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9決算分\03_10月公表分（2回目）\05_HP掲載用完全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O36" i="10"/>
  <c r="AM36" i="10"/>
  <c r="AM35" i="10"/>
  <c r="C35" i="10"/>
  <c r="C34" i="10"/>
  <c r="U34" i="10" l="1"/>
  <c r="U35" i="10" s="1"/>
  <c r="U36" i="10" s="1"/>
  <c r="U37" i="10" s="1"/>
  <c r="C36" i="10"/>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<sst xmlns="http://schemas.openxmlformats.org/spreadsheetml/2006/main" count="1101" uniqueCount="602">
  <si>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</si>
  <si>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</si>
  <si>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</si>
  <si>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</si>
  <si>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</si>
  <si>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</si>
  <si>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</si>
  <si>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</si>
  <si>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</si>
  <si>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</si>
  <si>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</si>
  <si>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</si>
  <si>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</si>
  <si>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</si>
  <si>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</si>
  <si>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</si>
  <si>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</si>
  <si>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</si>
  <si>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</si>
  <si>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</si>
  <si>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</si>
  <si>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</si>
  <si>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</si>
  <si>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</si>
  <si>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</si>
  <si>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</si>
  <si>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</si>
  <si>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</si>
  <si>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</si>
  <si>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</si>
  <si>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</si>
  <si>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</si>
  <si>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</si>
  <si>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</si>
  <si>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</si>
  <si>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</si>
  <si>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</si>
  <si>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</si>
  <si>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</si>
  <si>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</si>
  <si>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</si>
  <si>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</si>
  <si>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</si>
  <si>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</si>
  <si>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</si>
  <si>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</si>
  <si>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</si>
  <si>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</si>
  <si>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</si>
  <si>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</si>
  <si>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</si>
  <si>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</si>
  <si>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</si>
  <si>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</si>
  <si>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</si>
  <si>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</si>
  <si>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</si>
  <si>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</si>
  <si>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</si>
  <si>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</si>
  <si>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</si>
  <si>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</si>
  <si>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</si>
  <si>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</si>
  <si>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</si>
  <si>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</si>
  <si>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</si>
  <si>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</si>
  <si>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</si>
  <si>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</si>
  <si>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</si>
  <si>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</si>
  <si>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</si>
  <si>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</si>
  <si>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</si>
  <si>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</si>
  <si>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</si>
  <si>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</si>
  <si>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</si>
  <si>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</si>
  <si>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</si>
  <si>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</si>
  <si>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</si>
  <si>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</si>
  <si>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</si>
  <si>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</si>
  <si>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</si>
  <si>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</si>
  <si>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</si>
  <si>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</si>
  <si>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</si>
  <si>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</si>
  <si>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吉備中央町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</si>
  <si>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</si>
  <si>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</si>
  <si>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</si>
  <si>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</si>
  <si>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</si>
  <si>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</si>
  <si>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</si>
  <si>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</si>
  <si>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</si>
  <si>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</si>
  <si>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</si>
  <si>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</si>
  <si>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</si>
  <si>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</si>
  <si>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</si>
  <si>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</si>
  <si>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</si>
  <si>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</si>
  <si>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</si>
  <si>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</si>
  <si>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</si>
  <si>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</si>
  <si>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</si>
  <si>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</si>
  <si>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</si>
  <si>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</si>
  <si>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</si>
  <si>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</si>
  <si>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</si>
  <si>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</si>
  <si>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</si>
  <si>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</si>
  <si>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</si>
  <si>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</si>
  <si>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</si>
  <si>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</si>
  <si>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</si>
  <si>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</si>
  <si>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</si>
  <si>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</si>
  <si>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</si>
  <si>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</si>
  <si>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</si>
  <si>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</si>
  <si>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</si>
  <si>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</si>
  <si>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</si>
  <si>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</si>
  <si>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</si>
  <si>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</si>
  <si>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</si>
  <si>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</si>
  <si>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</si>
  <si>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0"/>
  </si>
  <si>
    <t>うち日本人(％)</t>
    <phoneticPr fontId="5"/>
  </si>
  <si>
    <t>-2.6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</si>
  <si>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</si>
  <si>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</si>
  <si>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</si>
  <si>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</si>
  <si>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</si>
  <si>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</si>
  <si>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</si>
  <si>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</si>
  <si>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</si>
  <si>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</si>
  <si>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</si>
  <si>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</si>
  <si>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</si>
  <si>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</si>
  <si>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</si>
  <si>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</si>
  <si>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</si>
  <si>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</si>
  <si>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</si>
  <si>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</si>
  <si>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</si>
  <si>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</si>
  <si>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</si>
  <si>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</si>
  <si>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</si>
  <si>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</si>
  <si>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</si>
  <si>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</si>
  <si>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</si>
  <si>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</si>
  <si>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</si>
  <si>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</si>
  <si>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</si>
  <si>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</si>
  <si>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</si>
  <si>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</si>
  <si>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</si>
  <si>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</si>
  <si>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</si>
  <si>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</si>
  <si>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</si>
  <si>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</si>
  <si>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</si>
  <si>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</si>
  <si>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</si>
  <si>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</si>
  <si>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</si>
  <si>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</si>
  <si>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</si>
  <si>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</si>
  <si>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</si>
  <si>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</si>
  <si>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</si>
  <si>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</si>
  <si>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</si>
  <si>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</si>
  <si>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</si>
  <si>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</si>
  <si>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</si>
  <si>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</si>
  <si>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岡山県吉備中央町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</si>
  <si>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</si>
  <si>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</si>
  <si>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</si>
  <si>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</si>
  <si>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</si>
  <si>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</si>
  <si>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</si>
  <si>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</si>
  <si>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</si>
  <si>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</si>
  <si>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</si>
  <si>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</si>
  <si>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</si>
  <si>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</si>
  <si>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</si>
  <si>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</si>
  <si>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</si>
  <si>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</si>
  <si>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</si>
  <si>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</si>
  <si>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</si>
  <si>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</si>
  <si>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</si>
  <si>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</si>
  <si>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</si>
  <si>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</si>
  <si>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</si>
  <si>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</si>
  <si>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</si>
  <si>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</si>
  <si>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</si>
  <si>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</si>
  <si>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</si>
  <si>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</si>
  <si>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</si>
  <si>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</si>
  <si>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</si>
  <si>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</si>
  <si>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</si>
  <si>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</si>
  <si>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</si>
  <si>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</si>
  <si>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</si>
  <si>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</si>
  <si>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</si>
  <si>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</si>
  <si>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</si>
  <si>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</si>
  <si>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t>
    <phoneticPr fontId="5"/>
  </si>
  <si>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</si>
  <si>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</si>
  <si>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</si>
  <si>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</si>
  <si>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</si>
  <si>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</si>
  <si>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</si>
  <si>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</si>
  <si>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</si>
  <si>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</si>
  <si>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</si>
  <si>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</si>
  <si>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</si>
  <si>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</si>
  <si>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</si>
  <si>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</si>
  <si>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</si>
  <si>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</si>
  <si>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</si>
  <si>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</si>
  <si>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</si>
  <si>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</si>
  <si>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</si>
  <si>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</si>
  <si>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</si>
  <si>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</si>
  <si>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</si>
  <si>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</si>
  <si>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</si>
  <si>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</si>
  <si>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</si>
  <si>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</si>
  <si>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</si>
  <si>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</si>
  <si>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</si>
  <si>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</si>
  <si>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</si>
  <si>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</si>
  <si>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</si>
  <si>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</si>
  <si>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</si>
  <si>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</si>
  <si>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</si>
  <si>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</si>
  <si>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</si>
  <si>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</si>
  <si>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</si>
  <si>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</si>
  <si>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</si>
  <si>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</si>
  <si>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</si>
  <si>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</si>
  <si>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</si>
  <si>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</si>
  <si>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</si>
  <si>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</si>
  <si>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</si>
  <si>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</si>
  <si>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</si>
  <si>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</si>
  <si>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</si>
  <si>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</si>
  <si>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</si>
  <si>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</si>
  <si>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</si>
  <si>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</si>
  <si>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</si>
  <si>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</si>
  <si>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</si>
  <si>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</si>
  <si>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</si>
  <si>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</si>
  <si>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</si>
  <si>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</si>
  <si>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</si>
  <si>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</si>
  <si>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</si>
  <si>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</si>
  <si>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</si>
  <si>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</si>
  <si>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</si>
  <si>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</si>
  <si>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</si>
  <si>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</si>
  <si>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</si>
  <si>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</si>
  <si>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</si>
  <si>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</si>
  <si>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</si>
  <si>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</si>
  <si>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</si>
  <si>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</si>
  <si>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</si>
  <si>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</si>
  <si>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</si>
  <si>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</si>
  <si>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</si>
  <si>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</si>
  <si>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</si>
  <si>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</si>
  <si>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岡山県吉備中央町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</si>
  <si>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</si>
  <si>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</si>
  <si>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</si>
  <si>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</si>
  <si>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</si>
  <si>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</si>
  <si>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</si>
  <si>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</si>
  <si>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</si>
  <si>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</si>
  <si>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</si>
  <si>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</si>
  <si>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</si>
  <si>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</si>
  <si>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</si>
  <si>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</si>
  <si>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</si>
  <si>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</si>
  <si>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</si>
  <si>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</si>
  <si>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育英資金特別会計</t>
    <phoneticPr fontId="5"/>
  </si>
  <si>
    <t>-</t>
    <phoneticPr fontId="5"/>
  </si>
  <si>
    <t>診療所特別会計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</si>
  <si>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</si>
  <si>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</si>
  <si>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</si>
  <si>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</si>
  <si>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</si>
  <si>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</si>
  <si>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</si>
  <si>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</si>
  <si>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</si>
  <si>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</si>
  <si>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</si>
  <si>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</si>
  <si>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</si>
  <si>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</si>
  <si>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</si>
  <si>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t>
    <phoneticPr fontId="5"/>
  </si>
  <si>
    <t>介護保険特別会計（介護サービス事業）</t>
    <phoneticPr fontId="5"/>
  </si>
  <si>
    <t>後期高齢者医療特別会計</t>
    <phoneticPr fontId="5"/>
  </si>
  <si>
    <t>上水道特別会計</t>
    <phoneticPr fontId="5"/>
  </si>
  <si>
    <t>法適用企業</t>
    <phoneticPr fontId="5"/>
  </si>
  <si>
    <t>下水道特別会計</t>
    <phoneticPr fontId="5"/>
  </si>
  <si>
    <t>法非適用企業</t>
    <phoneticPr fontId="5"/>
  </si>
  <si>
    <t>農業集落排水事業特別会計</t>
    <phoneticPr fontId="5"/>
  </si>
  <si>
    <t>再生可能エネルギー事業特別会計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</si>
  <si>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</si>
  <si>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</si>
  <si>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</si>
  <si>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</si>
  <si>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</si>
  <si>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</si>
  <si>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</si>
  <si>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</si>
  <si>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</si>
  <si>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</si>
  <si>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</si>
  <si>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</si>
  <si>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</si>
  <si>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</si>
  <si>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</si>
  <si>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</si>
  <si>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</si>
  <si>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</si>
  <si>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</si>
  <si>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</si>
  <si>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</si>
  <si>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</si>
  <si>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</si>
  <si>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</si>
  <si>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</si>
  <si>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</si>
  <si>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</si>
  <si>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</si>
  <si>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</si>
  <si>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</si>
  <si>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</si>
  <si>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</si>
  <si>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</si>
  <si>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</si>
  <si>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</si>
  <si>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</si>
  <si>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</si>
  <si>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</si>
  <si>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</si>
  <si>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</si>
  <si>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</si>
  <si>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</si>
  <si>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</si>
  <si>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</si>
  <si>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</si>
  <si>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</si>
  <si>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</si>
  <si>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</si>
  <si>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</si>
  <si>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</si>
  <si>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</si>
  <si>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</si>
  <si>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</si>
  <si>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</si>
  <si>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</si>
  <si>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</si>
  <si>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</si>
  <si>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</si>
  <si>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</si>
  <si>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</si>
  <si>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</si>
  <si>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</si>
  <si>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下水道特別会計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</si>
  <si>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</si>
  <si>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</si>
  <si>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</si>
  <si>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</si>
  <si>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</si>
  <si>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</si>
  <si>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</si>
  <si>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</si>
  <si>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</si>
  <si>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</si>
  <si>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</si>
  <si>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</si>
  <si>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</si>
  <si>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</si>
  <si>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</si>
  <si>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</si>
  <si>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</si>
  <si>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</si>
  <si>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</si>
  <si>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</si>
  <si>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</si>
  <si>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</si>
  <si>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</si>
  <si>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</si>
  <si>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</si>
  <si>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</si>
  <si>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</si>
  <si>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</si>
  <si>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</si>
  <si>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</si>
  <si>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</si>
  <si>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</si>
  <si>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</si>
  <si>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</si>
  <si>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</si>
  <si>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</si>
  <si>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</si>
  <si>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</si>
  <si>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</si>
  <si>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</si>
  <si>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</si>
  <si>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</si>
  <si>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</si>
  <si>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</si>
  <si>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</si>
  <si>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</si>
  <si>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</si>
  <si>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</si>
  <si>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</si>
  <si>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</si>
  <si>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</si>
  <si>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</si>
  <si>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</si>
  <si>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</si>
  <si>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</si>
  <si>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</si>
  <si>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</si>
  <si>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</si>
  <si>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</si>
  <si>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</si>
  <si>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</si>
  <si>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</si>
  <si>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</si>
  <si>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</si>
  <si>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</si>
  <si>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</si>
  <si>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</si>
  <si>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</si>
  <si>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</si>
  <si>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</si>
  <si>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</si>
  <si>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</si>
  <si>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</si>
  <si>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</si>
  <si>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</si>
  <si>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</si>
  <si>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</si>
  <si>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</si>
  <si>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</si>
  <si>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</si>
  <si>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</si>
  <si>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</si>
  <si>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</si>
  <si>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</si>
  <si>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</si>
  <si>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</si>
  <si>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上水道特別会計</t>
  </si>
  <si>
    <t>一般会計</t>
  </si>
  <si>
    <t>介護保険特別会計（介護保険事業）</t>
  </si>
  <si>
    <t>国民健康保険特別会計</t>
  </si>
  <si>
    <t>下水道特別会計</t>
  </si>
  <si>
    <t>診療所特別会計</t>
  </si>
  <si>
    <t>後期高齢者医療特別会計</t>
  </si>
  <si>
    <t>再生可能エネルギー事業特別会計</t>
  </si>
  <si>
    <t>その他会計（赤字）</t>
  </si>
  <si>
    <t>▲ 0.00</t>
  </si>
  <si>
    <t>その他会計（黒字）</t>
  </si>
  <si>
    <t>吉備中央農業公社</t>
    <rPh sb="0" eb="4">
      <t>キビチュウオウ</t>
    </rPh>
    <rPh sb="4" eb="6">
      <t>ノウギョウ</t>
    </rPh>
    <rPh sb="6" eb="8">
      <t>コウシャ</t>
    </rPh>
    <phoneticPr fontId="11"/>
  </si>
  <si>
    <t>加茂川ふるさと交流プラザ</t>
    <rPh sb="0" eb="3">
      <t>カモガワ</t>
    </rPh>
    <rPh sb="7" eb="9">
      <t>コウリュウ</t>
    </rPh>
    <phoneticPr fontId="11"/>
  </si>
  <si>
    <t>-</t>
    <phoneticPr fontId="2"/>
  </si>
  <si>
    <t>子育て・定住応援基金</t>
    <phoneticPr fontId="11"/>
  </si>
  <si>
    <t>災害対策基金</t>
    <phoneticPr fontId="11"/>
  </si>
  <si>
    <t>旭川中部衛生施設組合</t>
    <rPh sb="0" eb="1">
      <t>アサヒ</t>
    </rPh>
    <rPh sb="1" eb="2">
      <t>カワ</t>
    </rPh>
    <rPh sb="2" eb="4">
      <t>チュウブ</t>
    </rPh>
    <rPh sb="4" eb="6">
      <t>エイセイ</t>
    </rPh>
    <rPh sb="6" eb="8">
      <t>シセツ</t>
    </rPh>
    <rPh sb="8" eb="10">
      <t>クミアイ</t>
    </rPh>
    <phoneticPr fontId="2"/>
  </si>
  <si>
    <t>岡山県広域水道企業団</t>
    <rPh sb="0" eb="3">
      <t>オカヤマケン</t>
    </rPh>
    <rPh sb="3" eb="5">
      <t>コウイキ</t>
    </rPh>
    <rPh sb="5" eb="7">
      <t>スイドウ</t>
    </rPh>
    <rPh sb="7" eb="9">
      <t>キギョウ</t>
    </rPh>
    <rPh sb="9" eb="10">
      <t>ダン</t>
    </rPh>
    <phoneticPr fontId="2"/>
  </si>
  <si>
    <t>岡山県市町村税整理組合</t>
    <rPh sb="0" eb="3">
      <t>オカヤマケン</t>
    </rPh>
    <rPh sb="3" eb="6">
      <t>シチョウソン</t>
    </rPh>
    <rPh sb="6" eb="7">
      <t>ゼイ</t>
    </rPh>
    <rPh sb="7" eb="9">
      <t>セイリ</t>
    </rPh>
    <rPh sb="9" eb="11">
      <t>クミアイ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</si>
  <si>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</si>
  <si>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</si>
  <si>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t>
    <phoneticPr fontId="2"/>
  </si>
  <si>
    <t>高梁地域事務組合　一般会計</t>
    <rPh sb="0" eb="2">
      <t>タカハシ</t>
    </rPh>
    <rPh sb="2" eb="4">
      <t>チイキ</t>
    </rPh>
    <rPh sb="4" eb="6">
      <t>ジム</t>
    </rPh>
    <rPh sb="6" eb="8">
      <t>クミアイ</t>
    </rPh>
    <rPh sb="9" eb="11">
      <t>イッパン</t>
    </rPh>
    <rPh sb="11" eb="13">
      <t>カイケイ</t>
    </rPh>
    <phoneticPr fontId="2"/>
  </si>
  <si>
    <t>高梁地域事務組合　農業共済事業会計</t>
    <rPh sb="0" eb="2">
      <t>タカハシ</t>
    </rPh>
    <rPh sb="2" eb="4">
      <t>チイキ</t>
    </rPh>
    <rPh sb="4" eb="6">
      <t>ジム</t>
    </rPh>
    <rPh sb="6" eb="8">
      <t>クミアイ</t>
    </rPh>
    <rPh sb="9" eb="11">
      <t>ノウギョウ</t>
    </rPh>
    <rPh sb="11" eb="13">
      <t>キョウサイ</t>
    </rPh>
    <rPh sb="13" eb="15">
      <t>ジギョウ</t>
    </rPh>
    <rPh sb="15" eb="17">
      <t>カイケイ</t>
    </rPh>
    <phoneticPr fontId="2"/>
  </si>
  <si>
    <t>岡山県市町村総合事務組合　一般会計</t>
    <rPh sb="0" eb="3">
      <t>オカヤマケン</t>
    </rPh>
    <rPh sb="3" eb="6">
      <t>シチョウソン</t>
    </rPh>
    <rPh sb="6" eb="8">
      <t>ソウゴウ</t>
    </rPh>
    <rPh sb="8" eb="10">
      <t>ジム</t>
    </rPh>
    <rPh sb="10" eb="12">
      <t>クミアイ</t>
    </rPh>
    <rPh sb="13" eb="15">
      <t>イッパン</t>
    </rPh>
    <rPh sb="15" eb="17">
      <t>カイケイ</t>
    </rPh>
    <phoneticPr fontId="2"/>
  </si>
  <si>
    <t>岡山県市町村総合事務組合　貸付金特別会計</t>
    <rPh sb="0" eb="3">
      <t>オカヤマケン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2"/>
  </si>
  <si>
    <t>岡山県市町村総合事務組合　交通災害共済特別会計</t>
    <phoneticPr fontId="2"/>
  </si>
  <si>
    <t>岡山県市町村総合事務組合　拠出金特別会計</t>
    <rPh sb="0" eb="3">
      <t>オカヤマケン</t>
    </rPh>
    <rPh sb="3" eb="6">
      <t>シチョウソン</t>
    </rPh>
    <rPh sb="6" eb="8">
      <t>ソウゴウ</t>
    </rPh>
    <rPh sb="8" eb="10">
      <t>ジム</t>
    </rPh>
    <rPh sb="10" eb="12">
      <t>クミアイ</t>
    </rPh>
    <rPh sb="13" eb="16">
      <t>キョシュツキン</t>
    </rPh>
    <rPh sb="16" eb="18">
      <t>トクベツ</t>
    </rPh>
    <rPh sb="18" eb="20">
      <t>カイケイ</t>
    </rPh>
    <phoneticPr fontId="2"/>
  </si>
  <si>
    <t>-</t>
    <phoneticPr fontId="2"/>
  </si>
  <si>
    <t>-</t>
    <phoneticPr fontId="2"/>
  </si>
  <si>
    <t>-</t>
    <phoneticPr fontId="2"/>
  </si>
  <si>
    <t>義務教育施設整備基金</t>
  </si>
  <si>
    <t>協働のまちづくり基金</t>
  </si>
  <si>
    <t>ふるさとづくり基金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</si>
  <si>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</si>
  <si>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</si>
  <si>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</si>
  <si>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</si>
  <si>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</si>
  <si>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</si>
  <si>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</si>
  <si>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</si>
  <si>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</si>
  <si>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</si>
  <si>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公共施設の新設、更新を行わず、維持管理しながら長期に使用することにより財政支出を抑えてきた経緯から、類似団体に比して将来負担比率は低くなっており、有形固定資産減価償却率は高くなっている。
　認定こども園や定住促進住宅の整備により有形固定資産減価償却率は今後下がることが予想される。</t>
    <phoneticPr fontId="5"/>
  </si>
  <si>
    <t>実質公債費率は類似団体と比較して高いが、将来負担比率は類似団体と同等に減少している。
合併前後に必要な事業の財源を起債によって確保したため比率が高くなっていたが、その当時の起債を概ね償還したことから、実質公債費率、将来負担比率ともに減少傾向にある。
今後も起債の発行の抑制に努めていくこととしている。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</si>
</sst>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136577</c:v>
                </c:pt>
                <c:pt idx="1">
                  <c:v>132212</c:v>
                </c:pt>
                <c:pt idx="2">
                  <c:v>93741</c:v>
                </c:pt>
                <c:pt idx="3">
                  <c:v>107537</c:v>
                </c:pt>
                <c:pt idx="4">
                  <c:v>113913</c:v>
                </c:pt>
              </c:numCache>
            </c:numRef>
          </c:val>
          <c:smooth val="0"/>
          <c:extLst>
            <c:ext xmlns:c16="http://schemas.microsoft.com/office/drawing/2014/chart" uri="{C3380CC4-5D6E-409C-BE32-E72D297353CC}">
              <c16:uniqueId val="{00000000-9B30-49CE-8E87-B5D2DF7AB7C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98234</c:v>
                </c:pt>
                <c:pt idx="1">
                  <c:v>53989</c:v>
                </c:pt>
                <c:pt idx="2">
                  <c:v>64286</c:v>
                </c:pt>
                <c:pt idx="3">
                  <c:v>62285</c:v>
                </c:pt>
                <c:pt idx="4">
                  <c:v>63775</c:v>
                </c:pt>
              </c:numCache>
            </c:numRef>
          </c:val>
          <c:smooth val="0"/>
          <c:extLst>
            <c:ext xmlns:c16="http://schemas.microsoft.com/office/drawing/2014/chart" uri="{C3380CC4-5D6E-409C-BE32-E72D297353CC}">
              <c16:uniqueId val="{00000001-9B30-49CE-8E87-B5D2DF7AB7C9}"/>
            </c:ext>
          </c:extLst>
        </c:ser>
        <c:dLbls>
          <c:showLegendKey val="0"/>
          <c:showVal val="0"/>
          <c:showCatName val="0"/>
          <c:showSerName val="0"/>
          <c:showPercent val="0"/>
          <c:showBubbleSize val="0"/>
        </c:dLbls>
        <c:marker val="1"/>
        <c:smooth val="0"/>
        <c:axId val="204895544"/>
        <c:axId val="205733024"/>
      </c:lineChart>
      <c:catAx>
        <c:axId val="204895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733024"/>
        <c:crosses val="autoZero"/>
        <c:auto val="1"/>
        <c:lblAlgn val="ctr"/>
        <c:lblOffset val="100"/>
        <c:tickLblSkip val="1"/>
        <c:tickMarkSkip val="1"/>
        <c:noMultiLvlLbl val="0"/>
      </c:catAx>
      <c:valAx>
        <c:axId val="20573302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4895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5.93</c:v>
                </c:pt>
                <c:pt idx="1">
                  <c:v>5.75</c:v>
                </c:pt>
                <c:pt idx="2">
                  <c:v>6.69</c:v>
                </c:pt>
                <c:pt idx="3">
                  <c:v>6.45</c:v>
                </c:pt>
                <c:pt idx="4">
                  <c:v>7.27</c:v>
                </c:pt>
              </c:numCache>
            </c:numRef>
          </c:val>
          <c:extLst>
            <c:ext xmlns:c16="http://schemas.microsoft.com/office/drawing/2014/chart" uri="{C3380CC4-5D6E-409C-BE32-E72D297353CC}">
              <c16:uniqueId val="{00000000-4CE0-409B-A7FB-83A5CB2F627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34.75</c:v>
                </c:pt>
                <c:pt idx="1">
                  <c:v>37.549999999999997</c:v>
                </c:pt>
                <c:pt idx="2">
                  <c:v>40.020000000000003</c:v>
                </c:pt>
                <c:pt idx="3">
                  <c:v>44.25</c:v>
                </c:pt>
                <c:pt idx="4">
                  <c:v>45.73</c:v>
                </c:pt>
              </c:numCache>
            </c:numRef>
          </c:val>
          <c:extLst>
            <c:ext xmlns:c16="http://schemas.microsoft.com/office/drawing/2014/chart" uri="{C3380CC4-5D6E-409C-BE32-E72D297353CC}">
              <c16:uniqueId val="{00000001-4CE0-409B-A7FB-83A5CB2F6272}"/>
            </c:ext>
          </c:extLst>
        </c:ser>
        <c:dLbls>
          <c:showLegendKey val="0"/>
          <c:showVal val="0"/>
          <c:showCatName val="0"/>
          <c:showSerName val="0"/>
          <c:showPercent val="0"/>
          <c:showBubbleSize val="0"/>
        </c:dLbls>
        <c:gapWidth val="250"/>
        <c:overlap val="100"/>
        <c:axId val="224179392"/>
        <c:axId val="224179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5.6</c:v>
                </c:pt>
                <c:pt idx="1">
                  <c:v>1.58</c:v>
                </c:pt>
                <c:pt idx="2">
                  <c:v>3.83</c:v>
                </c:pt>
                <c:pt idx="3">
                  <c:v>2.3199999999999998</c:v>
                </c:pt>
                <c:pt idx="4">
                  <c:v>0.56999999999999995</c:v>
                </c:pt>
              </c:numCache>
            </c:numRef>
          </c:val>
          <c:smooth val="0"/>
          <c:extLst>
            <c:ext xmlns:c16="http://schemas.microsoft.com/office/drawing/2014/chart" uri="{C3380CC4-5D6E-409C-BE32-E72D297353CC}">
              <c16:uniqueId val="{00000002-4CE0-409B-A7FB-83A5CB2F6272}"/>
            </c:ext>
          </c:extLst>
        </c:ser>
        <c:dLbls>
          <c:showLegendKey val="0"/>
          <c:showVal val="0"/>
          <c:showCatName val="0"/>
          <c:showSerName val="0"/>
          <c:showPercent val="0"/>
          <c:showBubbleSize val="0"/>
        </c:dLbls>
        <c:marker val="1"/>
        <c:smooth val="0"/>
        <c:axId val="224179392"/>
        <c:axId val="224179784"/>
      </c:lineChart>
      <c:catAx>
        <c:axId val="22417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4179784"/>
        <c:crosses val="autoZero"/>
        <c:auto val="1"/>
        <c:lblAlgn val="ctr"/>
        <c:lblOffset val="100"/>
        <c:tickLblSkip val="1"/>
        <c:tickMarkSkip val="1"/>
        <c:noMultiLvlLbl val="0"/>
      </c:catAx>
      <c:valAx>
        <c:axId val="224179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179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0-98BF-4B6A-ACB0-31ECB1AEDCD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#N/A</c:v>
                </c:pt>
                <c:pt idx="7">
                  <c:v>0</c:v>
                </c:pt>
                <c:pt idx="8">
                  <c:v>0</c:v>
                </c:pt>
                <c:pt idx="9">
                  <c:v>0</c:v>
                </c:pt>
              </c:numCache>
            </c:numRef>
          </c:val>
          <c:extLst>
            <c:ext xmlns:c16="http://schemas.microsoft.com/office/drawing/2014/chart" uri="{C3380CC4-5D6E-409C-BE32-E72D297353CC}">
              <c16:uniqueId val="{00000001-98BF-4B6A-ACB0-31ECB1AEDCDB}"/>
            </c:ext>
          </c:extLst>
        </c:ser>
        <c:ser>
          <c:idx val="2"/>
          <c:order val="2"/>
          <c:tx>
            <c:strRef>
              <c:f>データシート!$A$29</c:f>
              <c:strCache>
                <c:ptCount val="1"/>
                <c:pt idx="0">
                  <c:v>再生可能エネルギー事業特別会計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#N/A</c:v>
                </c:pt>
                <c:pt idx="5">
                  <c:v>0.08</c:v>
                </c:pt>
                <c:pt idx="6">
                  <c:v>#N/A</c:v>
                </c:pt>
                <c:pt idx="7">
                  <c:v>0.09</c:v>
                </c:pt>
                <c:pt idx="8">
                  <c:v>#N/A</c:v>
                </c:pt>
                <c:pt idx="9">
                  <c:v>0</c:v>
                </c:pt>
              </c:numCache>
            </c:numRef>
          </c:val>
          <c:extLst>
            <c:ext xmlns:c16="http://schemas.microsoft.com/office/drawing/2014/chart" uri="{C3380CC4-5D6E-409C-BE32-E72D297353CC}">
              <c16:uniqueId val="{00000002-98BF-4B6A-ACB0-31ECB1AEDCD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8BF-4B6A-ACB0-31ECB1AEDCDB}"/>
            </c:ext>
          </c:extLst>
        </c:ser>
        <c:ser>
          <c:idx val="4"/>
          <c:order val="4"/>
          <c:tx>
            <c:strRef>
              <c:f>データシート!$A$31</c:f>
              <c:strCache>
                <c:ptCount val="1"/>
                <c:pt idx="0">
                  <c:v>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0.25</c:v>
                </c:pt>
                <c:pt idx="2">
                  <c:v>#N/A</c:v>
                </c:pt>
                <c:pt idx="3">
                  <c:v>0.24</c:v>
                </c:pt>
                <c:pt idx="4">
                  <c:v>#N/A</c:v>
                </c:pt>
                <c:pt idx="5">
                  <c:v>0.18</c:v>
                </c:pt>
                <c:pt idx="6">
                  <c:v>#N/A</c:v>
                </c:pt>
                <c:pt idx="7">
                  <c:v>0.16</c:v>
                </c:pt>
                <c:pt idx="8">
                  <c:v>#N/A</c:v>
                </c:pt>
                <c:pt idx="9">
                  <c:v>0.1</c:v>
                </c:pt>
              </c:numCache>
            </c:numRef>
          </c:val>
          <c:extLst>
            <c:ext xmlns:c16="http://schemas.microsoft.com/office/drawing/2014/chart" uri="{C3380CC4-5D6E-409C-BE32-E72D297353CC}">
              <c16:uniqueId val="{00000004-98BF-4B6A-ACB0-31ECB1AEDCDB}"/>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0.15</c:v>
                </c:pt>
                <c:pt idx="2">
                  <c:v>#N/A</c:v>
                </c:pt>
                <c:pt idx="3">
                  <c:v>0.21</c:v>
                </c:pt>
                <c:pt idx="4">
                  <c:v>#N/A</c:v>
                </c:pt>
                <c:pt idx="5">
                  <c:v>0.28999999999999998</c:v>
                </c:pt>
                <c:pt idx="6">
                  <c:v>#N/A</c:v>
                </c:pt>
                <c:pt idx="7">
                  <c:v>0.28000000000000003</c:v>
                </c:pt>
                <c:pt idx="8">
                  <c:v>#N/A</c:v>
                </c:pt>
                <c:pt idx="9">
                  <c:v>0.14000000000000001</c:v>
                </c:pt>
              </c:numCache>
            </c:numRef>
          </c:val>
          <c:extLst>
            <c:ext xmlns:c16="http://schemas.microsoft.com/office/drawing/2014/chart" uri="{C3380CC4-5D6E-409C-BE32-E72D297353CC}">
              <c16:uniqueId val="{00000005-98BF-4B6A-ACB0-31ECB1AEDCD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1.8</c:v>
                </c:pt>
                <c:pt idx="2">
                  <c:v>#N/A</c:v>
                </c:pt>
                <c:pt idx="3">
                  <c:v>0.9</c:v>
                </c:pt>
                <c:pt idx="4">
                  <c:v>#N/A</c:v>
                </c:pt>
                <c:pt idx="5">
                  <c:v>7.0000000000000007E-2</c:v>
                </c:pt>
                <c:pt idx="6">
                  <c:v>#N/A</c:v>
                </c:pt>
                <c:pt idx="7">
                  <c:v>0</c:v>
                </c:pt>
                <c:pt idx="8">
                  <c:v>#N/A</c:v>
                </c:pt>
                <c:pt idx="9">
                  <c:v>0.35</c:v>
                </c:pt>
              </c:numCache>
            </c:numRef>
          </c:val>
          <c:extLst>
            <c:ext xmlns:c16="http://schemas.microsoft.com/office/drawing/2014/chart" uri="{C3380CC4-5D6E-409C-BE32-E72D297353CC}">
              <c16:uniqueId val="{00000006-98BF-4B6A-ACB0-31ECB1AEDCDB}"/>
            </c:ext>
          </c:extLst>
        </c:ser>
        <c:ser>
          <c:idx val="7"/>
          <c:order val="7"/>
          <c:tx>
            <c:strRef>
              <c:f>データシート!$A$34</c:f>
              <c:strCache>
                <c:ptCount val="1"/>
                <c:pt idx="0">
                  <c:v>介護保険特別会計（介護保険事業）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0.11</c:v>
                </c:pt>
                <c:pt idx="2">
                  <c:v>#N/A</c:v>
                </c:pt>
                <c:pt idx="3">
                  <c:v>0.82</c:v>
                </c:pt>
                <c:pt idx="4">
                  <c:v>#N/A</c:v>
                </c:pt>
                <c:pt idx="5">
                  <c:v>0.94</c:v>
                </c:pt>
                <c:pt idx="6">
                  <c:v>#N/A</c:v>
                </c:pt>
                <c:pt idx="7">
                  <c:v>0.81</c:v>
                </c:pt>
                <c:pt idx="8">
                  <c:v>#N/A</c:v>
                </c:pt>
                <c:pt idx="9">
                  <c:v>0.53</c:v>
                </c:pt>
              </c:numCache>
            </c:numRef>
          </c:val>
          <c:extLst>
            <c:ext xmlns:c16="http://schemas.microsoft.com/office/drawing/2014/chart" uri="{C3380CC4-5D6E-409C-BE32-E72D297353CC}">
              <c16:uniqueId val="{00000007-98BF-4B6A-ACB0-31ECB1AEDCD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5.67</c:v>
                </c:pt>
                <c:pt idx="2">
                  <c:v>#N/A</c:v>
                </c:pt>
                <c:pt idx="3">
                  <c:v>5.49</c:v>
                </c:pt>
                <c:pt idx="4">
                  <c:v>#N/A</c:v>
                </c:pt>
                <c:pt idx="5">
                  <c:v>6.5</c:v>
                </c:pt>
                <c:pt idx="6">
                  <c:v>#N/A</c:v>
                </c:pt>
                <c:pt idx="7">
                  <c:v>6.28</c:v>
                </c:pt>
                <c:pt idx="8">
                  <c:v>#N/A</c:v>
                </c:pt>
                <c:pt idx="9">
                  <c:v>7.15</c:v>
                </c:pt>
              </c:numCache>
            </c:numRef>
          </c:val>
          <c:extLst>
            <c:ext xmlns:c16="http://schemas.microsoft.com/office/drawing/2014/chart" uri="{C3380CC4-5D6E-409C-BE32-E72D297353CC}">
              <c16:uniqueId val="{00000008-98BF-4B6A-ACB0-31ECB1AEDCDB}"/>
            </c:ext>
          </c:extLst>
        </c:ser>
        <c:ser>
          <c:idx val="9"/>
          <c:order val="9"/>
          <c:tx>
            <c:strRef>
              <c:f>データシート!$A$36</c:f>
              <c:strCache>
                <c:ptCount val="1"/>
                <c:pt idx="0">
                  <c:v>上水道特別会計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7.07</c:v>
                </c:pt>
                <c:pt idx="2">
                  <c:v>#N/A</c:v>
                </c:pt>
                <c:pt idx="3">
                  <c:v>8.23</c:v>
                </c:pt>
                <c:pt idx="4">
                  <c:v>#N/A</c:v>
                </c:pt>
                <c:pt idx="5">
                  <c:v>9.1199999999999992</c:v>
                </c:pt>
                <c:pt idx="6">
                  <c:v>#N/A</c:v>
                </c:pt>
                <c:pt idx="7">
                  <c:v>10.4</c:v>
                </c:pt>
                <c:pt idx="8">
                  <c:v>#N/A</c:v>
                </c:pt>
                <c:pt idx="9">
                  <c:v>12.57</c:v>
                </c:pt>
              </c:numCache>
            </c:numRef>
          </c:val>
          <c:extLst>
            <c:ext xmlns:c16="http://schemas.microsoft.com/office/drawing/2014/chart" uri="{C3380CC4-5D6E-409C-BE32-E72D297353CC}">
              <c16:uniqueId val="{00000009-98BF-4B6A-ACB0-31ECB1AEDCDB}"/>
            </c:ext>
          </c:extLst>
        </c:ser>
        <c:dLbls>
          <c:showLegendKey val="0"/>
          <c:showVal val="0"/>
          <c:showCatName val="0"/>
          <c:showSerName val="0"/>
          <c:showPercent val="0"/>
          <c:showBubbleSize val="0"/>
        </c:dLbls>
        <c:gapWidth val="150"/>
        <c:overlap val="100"/>
        <c:axId val="224180568"/>
        <c:axId val="224180960"/>
      </c:barChart>
      <c:catAx>
        <c:axId val="224180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180960"/>
        <c:crosses val="autoZero"/>
        <c:auto val="1"/>
        <c:lblAlgn val="ctr"/>
        <c:lblOffset val="100"/>
        <c:tickLblSkip val="1"/>
        <c:tickMarkSkip val="1"/>
        <c:noMultiLvlLbl val="0"/>
      </c:catAx>
      <c:valAx>
        <c:axId val="224180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180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1129</c:v>
                </c:pt>
                <c:pt idx="5">
                  <c:v>1138</c:v>
                </c:pt>
                <c:pt idx="8">
                  <c:v>1132</c:v>
                </c:pt>
                <c:pt idx="11">
                  <c:v>1091</c:v>
                </c:pt>
                <c:pt idx="14">
                  <c:v>1033</c:v>
                </c:pt>
              </c:numCache>
            </c:numRef>
          </c:val>
          <c:extLst>
            <c:ext xmlns:c16="http://schemas.microsoft.com/office/drawing/2014/chart" uri="{C3380CC4-5D6E-409C-BE32-E72D297353CC}">
              <c16:uniqueId val="{00000000-4C1B-47CE-BCA9-965BC95734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C1B-47CE-BCA9-965BC95734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19</c:v>
                </c:pt>
                <c:pt idx="3">
                  <c:v>19</c:v>
                </c:pt>
                <c:pt idx="6">
                  <c:v>20</c:v>
                </c:pt>
                <c:pt idx="9">
                  <c:v>16</c:v>
                </c:pt>
                <c:pt idx="12">
                  <c:v>16</c:v>
                </c:pt>
              </c:numCache>
            </c:numRef>
          </c:val>
          <c:extLst>
            <c:ext xmlns:c16="http://schemas.microsoft.com/office/drawing/2014/chart" uri="{C3380CC4-5D6E-409C-BE32-E72D297353CC}">
              <c16:uniqueId val="{00000002-4C1B-47CE-BCA9-965BC95734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24</c:v>
                </c:pt>
                <c:pt idx="3">
                  <c:v>21</c:v>
                </c:pt>
                <c:pt idx="6">
                  <c:v>19</c:v>
                </c:pt>
                <c:pt idx="9">
                  <c:v>18</c:v>
                </c:pt>
                <c:pt idx="12">
                  <c:v>4</c:v>
                </c:pt>
              </c:numCache>
            </c:numRef>
          </c:val>
          <c:extLst>
            <c:ext xmlns:c16="http://schemas.microsoft.com/office/drawing/2014/chart" uri="{C3380CC4-5D6E-409C-BE32-E72D297353CC}">
              <c16:uniqueId val="{00000003-4C1B-47CE-BCA9-965BC95734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402</c:v>
                </c:pt>
                <c:pt idx="3">
                  <c:v>380</c:v>
                </c:pt>
                <c:pt idx="6">
                  <c:v>352</c:v>
                </c:pt>
                <c:pt idx="9">
                  <c:v>313</c:v>
                </c:pt>
                <c:pt idx="12">
                  <c:v>282</c:v>
                </c:pt>
              </c:numCache>
            </c:numRef>
          </c:val>
          <c:extLst>
            <c:ext xmlns:c16="http://schemas.microsoft.com/office/drawing/2014/chart" uri="{C3380CC4-5D6E-409C-BE32-E72D297353CC}">
              <c16:uniqueId val="{00000004-4C1B-47CE-BCA9-965BC95734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1B-47CE-BCA9-965BC95734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C1B-47CE-BCA9-965BC95734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1423</c:v>
                </c:pt>
                <c:pt idx="3">
                  <c:v>1418</c:v>
                </c:pt>
                <c:pt idx="6">
                  <c:v>1338</c:v>
                </c:pt>
                <c:pt idx="9">
                  <c:v>1260</c:v>
                </c:pt>
                <c:pt idx="12">
                  <c:v>1176</c:v>
                </c:pt>
              </c:numCache>
            </c:numRef>
          </c:val>
          <c:extLst>
            <c:ext xmlns:c16="http://schemas.microsoft.com/office/drawing/2014/chart" uri="{C3380CC4-5D6E-409C-BE32-E72D297353CC}">
              <c16:uniqueId val="{00000007-4C1B-47CE-BCA9-965BC957346E}"/>
            </c:ext>
          </c:extLst>
        </c:ser>
        <c:dLbls>
          <c:showLegendKey val="0"/>
          <c:showVal val="0"/>
          <c:showCatName val="0"/>
          <c:showSerName val="0"/>
          <c:showPercent val="0"/>
          <c:showBubbleSize val="0"/>
        </c:dLbls>
        <c:gapWidth val="100"/>
        <c:overlap val="100"/>
        <c:axId val="205005512"/>
        <c:axId val="205005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739</c:v>
                </c:pt>
                <c:pt idx="2">
                  <c:v>#N/A</c:v>
                </c:pt>
                <c:pt idx="3">
                  <c:v>#N/A</c:v>
                </c:pt>
                <c:pt idx="4">
                  <c:v>700</c:v>
                </c:pt>
                <c:pt idx="5">
                  <c:v>#N/A</c:v>
                </c:pt>
                <c:pt idx="6">
                  <c:v>#N/A</c:v>
                </c:pt>
                <c:pt idx="7">
                  <c:v>597</c:v>
                </c:pt>
                <c:pt idx="8">
                  <c:v>#N/A</c:v>
                </c:pt>
                <c:pt idx="9">
                  <c:v>#N/A</c:v>
                </c:pt>
                <c:pt idx="10">
                  <c:v>516</c:v>
                </c:pt>
                <c:pt idx="11">
                  <c:v>#N/A</c:v>
                </c:pt>
                <c:pt idx="12">
                  <c:v>#N/A</c:v>
                </c:pt>
                <c:pt idx="13">
                  <c:v>445</c:v>
                </c:pt>
                <c:pt idx="14">
                  <c:v>#N/A</c:v>
                </c:pt>
              </c:numCache>
            </c:numRef>
          </c:val>
          <c:smooth val="0"/>
          <c:extLst>
            <c:ext xmlns:c16="http://schemas.microsoft.com/office/drawing/2014/chart" uri="{C3380CC4-5D6E-409C-BE32-E72D297353CC}">
              <c16:uniqueId val="{00000008-4C1B-47CE-BCA9-965BC957346E}"/>
            </c:ext>
          </c:extLst>
        </c:ser>
        <c:dLbls>
          <c:showLegendKey val="0"/>
          <c:showVal val="0"/>
          <c:showCatName val="0"/>
          <c:showSerName val="0"/>
          <c:showPercent val="0"/>
          <c:showBubbleSize val="0"/>
        </c:dLbls>
        <c:marker val="1"/>
        <c:smooth val="0"/>
        <c:axId val="205005512"/>
        <c:axId val="205005904"/>
      </c:lineChart>
      <c:catAx>
        <c:axId val="205005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5005904"/>
        <c:crosses val="autoZero"/>
        <c:auto val="1"/>
        <c:lblAlgn val="ctr"/>
        <c:lblOffset val="100"/>
        <c:tickLblSkip val="1"/>
        <c:tickMarkSkip val="1"/>
        <c:noMultiLvlLbl val="0"/>
      </c:catAx>
      <c:valAx>
        <c:axId val="205005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005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9177</c:v>
                </c:pt>
                <c:pt idx="5">
                  <c:v>8660</c:v>
                </c:pt>
                <c:pt idx="8">
                  <c:v>8189</c:v>
                </c:pt>
                <c:pt idx="11">
                  <c:v>7820</c:v>
                </c:pt>
                <c:pt idx="14">
                  <c:v>7584</c:v>
                </c:pt>
              </c:numCache>
            </c:numRef>
          </c:val>
          <c:extLst>
            <c:ext xmlns:c16="http://schemas.microsoft.com/office/drawing/2014/chart" uri="{C3380CC4-5D6E-409C-BE32-E72D297353CC}">
              <c16:uniqueId val="{00000000-7539-4A2E-BA2F-14B63CE8A2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1169</c:v>
                </c:pt>
                <c:pt idx="5">
                  <c:v>1116</c:v>
                </c:pt>
                <c:pt idx="8">
                  <c:v>1085</c:v>
                </c:pt>
                <c:pt idx="11">
                  <c:v>1067</c:v>
                </c:pt>
                <c:pt idx="14">
                  <c:v>402</c:v>
                </c:pt>
              </c:numCache>
            </c:numRef>
          </c:val>
          <c:extLst>
            <c:ext xmlns:c16="http://schemas.microsoft.com/office/drawing/2014/chart" uri="{C3380CC4-5D6E-409C-BE32-E72D297353CC}">
              <c16:uniqueId val="{00000001-7539-4A2E-BA2F-14B63CE8A2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2856</c:v>
                </c:pt>
                <c:pt idx="5">
                  <c:v>2962</c:v>
                </c:pt>
                <c:pt idx="8">
                  <c:v>3194</c:v>
                </c:pt>
                <c:pt idx="11">
                  <c:v>3485</c:v>
                </c:pt>
                <c:pt idx="14">
                  <c:v>3629</c:v>
                </c:pt>
              </c:numCache>
            </c:numRef>
          </c:val>
          <c:extLst>
            <c:ext xmlns:c16="http://schemas.microsoft.com/office/drawing/2014/chart" uri="{C3380CC4-5D6E-409C-BE32-E72D297353CC}">
              <c16:uniqueId val="{00000002-7539-4A2E-BA2F-14B63CE8A2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39-4A2E-BA2F-14B63CE8A2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39-4A2E-BA2F-14B63CE8A2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39-4A2E-BA2F-14B63CE8A2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1433</c:v>
                </c:pt>
                <c:pt idx="3">
                  <c:v>1301</c:v>
                </c:pt>
                <c:pt idx="6">
                  <c:v>1195</c:v>
                </c:pt>
                <c:pt idx="9">
                  <c:v>1530</c:v>
                </c:pt>
                <c:pt idx="12">
                  <c:v>1159</c:v>
                </c:pt>
              </c:numCache>
            </c:numRef>
          </c:val>
          <c:extLst>
            <c:ext xmlns:c16="http://schemas.microsoft.com/office/drawing/2014/chart" uri="{C3380CC4-5D6E-409C-BE32-E72D297353CC}">
              <c16:uniqueId val="{00000006-7539-4A2E-BA2F-14B63CE8A2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270</c:v>
                </c:pt>
                <c:pt idx="3">
                  <c:v>245</c:v>
                </c:pt>
                <c:pt idx="6">
                  <c:v>231</c:v>
                </c:pt>
                <c:pt idx="9">
                  <c:v>216</c:v>
                </c:pt>
                <c:pt idx="12">
                  <c:v>201</c:v>
                </c:pt>
              </c:numCache>
            </c:numRef>
          </c:val>
          <c:extLst>
            <c:ext xmlns:c16="http://schemas.microsoft.com/office/drawing/2014/chart" uri="{C3380CC4-5D6E-409C-BE32-E72D297353CC}">
              <c16:uniqueId val="{00000007-7539-4A2E-BA2F-14B63CE8A2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3527</c:v>
                </c:pt>
                <c:pt idx="3">
                  <c:v>3235</c:v>
                </c:pt>
                <c:pt idx="6">
                  <c:v>2950</c:v>
                </c:pt>
                <c:pt idx="9">
                  <c:v>2694</c:v>
                </c:pt>
                <c:pt idx="12">
                  <c:v>2277</c:v>
                </c:pt>
              </c:numCache>
            </c:numRef>
          </c:val>
          <c:extLst>
            <c:ext xmlns:c16="http://schemas.microsoft.com/office/drawing/2014/chart" uri="{C3380CC4-5D6E-409C-BE32-E72D297353CC}">
              <c16:uniqueId val="{00000008-7539-4A2E-BA2F-14B63CE8A2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369</c:v>
                </c:pt>
                <c:pt idx="3">
                  <c:v>324</c:v>
                </c:pt>
                <c:pt idx="6">
                  <c:v>284</c:v>
                </c:pt>
                <c:pt idx="9">
                  <c:v>249</c:v>
                </c:pt>
                <c:pt idx="12">
                  <c:v>216</c:v>
                </c:pt>
              </c:numCache>
            </c:numRef>
          </c:val>
          <c:extLst>
            <c:ext xmlns:c16="http://schemas.microsoft.com/office/drawing/2014/chart" uri="{C3380CC4-5D6E-409C-BE32-E72D297353CC}">
              <c16:uniqueId val="{00000009-7539-4A2E-BA2F-14B63CE8A2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11828</c:v>
                </c:pt>
                <c:pt idx="3">
                  <c:v>11099</c:v>
                </c:pt>
                <c:pt idx="6">
                  <c:v>10590</c:v>
                </c:pt>
                <c:pt idx="9">
                  <c:v>9990</c:v>
                </c:pt>
                <c:pt idx="12">
                  <c:v>9631</c:v>
                </c:pt>
              </c:numCache>
            </c:numRef>
          </c:val>
          <c:extLst>
            <c:ext xmlns:c16="http://schemas.microsoft.com/office/drawing/2014/chart" uri="{C3380CC4-5D6E-409C-BE32-E72D297353CC}">
              <c16:uniqueId val="{0000000A-7539-4A2E-BA2F-14B63CE8A203}"/>
            </c:ext>
          </c:extLst>
        </c:ser>
        <c:dLbls>
          <c:showLegendKey val="0"/>
          <c:showVal val="0"/>
          <c:showCatName val="0"/>
          <c:showSerName val="0"/>
          <c:showPercent val="0"/>
          <c:showBubbleSize val="0"/>
        </c:dLbls>
        <c:gapWidth val="100"/>
        <c:overlap val="100"/>
        <c:axId val="205007080"/>
        <c:axId val="205007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4225</c:v>
                </c:pt>
                <c:pt idx="2">
                  <c:v>#N/A</c:v>
                </c:pt>
                <c:pt idx="3">
                  <c:v>#N/A</c:v>
                </c:pt>
                <c:pt idx="4">
                  <c:v>3467</c:v>
                </c:pt>
                <c:pt idx="5">
                  <c:v>#N/A</c:v>
                </c:pt>
                <c:pt idx="6">
                  <c:v>#N/A</c:v>
                </c:pt>
                <c:pt idx="7">
                  <c:v>2780</c:v>
                </c:pt>
                <c:pt idx="8">
                  <c:v>#N/A</c:v>
                </c:pt>
                <c:pt idx="9">
                  <c:v>#N/A</c:v>
                </c:pt>
                <c:pt idx="10">
                  <c:v>2307</c:v>
                </c:pt>
                <c:pt idx="11">
                  <c:v>#N/A</c:v>
                </c:pt>
                <c:pt idx="12">
                  <c:v>#N/A</c:v>
                </c:pt>
                <c:pt idx="13">
                  <c:v>1869</c:v>
                </c:pt>
                <c:pt idx="14">
                  <c:v>#N/A</c:v>
                </c:pt>
              </c:numCache>
            </c:numRef>
          </c:val>
          <c:smooth val="0"/>
          <c:extLst>
            <c:ext xmlns:c16="http://schemas.microsoft.com/office/drawing/2014/chart" uri="{C3380CC4-5D6E-409C-BE32-E72D297353CC}">
              <c16:uniqueId val="{0000000B-7539-4A2E-BA2F-14B63CE8A203}"/>
            </c:ext>
          </c:extLst>
        </c:ser>
        <c:dLbls>
          <c:showLegendKey val="0"/>
          <c:showVal val="0"/>
          <c:showCatName val="0"/>
          <c:showSerName val="0"/>
          <c:showPercent val="0"/>
          <c:showBubbleSize val="0"/>
        </c:dLbls>
        <c:marker val="1"/>
        <c:smooth val="0"/>
        <c:axId val="205007080"/>
        <c:axId val="205007472"/>
      </c:lineChart>
      <c:catAx>
        <c:axId val="205007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5007472"/>
        <c:crosses val="autoZero"/>
        <c:auto val="1"/>
        <c:lblAlgn val="ctr"/>
        <c:lblOffset val="100"/>
        <c:tickLblSkip val="1"/>
        <c:tickMarkSkip val="1"/>
        <c:noMultiLvlLbl val="0"/>
      </c:catAx>
      <c:valAx>
        <c:axId val="205007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007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2386</c:v>
                </c:pt>
                <c:pt idx="1">
                  <c:v>2547</c:v>
                </c:pt>
                <c:pt idx="2">
                  <c:v>2546</c:v>
                </c:pt>
              </c:numCache>
            </c:numRef>
          </c:val>
          <c:extLst>
            <c:ext xmlns:c16="http://schemas.microsoft.com/office/drawing/2014/chart" uri="{C3380CC4-5D6E-409C-BE32-E72D297353CC}">
              <c16:uniqueId val="{00000000-661F-4526-A851-5AAF2685DE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661F-4526-A851-5AAF2685DE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875</c:v>
                </c:pt>
                <c:pt idx="1">
                  <c:v>1008</c:v>
                </c:pt>
                <c:pt idx="2">
                  <c:v>1085</c:v>
                </c:pt>
              </c:numCache>
            </c:numRef>
          </c:val>
          <c:extLst>
            <c:ext xmlns:c16="http://schemas.microsoft.com/office/drawing/2014/chart" uri="{C3380CC4-5D6E-409C-BE32-E72D297353CC}">
              <c16:uniqueId val="{00000002-661F-4526-A851-5AAF2685DED1}"/>
            </c:ext>
          </c:extLst>
        </c:ser>
        <c:dLbls>
          <c:showLegendKey val="0"/>
          <c:showVal val="0"/>
          <c:showCatName val="0"/>
          <c:showSerName val="0"/>
          <c:showPercent val="0"/>
          <c:showBubbleSize val="0"/>
        </c:dLbls>
        <c:gapWidth val="120"/>
        <c:overlap val="100"/>
        <c:axId val="205008648"/>
        <c:axId val="228721688"/>
      </c:barChart>
      <c:catAx>
        <c:axId val="205008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8721688"/>
        <c:crosses val="autoZero"/>
        <c:auto val="1"/>
        <c:lblAlgn val="ctr"/>
        <c:lblOffset val="100"/>
        <c:tickLblSkip val="1"/>
        <c:tickMarkSkip val="1"/>
        <c:noMultiLvlLbl val="0"/>
      </c:catAx>
      <c:valAx>
        <c:axId val="2287216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5008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{73A923C1-37D5-4187-840F-B11D05702FBE}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2DA-46F1-89DA-A989950922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{A022A2CE-254D-4B38-B88C-D0BB6509A5F1}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DA-46F1-89DA-A989950922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{9DEEC056-7310-4C18-BD9D-00E5339EAD1A}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DA-46F1-89DA-A989950922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{3AE8AD77-C5F6-433E-B23B-644E40B40FEB}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DA-46F1-89DA-A989950922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{09D5D667-2EA8-4737-9520-B5DEC49ACB05}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DA-46F1-89DA-A9899509222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{78D11AAE-66BD-49EA-8BD8-6671366F29EE}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2DA-46F1-89DA-A9899509222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{5AD47154-9B67-47BB-AD04-C810A5C46EA2}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2DA-46F1-89DA-A9899509222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{4F6ECC69-AFE6-4750-8094-CC117F2FEA74}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2DA-46F1-89DA-A9899509222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{50447BB4-C305-429E-A2D4-6902A63268D8}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2DA-46F1-89DA-A989950922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56.7</c:v>
                </c:pt>
                <c:pt idx="24">
                  <c:v>58.7</c:v>
                </c:pt>
                <c:pt idx="32">
                  <c:v>60.7</c:v>
                </c:pt>
              </c:numCache>
            </c:numRef>
          </c:xVal>
          <c:yVal>
            <c:numRef>
              <c:f>公会計指標分析・財政指標組合せ分析表!$BP$51:$DC$51</c:f>
              <c:numCache>
                <c:formatCode>#,##0.0;"▲ "#,##0.0</c:formatCode>
                <c:ptCount val="40"/>
                <c:pt idx="16">
                  <c:v>56.6</c:v>
                </c:pt>
                <c:pt idx="24">
                  <c:v>48.5</c:v>
                </c:pt>
                <c:pt idx="32">
                  <c:v>40.4</c:v>
                </c:pt>
              </c:numCache>
            </c:numRef>
          </c:yVal>
          <c:smooth val="0"/>
          <c:extLst>
            <c:ext xmlns:c16="http://schemas.microsoft.com/office/drawing/2014/chart" uri="{C3380CC4-5D6E-409C-BE32-E72D297353CC}">
              <c16:uniqueId val="{00000009-92DA-46F1-89DA-A9899509222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{8EA01399-D8AC-4442-AEB0-4133C0BB091A}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2DA-46F1-89DA-A9899509222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{A2C77381-D266-4E2C-9A54-FDF5582732A2}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DA-46F1-89DA-A989950922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{EE467DEB-6AA5-4943-A09E-8F9CDF99CCA6}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DA-46F1-89DA-A989950922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{DD263A7F-FFD7-4A3D-8408-008A03F33C19}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DA-46F1-89DA-A989950922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{5AFF962A-F29E-4A2B-B9F4-0F6D4518899D}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DA-46F1-89DA-A9899509222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{D629C19A-B2AA-4A43-961B-508D87C70502}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2DA-46F1-89DA-A9899509222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{3DE5A8C5-EDC1-4C8A-891A-6E95ED962623}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2DA-46F1-89DA-A9899509222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{D40E26A0-5F9E-4BA0-8A42-F70923A9BEE3}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2DA-46F1-89DA-A9899509222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{299BD1FA-0D28-4531-9DF2-5CEB70D14584}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2DA-46F1-89DA-A989950922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55.6</c:v>
                </c:pt>
                <c:pt idx="24">
                  <c:v>59.8</c:v>
                </c:pt>
                <c:pt idx="32">
                  <c:v>60.5</c:v>
                </c:pt>
              </c:numCache>
            </c:numRef>
          </c:xVal>
          <c:yVal>
            <c:numRef>
              <c:f>公会計指標分析・財政指標組合せ分析表!$BP$55:$DC$55</c:f>
              <c:numCache>
                <c:formatCode>#,##0.0;"▲ "#,##0.0</c:formatCode>
                <c:ptCount val="40"/>
                <c:pt idx="16">
                  <c:v>58.9</c:v>
                </c:pt>
                <c:pt idx="24">
                  <c:v>51.4</c:v>
                </c:pt>
                <c:pt idx="32">
                  <c:v>46.8</c:v>
                </c:pt>
              </c:numCache>
            </c:numRef>
          </c:yVal>
          <c:smooth val="0"/>
          <c:extLst>
            <c:ext xmlns:c16="http://schemas.microsoft.com/office/drawing/2014/chart" uri="{C3380CC4-5D6E-409C-BE32-E72D297353CC}">
              <c16:uniqueId val="{00000013-92DA-46F1-89DA-A98995092223}"/>
            </c:ext>
          </c:extLst>
        </c:ser>
        <c:dLbls>
          <c:showLegendKey val="0"/>
          <c:showVal val="1"/>
          <c:showCatName val="0"/>
          <c:showSerName val="0"/>
          <c:showPercent val="0"/>
          <c:showBubbleSize val="0"/>
        </c:dLbls>
        <c:axId val="481238736"/>
        <c:axId val="481239128"/>
      </c:scatterChart>
      <c:valAx>
        <c:axId val="481238736"/>
        <c:scaling>
          <c:orientation val="minMax"/>
          <c:max val="61.2"/>
          <c:min val="5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1239128"/>
        <c:crosses val="autoZero"/>
        <c:crossBetween val="midCat"/>
      </c:valAx>
      <c:valAx>
        <c:axId val="481239128"/>
        <c:scaling>
          <c:orientation val="minMax"/>
          <c:max val="62"/>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1238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{F8A14C16-D52B-44F7-B835-2CB68E440CF8}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4BB-4745-9A70-BD4E2E91D9F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{EE95CAB2-418C-4D2F-8EF4-EFA3DACB6B42}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BB-4745-9A70-BD4E2E91D9F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{209D666A-2308-42D3-BE16-AD0F6642B753}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BB-4745-9A70-BD4E2E91D9F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{F9DBCFA8-EFCA-4832-897A-D4B0BF08824D}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BB-4745-9A70-BD4E2E91D9F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{EA4BD99F-3A72-417F-8F81-0AB23BEA763F}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BB-4745-9A70-BD4E2E91D9F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{3CFB944A-CCB4-4B35-89FB-7CCDB7530CDE}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4BB-4745-9A70-BD4E2E91D9F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{01626710-7E5C-430A-AF5A-C9195C12DF6B}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4BB-4745-9A70-BD4E2E91D9FB}"/>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{0E88F7BF-740E-4778-BDE3-022BAEF98154}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4BB-4745-9A70-BD4E2E91D9F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{4BAACFCF-AEA7-4F2A-8C73-CC603A9E1584}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4BB-4745-9A70-BD4E2E91D9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15.9</c:v>
                </c:pt>
                <c:pt idx="8">
                  <c:v>15.1</c:v>
                </c:pt>
                <c:pt idx="16">
                  <c:v>13.7</c:v>
                </c:pt>
                <c:pt idx="24">
                  <c:v>12.5</c:v>
                </c:pt>
                <c:pt idx="32">
                  <c:v>10.8</c:v>
                </c:pt>
              </c:numCache>
            </c:numRef>
          </c:xVal>
          <c:yVal>
            <c:numRef>
              <c:f>公会計指標分析・財政指標組合せ分析表!$BP$73:$DC$73</c:f>
              <c:numCache>
                <c:formatCode>#,##0.0;"▲ "#,##0.0</c:formatCode>
                <c:ptCount val="40"/>
                <c:pt idx="0">
                  <c:v>84.5</c:v>
                </c:pt>
                <c:pt idx="8">
                  <c:v>71.599999999999994</c:v>
                </c:pt>
                <c:pt idx="16">
                  <c:v>56.6</c:v>
                </c:pt>
                <c:pt idx="24">
                  <c:v>48.5</c:v>
                </c:pt>
                <c:pt idx="32">
                  <c:v>40.4</c:v>
                </c:pt>
              </c:numCache>
            </c:numRef>
          </c:yVal>
          <c:smooth val="0"/>
          <c:extLst>
            <c:ext xmlns:c16="http://schemas.microsoft.com/office/drawing/2014/chart" uri="{C3380CC4-5D6E-409C-BE32-E72D297353CC}">
              <c16:uniqueId val="{00000009-24BB-4745-9A70-BD4E2E91D9F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{71FC7AE8-048D-4868-9C14-4F3816B542BB}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4BB-4745-9A70-BD4E2E91D9F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{1BFC9DAA-DE12-402D-8D19-566975842BC5}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BB-4745-9A70-BD4E2E91D9F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{F83407EE-39E3-4375-A999-E8B0271BEC62}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BB-4745-9A70-BD4E2E91D9F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{1E86C9D7-716D-4383-9759-0B187749D989}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BB-4745-9A70-BD4E2E91D9F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{5D1F28DD-3060-4C53-9D40-EDDC8B654FE4}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BB-4745-9A70-BD4E2E91D9F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{6DC4988D-A8C0-4002-BAE6-E5D8B194E8D8}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4BB-4745-9A70-BD4E2E91D9F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{214C6B82-DB58-4B4D-B1BF-761F22FE82BC}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4BB-4745-9A70-BD4E2E91D9FB}"/>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{B4E64E8D-E436-43AB-BAFB-BF130F976DF6}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4BB-4745-9A70-BD4E2E91D9F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{9F408457-A28A-487B-97AC-E2A2BCD1D3F9}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4BB-4745-9A70-BD4E2E91D9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11.5</c:v>
                </c:pt>
                <c:pt idx="16">
                  <c:v>10.8</c:v>
                </c:pt>
                <c:pt idx="24">
                  <c:v>10.199999999999999</c:v>
                </c:pt>
                <c:pt idx="32">
                  <c:v>9.9</c:v>
                </c:pt>
              </c:numCache>
            </c:numRef>
          </c:xVal>
          <c:yVal>
            <c:numRef>
              <c:f>公会計指標分析・財政指標組合せ分析表!$BP$77:$DC$77</c:f>
              <c:numCache>
                <c:formatCode>#,##0.0;"▲ "#,##0.0</c:formatCode>
                <c:ptCount val="40"/>
                <c:pt idx="0">
                  <c:v>55.2</c:v>
                </c:pt>
                <c:pt idx="8">
                  <c:v>54</c:v>
                </c:pt>
                <c:pt idx="16">
                  <c:v>58.9</c:v>
                </c:pt>
                <c:pt idx="24">
                  <c:v>51.4</c:v>
                </c:pt>
                <c:pt idx="32">
                  <c:v>46.8</c:v>
                </c:pt>
              </c:numCache>
            </c:numRef>
          </c:yVal>
          <c:smooth val="0"/>
          <c:extLst>
            <c:ext xmlns:c16="http://schemas.microsoft.com/office/drawing/2014/chart" uri="{C3380CC4-5D6E-409C-BE32-E72D297353CC}">
              <c16:uniqueId val="{00000013-24BB-4745-9A70-BD4E2E91D9FB}"/>
            </c:ext>
          </c:extLst>
        </c:ser>
        <c:dLbls>
          <c:showLegendKey val="0"/>
          <c:showVal val="1"/>
          <c:showCatName val="0"/>
          <c:showSerName val="0"/>
          <c:showPercent val="0"/>
          <c:showBubbleSize val="0"/>
        </c:dLbls>
        <c:axId val="481239912"/>
        <c:axId val="481240304"/>
      </c:scatterChart>
      <c:valAx>
        <c:axId val="481239912"/>
        <c:scaling>
          <c:orientation val="minMax"/>
          <c:max val="16.399999999999999"/>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1240304"/>
        <c:crosses val="autoZero"/>
        <c:crossBetween val="midCat"/>
      </c:valAx>
      <c:valAx>
        <c:axId val="481240304"/>
        <c:scaling>
          <c:orientation val="minMax"/>
          <c:max val="92"/>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12399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合併前後に大きな事業が集中していたことに起因する起債の償還が減少し、ここ数年地方債の発行が少なく推移しているため、実質公債費比率は、少しづつ下がっている。また公営企業の元利償還金に対する繰入金も、年々減少する見込み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ただ、類似団体と比較すると、依然として高い水準となっているため、今後も公債費などの義務的経費の削減を中心とする財政の健全化に努める。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地方債の現在高、債務負担行為に基づく支出予定額や公営企業債等</a:t>
          </a:r>
          <a:r>
            <a:rPr kumimoji="1" lang="ja-JP" altLang="en-US" sz="1100">
              <a:solidFill>
                <a:schemeClr val="dk1"/>
              </a:solidFill>
              <a:effectLst/>
              <a:latin typeface="+mn-lt"/>
              <a:ea typeface="+mn-ea"/>
              <a:cs typeface="+mn-cs"/>
            </a:rPr>
            <a:t>繰入</a:t>
          </a:r>
          <a:r>
            <a:rPr kumimoji="1" lang="ja-JP" altLang="ja-JP" sz="1100">
              <a:solidFill>
                <a:schemeClr val="dk1"/>
              </a:solidFill>
              <a:effectLst/>
              <a:latin typeface="+mn-lt"/>
              <a:ea typeface="+mn-ea"/>
              <a:cs typeface="+mn-cs"/>
            </a:rPr>
            <a:t>見込額等も</a:t>
          </a:r>
          <a:r>
            <a:rPr kumimoji="1" lang="ja-JP" altLang="en-US" sz="1100">
              <a:solidFill>
                <a:schemeClr val="dk1"/>
              </a:solidFill>
              <a:effectLst/>
              <a:latin typeface="+mn-lt"/>
              <a:ea typeface="+mn-ea"/>
              <a:cs typeface="+mn-cs"/>
            </a:rPr>
            <a:t>年々</a:t>
          </a:r>
          <a:r>
            <a:rPr kumimoji="1" lang="ja-JP" altLang="ja-JP" sz="1100">
              <a:solidFill>
                <a:schemeClr val="dk1"/>
              </a:solidFill>
              <a:effectLst/>
              <a:latin typeface="+mn-lt"/>
              <a:ea typeface="+mn-ea"/>
              <a:cs typeface="+mn-cs"/>
            </a:rPr>
            <a:t>減少していることから、将来負担比率</a:t>
          </a:r>
          <a:r>
            <a:rPr kumimoji="1" lang="ja-JP" altLang="en-US" sz="1100">
              <a:solidFill>
                <a:schemeClr val="dk1"/>
              </a:solidFill>
              <a:effectLst/>
              <a:latin typeface="+mn-lt"/>
              <a:ea typeface="+mn-ea"/>
              <a:cs typeface="+mn-cs"/>
            </a:rPr>
            <a:t>（分子）も</a:t>
          </a:r>
          <a:r>
            <a:rPr kumimoji="1" lang="ja-JP" altLang="ja-JP" sz="1100">
              <a:solidFill>
                <a:schemeClr val="dk1"/>
              </a:solidFill>
              <a:effectLst/>
              <a:latin typeface="+mn-lt"/>
              <a:ea typeface="+mn-ea"/>
              <a:cs typeface="+mn-cs"/>
            </a:rPr>
            <a:t>減少しており、今後もこの傾向は続くものと考えられる。また、類似団体と比較</a:t>
          </a:r>
          <a:r>
            <a:rPr kumimoji="1" lang="ja-JP" altLang="en-US" sz="1100">
              <a:solidFill>
                <a:schemeClr val="dk1"/>
              </a:solidFill>
              <a:effectLst/>
              <a:latin typeface="+mn-lt"/>
              <a:ea typeface="+mn-ea"/>
              <a:cs typeface="+mn-cs"/>
            </a:rPr>
            <a:t>しても</a:t>
          </a:r>
          <a:r>
            <a:rPr kumimoji="1" lang="ja-JP" altLang="ja-JP" sz="1100">
              <a:solidFill>
                <a:schemeClr val="dk1"/>
              </a:solidFill>
              <a:effectLst/>
              <a:latin typeface="+mn-lt"/>
              <a:ea typeface="+mn-ea"/>
              <a:cs typeface="+mn-cs"/>
            </a:rPr>
            <a:t>、ほぼ同じ水準まで下がってきており、引き続き公債費などの抑制を中心に財政の健全化に努める。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岡山県吉備中央町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基金全体では、前年から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主な増要因としては、ふるさと納税による寄附金の増収による協働のまちづくり基金の積立金の増、再生可能エネルギー事業特別会計からの繰入金を子育て・定住応援基金に積立てたことが挙げられる。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今後、地方交付税の減少等に伴い、自主財源確保のため基金の取り崩しが増加していくことが想定される。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健全な財政運営を行えるよう設置目的に応じた基金の積立や管理を計画的に行っていくよう努める。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ふるさとづくり基金：町民の融和及び地域振興を図るため、新町の一体感の醸成に資するもの及び旧町単位の地域の振興に充てるもの。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協働のまちづくり基金：</a:t>
          </a:r>
          <a:r>
            <a:rPr lang="ja-JP" altLang="en-US" sz="1300">
              <a:effectLst/>
            </a:rPr>
            <a:t>寄附者から収受した寄附金を適正に管理し、米作り農家応援事業、</a:t>
          </a:r>
          <a:r>
            <a:rPr lang="en-US" altLang="ja-JP" sz="1300">
              <a:effectLst/>
            </a:rPr>
            <a:t>22</a:t>
          </a:r>
          <a:r>
            <a:rPr lang="ja-JP" altLang="en-US" sz="1300">
              <a:effectLst/>
            </a:rPr>
            <a:t>世紀の理想郷ふるさとづくり事業、町内に主たる事務所を置　　　　　　　く特定非営利活動法人を支援する事業に充てるもの。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a:t>
          </a:r>
          <a:r>
            <a:rPr lang="ja-JP" altLang="en-US" sz="1300">
              <a:effectLst/>
            </a:rPr>
            <a:t>小中学校の統合等適正配置事業の実施に必要な経費の財源とするもの。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子育て・定住応援基金：</a:t>
          </a:r>
          <a:r>
            <a:rPr lang="ja-JP" altLang="en-US" sz="1300">
              <a:effectLst/>
            </a:rPr>
            <a:t>子育て環境の充実及び若者の定住促進に関する施策の推進に充てるもの。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a:t>
          </a:r>
          <a:r>
            <a:rPr lang="ja-JP" altLang="en-US" sz="1300">
              <a:effectLst/>
            </a:rPr>
            <a:t>各種災害に伴う復旧事業等に係る経費に充てるもの。</a:t>
          </a:r>
          <a:endParaRPr lang="en-US"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ふるさとづくり基金：地域自治組織運営交付金、町勢要覧・ＰＲ映像制作業務等の財源として、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協働のまちづくり基金：ふるさと納税の寄附金の増収に伴い、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子育て・定住応援基金：再生可能エネルギー事業特別会計からの繰入金の増に伴い、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義務教育施設整備基金、土地開発基金、災害対策基金：平成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年度中に積立ても取り崩しも行っていないため増減なし。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ふるさとづくり基金：協働のまちづくり事業、総合会館管理運営事業等への充当を計画的に行っていく予定である。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協働のまちづくり基金：ふるさと納税の返礼率の見直し等による影響が不透明であるが、米作り農家応援事業等に活用を行っていく予定である。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義務教育施設整備基金：小学校の統合等に向けて、現在の基金残高を引き続き確保する予定である。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子育て・定住応援基金：子育て・定住促進に関する施策に充当を行う予定である。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災害対策基金：災害時に備えるため、積立を計画的に行っていく予定である。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29年度は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138,518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千円に対し、取り崩し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千円となったことにより減少となった。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今後、地方交付税の減少等に伴い、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中長期的は減少していくことが想定される。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標準財政規模に応じた適切な基金残高が確保できるよう努める。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償還のための取り崩しや基金の積立もなかったため、基金残高は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地方債の現在高の減少、借入額の抑制等により、起債償還額は年々減少しており、当面は取り崩しや積立を行う予定はない。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11,837
11,590
268.78
9,705,823
9,211,805
404,516
5,567,322
9,630,886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有形固定資産減価償却率は類似団体と同様緩やかに上昇しており、公共施設の老朽化が進んでいる。</a:t>
          </a:r>
          <a:endParaRPr lang="ja-JP" altLang="ja-JP">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年度に策定した公共施設等総合管理計画では、計画的に公共施設等の整備や維持管理を行い、長寿命化を図りながら公共施設等の利活用の促進や統廃合を進める方針としている。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138557</xdr:rowOff>
    </xdr:to>
    <xdr:cxnSp macro="">
      <xdr:nvCxnSpPr>
        <xdr:cNvPr id="62" name="直線コネクタ 61"/>
        <xdr:cNvCxnSpPr/>
      </xdr:nvCxnSpPr>
      <xdr:spPr>
        <a:xfrm flipV="1">
          <a:off x="4760595" y="5492750"/>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142384</xdr:rowOff>
    </xdr:from>
    <xdr:ext cx="405111" cy="259045"/>
    <xdr:sp macro="" textlink="">
      <xdr:nvSpPr>
        <xdr:cNvPr id="63" name="有形固定資産減価償却率最小値テキスト"/>
        <xdr:cNvSpPr txBox="1"/>
      </xdr:nvSpPr>
      <xdr:spPr>
        <a:xfrm>
          <a:off x="4813300" y="657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138557</xdr:rowOff>
    </xdr:from>
    <xdr:to>
      <xdr:col>23</xdr:col>
      <xdr:colOff>174625</xdr:colOff>
      <xdr:row>33</xdr:row>
      <xdr:rowOff>138557</xdr:rowOff>
    </xdr:to>
    <xdr:cxnSp macro="">
      <xdr:nvCxnSpPr>
        <xdr:cNvPr id="64" name="直線コネクタ 63"/>
        <xdr:cNvCxnSpPr/>
      </xdr:nvCxnSpPr>
      <xdr:spPr>
        <a:xfrm>
          <a:off x="4673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5" name="有形固定資産減価償却率最大値テキスト"/>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6" name="直線コネクタ 65"/>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67962</xdr:rowOff>
    </xdr:from>
    <xdr:ext cx="405111" cy="259045"/>
    <xdr:sp macro="" textlink="">
      <xdr:nvSpPr>
        <xdr:cNvPr id="67" name="有形固定資産減価償却率平均値テキスト"/>
        <xdr:cNvSpPr txBox="1"/>
      </xdr:nvSpPr>
      <xdr:spPr>
        <a:xfrm>
          <a:off x="4813300" y="6154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68" name="フローチャート: 判断 67"/>
        <xdr:cNvSpPr/>
      </xdr:nvSpPr>
      <xdr:spPr>
        <a:xfrm>
          <a:off x="47117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119761</xdr:rowOff>
    </xdr:from>
    <xdr:to>
      <xdr:col>19</xdr:col>
      <xdr:colOff>187325</xdr:colOff>
      <xdr:row>32</xdr:row>
      <xdr:rowOff>49911</xdr:rowOff>
    </xdr:to>
    <xdr:sp macro="" textlink="">
      <xdr:nvSpPr>
        <xdr:cNvPr id="69" name="フローチャート: 判断 68"/>
        <xdr:cNvSpPr/>
      </xdr:nvSpPr>
      <xdr:spPr>
        <a:xfrm>
          <a:off x="4000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129667</xdr:rowOff>
    </xdr:from>
    <xdr:to>
      <xdr:col>15</xdr:col>
      <xdr:colOff>187325</xdr:colOff>
      <xdr:row>33</xdr:row>
      <xdr:rowOff>59817</xdr:rowOff>
    </xdr:to>
    <xdr:sp macro="" textlink="">
      <xdr:nvSpPr>
        <xdr:cNvPr id="70" name="フローチャート: 判断 69"/>
        <xdr:cNvSpPr/>
      </xdr:nvSpPr>
      <xdr:spPr>
        <a:xfrm>
          <a:off x="3238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80899</xdr:rowOff>
    </xdr:from>
    <xdr:to>
      <xdr:col>23</xdr:col>
      <xdr:colOff>136525</xdr:colOff>
      <xdr:row>32</xdr:row>
      <xdr:rowOff>11049</xdr:rowOff>
    </xdr:to>
    <xdr:sp macro="" textlink="">
      <xdr:nvSpPr>
        <xdr:cNvPr id="76" name="楕円 75"/>
        <xdr:cNvSpPr/>
      </xdr:nvSpPr>
      <xdr:spPr>
        <a:xfrm>
          <a:off x="47117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103776</xdr:rowOff>
    </xdr:from>
    <xdr:ext cx="405111" cy="259045"/>
    <xdr:sp macro="" textlink="">
      <xdr:nvSpPr>
        <xdr:cNvPr id="77" name="有形固定資産減価償却率該当値テキスト"/>
        <xdr:cNvSpPr txBox="1"/>
      </xdr:nvSpPr>
      <xdr:spPr>
        <a:xfrm>
          <a:off x="4813300" y="6018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167259</xdr:rowOff>
    </xdr:from>
    <xdr:to>
      <xdr:col>19</xdr:col>
      <xdr:colOff>187325</xdr:colOff>
      <xdr:row>32</xdr:row>
      <xdr:rowOff>97409</xdr:rowOff>
    </xdr:to>
    <xdr:sp macro="" textlink="">
      <xdr:nvSpPr>
        <xdr:cNvPr id="78" name="楕円 77"/>
        <xdr:cNvSpPr/>
      </xdr:nvSpPr>
      <xdr:spPr>
        <a:xfrm>
          <a:off x="4000500" y="62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131699</xdr:rowOff>
    </xdr:from>
    <xdr:to>
      <xdr:col>23</xdr:col>
      <xdr:colOff>85725</xdr:colOff>
      <xdr:row>32</xdr:row>
      <xdr:rowOff>46609</xdr:rowOff>
    </xdr:to>
    <xdr:cxnSp macro="">
      <xdr:nvCxnSpPr>
        <xdr:cNvPr id="79" name="直線コネクタ 78"/>
        <xdr:cNvCxnSpPr/>
      </xdr:nvCxnSpPr>
      <xdr:spPr>
        <a:xfrm flipV="1">
          <a:off x="4051300" y="6218174"/>
          <a:ext cx="711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82169</xdr:rowOff>
    </xdr:from>
    <xdr:to>
      <xdr:col>15</xdr:col>
      <xdr:colOff>187325</xdr:colOff>
      <xdr:row>33</xdr:row>
      <xdr:rowOff>12319</xdr:rowOff>
    </xdr:to>
    <xdr:sp macro="" textlink="">
      <xdr:nvSpPr>
        <xdr:cNvPr id="80" name="楕円 79"/>
        <xdr:cNvSpPr/>
      </xdr:nvSpPr>
      <xdr:spPr>
        <a:xfrm>
          <a:off x="3238500" y="63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46609</xdr:rowOff>
    </xdr:from>
    <xdr:to>
      <xdr:col>19</xdr:col>
      <xdr:colOff>136525</xdr:colOff>
      <xdr:row>32</xdr:row>
      <xdr:rowOff>132969</xdr:rowOff>
    </xdr:to>
    <xdr:cxnSp macro="">
      <xdr:nvCxnSpPr>
        <xdr:cNvPr id="81" name="直線コネクタ 80"/>
        <xdr:cNvCxnSpPr/>
      </xdr:nvCxnSpPr>
      <xdr:spPr>
        <a:xfrm flipV="1">
          <a:off x="3289300" y="6304534"/>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66438</xdr:rowOff>
    </xdr:from>
    <xdr:ext cx="405111" cy="259045"/>
    <xdr:sp macro="" textlink="">
      <xdr:nvSpPr>
        <xdr:cNvPr id="82" name="n_1aveValue有形固定資産減価償却率"/>
        <xdr:cNvSpPr txBox="1"/>
      </xdr:nvSpPr>
      <xdr:spPr>
        <a:xfrm>
          <a:off x="3836044" y="598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50944</xdr:rowOff>
    </xdr:from>
    <xdr:ext cx="405111" cy="259045"/>
    <xdr:sp macro="" textlink="">
      <xdr:nvSpPr>
        <xdr:cNvPr id="83" name="n_2aveValue有形固定資産減価償却率"/>
        <xdr:cNvSpPr txBox="1"/>
      </xdr:nvSpPr>
      <xdr:spPr>
        <a:xfrm>
          <a:off x="3086744" y="648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88536</xdr:rowOff>
    </xdr:from>
    <xdr:ext cx="405111" cy="259045"/>
    <xdr:sp macro="" textlink="">
      <xdr:nvSpPr>
        <xdr:cNvPr id="84" name="n_1mainValue有形固定資産減価償却率"/>
        <xdr:cNvSpPr txBox="1"/>
      </xdr:nvSpPr>
      <xdr:spPr>
        <a:xfrm>
          <a:off x="3836044" y="6346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28846</xdr:rowOff>
    </xdr:from>
    <xdr:ext cx="405111" cy="259045"/>
    <xdr:sp macro="" textlink="">
      <xdr:nvSpPr>
        <xdr:cNvPr id="85" name="n_2mainValue有形固定資産減価償却率"/>
        <xdr:cNvSpPr txBox="1"/>
      </xdr:nvSpPr>
      <xdr:spPr>
        <a:xfrm>
          <a:off x="3086744" y="611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債務償還可能年数は、全国平均、岡山県平均や類似団体と比較して、少なくなっている。起債の発行抑制による将来負担額の減少及び充当可能基金の増加が影響している。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69850</xdr:rowOff>
    </xdr:from>
    <xdr:to>
      <xdr:col>80</xdr:col>
      <xdr:colOff>9525</xdr:colOff>
      <xdr:row>35</xdr:row>
      <xdr:rowOff>69850</xdr:rowOff>
    </xdr:to>
    <xdr:cxnSp macro="">
      <xdr:nvCxnSpPr>
        <xdr:cNvPr id="101" name="直線コネクタ 100"/>
        <xdr:cNvCxnSpPr/>
      </xdr:nvCxnSpPr>
      <xdr:spPr>
        <a:xfrm>
          <a:off x="11303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147499</xdr:rowOff>
    </xdr:from>
    <xdr:ext cx="308097" cy="225703"/>
    <xdr:sp macro="" textlink="">
      <xdr:nvSpPr>
        <xdr:cNvPr id="102" name="テキスト ボックス 101"/>
        <xdr:cNvSpPr txBox="1"/>
      </xdr:nvSpPr>
      <xdr:spPr>
        <a:xfrm>
          <a:off x="10931403" y="67483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142875</xdr:rowOff>
    </xdr:from>
    <xdr:to>
      <xdr:col>80</xdr:col>
      <xdr:colOff>9525</xdr:colOff>
      <xdr:row>33</xdr:row>
      <xdr:rowOff>142875</xdr:rowOff>
    </xdr:to>
    <xdr:cxnSp macro="">
      <xdr:nvCxnSpPr>
        <xdr:cNvPr id="103" name="直線コネクタ 102"/>
        <xdr:cNvCxnSpPr/>
      </xdr:nvCxnSpPr>
      <xdr:spPr>
        <a:xfrm>
          <a:off x="11303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49074</xdr:rowOff>
    </xdr:from>
    <xdr:ext cx="308097" cy="225703"/>
    <xdr:sp macro="" textlink="">
      <xdr:nvSpPr>
        <xdr:cNvPr id="104" name="テキスト ボックス 103"/>
        <xdr:cNvSpPr txBox="1"/>
      </xdr:nvSpPr>
      <xdr:spPr>
        <a:xfrm>
          <a:off x="10931403" y="64784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44450</xdr:rowOff>
    </xdr:from>
    <xdr:to>
      <xdr:col>80</xdr:col>
      <xdr:colOff>9525</xdr:colOff>
      <xdr:row>32</xdr:row>
      <xdr:rowOff>44450</xdr:rowOff>
    </xdr:to>
    <xdr:cxnSp macro="">
      <xdr:nvCxnSpPr>
        <xdr:cNvPr id="105" name="直線コネクタ 104"/>
        <xdr:cNvCxnSpPr/>
      </xdr:nvCxnSpPr>
      <xdr:spPr>
        <a:xfrm>
          <a:off x="11303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122099</xdr:rowOff>
    </xdr:from>
    <xdr:ext cx="308097" cy="225703"/>
    <xdr:sp macro="" textlink="">
      <xdr:nvSpPr>
        <xdr:cNvPr id="106" name="テキスト ボックス 105"/>
        <xdr:cNvSpPr txBox="1"/>
      </xdr:nvSpPr>
      <xdr:spPr>
        <a:xfrm>
          <a:off x="10931403" y="62085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19050</xdr:rowOff>
    </xdr:from>
    <xdr:to>
      <xdr:col>80</xdr:col>
      <xdr:colOff>9525</xdr:colOff>
      <xdr:row>29</xdr:row>
      <xdr:rowOff>19050</xdr:rowOff>
    </xdr:to>
    <xdr:cxnSp macro="">
      <xdr:nvCxnSpPr>
        <xdr:cNvPr id="109" name="直線コネクタ 108"/>
        <xdr:cNvCxnSpPr/>
      </xdr:nvCxnSpPr>
      <xdr:spPr>
        <a:xfrm>
          <a:off x="11303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96699</xdr:rowOff>
    </xdr:from>
    <xdr:ext cx="308097" cy="225703"/>
    <xdr:sp macro="" textlink="">
      <xdr:nvSpPr>
        <xdr:cNvPr id="110" name="テキスト ボックス 109"/>
        <xdr:cNvSpPr txBox="1"/>
      </xdr:nvSpPr>
      <xdr:spPr>
        <a:xfrm>
          <a:off x="10931403" y="56688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92075</xdr:rowOff>
    </xdr:from>
    <xdr:to>
      <xdr:col>80</xdr:col>
      <xdr:colOff>9525</xdr:colOff>
      <xdr:row>27</xdr:row>
      <xdr:rowOff>92075</xdr:rowOff>
    </xdr:to>
    <xdr:cxnSp macro="">
      <xdr:nvCxnSpPr>
        <xdr:cNvPr id="111" name="直線コネクタ 110"/>
        <xdr:cNvCxnSpPr/>
      </xdr:nvCxnSpPr>
      <xdr:spPr>
        <a:xfrm>
          <a:off x="11303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169724</xdr:rowOff>
    </xdr:from>
    <xdr:ext cx="359394" cy="225703"/>
    <xdr:sp macro="" textlink="">
      <xdr:nvSpPr>
        <xdr:cNvPr id="112" name="テキスト ボックス 111"/>
        <xdr:cNvSpPr txBox="1"/>
      </xdr:nvSpPr>
      <xdr:spPr>
        <a:xfrm>
          <a:off x="10880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165100</xdr:rowOff>
    </xdr:from>
    <xdr:to>
      <xdr:col>80</xdr:col>
      <xdr:colOff>9525</xdr:colOff>
      <xdr:row>25</xdr:row>
      <xdr:rowOff>165100</xdr:rowOff>
    </xdr:to>
    <xdr:cxnSp macro="">
      <xdr:nvCxnSpPr>
        <xdr:cNvPr id="113" name="直線コネクタ 112"/>
        <xdr:cNvCxnSpPr/>
      </xdr:nvCxnSpPr>
      <xdr:spPr>
        <a:xfrm>
          <a:off x="11303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71299</xdr:rowOff>
    </xdr:from>
    <xdr:ext cx="359394" cy="225703"/>
    <xdr:sp macro="" textlink="">
      <xdr:nvSpPr>
        <xdr:cNvPr id="114" name="テキスト ボックス 113"/>
        <xdr:cNvSpPr txBox="1"/>
      </xdr:nvSpPr>
      <xdr:spPr>
        <a:xfrm>
          <a:off x="10880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65881</xdr:rowOff>
    </xdr:to>
    <xdr:cxnSp macro="">
      <xdr:nvCxnSpPr>
        <xdr:cNvPr id="118" name="直線コネクタ 117"/>
        <xdr:cNvCxnSpPr/>
      </xdr:nvCxnSpPr>
      <xdr:spPr>
        <a:xfrm flipV="1">
          <a:off x="14793595" y="5384800"/>
          <a:ext cx="1269" cy="12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69708</xdr:rowOff>
    </xdr:from>
    <xdr:ext cx="340478" cy="259045"/>
    <xdr:sp macro="" textlink="">
      <xdr:nvSpPr>
        <xdr:cNvPr id="119" name="債務償還可能年数最小値テキスト"/>
        <xdr:cNvSpPr txBox="1"/>
      </xdr:nvSpPr>
      <xdr:spPr>
        <a:xfrm>
          <a:off x="14846300" y="66705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65881</xdr:rowOff>
    </xdr:from>
    <xdr:to>
      <xdr:col>76</xdr:col>
      <xdr:colOff>111125</xdr:colOff>
      <xdr:row>34</xdr:row>
      <xdr:rowOff>65881</xdr:rowOff>
    </xdr:to>
    <xdr:cxnSp macro="">
      <xdr:nvCxnSpPr>
        <xdr:cNvPr id="120" name="直線コネクタ 119"/>
        <xdr:cNvCxnSpPr/>
      </xdr:nvCxnSpPr>
      <xdr:spPr>
        <a:xfrm>
          <a:off x="14706600" y="66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1"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2" name="直線コネクタ 121"/>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76058</xdr:rowOff>
    </xdr:from>
    <xdr:ext cx="340478" cy="259045"/>
    <xdr:sp macro="" textlink="">
      <xdr:nvSpPr>
        <xdr:cNvPr id="123" name="債務償還可能年数平均値テキスト"/>
        <xdr:cNvSpPr txBox="1"/>
      </xdr:nvSpPr>
      <xdr:spPr>
        <a:xfrm>
          <a:off x="14846300" y="581963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53181</xdr:rowOff>
    </xdr:from>
    <xdr:to>
      <xdr:col>76</xdr:col>
      <xdr:colOff>73025</xdr:colOff>
      <xdr:row>30</xdr:row>
      <xdr:rowOff>154781</xdr:rowOff>
    </xdr:to>
    <xdr:sp macro="" textlink="">
      <xdr:nvSpPr>
        <xdr:cNvPr id="124" name="フローチャート: 判断 123"/>
        <xdr:cNvSpPr/>
      </xdr:nvSpPr>
      <xdr:spPr>
        <a:xfrm>
          <a:off x="14744700" y="596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111125</xdr:rowOff>
    </xdr:from>
    <xdr:to>
      <xdr:col>76</xdr:col>
      <xdr:colOff>73025</xdr:colOff>
      <xdr:row>32</xdr:row>
      <xdr:rowOff>41275</xdr:rowOff>
    </xdr:to>
    <xdr:sp macro="" textlink="">
      <xdr:nvSpPr>
        <xdr:cNvPr id="130" name="楕円 129"/>
        <xdr:cNvSpPr/>
      </xdr:nvSpPr>
      <xdr:spPr>
        <a:xfrm>
          <a:off x="1474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89552</xdr:rowOff>
    </xdr:from>
    <xdr:ext cx="340478" cy="259045"/>
    <xdr:sp macro="" textlink="">
      <xdr:nvSpPr>
        <xdr:cNvPr id="131" name="債務償還可能年数該当値テキスト"/>
        <xdr:cNvSpPr txBox="1"/>
      </xdr:nvSpPr>
      <xdr:spPr>
        <a:xfrm>
          <a:off x="14846300" y="6176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11,837
11,590
268.78
9,705,823
9,211,805
404,516
5,567,322
9,630,886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33746</xdr:rowOff>
    </xdr:from>
    <xdr:to>
      <xdr:col>24</xdr:col>
      <xdr:colOff>62865</xdr:colOff>
      <xdr:row>41</xdr:row>
      <xdr:rowOff>156210</xdr:rowOff>
    </xdr:to>
    <xdr:cxnSp macro="">
      <xdr:nvCxnSpPr>
        <xdr:cNvPr id="58" name="直線コネクタ 57"/>
        <xdr:cNvCxnSpPr/>
      </xdr:nvCxnSpPr>
      <xdr:spPr>
        <a:xfrm flipV="1">
          <a:off x="4634865" y="586304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9" name="【道路】&#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0" name="直線コネクタ 59"/>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151873</xdr:rowOff>
    </xdr:from>
    <xdr:ext cx="405111" cy="259045"/>
    <xdr:sp macro="" textlink="">
      <xdr:nvSpPr>
        <xdr:cNvPr id="61" name="【道路】&#10;有形固定資産減価償却率最大値テキスト"/>
        <xdr:cNvSpPr txBox="1"/>
      </xdr:nvSpPr>
      <xdr:spPr>
        <a:xfrm>
          <a:off x="4673600" y="5638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33746</xdr:rowOff>
    </xdr:from>
    <xdr:to>
      <xdr:col>24</xdr:col>
      <xdr:colOff>152400</xdr:colOff>
      <xdr:row>34</xdr:row>
      <xdr:rowOff>33746</xdr:rowOff>
    </xdr:to>
    <xdr:cxnSp macro="">
      <xdr:nvCxnSpPr>
        <xdr:cNvPr id="62" name="直線コネクタ 61"/>
        <xdr:cNvCxnSpPr/>
      </xdr:nvCxnSpPr>
      <xdr:spPr>
        <a:xfrm>
          <a:off x="4546600" y="586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41746</xdr:rowOff>
    </xdr:from>
    <xdr:ext cx="405111" cy="259045"/>
    <xdr:sp macro="" textlink="">
      <xdr:nvSpPr>
        <xdr:cNvPr id="63" name="【道路】&#10;有形固定資産減価償却率平均値テキスト"/>
        <xdr:cNvSpPr txBox="1"/>
      </xdr:nvSpPr>
      <xdr:spPr>
        <a:xfrm>
          <a:off x="4673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18869</xdr:rowOff>
    </xdr:from>
    <xdr:to>
      <xdr:col>24</xdr:col>
      <xdr:colOff>114300</xdr:colOff>
      <xdr:row>38</xdr:row>
      <xdr:rowOff>120469</xdr:rowOff>
    </xdr:to>
    <xdr:sp macro="" textlink="">
      <xdr:nvSpPr>
        <xdr:cNvPr id="64" name="フローチャート: 判断 63"/>
        <xdr:cNvSpPr/>
      </xdr:nvSpPr>
      <xdr:spPr>
        <a:xfrm>
          <a:off x="4584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61323</xdr:rowOff>
    </xdr:from>
    <xdr:to>
      <xdr:col>20</xdr:col>
      <xdr:colOff>38100</xdr:colOff>
      <xdr:row>38</xdr:row>
      <xdr:rowOff>162923</xdr:rowOff>
    </xdr:to>
    <xdr:sp macro="" textlink="">
      <xdr:nvSpPr>
        <xdr:cNvPr id="65" name="フローチャート: 判断 64"/>
        <xdr:cNvSpPr/>
      </xdr:nvSpPr>
      <xdr:spPr>
        <a:xfrm>
          <a:off x="3746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6" name="フローチャート: 判断 65"/>
        <xdr:cNvSpPr/>
      </xdr:nvSpPr>
      <xdr:spPr>
        <a:xfrm>
          <a:off x="2857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80917</xdr:rowOff>
    </xdr:from>
    <xdr:to>
      <xdr:col>24</xdr:col>
      <xdr:colOff>114300</xdr:colOff>
      <xdr:row>39</xdr:row>
      <xdr:rowOff>11067</xdr:rowOff>
    </xdr:to>
    <xdr:sp macro="" textlink="">
      <xdr:nvSpPr>
        <xdr:cNvPr id="72" name="楕円 71"/>
        <xdr:cNvSpPr/>
      </xdr:nvSpPr>
      <xdr:spPr>
        <a:xfrm>
          <a:off x="45847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59344</xdr:rowOff>
    </xdr:from>
    <xdr:ext cx="405111" cy="259045"/>
    <xdr:sp macro="" textlink="">
      <xdr:nvSpPr>
        <xdr:cNvPr id="73" name="【道路】&#10;有形固定資産減価償却率該当値テキスト"/>
        <xdr:cNvSpPr txBox="1"/>
      </xdr:nvSpPr>
      <xdr:spPr>
        <a:xfrm>
          <a:off x="4673600"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120106</xdr:rowOff>
    </xdr:from>
    <xdr:to>
      <xdr:col>20</xdr:col>
      <xdr:colOff>38100</xdr:colOff>
      <xdr:row>37</xdr:row>
      <xdr:rowOff>50256</xdr:rowOff>
    </xdr:to>
    <xdr:sp macro="" textlink="">
      <xdr:nvSpPr>
        <xdr:cNvPr id="74" name="楕円 73"/>
        <xdr:cNvSpPr/>
      </xdr:nvSpPr>
      <xdr:spPr>
        <a:xfrm>
          <a:off x="3746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170906</xdr:rowOff>
    </xdr:from>
    <xdr:to>
      <xdr:col>24</xdr:col>
      <xdr:colOff>63500</xdr:colOff>
      <xdr:row>38</xdr:row>
      <xdr:rowOff>131717</xdr:rowOff>
    </xdr:to>
    <xdr:cxnSp macro="">
      <xdr:nvCxnSpPr>
        <xdr:cNvPr id="75" name="直線コネクタ 74"/>
        <xdr:cNvCxnSpPr/>
      </xdr:nvCxnSpPr>
      <xdr:spPr>
        <a:xfrm>
          <a:off x="3797300" y="6343106"/>
          <a:ext cx="838200" cy="30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40096</xdr:rowOff>
    </xdr:from>
    <xdr:to>
      <xdr:col>15</xdr:col>
      <xdr:colOff>101600</xdr:colOff>
      <xdr:row>39</xdr:row>
      <xdr:rowOff>141696</xdr:rowOff>
    </xdr:to>
    <xdr:sp macro="" textlink="">
      <xdr:nvSpPr>
        <xdr:cNvPr id="76" name="楕円 75"/>
        <xdr:cNvSpPr/>
      </xdr:nvSpPr>
      <xdr:spPr>
        <a:xfrm>
          <a:off x="2857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170906</xdr:rowOff>
    </xdr:from>
    <xdr:to>
      <xdr:col>19</xdr:col>
      <xdr:colOff>177800</xdr:colOff>
      <xdr:row>39</xdr:row>
      <xdr:rowOff>90896</xdr:rowOff>
    </xdr:to>
    <xdr:cxnSp macro="">
      <xdr:nvCxnSpPr>
        <xdr:cNvPr id="77" name="直線コネクタ 76"/>
        <xdr:cNvCxnSpPr/>
      </xdr:nvCxnSpPr>
      <xdr:spPr>
        <a:xfrm flipV="1">
          <a:off x="2908300" y="6343106"/>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154050</xdr:rowOff>
    </xdr:from>
    <xdr:ext cx="405111" cy="259045"/>
    <xdr:sp macro="" textlink="">
      <xdr:nvSpPr>
        <xdr:cNvPr id="78" name="n_1aveValue【道路】&#10;有形固定資産減価償却率"/>
        <xdr:cNvSpPr txBox="1"/>
      </xdr:nvSpPr>
      <xdr:spPr>
        <a:xfrm>
          <a:off x="35820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154957</xdr:rowOff>
    </xdr:from>
    <xdr:ext cx="405111" cy="259045"/>
    <xdr:sp macro="" textlink="">
      <xdr:nvSpPr>
        <xdr:cNvPr id="79" name="n_2aveValue【道路】&#10;有形固定資産減価償却率"/>
        <xdr:cNvSpPr txBox="1"/>
      </xdr:nvSpPr>
      <xdr:spPr>
        <a:xfrm>
          <a:off x="2705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66783</xdr:rowOff>
    </xdr:from>
    <xdr:ext cx="405111" cy="259045"/>
    <xdr:sp macro="" textlink="">
      <xdr:nvSpPr>
        <xdr:cNvPr id="80" name="n_1mainValue【道路】&#10;有形固定資産減価償却率"/>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132823</xdr:rowOff>
    </xdr:from>
    <xdr:ext cx="405111" cy="259045"/>
    <xdr:sp macro="" textlink="">
      <xdr:nvSpPr>
        <xdr:cNvPr id="81" name="n_2mainValue【道路】&#10;有形固定資産減価償却率"/>
        <xdr:cNvSpPr txBox="1"/>
      </xdr:nvSpPr>
      <xdr:spPr>
        <a:xfrm>
          <a:off x="2705744"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39510</xdr:rowOff>
    </xdr:from>
    <xdr:to>
      <xdr:col>54</xdr:col>
      <xdr:colOff>189865</xdr:colOff>
      <xdr:row>40</xdr:row>
      <xdr:rowOff>107347</xdr:rowOff>
    </xdr:to>
    <xdr:cxnSp macro="">
      <xdr:nvCxnSpPr>
        <xdr:cNvPr id="105" name="直線コネクタ 104"/>
        <xdr:cNvCxnSpPr/>
      </xdr:nvCxnSpPr>
      <xdr:spPr>
        <a:xfrm flipV="1">
          <a:off x="10476865" y="5697360"/>
          <a:ext cx="0" cy="126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111174</xdr:rowOff>
    </xdr:from>
    <xdr:ext cx="534377" cy="259045"/>
    <xdr:sp macro="" textlink="">
      <xdr:nvSpPr>
        <xdr:cNvPr id="106" name="【道路】&#10;一人当たり延長最小値テキスト"/>
        <xdr:cNvSpPr txBox="1"/>
      </xdr:nvSpPr>
      <xdr:spPr>
        <a:xfrm>
          <a:off x="10515600" y="69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107347</xdr:rowOff>
    </xdr:from>
    <xdr:to>
      <xdr:col>55</xdr:col>
      <xdr:colOff>88900</xdr:colOff>
      <xdr:row>40</xdr:row>
      <xdr:rowOff>107347</xdr:rowOff>
    </xdr:to>
    <xdr:cxnSp macro="">
      <xdr:nvCxnSpPr>
        <xdr:cNvPr id="107" name="直線コネクタ 106"/>
        <xdr:cNvCxnSpPr/>
      </xdr:nvCxnSpPr>
      <xdr:spPr>
        <a:xfrm>
          <a:off x="10388600" y="696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157637</xdr:rowOff>
    </xdr:from>
    <xdr:ext cx="534377" cy="259045"/>
    <xdr:sp macro="" textlink="">
      <xdr:nvSpPr>
        <xdr:cNvPr id="108" name="【道路】&#10;一人当たり延長最大値テキスト"/>
        <xdr:cNvSpPr txBox="1"/>
      </xdr:nvSpPr>
      <xdr:spPr>
        <a:xfrm>
          <a:off x="10515600" y="547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39510</xdr:rowOff>
    </xdr:from>
    <xdr:to>
      <xdr:col>55</xdr:col>
      <xdr:colOff>88900</xdr:colOff>
      <xdr:row>33</xdr:row>
      <xdr:rowOff>39510</xdr:rowOff>
    </xdr:to>
    <xdr:cxnSp macro="">
      <xdr:nvCxnSpPr>
        <xdr:cNvPr id="109" name="直線コネクタ 108"/>
        <xdr:cNvCxnSpPr/>
      </xdr:nvCxnSpPr>
      <xdr:spPr>
        <a:xfrm>
          <a:off x="10388600" y="569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94905</xdr:rowOff>
    </xdr:from>
    <xdr:ext cx="534377" cy="259045"/>
    <xdr:sp macro="" textlink="">
      <xdr:nvSpPr>
        <xdr:cNvPr id="110" name="【道路】&#10;一人当たり延長平均値テキスト"/>
        <xdr:cNvSpPr txBox="1"/>
      </xdr:nvSpPr>
      <xdr:spPr>
        <a:xfrm>
          <a:off x="10515600" y="6438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116478</xdr:rowOff>
    </xdr:from>
    <xdr:to>
      <xdr:col>55</xdr:col>
      <xdr:colOff>50800</xdr:colOff>
      <xdr:row>38</xdr:row>
      <xdr:rowOff>46628</xdr:rowOff>
    </xdr:to>
    <xdr:sp macro="" textlink="">
      <xdr:nvSpPr>
        <xdr:cNvPr id="111" name="フローチャート: 判断 110"/>
        <xdr:cNvSpPr/>
      </xdr:nvSpPr>
      <xdr:spPr>
        <a:xfrm>
          <a:off x="10426700" y="64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5188</xdr:rowOff>
    </xdr:from>
    <xdr:to>
      <xdr:col>50</xdr:col>
      <xdr:colOff>165100</xdr:colOff>
      <xdr:row>38</xdr:row>
      <xdr:rowOff>106788</xdr:rowOff>
    </xdr:to>
    <xdr:sp macro="" textlink="">
      <xdr:nvSpPr>
        <xdr:cNvPr id="112" name="フローチャート: 判断 111"/>
        <xdr:cNvSpPr/>
      </xdr:nvSpPr>
      <xdr:spPr>
        <a:xfrm>
          <a:off x="9588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87846</xdr:rowOff>
    </xdr:from>
    <xdr:to>
      <xdr:col>46</xdr:col>
      <xdr:colOff>38100</xdr:colOff>
      <xdr:row>38</xdr:row>
      <xdr:rowOff>17996</xdr:rowOff>
    </xdr:to>
    <xdr:sp macro="" textlink="">
      <xdr:nvSpPr>
        <xdr:cNvPr id="113" name="フローチャート: 判断 112"/>
        <xdr:cNvSpPr/>
      </xdr:nvSpPr>
      <xdr:spPr>
        <a:xfrm>
          <a:off x="8699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136671</xdr:rowOff>
    </xdr:from>
    <xdr:to>
      <xdr:col>55</xdr:col>
      <xdr:colOff>50800</xdr:colOff>
      <xdr:row>34</xdr:row>
      <xdr:rowOff>66821</xdr:rowOff>
    </xdr:to>
    <xdr:sp macro="" textlink="">
      <xdr:nvSpPr>
        <xdr:cNvPr id="119" name="楕円 118"/>
        <xdr:cNvSpPr/>
      </xdr:nvSpPr>
      <xdr:spPr>
        <a:xfrm>
          <a:off x="10426700" y="579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159548</xdr:rowOff>
    </xdr:from>
    <xdr:ext cx="534377" cy="259045"/>
    <xdr:sp macro="" textlink="">
      <xdr:nvSpPr>
        <xdr:cNvPr id="120" name="【道路】&#10;一人当たり延長該当値テキスト"/>
        <xdr:cNvSpPr txBox="1"/>
      </xdr:nvSpPr>
      <xdr:spPr>
        <a:xfrm>
          <a:off x="10515600" y="564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616</xdr:rowOff>
    </xdr:from>
    <xdr:to>
      <xdr:col>50</xdr:col>
      <xdr:colOff>165100</xdr:colOff>
      <xdr:row>34</xdr:row>
      <xdr:rowOff>102216</xdr:rowOff>
    </xdr:to>
    <xdr:sp macro="" textlink="">
      <xdr:nvSpPr>
        <xdr:cNvPr id="121" name="楕円 120"/>
        <xdr:cNvSpPr/>
      </xdr:nvSpPr>
      <xdr:spPr>
        <a:xfrm>
          <a:off x="9588500" y="582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16021</xdr:rowOff>
    </xdr:from>
    <xdr:to>
      <xdr:col>55</xdr:col>
      <xdr:colOff>0</xdr:colOff>
      <xdr:row>34</xdr:row>
      <xdr:rowOff>51416</xdr:rowOff>
    </xdr:to>
    <xdr:cxnSp macro="">
      <xdr:nvCxnSpPr>
        <xdr:cNvPr id="122" name="直線コネクタ 121"/>
        <xdr:cNvCxnSpPr/>
      </xdr:nvCxnSpPr>
      <xdr:spPr>
        <a:xfrm flipV="1">
          <a:off x="9639300" y="5845321"/>
          <a:ext cx="838200" cy="3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117926</xdr:rowOff>
    </xdr:from>
    <xdr:to>
      <xdr:col>46</xdr:col>
      <xdr:colOff>38100</xdr:colOff>
      <xdr:row>37</xdr:row>
      <xdr:rowOff>48076</xdr:rowOff>
    </xdr:to>
    <xdr:sp macro="" textlink="">
      <xdr:nvSpPr>
        <xdr:cNvPr id="123" name="楕円 122"/>
        <xdr:cNvSpPr/>
      </xdr:nvSpPr>
      <xdr:spPr>
        <a:xfrm>
          <a:off x="8699500" y="629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51416</xdr:rowOff>
    </xdr:from>
    <xdr:to>
      <xdr:col>50</xdr:col>
      <xdr:colOff>114300</xdr:colOff>
      <xdr:row>36</xdr:row>
      <xdr:rowOff>168726</xdr:rowOff>
    </xdr:to>
    <xdr:cxnSp macro="">
      <xdr:nvCxnSpPr>
        <xdr:cNvPr id="124" name="直線コネクタ 123"/>
        <xdr:cNvCxnSpPr/>
      </xdr:nvCxnSpPr>
      <xdr:spPr>
        <a:xfrm flipV="1">
          <a:off x="8750300" y="5880716"/>
          <a:ext cx="889000" cy="46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97915</xdr:rowOff>
    </xdr:from>
    <xdr:ext cx="534377" cy="259045"/>
    <xdr:sp macro="" textlink="">
      <xdr:nvSpPr>
        <xdr:cNvPr id="125" name="n_1aveValue【道路】&#10;一人当たり延長"/>
        <xdr:cNvSpPr txBox="1"/>
      </xdr:nvSpPr>
      <xdr:spPr>
        <a:xfrm>
          <a:off x="9359411" y="66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9123</xdr:rowOff>
    </xdr:from>
    <xdr:ext cx="534377" cy="259045"/>
    <xdr:sp macro="" textlink="">
      <xdr:nvSpPr>
        <xdr:cNvPr id="126" name="n_2aveValue【道路】&#10;一人当たり延長"/>
        <xdr:cNvSpPr txBox="1"/>
      </xdr:nvSpPr>
      <xdr:spPr>
        <a:xfrm>
          <a:off x="8483111" y="652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118743</xdr:rowOff>
    </xdr:from>
    <xdr:ext cx="534377" cy="259045"/>
    <xdr:sp macro="" textlink="">
      <xdr:nvSpPr>
        <xdr:cNvPr id="127" name="n_1mainValue【道路】&#10;一人当たり延長"/>
        <xdr:cNvSpPr txBox="1"/>
      </xdr:nvSpPr>
      <xdr:spPr>
        <a:xfrm>
          <a:off x="9359411" y="560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64603</xdr:rowOff>
    </xdr:from>
    <xdr:ext cx="534377" cy="259045"/>
    <xdr:sp macro="" textlink="">
      <xdr:nvSpPr>
        <xdr:cNvPr id="128" name="n_2mainValue【道路】&#10;一人当たり延長"/>
        <xdr:cNvSpPr txBox="1"/>
      </xdr:nvSpPr>
      <xdr:spPr>
        <a:xfrm>
          <a:off x="8483111" y="606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0" name="直線コネクタ 13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1" name="テキスト ボックス 14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2" name="直線コネクタ 14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3" name="テキスト ボックス 14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4" name="直線コネクタ 14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5" name="テキスト ボックス 14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6" name="直線コネクタ 14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7" name="テキスト ボックス 14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63</xdr:row>
      <xdr:rowOff>112014</xdr:rowOff>
    </xdr:to>
    <xdr:cxnSp macro="">
      <xdr:nvCxnSpPr>
        <xdr:cNvPr id="151" name="直線コネクタ 150"/>
        <xdr:cNvCxnSpPr/>
      </xdr:nvCxnSpPr>
      <xdr:spPr>
        <a:xfrm flipV="1">
          <a:off x="4634865" y="961948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115841</xdr:rowOff>
    </xdr:from>
    <xdr:ext cx="405111" cy="259045"/>
    <xdr:sp macro="" textlink="">
      <xdr:nvSpPr>
        <xdr:cNvPr id="152" name="【橋りょう・トンネル】&#10;有形固定資産減価償却率最小値テキスト"/>
        <xdr:cNvSpPr txBox="1"/>
      </xdr:nvSpPr>
      <xdr:spPr>
        <a:xfrm>
          <a:off x="4673600" y="1091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112014</xdr:rowOff>
    </xdr:from>
    <xdr:to>
      <xdr:col>24</xdr:col>
      <xdr:colOff>152400</xdr:colOff>
      <xdr:row>63</xdr:row>
      <xdr:rowOff>112014</xdr:rowOff>
    </xdr:to>
    <xdr:cxnSp macro="">
      <xdr:nvCxnSpPr>
        <xdr:cNvPr id="153" name="直線コネクタ 152"/>
        <xdr:cNvCxnSpPr/>
      </xdr:nvCxnSpPr>
      <xdr:spPr>
        <a:xfrm>
          <a:off x="4546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54" name="【橋りょう・トンネル】&#10;有形固定資産減価償却率最大値テキスト"/>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55" name="直線コネクタ 154"/>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69359</xdr:rowOff>
    </xdr:from>
    <xdr:ext cx="405111" cy="259045"/>
    <xdr:sp macro="" textlink="">
      <xdr:nvSpPr>
        <xdr:cNvPr id="156" name="【橋りょう・トンネル】&#10;有形固定資産減価償却率平均値テキスト"/>
        <xdr:cNvSpPr txBox="1"/>
      </xdr:nvSpPr>
      <xdr:spPr>
        <a:xfrm>
          <a:off x="4673600" y="10184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90932</xdr:rowOff>
    </xdr:from>
    <xdr:to>
      <xdr:col>24</xdr:col>
      <xdr:colOff>114300</xdr:colOff>
      <xdr:row>60</xdr:row>
      <xdr:rowOff>21082</xdr:rowOff>
    </xdr:to>
    <xdr:sp macro="" textlink="">
      <xdr:nvSpPr>
        <xdr:cNvPr id="157" name="フローチャート: 判断 156"/>
        <xdr:cNvSpPr/>
      </xdr:nvSpPr>
      <xdr:spPr>
        <a:xfrm>
          <a:off x="4584700" y="102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8636</xdr:rowOff>
    </xdr:from>
    <xdr:to>
      <xdr:col>20</xdr:col>
      <xdr:colOff>38100</xdr:colOff>
      <xdr:row>59</xdr:row>
      <xdr:rowOff>110236</xdr:rowOff>
    </xdr:to>
    <xdr:sp macro="" textlink="">
      <xdr:nvSpPr>
        <xdr:cNvPr id="158" name="フローチャート: 判断 157"/>
        <xdr:cNvSpPr/>
      </xdr:nvSpPr>
      <xdr:spPr>
        <a:xfrm>
          <a:off x="3746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33782</xdr:rowOff>
    </xdr:from>
    <xdr:to>
      <xdr:col>15</xdr:col>
      <xdr:colOff>101600</xdr:colOff>
      <xdr:row>60</xdr:row>
      <xdr:rowOff>135382</xdr:rowOff>
    </xdr:to>
    <xdr:sp macro="" textlink="">
      <xdr:nvSpPr>
        <xdr:cNvPr id="159" name="フローチャート: 判断 158"/>
        <xdr:cNvSpPr/>
      </xdr:nvSpPr>
      <xdr:spPr>
        <a:xfrm>
          <a:off x="28575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77216</xdr:rowOff>
    </xdr:from>
    <xdr:to>
      <xdr:col>24</xdr:col>
      <xdr:colOff>114300</xdr:colOff>
      <xdr:row>60</xdr:row>
      <xdr:rowOff>7366</xdr:rowOff>
    </xdr:to>
    <xdr:sp macro="" textlink="">
      <xdr:nvSpPr>
        <xdr:cNvPr id="165" name="楕円 164"/>
        <xdr:cNvSpPr/>
      </xdr:nvSpPr>
      <xdr:spPr>
        <a:xfrm>
          <a:off x="4584700" y="1019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100093</xdr:rowOff>
    </xdr:from>
    <xdr:ext cx="405111" cy="259045"/>
    <xdr:sp macro="" textlink="">
      <xdr:nvSpPr>
        <xdr:cNvPr id="166" name="【橋りょう・トンネル】&#10;有形固定資産減価償却率該当値テキスト"/>
        <xdr:cNvSpPr txBox="1"/>
      </xdr:nvSpPr>
      <xdr:spPr>
        <a:xfrm>
          <a:off x="4673600" y="1004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77216</xdr:rowOff>
    </xdr:from>
    <xdr:to>
      <xdr:col>20</xdr:col>
      <xdr:colOff>38100</xdr:colOff>
      <xdr:row>60</xdr:row>
      <xdr:rowOff>7366</xdr:rowOff>
    </xdr:to>
    <xdr:sp macro="" textlink="">
      <xdr:nvSpPr>
        <xdr:cNvPr id="167" name="楕円 166"/>
        <xdr:cNvSpPr/>
      </xdr:nvSpPr>
      <xdr:spPr>
        <a:xfrm>
          <a:off x="3746500" y="1019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128016</xdr:rowOff>
    </xdr:from>
    <xdr:to>
      <xdr:col>24</xdr:col>
      <xdr:colOff>63500</xdr:colOff>
      <xdr:row>59</xdr:row>
      <xdr:rowOff>128016</xdr:rowOff>
    </xdr:to>
    <xdr:cxnSp macro="">
      <xdr:nvCxnSpPr>
        <xdr:cNvPr id="168" name="直線コネクタ 167"/>
        <xdr:cNvCxnSpPr/>
      </xdr:nvCxnSpPr>
      <xdr:spPr>
        <a:xfrm>
          <a:off x="3797300" y="102435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122936</xdr:rowOff>
    </xdr:from>
    <xdr:to>
      <xdr:col>15</xdr:col>
      <xdr:colOff>101600</xdr:colOff>
      <xdr:row>60</xdr:row>
      <xdr:rowOff>53086</xdr:rowOff>
    </xdr:to>
    <xdr:sp macro="" textlink="">
      <xdr:nvSpPr>
        <xdr:cNvPr id="169" name="楕円 168"/>
        <xdr:cNvSpPr/>
      </xdr:nvSpPr>
      <xdr:spPr>
        <a:xfrm>
          <a:off x="2857500" y="102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128016</xdr:rowOff>
    </xdr:from>
    <xdr:to>
      <xdr:col>19</xdr:col>
      <xdr:colOff>177800</xdr:colOff>
      <xdr:row>60</xdr:row>
      <xdr:rowOff>2286</xdr:rowOff>
    </xdr:to>
    <xdr:cxnSp macro="">
      <xdr:nvCxnSpPr>
        <xdr:cNvPr id="170" name="直線コネクタ 169"/>
        <xdr:cNvCxnSpPr/>
      </xdr:nvCxnSpPr>
      <xdr:spPr>
        <a:xfrm flipV="1">
          <a:off x="2908300" y="1024356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126763</xdr:rowOff>
    </xdr:from>
    <xdr:ext cx="405111" cy="259045"/>
    <xdr:sp macro="" textlink="">
      <xdr:nvSpPr>
        <xdr:cNvPr id="171" name="n_1aveValue【橋りょう・トンネル】&#10;有形固定資産減価償却率"/>
        <xdr:cNvSpPr txBox="1"/>
      </xdr:nvSpPr>
      <xdr:spPr>
        <a:xfrm>
          <a:off x="35820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126509</xdr:rowOff>
    </xdr:from>
    <xdr:ext cx="405111" cy="259045"/>
    <xdr:sp macro="" textlink="">
      <xdr:nvSpPr>
        <xdr:cNvPr id="172" name="n_2aveValue【橋りょう・トンネル】&#10;有形固定資産減価償却率"/>
        <xdr:cNvSpPr txBox="1"/>
      </xdr:nvSpPr>
      <xdr:spPr>
        <a:xfrm>
          <a:off x="2705744" y="1041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169943</xdr:rowOff>
    </xdr:from>
    <xdr:ext cx="405111" cy="259045"/>
    <xdr:sp macro="" textlink="">
      <xdr:nvSpPr>
        <xdr:cNvPr id="173" name="n_1mainValue【橋りょう・トンネル】&#10;有形固定資産減価償却率"/>
        <xdr:cNvSpPr txBox="1"/>
      </xdr:nvSpPr>
      <xdr:spPr>
        <a:xfrm>
          <a:off x="3582044" y="10285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69613</xdr:rowOff>
    </xdr:from>
    <xdr:ext cx="405111" cy="259045"/>
    <xdr:sp macro="" textlink="">
      <xdr:nvSpPr>
        <xdr:cNvPr id="174" name="n_2mainValue【橋りょう・トンネル】&#10;有形固定資産減価償却率"/>
        <xdr:cNvSpPr txBox="1"/>
      </xdr:nvSpPr>
      <xdr:spPr>
        <a:xfrm>
          <a:off x="2705744" y="1001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4" name="テキスト ボックス 19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72768</xdr:rowOff>
    </xdr:from>
    <xdr:to>
      <xdr:col>54</xdr:col>
      <xdr:colOff>189865</xdr:colOff>
      <xdr:row>64</xdr:row>
      <xdr:rowOff>14182</xdr:rowOff>
    </xdr:to>
    <xdr:cxnSp macro="">
      <xdr:nvCxnSpPr>
        <xdr:cNvPr id="198" name="直線コネクタ 197"/>
        <xdr:cNvCxnSpPr/>
      </xdr:nvCxnSpPr>
      <xdr:spPr>
        <a:xfrm flipV="1">
          <a:off x="10476865" y="9502518"/>
          <a:ext cx="0" cy="148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18009</xdr:rowOff>
    </xdr:from>
    <xdr:ext cx="534377" cy="259045"/>
    <xdr:sp macro="" textlink="">
      <xdr:nvSpPr>
        <xdr:cNvPr id="199" name="【橋りょう・トンネル】&#10;一人当たり有形固定資産（償却資産）額最小値テキスト"/>
        <xdr:cNvSpPr txBox="1"/>
      </xdr:nvSpPr>
      <xdr:spPr>
        <a:xfrm>
          <a:off x="10515600" y="1099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14182</xdr:rowOff>
    </xdr:from>
    <xdr:to>
      <xdr:col>55</xdr:col>
      <xdr:colOff>88900</xdr:colOff>
      <xdr:row>64</xdr:row>
      <xdr:rowOff>14182</xdr:rowOff>
    </xdr:to>
    <xdr:cxnSp macro="">
      <xdr:nvCxnSpPr>
        <xdr:cNvPr id="200" name="直線コネクタ 199"/>
        <xdr:cNvCxnSpPr/>
      </xdr:nvCxnSpPr>
      <xdr:spPr>
        <a:xfrm>
          <a:off x="10388600" y="1098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19445</xdr:rowOff>
    </xdr:from>
    <xdr:ext cx="690189" cy="259045"/>
    <xdr:sp macro="" textlink="">
      <xdr:nvSpPr>
        <xdr:cNvPr id="201" name="【橋りょう・トンネル】&#10;一人当たり有形固定資産（償却資産）額最大値テキスト"/>
        <xdr:cNvSpPr txBox="1"/>
      </xdr:nvSpPr>
      <xdr:spPr>
        <a:xfrm>
          <a:off x="10515600" y="92777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72768</xdr:rowOff>
    </xdr:from>
    <xdr:to>
      <xdr:col>55</xdr:col>
      <xdr:colOff>88900</xdr:colOff>
      <xdr:row>55</xdr:row>
      <xdr:rowOff>72768</xdr:rowOff>
    </xdr:to>
    <xdr:cxnSp macro="">
      <xdr:nvCxnSpPr>
        <xdr:cNvPr id="202" name="直線コネクタ 201"/>
        <xdr:cNvCxnSpPr/>
      </xdr:nvCxnSpPr>
      <xdr:spPr>
        <a:xfrm>
          <a:off x="10388600" y="950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144832</xdr:rowOff>
    </xdr:from>
    <xdr:ext cx="599010" cy="259045"/>
    <xdr:sp macro="" textlink="">
      <xdr:nvSpPr>
        <xdr:cNvPr id="203" name="【橋りょう・トンネル】&#10;一人当たり有形固定資産（償却資産）額平均値テキスト"/>
        <xdr:cNvSpPr txBox="1"/>
      </xdr:nvSpPr>
      <xdr:spPr>
        <a:xfrm>
          <a:off x="10515600" y="1043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166405</xdr:rowOff>
    </xdr:from>
    <xdr:to>
      <xdr:col>55</xdr:col>
      <xdr:colOff>50800</xdr:colOff>
      <xdr:row>61</xdr:row>
      <xdr:rowOff>96555</xdr:rowOff>
    </xdr:to>
    <xdr:sp macro="" textlink="">
      <xdr:nvSpPr>
        <xdr:cNvPr id="204" name="フローチャート: 判断 203"/>
        <xdr:cNvSpPr/>
      </xdr:nvSpPr>
      <xdr:spPr>
        <a:xfrm>
          <a:off x="10426700" y="104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42604</xdr:rowOff>
    </xdr:from>
    <xdr:to>
      <xdr:col>50</xdr:col>
      <xdr:colOff>165100</xdr:colOff>
      <xdr:row>61</xdr:row>
      <xdr:rowOff>144204</xdr:rowOff>
    </xdr:to>
    <xdr:sp macro="" textlink="">
      <xdr:nvSpPr>
        <xdr:cNvPr id="205" name="フローチャート: 判断 204"/>
        <xdr:cNvSpPr/>
      </xdr:nvSpPr>
      <xdr:spPr>
        <a:xfrm>
          <a:off x="9588500" y="105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140485</xdr:rowOff>
    </xdr:from>
    <xdr:to>
      <xdr:col>46</xdr:col>
      <xdr:colOff>38100</xdr:colOff>
      <xdr:row>59</xdr:row>
      <xdr:rowOff>70635</xdr:rowOff>
    </xdr:to>
    <xdr:sp macro="" textlink="">
      <xdr:nvSpPr>
        <xdr:cNvPr id="206" name="フローチャート: 判断 205"/>
        <xdr:cNvSpPr/>
      </xdr:nvSpPr>
      <xdr:spPr>
        <a:xfrm>
          <a:off x="8699500" y="1008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144292</xdr:rowOff>
    </xdr:from>
    <xdr:to>
      <xdr:col>55</xdr:col>
      <xdr:colOff>50800</xdr:colOff>
      <xdr:row>60</xdr:row>
      <xdr:rowOff>74442</xdr:rowOff>
    </xdr:to>
    <xdr:sp macro="" textlink="">
      <xdr:nvSpPr>
        <xdr:cNvPr id="212" name="楕円 211"/>
        <xdr:cNvSpPr/>
      </xdr:nvSpPr>
      <xdr:spPr>
        <a:xfrm>
          <a:off x="10426700" y="1025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167169</xdr:rowOff>
    </xdr:from>
    <xdr:ext cx="599010" cy="259045"/>
    <xdr:sp macro="" textlink="">
      <xdr:nvSpPr>
        <xdr:cNvPr id="213" name="【橋りょう・トンネル】&#10;一人当たり有形固定資産（償却資産）額該当値テキスト"/>
        <xdr:cNvSpPr txBox="1"/>
      </xdr:nvSpPr>
      <xdr:spPr>
        <a:xfrm>
          <a:off x="10515600" y="101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162305</xdr:rowOff>
    </xdr:from>
    <xdr:to>
      <xdr:col>50</xdr:col>
      <xdr:colOff>165100</xdr:colOff>
      <xdr:row>60</xdr:row>
      <xdr:rowOff>92455</xdr:rowOff>
    </xdr:to>
    <xdr:sp macro="" textlink="">
      <xdr:nvSpPr>
        <xdr:cNvPr id="214" name="楕円 213"/>
        <xdr:cNvSpPr/>
      </xdr:nvSpPr>
      <xdr:spPr>
        <a:xfrm>
          <a:off x="9588500" y="1027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23642</xdr:rowOff>
    </xdr:from>
    <xdr:to>
      <xdr:col>55</xdr:col>
      <xdr:colOff>0</xdr:colOff>
      <xdr:row>60</xdr:row>
      <xdr:rowOff>41655</xdr:rowOff>
    </xdr:to>
    <xdr:cxnSp macro="">
      <xdr:nvCxnSpPr>
        <xdr:cNvPr id="215" name="直線コネクタ 214"/>
        <xdr:cNvCxnSpPr/>
      </xdr:nvCxnSpPr>
      <xdr:spPr>
        <a:xfrm flipV="1">
          <a:off x="9639300" y="10310642"/>
          <a:ext cx="838200" cy="1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17861</xdr:rowOff>
    </xdr:from>
    <xdr:to>
      <xdr:col>46</xdr:col>
      <xdr:colOff>38100</xdr:colOff>
      <xdr:row>60</xdr:row>
      <xdr:rowOff>119461</xdr:rowOff>
    </xdr:to>
    <xdr:sp macro="" textlink="">
      <xdr:nvSpPr>
        <xdr:cNvPr id="216" name="楕円 215"/>
        <xdr:cNvSpPr/>
      </xdr:nvSpPr>
      <xdr:spPr>
        <a:xfrm>
          <a:off x="8699500" y="1030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41655</xdr:rowOff>
    </xdr:from>
    <xdr:to>
      <xdr:col>50</xdr:col>
      <xdr:colOff>114300</xdr:colOff>
      <xdr:row>60</xdr:row>
      <xdr:rowOff>68661</xdr:rowOff>
    </xdr:to>
    <xdr:cxnSp macro="">
      <xdr:nvCxnSpPr>
        <xdr:cNvPr id="217" name="直線コネクタ 216"/>
        <xdr:cNvCxnSpPr/>
      </xdr:nvCxnSpPr>
      <xdr:spPr>
        <a:xfrm flipV="1">
          <a:off x="8750300" y="10328655"/>
          <a:ext cx="889000" cy="2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135331</xdr:rowOff>
    </xdr:from>
    <xdr:ext cx="599010" cy="259045"/>
    <xdr:sp macro="" textlink="">
      <xdr:nvSpPr>
        <xdr:cNvPr id="218" name="n_1aveValue【橋りょう・トンネル】&#10;一人当たり有形固定資産（償却資産）額"/>
        <xdr:cNvSpPr txBox="1"/>
      </xdr:nvSpPr>
      <xdr:spPr>
        <a:xfrm>
          <a:off x="9327095" y="1059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87162</xdr:rowOff>
    </xdr:from>
    <xdr:ext cx="599010" cy="259045"/>
    <xdr:sp macro="" textlink="">
      <xdr:nvSpPr>
        <xdr:cNvPr id="219" name="n_2aveValue【橋りょう・トンネル】&#10;一人当たり有形固定資産（償却資産）額"/>
        <xdr:cNvSpPr txBox="1"/>
      </xdr:nvSpPr>
      <xdr:spPr>
        <a:xfrm>
          <a:off x="8450795" y="985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108982</xdr:rowOff>
    </xdr:from>
    <xdr:ext cx="599010" cy="259045"/>
    <xdr:sp macro="" textlink="">
      <xdr:nvSpPr>
        <xdr:cNvPr id="220" name="n_1mainValue【橋りょう・トンネル】&#10;一人当たり有形固定資産（償却資産）額"/>
        <xdr:cNvSpPr txBox="1"/>
      </xdr:nvSpPr>
      <xdr:spPr>
        <a:xfrm>
          <a:off x="9327095" y="1005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110588</xdr:rowOff>
    </xdr:from>
    <xdr:ext cx="599010" cy="259045"/>
    <xdr:sp macro="" textlink="">
      <xdr:nvSpPr>
        <xdr:cNvPr id="221" name="n_2mainValue【橋りょう・トンネル】&#10;一人当たり有形固定資産（償却資産）額"/>
        <xdr:cNvSpPr txBox="1"/>
      </xdr:nvSpPr>
      <xdr:spPr>
        <a:xfrm>
          <a:off x="8450795" y="1039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3" name="直線コネクタ 23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4" name="テキスト ボックス 23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5" name="直線コネクタ 23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6" name="テキスト ボックス 23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7" name="直線コネクタ 23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8" name="テキスト ボックス 23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9" name="直線コネクタ 23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0" name="テキスト ボックス 23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97537</xdr:rowOff>
    </xdr:to>
    <xdr:cxnSp macro="">
      <xdr:nvCxnSpPr>
        <xdr:cNvPr id="244" name="直線コネクタ 243"/>
        <xdr:cNvCxnSpPr/>
      </xdr:nvCxnSpPr>
      <xdr:spPr>
        <a:xfrm flipV="1">
          <a:off x="4634865" y="13422630"/>
          <a:ext cx="0" cy="14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101364</xdr:rowOff>
    </xdr:from>
    <xdr:ext cx="405111" cy="259045"/>
    <xdr:sp macro="" textlink="">
      <xdr:nvSpPr>
        <xdr:cNvPr id="245" name="【公営住宅】&#10;有形固定資産減価償却率最小値テキスト"/>
        <xdr:cNvSpPr txBox="1"/>
      </xdr:nvSpPr>
      <xdr:spPr>
        <a:xfrm>
          <a:off x="46736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97537</xdr:rowOff>
    </xdr:from>
    <xdr:to>
      <xdr:col>24</xdr:col>
      <xdr:colOff>152400</xdr:colOff>
      <xdr:row>86</xdr:row>
      <xdr:rowOff>97537</xdr:rowOff>
    </xdr:to>
    <xdr:cxnSp macro="">
      <xdr:nvCxnSpPr>
        <xdr:cNvPr id="246" name="直線コネクタ 245"/>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47" name="【公営住宅】&#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48" name="直線コネクタ 247"/>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91457</xdr:rowOff>
    </xdr:from>
    <xdr:ext cx="405111" cy="259045"/>
    <xdr:sp macro="" textlink="">
      <xdr:nvSpPr>
        <xdr:cNvPr id="249" name="【公営住宅】&#10;有形固定資産減価償却率平均値テキスト"/>
        <xdr:cNvSpPr txBox="1"/>
      </xdr:nvSpPr>
      <xdr:spPr>
        <a:xfrm>
          <a:off x="4673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250" name="フローチャート: 判断 249"/>
        <xdr:cNvSpPr/>
      </xdr:nvSpPr>
      <xdr:spPr>
        <a:xfrm>
          <a:off x="4584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117602</xdr:rowOff>
    </xdr:from>
    <xdr:to>
      <xdr:col>20</xdr:col>
      <xdr:colOff>38100</xdr:colOff>
      <xdr:row>83</xdr:row>
      <xdr:rowOff>47752</xdr:rowOff>
    </xdr:to>
    <xdr:sp macro="" textlink="">
      <xdr:nvSpPr>
        <xdr:cNvPr id="251" name="フローチャート: 判断 250"/>
        <xdr:cNvSpPr/>
      </xdr:nvSpPr>
      <xdr:spPr>
        <a:xfrm>
          <a:off x="37465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69596</xdr:rowOff>
    </xdr:from>
    <xdr:to>
      <xdr:col>15</xdr:col>
      <xdr:colOff>101600</xdr:colOff>
      <xdr:row>82</xdr:row>
      <xdr:rowOff>171196</xdr:rowOff>
    </xdr:to>
    <xdr:sp macro="" textlink="">
      <xdr:nvSpPr>
        <xdr:cNvPr id="252" name="フローチャート: 判断 251"/>
        <xdr:cNvSpPr/>
      </xdr:nvSpPr>
      <xdr:spPr>
        <a:xfrm>
          <a:off x="2857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33020</xdr:rowOff>
    </xdr:from>
    <xdr:to>
      <xdr:col>24</xdr:col>
      <xdr:colOff>114300</xdr:colOff>
      <xdr:row>81</xdr:row>
      <xdr:rowOff>134620</xdr:rowOff>
    </xdr:to>
    <xdr:sp macro="" textlink="">
      <xdr:nvSpPr>
        <xdr:cNvPr id="258" name="楕円 257"/>
        <xdr:cNvSpPr/>
      </xdr:nvSpPr>
      <xdr:spPr>
        <a:xfrm>
          <a:off x="45847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55897</xdr:rowOff>
    </xdr:from>
    <xdr:ext cx="405111" cy="259045"/>
    <xdr:sp macro="" textlink="">
      <xdr:nvSpPr>
        <xdr:cNvPr id="259" name="【公営住宅】&#10;有形固定資産減価償却率該当値テキスト"/>
        <xdr:cNvSpPr txBox="1"/>
      </xdr:nvSpPr>
      <xdr:spPr>
        <a:xfrm>
          <a:off x="4673600"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33020</xdr:rowOff>
    </xdr:from>
    <xdr:to>
      <xdr:col>20</xdr:col>
      <xdr:colOff>38100</xdr:colOff>
      <xdr:row>81</xdr:row>
      <xdr:rowOff>134620</xdr:rowOff>
    </xdr:to>
    <xdr:sp macro="" textlink="">
      <xdr:nvSpPr>
        <xdr:cNvPr id="260" name="楕円 259"/>
        <xdr:cNvSpPr/>
      </xdr:nvSpPr>
      <xdr:spPr>
        <a:xfrm>
          <a:off x="3746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83820</xdr:rowOff>
    </xdr:from>
    <xdr:to>
      <xdr:col>24</xdr:col>
      <xdr:colOff>63500</xdr:colOff>
      <xdr:row>81</xdr:row>
      <xdr:rowOff>83820</xdr:rowOff>
    </xdr:to>
    <xdr:cxnSp macro="">
      <xdr:nvCxnSpPr>
        <xdr:cNvPr id="261" name="直線コネクタ 260"/>
        <xdr:cNvCxnSpPr/>
      </xdr:nvCxnSpPr>
      <xdr:spPr>
        <a:xfrm>
          <a:off x="3797300" y="13971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167894</xdr:rowOff>
    </xdr:from>
    <xdr:to>
      <xdr:col>15</xdr:col>
      <xdr:colOff>101600</xdr:colOff>
      <xdr:row>82</xdr:row>
      <xdr:rowOff>98044</xdr:rowOff>
    </xdr:to>
    <xdr:sp macro="" textlink="">
      <xdr:nvSpPr>
        <xdr:cNvPr id="262" name="楕円 261"/>
        <xdr:cNvSpPr/>
      </xdr:nvSpPr>
      <xdr:spPr>
        <a:xfrm>
          <a:off x="28575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83820</xdr:rowOff>
    </xdr:from>
    <xdr:to>
      <xdr:col>19</xdr:col>
      <xdr:colOff>177800</xdr:colOff>
      <xdr:row>82</xdr:row>
      <xdr:rowOff>47244</xdr:rowOff>
    </xdr:to>
    <xdr:cxnSp macro="">
      <xdr:nvCxnSpPr>
        <xdr:cNvPr id="263" name="直線コネクタ 262"/>
        <xdr:cNvCxnSpPr/>
      </xdr:nvCxnSpPr>
      <xdr:spPr>
        <a:xfrm flipV="1">
          <a:off x="2908300" y="13971270"/>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38879</xdr:rowOff>
    </xdr:from>
    <xdr:ext cx="405111" cy="259045"/>
    <xdr:sp macro="" textlink="">
      <xdr:nvSpPr>
        <xdr:cNvPr id="264" name="n_1aveValue【公営住宅】&#10;有形固定資産減価償却率"/>
        <xdr:cNvSpPr txBox="1"/>
      </xdr:nvSpPr>
      <xdr:spPr>
        <a:xfrm>
          <a:off x="3582044" y="1426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162323</xdr:rowOff>
    </xdr:from>
    <xdr:ext cx="405111" cy="259045"/>
    <xdr:sp macro="" textlink="">
      <xdr:nvSpPr>
        <xdr:cNvPr id="265" name="n_2aveValue【公営住宅】&#10;有形固定資産減価償却率"/>
        <xdr:cNvSpPr txBox="1"/>
      </xdr:nvSpPr>
      <xdr:spPr>
        <a:xfrm>
          <a:off x="27057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151147</xdr:rowOff>
    </xdr:from>
    <xdr:ext cx="405111" cy="259045"/>
    <xdr:sp macro="" textlink="">
      <xdr:nvSpPr>
        <xdr:cNvPr id="266" name="n_1mainValue【公営住宅】&#10;有形固定資産減価償却率"/>
        <xdr:cNvSpPr txBox="1"/>
      </xdr:nvSpPr>
      <xdr:spPr>
        <a:xfrm>
          <a:off x="3582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114571</xdr:rowOff>
    </xdr:from>
    <xdr:ext cx="405111" cy="259045"/>
    <xdr:sp macro="" textlink="">
      <xdr:nvSpPr>
        <xdr:cNvPr id="267" name="n_2mainValue【公営住宅】&#10;有形固定資産減価償却率"/>
        <xdr:cNvSpPr txBox="1"/>
      </xdr:nvSpPr>
      <xdr:spPr>
        <a:xfrm>
          <a:off x="2705744" y="1383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8" name="直線コネクタ 27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9" name="テキスト ボックス 27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0" name="直線コネクタ 27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1" name="テキスト ボックス 28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2" name="直線コネクタ 28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3" name="テキスト ボックス 28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4" name="直線コネクタ 28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5" name="テキスト ボックス 28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6" name="直線コネクタ 28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7" name="テキスト ボックス 28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8" name="直線コネクタ 28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9" name="テキスト ボックス 288"/>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1" name="テキスト ボックス 29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109945</xdr:rowOff>
    </xdr:from>
    <xdr:to>
      <xdr:col>54</xdr:col>
      <xdr:colOff>189865</xdr:colOff>
      <xdr:row>86</xdr:row>
      <xdr:rowOff>138520</xdr:rowOff>
    </xdr:to>
    <xdr:cxnSp macro="">
      <xdr:nvCxnSpPr>
        <xdr:cNvPr id="293" name="直線コネクタ 292"/>
        <xdr:cNvCxnSpPr/>
      </xdr:nvCxnSpPr>
      <xdr:spPr>
        <a:xfrm flipV="1">
          <a:off x="10476865" y="1331159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142347</xdr:rowOff>
    </xdr:from>
    <xdr:ext cx="469744" cy="259045"/>
    <xdr:sp macro="" textlink="">
      <xdr:nvSpPr>
        <xdr:cNvPr id="294" name="【公営住宅】&#10;一人当たり面積最小値テキスト"/>
        <xdr:cNvSpPr txBox="1"/>
      </xdr:nvSpPr>
      <xdr:spPr>
        <a:xfrm>
          <a:off x="10515600" y="1488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138520</xdr:rowOff>
    </xdr:from>
    <xdr:to>
      <xdr:col>55</xdr:col>
      <xdr:colOff>88900</xdr:colOff>
      <xdr:row>86</xdr:row>
      <xdr:rowOff>138520</xdr:rowOff>
    </xdr:to>
    <xdr:cxnSp macro="">
      <xdr:nvCxnSpPr>
        <xdr:cNvPr id="295" name="直線コネクタ 294"/>
        <xdr:cNvCxnSpPr/>
      </xdr:nvCxnSpPr>
      <xdr:spPr>
        <a:xfrm>
          <a:off x="10388600" y="1488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56622</xdr:rowOff>
    </xdr:from>
    <xdr:ext cx="469744" cy="259045"/>
    <xdr:sp macro="" textlink="">
      <xdr:nvSpPr>
        <xdr:cNvPr id="296" name="【公営住宅】&#10;一人当たり面積最大値テキスト"/>
        <xdr:cNvSpPr txBox="1"/>
      </xdr:nvSpPr>
      <xdr:spPr>
        <a:xfrm>
          <a:off x="10515600" y="1308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109945</xdr:rowOff>
    </xdr:from>
    <xdr:to>
      <xdr:col>55</xdr:col>
      <xdr:colOff>88900</xdr:colOff>
      <xdr:row>77</xdr:row>
      <xdr:rowOff>109945</xdr:rowOff>
    </xdr:to>
    <xdr:cxnSp macro="">
      <xdr:nvCxnSpPr>
        <xdr:cNvPr id="297" name="直線コネクタ 296"/>
        <xdr:cNvCxnSpPr/>
      </xdr:nvCxnSpPr>
      <xdr:spPr>
        <a:xfrm>
          <a:off x="10388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12137</xdr:rowOff>
    </xdr:from>
    <xdr:ext cx="469744" cy="259045"/>
    <xdr:sp macro="" textlink="">
      <xdr:nvSpPr>
        <xdr:cNvPr id="298" name="【公営住宅】&#10;一人当たり面積平均値テキスト"/>
        <xdr:cNvSpPr txBox="1"/>
      </xdr:nvSpPr>
      <xdr:spPr>
        <a:xfrm>
          <a:off x="10515600" y="14413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160710</xdr:rowOff>
    </xdr:from>
    <xdr:to>
      <xdr:col>55</xdr:col>
      <xdr:colOff>50800</xdr:colOff>
      <xdr:row>85</xdr:row>
      <xdr:rowOff>90860</xdr:rowOff>
    </xdr:to>
    <xdr:sp macro="" textlink="">
      <xdr:nvSpPr>
        <xdr:cNvPr id="299" name="フローチャート: 判断 298"/>
        <xdr:cNvSpPr/>
      </xdr:nvSpPr>
      <xdr:spPr>
        <a:xfrm>
          <a:off x="10426700" y="145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7384</xdr:rowOff>
    </xdr:from>
    <xdr:to>
      <xdr:col>50</xdr:col>
      <xdr:colOff>165100</xdr:colOff>
      <xdr:row>85</xdr:row>
      <xdr:rowOff>108984</xdr:rowOff>
    </xdr:to>
    <xdr:sp macro="" textlink="">
      <xdr:nvSpPr>
        <xdr:cNvPr id="300" name="フローチャート: 判断 299"/>
        <xdr:cNvSpPr/>
      </xdr:nvSpPr>
      <xdr:spPr>
        <a:xfrm>
          <a:off x="9588500" y="1458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690</xdr:rowOff>
    </xdr:from>
    <xdr:to>
      <xdr:col>46</xdr:col>
      <xdr:colOff>38100</xdr:colOff>
      <xdr:row>85</xdr:row>
      <xdr:rowOff>102290</xdr:rowOff>
    </xdr:to>
    <xdr:sp macro="" textlink="">
      <xdr:nvSpPr>
        <xdr:cNvPr id="301" name="フローチャート: 判断 300"/>
        <xdr:cNvSpPr/>
      </xdr:nvSpPr>
      <xdr:spPr>
        <a:xfrm>
          <a:off x="8699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138829</xdr:rowOff>
    </xdr:from>
    <xdr:to>
      <xdr:col>55</xdr:col>
      <xdr:colOff>50800</xdr:colOff>
      <xdr:row>86</xdr:row>
      <xdr:rowOff>68979</xdr:rowOff>
    </xdr:to>
    <xdr:sp macro="" textlink="">
      <xdr:nvSpPr>
        <xdr:cNvPr id="307" name="楕円 306"/>
        <xdr:cNvSpPr/>
      </xdr:nvSpPr>
      <xdr:spPr>
        <a:xfrm>
          <a:off x="10426700" y="1471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53756</xdr:rowOff>
    </xdr:from>
    <xdr:ext cx="469744" cy="259045"/>
    <xdr:sp macro="" textlink="">
      <xdr:nvSpPr>
        <xdr:cNvPr id="308" name="【公営住宅】&#10;一人当たり面積該当値テキスト"/>
        <xdr:cNvSpPr txBox="1"/>
      </xdr:nvSpPr>
      <xdr:spPr>
        <a:xfrm>
          <a:off x="10515600" y="146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142585</xdr:rowOff>
    </xdr:from>
    <xdr:to>
      <xdr:col>50</xdr:col>
      <xdr:colOff>165100</xdr:colOff>
      <xdr:row>86</xdr:row>
      <xdr:rowOff>72735</xdr:rowOff>
    </xdr:to>
    <xdr:sp macro="" textlink="">
      <xdr:nvSpPr>
        <xdr:cNvPr id="309" name="楕円 308"/>
        <xdr:cNvSpPr/>
      </xdr:nvSpPr>
      <xdr:spPr>
        <a:xfrm>
          <a:off x="9588500" y="1471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18179</xdr:rowOff>
    </xdr:from>
    <xdr:to>
      <xdr:col>55</xdr:col>
      <xdr:colOff>0</xdr:colOff>
      <xdr:row>86</xdr:row>
      <xdr:rowOff>21935</xdr:rowOff>
    </xdr:to>
    <xdr:cxnSp macro="">
      <xdr:nvCxnSpPr>
        <xdr:cNvPr id="310" name="直線コネクタ 309"/>
        <xdr:cNvCxnSpPr/>
      </xdr:nvCxnSpPr>
      <xdr:spPr>
        <a:xfrm flipV="1">
          <a:off x="9639300" y="14762879"/>
          <a:ext cx="8382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154015</xdr:rowOff>
    </xdr:from>
    <xdr:to>
      <xdr:col>46</xdr:col>
      <xdr:colOff>38100</xdr:colOff>
      <xdr:row>86</xdr:row>
      <xdr:rowOff>84165</xdr:rowOff>
    </xdr:to>
    <xdr:sp macro="" textlink="">
      <xdr:nvSpPr>
        <xdr:cNvPr id="311" name="楕円 310"/>
        <xdr:cNvSpPr/>
      </xdr:nvSpPr>
      <xdr:spPr>
        <a:xfrm>
          <a:off x="8699500" y="1472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21935</xdr:rowOff>
    </xdr:from>
    <xdr:to>
      <xdr:col>50</xdr:col>
      <xdr:colOff>114300</xdr:colOff>
      <xdr:row>86</xdr:row>
      <xdr:rowOff>33365</xdr:rowOff>
    </xdr:to>
    <xdr:cxnSp macro="">
      <xdr:nvCxnSpPr>
        <xdr:cNvPr id="312" name="直線コネクタ 311"/>
        <xdr:cNvCxnSpPr/>
      </xdr:nvCxnSpPr>
      <xdr:spPr>
        <a:xfrm flipV="1">
          <a:off x="8750300" y="147666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125511</xdr:rowOff>
    </xdr:from>
    <xdr:ext cx="469744" cy="259045"/>
    <xdr:sp macro="" textlink="">
      <xdr:nvSpPr>
        <xdr:cNvPr id="313" name="n_1aveValue【公営住宅】&#10;一人当たり面積"/>
        <xdr:cNvSpPr txBox="1"/>
      </xdr:nvSpPr>
      <xdr:spPr>
        <a:xfrm>
          <a:off x="9391727" y="1435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118817</xdr:rowOff>
    </xdr:from>
    <xdr:ext cx="469744" cy="259045"/>
    <xdr:sp macro="" textlink="">
      <xdr:nvSpPr>
        <xdr:cNvPr id="314" name="n_2aveValue【公営住宅】&#10;一人当たり面積"/>
        <xdr:cNvSpPr txBox="1"/>
      </xdr:nvSpPr>
      <xdr:spPr>
        <a:xfrm>
          <a:off x="8515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63862</xdr:rowOff>
    </xdr:from>
    <xdr:ext cx="469744" cy="259045"/>
    <xdr:sp macro="" textlink="">
      <xdr:nvSpPr>
        <xdr:cNvPr id="315" name="n_1mainValue【公営住宅】&#10;一人当たり面積"/>
        <xdr:cNvSpPr txBox="1"/>
      </xdr:nvSpPr>
      <xdr:spPr>
        <a:xfrm>
          <a:off x="9391727" y="1480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75292</xdr:rowOff>
    </xdr:from>
    <xdr:ext cx="469744" cy="259045"/>
    <xdr:sp macro="" textlink="">
      <xdr:nvSpPr>
        <xdr:cNvPr id="316" name="n_2mainValue【公営住宅】&#10;一人当たり面積"/>
        <xdr:cNvSpPr txBox="1"/>
      </xdr:nvSpPr>
      <xdr:spPr>
        <a:xfrm>
          <a:off x="8515427" y="1481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3" name="テキスト ボックス 34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5" name="テキスト ボックス 34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7" name="テキスト ボックス 34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1" name="テキスト ボックス 35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3" name="テキスト ボックス 35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81915</xdr:rowOff>
    </xdr:to>
    <xdr:cxnSp macro="">
      <xdr:nvCxnSpPr>
        <xdr:cNvPr id="357" name="直線コネクタ 356"/>
        <xdr:cNvCxnSpPr/>
      </xdr:nvCxnSpPr>
      <xdr:spPr>
        <a:xfrm flipV="1">
          <a:off x="16318864" y="5715000"/>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85742</xdr:rowOff>
    </xdr:from>
    <xdr:ext cx="405111" cy="259045"/>
    <xdr:sp macro="" textlink="">
      <xdr:nvSpPr>
        <xdr:cNvPr id="358" name="【認定こども園・幼稚園・保育所】&#10;有形固定資産減価償却率最小値テキスト"/>
        <xdr:cNvSpPr txBox="1"/>
      </xdr:nvSpPr>
      <xdr:spPr>
        <a:xfrm>
          <a:off x="1635760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81915</xdr:rowOff>
    </xdr:from>
    <xdr:to>
      <xdr:col>86</xdr:col>
      <xdr:colOff>25400</xdr:colOff>
      <xdr:row>41</xdr:row>
      <xdr:rowOff>81915</xdr:rowOff>
    </xdr:to>
    <xdr:cxnSp macro="">
      <xdr:nvCxnSpPr>
        <xdr:cNvPr id="359" name="直線コネクタ 358"/>
        <xdr:cNvCxnSpPr/>
      </xdr:nvCxnSpPr>
      <xdr:spPr>
        <a:xfrm>
          <a:off x="16230600" y="7111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1" name="直線コネクタ 36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137177</xdr:rowOff>
    </xdr:from>
    <xdr:ext cx="405111" cy="259045"/>
    <xdr:sp macro="" textlink="">
      <xdr:nvSpPr>
        <xdr:cNvPr id="362" name="【認定こども園・幼稚園・保育所】&#10;有形固定資産減価償却率平均値テキスト"/>
        <xdr:cNvSpPr txBox="1"/>
      </xdr:nvSpPr>
      <xdr:spPr>
        <a:xfrm>
          <a:off x="163576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363" name="フローチャート: 判断 362"/>
        <xdr:cNvSpPr/>
      </xdr:nvSpPr>
      <xdr:spPr>
        <a:xfrm>
          <a:off x="16268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59690</xdr:rowOff>
    </xdr:from>
    <xdr:to>
      <xdr:col>81</xdr:col>
      <xdr:colOff>101600</xdr:colOff>
      <xdr:row>38</xdr:row>
      <xdr:rowOff>161290</xdr:rowOff>
    </xdr:to>
    <xdr:sp macro="" textlink="">
      <xdr:nvSpPr>
        <xdr:cNvPr id="364" name="フローチャート: 判断 363"/>
        <xdr:cNvSpPr/>
      </xdr:nvSpPr>
      <xdr:spPr>
        <a:xfrm>
          <a:off x="15430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365" name="フローチャート: 判断 364"/>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48260</xdr:rowOff>
    </xdr:from>
    <xdr:to>
      <xdr:col>85</xdr:col>
      <xdr:colOff>177800</xdr:colOff>
      <xdr:row>36</xdr:row>
      <xdr:rowOff>149860</xdr:rowOff>
    </xdr:to>
    <xdr:sp macro="" textlink="">
      <xdr:nvSpPr>
        <xdr:cNvPr id="371" name="楕円 370"/>
        <xdr:cNvSpPr/>
      </xdr:nvSpPr>
      <xdr:spPr>
        <a:xfrm>
          <a:off x="16268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71137</xdr:rowOff>
    </xdr:from>
    <xdr:ext cx="405111" cy="259045"/>
    <xdr:sp macro="" textlink="">
      <xdr:nvSpPr>
        <xdr:cNvPr id="372" name="【認定こども園・幼稚園・保育所】&#10;有形固定資産減価償却率該当値テキスト"/>
        <xdr:cNvSpPr txBox="1"/>
      </xdr:nvSpPr>
      <xdr:spPr>
        <a:xfrm>
          <a:off x="16357600"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48260</xdr:rowOff>
    </xdr:from>
    <xdr:to>
      <xdr:col>81</xdr:col>
      <xdr:colOff>101600</xdr:colOff>
      <xdr:row>36</xdr:row>
      <xdr:rowOff>149860</xdr:rowOff>
    </xdr:to>
    <xdr:sp macro="" textlink="">
      <xdr:nvSpPr>
        <xdr:cNvPr id="373" name="楕円 372"/>
        <xdr:cNvSpPr/>
      </xdr:nvSpPr>
      <xdr:spPr>
        <a:xfrm>
          <a:off x="15430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99060</xdr:rowOff>
    </xdr:from>
    <xdr:to>
      <xdr:col>85</xdr:col>
      <xdr:colOff>127000</xdr:colOff>
      <xdr:row>36</xdr:row>
      <xdr:rowOff>99060</xdr:rowOff>
    </xdr:to>
    <xdr:cxnSp macro="">
      <xdr:nvCxnSpPr>
        <xdr:cNvPr id="374" name="直線コネクタ 373"/>
        <xdr:cNvCxnSpPr/>
      </xdr:nvCxnSpPr>
      <xdr:spPr>
        <a:xfrm>
          <a:off x="15481300" y="6271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82550</xdr:rowOff>
    </xdr:from>
    <xdr:to>
      <xdr:col>76</xdr:col>
      <xdr:colOff>165100</xdr:colOff>
      <xdr:row>36</xdr:row>
      <xdr:rowOff>12700</xdr:rowOff>
    </xdr:to>
    <xdr:sp macro="" textlink="">
      <xdr:nvSpPr>
        <xdr:cNvPr id="375" name="楕円 374"/>
        <xdr:cNvSpPr/>
      </xdr:nvSpPr>
      <xdr:spPr>
        <a:xfrm>
          <a:off x="14541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133350</xdr:rowOff>
    </xdr:from>
    <xdr:to>
      <xdr:col>81</xdr:col>
      <xdr:colOff>50800</xdr:colOff>
      <xdr:row>36</xdr:row>
      <xdr:rowOff>99060</xdr:rowOff>
    </xdr:to>
    <xdr:cxnSp macro="">
      <xdr:nvCxnSpPr>
        <xdr:cNvPr id="376" name="直線コネクタ 375"/>
        <xdr:cNvCxnSpPr/>
      </xdr:nvCxnSpPr>
      <xdr:spPr>
        <a:xfrm>
          <a:off x="14592300" y="61341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152417</xdr:rowOff>
    </xdr:from>
    <xdr:ext cx="405111" cy="259045"/>
    <xdr:sp macro="" textlink="">
      <xdr:nvSpPr>
        <xdr:cNvPr id="377" name="n_1aveValue【認定こども園・幼稚園・保育所】&#10;有形固定資産減価償却率"/>
        <xdr:cNvSpPr txBox="1"/>
      </xdr:nvSpPr>
      <xdr:spPr>
        <a:xfrm>
          <a:off x="15266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76217</xdr:rowOff>
    </xdr:from>
    <xdr:ext cx="405111" cy="259045"/>
    <xdr:sp macro="" textlink="">
      <xdr:nvSpPr>
        <xdr:cNvPr id="378" name="n_2aveValue【認定こども園・幼稚園・保育所】&#10;有形固定資産減価償却率"/>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166387</xdr:rowOff>
    </xdr:from>
    <xdr:ext cx="405111" cy="259045"/>
    <xdr:sp macro="" textlink="">
      <xdr:nvSpPr>
        <xdr:cNvPr id="379" name="n_1mainValue【認定こども園・幼稚園・保育所】&#10;有形固定資産減価償却率"/>
        <xdr:cNvSpPr txBox="1"/>
      </xdr:nvSpPr>
      <xdr:spPr>
        <a:xfrm>
          <a:off x="15266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29227</xdr:rowOff>
    </xdr:from>
    <xdr:ext cx="405111" cy="259045"/>
    <xdr:sp macro="" textlink="">
      <xdr:nvSpPr>
        <xdr:cNvPr id="380" name="n_2mainValue【認定こども園・幼稚園・保育所】&#10;有形固定資産減価償却率"/>
        <xdr:cNvSpPr txBox="1"/>
      </xdr:nvSpPr>
      <xdr:spPr>
        <a:xfrm>
          <a:off x="14389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2" name="テキスト ボックス 39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4" name="テキスト ボックス 39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6" name="テキスト ボックス 39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8" name="テキスト ボックス 39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69342</xdr:rowOff>
    </xdr:from>
    <xdr:to>
      <xdr:col>116</xdr:col>
      <xdr:colOff>62864</xdr:colOff>
      <xdr:row>41</xdr:row>
      <xdr:rowOff>76200</xdr:rowOff>
    </xdr:to>
    <xdr:cxnSp macro="">
      <xdr:nvCxnSpPr>
        <xdr:cNvPr id="402" name="直線コネクタ 401"/>
        <xdr:cNvCxnSpPr/>
      </xdr:nvCxnSpPr>
      <xdr:spPr>
        <a:xfrm flipV="1">
          <a:off x="22160864" y="589864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80027</xdr:rowOff>
    </xdr:from>
    <xdr:ext cx="469744" cy="259045"/>
    <xdr:sp macro="" textlink="">
      <xdr:nvSpPr>
        <xdr:cNvPr id="403" name="【認定こども園・幼稚園・保育所】&#10;一人当たり面積最小値テキスト"/>
        <xdr:cNvSpPr txBox="1"/>
      </xdr:nvSpPr>
      <xdr:spPr>
        <a:xfrm>
          <a:off x="221996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76200</xdr:rowOff>
    </xdr:from>
    <xdr:to>
      <xdr:col>116</xdr:col>
      <xdr:colOff>152400</xdr:colOff>
      <xdr:row>41</xdr:row>
      <xdr:rowOff>76200</xdr:rowOff>
    </xdr:to>
    <xdr:cxnSp macro="">
      <xdr:nvCxnSpPr>
        <xdr:cNvPr id="404" name="直線コネクタ 403"/>
        <xdr:cNvCxnSpPr/>
      </xdr:nvCxnSpPr>
      <xdr:spPr>
        <a:xfrm>
          <a:off x="22072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16019</xdr:rowOff>
    </xdr:from>
    <xdr:ext cx="469744" cy="259045"/>
    <xdr:sp macro="" textlink="">
      <xdr:nvSpPr>
        <xdr:cNvPr id="405" name="【認定こども園・幼稚園・保育所】&#10;一人当たり面積最大値テキスト"/>
        <xdr:cNvSpPr txBox="1"/>
      </xdr:nvSpPr>
      <xdr:spPr>
        <a:xfrm>
          <a:off x="22199600" y="567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69342</xdr:rowOff>
    </xdr:from>
    <xdr:to>
      <xdr:col>116</xdr:col>
      <xdr:colOff>152400</xdr:colOff>
      <xdr:row>34</xdr:row>
      <xdr:rowOff>69342</xdr:rowOff>
    </xdr:to>
    <xdr:cxnSp macro="">
      <xdr:nvCxnSpPr>
        <xdr:cNvPr id="406" name="直線コネクタ 405"/>
        <xdr:cNvCxnSpPr/>
      </xdr:nvCxnSpPr>
      <xdr:spPr>
        <a:xfrm>
          <a:off x="22072600" y="589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124985</xdr:rowOff>
    </xdr:from>
    <xdr:ext cx="469744" cy="259045"/>
    <xdr:sp macro="" textlink="">
      <xdr:nvSpPr>
        <xdr:cNvPr id="407" name="【認定こども園・幼稚園・保育所】&#10;一人当たり面積平均値テキスト"/>
        <xdr:cNvSpPr txBox="1"/>
      </xdr:nvSpPr>
      <xdr:spPr>
        <a:xfrm>
          <a:off x="22199600" y="64686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146558</xdr:rowOff>
    </xdr:from>
    <xdr:to>
      <xdr:col>116</xdr:col>
      <xdr:colOff>114300</xdr:colOff>
      <xdr:row>38</xdr:row>
      <xdr:rowOff>76708</xdr:rowOff>
    </xdr:to>
    <xdr:sp macro="" textlink="">
      <xdr:nvSpPr>
        <xdr:cNvPr id="408" name="フローチャート: 判断 407"/>
        <xdr:cNvSpPr/>
      </xdr:nvSpPr>
      <xdr:spPr>
        <a:xfrm>
          <a:off x="22110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39116</xdr:rowOff>
    </xdr:from>
    <xdr:to>
      <xdr:col>112</xdr:col>
      <xdr:colOff>38100</xdr:colOff>
      <xdr:row>38</xdr:row>
      <xdr:rowOff>140716</xdr:rowOff>
    </xdr:to>
    <xdr:sp macro="" textlink="">
      <xdr:nvSpPr>
        <xdr:cNvPr id="409" name="フローチャート: 判断 408"/>
        <xdr:cNvSpPr/>
      </xdr:nvSpPr>
      <xdr:spPr>
        <a:xfrm>
          <a:off x="21272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64262</xdr:rowOff>
    </xdr:from>
    <xdr:to>
      <xdr:col>107</xdr:col>
      <xdr:colOff>101600</xdr:colOff>
      <xdr:row>38</xdr:row>
      <xdr:rowOff>165862</xdr:rowOff>
    </xdr:to>
    <xdr:sp macro="" textlink="">
      <xdr:nvSpPr>
        <xdr:cNvPr id="410" name="フローチャート: 判断 409"/>
        <xdr:cNvSpPr/>
      </xdr:nvSpPr>
      <xdr:spPr>
        <a:xfrm>
          <a:off x="20383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11684</xdr:rowOff>
    </xdr:from>
    <xdr:to>
      <xdr:col>116</xdr:col>
      <xdr:colOff>114300</xdr:colOff>
      <xdr:row>36</xdr:row>
      <xdr:rowOff>113284</xdr:rowOff>
    </xdr:to>
    <xdr:sp macro="" textlink="">
      <xdr:nvSpPr>
        <xdr:cNvPr id="416" name="楕円 415"/>
        <xdr:cNvSpPr/>
      </xdr:nvSpPr>
      <xdr:spPr>
        <a:xfrm>
          <a:off x="221107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34561</xdr:rowOff>
    </xdr:from>
    <xdr:ext cx="469744" cy="259045"/>
    <xdr:sp macro="" textlink="">
      <xdr:nvSpPr>
        <xdr:cNvPr id="417" name="【認定こども園・幼稚園・保育所】&#10;一人当たり面積該当値テキスト"/>
        <xdr:cNvSpPr txBox="1"/>
      </xdr:nvSpPr>
      <xdr:spPr>
        <a:xfrm>
          <a:off x="22199600" y="603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34544</xdr:rowOff>
    </xdr:from>
    <xdr:to>
      <xdr:col>112</xdr:col>
      <xdr:colOff>38100</xdr:colOff>
      <xdr:row>36</xdr:row>
      <xdr:rowOff>136144</xdr:rowOff>
    </xdr:to>
    <xdr:sp macro="" textlink="">
      <xdr:nvSpPr>
        <xdr:cNvPr id="418" name="楕円 417"/>
        <xdr:cNvSpPr/>
      </xdr:nvSpPr>
      <xdr:spPr>
        <a:xfrm>
          <a:off x="212725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62484</xdr:rowOff>
    </xdr:from>
    <xdr:to>
      <xdr:col>116</xdr:col>
      <xdr:colOff>63500</xdr:colOff>
      <xdr:row>36</xdr:row>
      <xdr:rowOff>85344</xdr:rowOff>
    </xdr:to>
    <xdr:cxnSp macro="">
      <xdr:nvCxnSpPr>
        <xdr:cNvPr id="419" name="直線コネクタ 418"/>
        <xdr:cNvCxnSpPr/>
      </xdr:nvCxnSpPr>
      <xdr:spPr>
        <a:xfrm flipV="1">
          <a:off x="21323300" y="62346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43688</xdr:rowOff>
    </xdr:from>
    <xdr:to>
      <xdr:col>107</xdr:col>
      <xdr:colOff>101600</xdr:colOff>
      <xdr:row>36</xdr:row>
      <xdr:rowOff>145288</xdr:rowOff>
    </xdr:to>
    <xdr:sp macro="" textlink="">
      <xdr:nvSpPr>
        <xdr:cNvPr id="420" name="楕円 419"/>
        <xdr:cNvSpPr/>
      </xdr:nvSpPr>
      <xdr:spPr>
        <a:xfrm>
          <a:off x="20383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85344</xdr:rowOff>
    </xdr:from>
    <xdr:to>
      <xdr:col>111</xdr:col>
      <xdr:colOff>177800</xdr:colOff>
      <xdr:row>36</xdr:row>
      <xdr:rowOff>94488</xdr:rowOff>
    </xdr:to>
    <xdr:cxnSp macro="">
      <xdr:nvCxnSpPr>
        <xdr:cNvPr id="421" name="直線コネクタ 420"/>
        <xdr:cNvCxnSpPr/>
      </xdr:nvCxnSpPr>
      <xdr:spPr>
        <a:xfrm flipV="1">
          <a:off x="20434300" y="62575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131843</xdr:rowOff>
    </xdr:from>
    <xdr:ext cx="469744" cy="259045"/>
    <xdr:sp macro="" textlink="">
      <xdr:nvSpPr>
        <xdr:cNvPr id="422" name="n_1aveValue【認定こども園・幼稚園・保育所】&#10;一人当たり面積"/>
        <xdr:cNvSpPr txBox="1"/>
      </xdr:nvSpPr>
      <xdr:spPr>
        <a:xfrm>
          <a:off x="210757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156989</xdr:rowOff>
    </xdr:from>
    <xdr:ext cx="469744" cy="259045"/>
    <xdr:sp macro="" textlink="">
      <xdr:nvSpPr>
        <xdr:cNvPr id="423" name="n_2aveValue【認定こども園・幼稚園・保育所】&#10;一人当たり面積"/>
        <xdr:cNvSpPr txBox="1"/>
      </xdr:nvSpPr>
      <xdr:spPr>
        <a:xfrm>
          <a:off x="20199427" y="667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152671</xdr:rowOff>
    </xdr:from>
    <xdr:ext cx="469744" cy="259045"/>
    <xdr:sp macro="" textlink="">
      <xdr:nvSpPr>
        <xdr:cNvPr id="424" name="n_1mainValue【認定こども園・幼稚園・保育所】&#10;一人当たり面積"/>
        <xdr:cNvSpPr txBox="1"/>
      </xdr:nvSpPr>
      <xdr:spPr>
        <a:xfrm>
          <a:off x="21075727" y="598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161815</xdr:rowOff>
    </xdr:from>
    <xdr:ext cx="469744" cy="259045"/>
    <xdr:sp macro="" textlink="">
      <xdr:nvSpPr>
        <xdr:cNvPr id="425" name="n_2mainValue【認定こども園・幼稚園・保育所】&#10;一人当たり面積"/>
        <xdr:cNvSpPr txBox="1"/>
      </xdr:nvSpPr>
      <xdr:spPr>
        <a:xfrm>
          <a:off x="20199427" y="599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6" name="テキスト ボックス 43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7" name="直線コネクタ 43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8" name="テキスト ボックス 43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9" name="直線コネクタ 43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0" name="テキスト ボックス 43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1" name="直線コネクタ 44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2" name="テキスト ボックス 44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3" name="直線コネクタ 44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4" name="テキスト ボックス 44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5" name="直線コネクタ 44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6" name="テキスト ボックス 44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83820</xdr:rowOff>
    </xdr:from>
    <xdr:to>
      <xdr:col>85</xdr:col>
      <xdr:colOff>126364</xdr:colOff>
      <xdr:row>64</xdr:row>
      <xdr:rowOff>121920</xdr:rowOff>
    </xdr:to>
    <xdr:cxnSp macro="">
      <xdr:nvCxnSpPr>
        <xdr:cNvPr id="450" name="直線コネクタ 449"/>
        <xdr:cNvCxnSpPr/>
      </xdr:nvCxnSpPr>
      <xdr:spPr>
        <a:xfrm flipV="1">
          <a:off x="16318864" y="968502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451" name="【学校施設】&#10;有形固定資産減価償却率最小値テキスト"/>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452" name="直線コネクタ 451"/>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30497</xdr:rowOff>
    </xdr:from>
    <xdr:ext cx="405111" cy="259045"/>
    <xdr:sp macro="" textlink="">
      <xdr:nvSpPr>
        <xdr:cNvPr id="453" name="【学校施設】&#10;有形固定資産減価償却率最大値テキスト"/>
        <xdr:cNvSpPr txBox="1"/>
      </xdr:nvSpPr>
      <xdr:spPr>
        <a:xfrm>
          <a:off x="16357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83820</xdr:rowOff>
    </xdr:from>
    <xdr:to>
      <xdr:col>86</xdr:col>
      <xdr:colOff>25400</xdr:colOff>
      <xdr:row>56</xdr:row>
      <xdr:rowOff>83820</xdr:rowOff>
    </xdr:to>
    <xdr:cxnSp macro="">
      <xdr:nvCxnSpPr>
        <xdr:cNvPr id="454" name="直線コネクタ 453"/>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13987</xdr:rowOff>
    </xdr:from>
    <xdr:ext cx="405111" cy="259045"/>
    <xdr:sp macro="" textlink="">
      <xdr:nvSpPr>
        <xdr:cNvPr id="455" name="【学校施設】&#10;有形固定資産減価償却率平均値テキスト"/>
        <xdr:cNvSpPr txBox="1"/>
      </xdr:nvSpPr>
      <xdr:spPr>
        <a:xfrm>
          <a:off x="16357600" y="1030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456" name="フローチャート: 判断 455"/>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457" name="フローチャート: 判断 456"/>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74930</xdr:rowOff>
    </xdr:from>
    <xdr:to>
      <xdr:col>76</xdr:col>
      <xdr:colOff>165100</xdr:colOff>
      <xdr:row>62</xdr:row>
      <xdr:rowOff>5080</xdr:rowOff>
    </xdr:to>
    <xdr:sp macro="" textlink="">
      <xdr:nvSpPr>
        <xdr:cNvPr id="458" name="フローチャート: 判断 457"/>
        <xdr:cNvSpPr/>
      </xdr:nvSpPr>
      <xdr:spPr>
        <a:xfrm>
          <a:off x="14541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135890</xdr:rowOff>
    </xdr:from>
    <xdr:to>
      <xdr:col>85</xdr:col>
      <xdr:colOff>177800</xdr:colOff>
      <xdr:row>63</xdr:row>
      <xdr:rowOff>66040</xdr:rowOff>
    </xdr:to>
    <xdr:sp macro="" textlink="">
      <xdr:nvSpPr>
        <xdr:cNvPr id="464" name="楕円 463"/>
        <xdr:cNvSpPr/>
      </xdr:nvSpPr>
      <xdr:spPr>
        <a:xfrm>
          <a:off x="162687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114317</xdr:rowOff>
    </xdr:from>
    <xdr:ext cx="405111" cy="259045"/>
    <xdr:sp macro="" textlink="">
      <xdr:nvSpPr>
        <xdr:cNvPr id="465" name="【学校施設】&#10;有形固定資産減価償却率該当値テキスト"/>
        <xdr:cNvSpPr txBox="1"/>
      </xdr:nvSpPr>
      <xdr:spPr>
        <a:xfrm>
          <a:off x="16357600"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135890</xdr:rowOff>
    </xdr:from>
    <xdr:to>
      <xdr:col>81</xdr:col>
      <xdr:colOff>101600</xdr:colOff>
      <xdr:row>63</xdr:row>
      <xdr:rowOff>66040</xdr:rowOff>
    </xdr:to>
    <xdr:sp macro="" textlink="">
      <xdr:nvSpPr>
        <xdr:cNvPr id="466" name="楕円 465"/>
        <xdr:cNvSpPr/>
      </xdr:nvSpPr>
      <xdr:spPr>
        <a:xfrm>
          <a:off x="15430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15240</xdr:rowOff>
    </xdr:from>
    <xdr:to>
      <xdr:col>85</xdr:col>
      <xdr:colOff>127000</xdr:colOff>
      <xdr:row>63</xdr:row>
      <xdr:rowOff>15240</xdr:rowOff>
    </xdr:to>
    <xdr:cxnSp macro="">
      <xdr:nvCxnSpPr>
        <xdr:cNvPr id="467" name="直線コネクタ 466"/>
        <xdr:cNvCxnSpPr/>
      </xdr:nvCxnSpPr>
      <xdr:spPr>
        <a:xfrm>
          <a:off x="15481300" y="108165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2540</xdr:rowOff>
    </xdr:from>
    <xdr:to>
      <xdr:col>76</xdr:col>
      <xdr:colOff>165100</xdr:colOff>
      <xdr:row>64</xdr:row>
      <xdr:rowOff>104140</xdr:rowOff>
    </xdr:to>
    <xdr:sp macro="" textlink="">
      <xdr:nvSpPr>
        <xdr:cNvPr id="468" name="楕円 467"/>
        <xdr:cNvSpPr/>
      </xdr:nvSpPr>
      <xdr:spPr>
        <a:xfrm>
          <a:off x="145415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15240</xdr:rowOff>
    </xdr:from>
    <xdr:to>
      <xdr:col>81</xdr:col>
      <xdr:colOff>50800</xdr:colOff>
      <xdr:row>64</xdr:row>
      <xdr:rowOff>53340</xdr:rowOff>
    </xdr:to>
    <xdr:cxnSp macro="">
      <xdr:nvCxnSpPr>
        <xdr:cNvPr id="469" name="直線コネクタ 468"/>
        <xdr:cNvCxnSpPr/>
      </xdr:nvCxnSpPr>
      <xdr:spPr>
        <a:xfrm flipV="1">
          <a:off x="14592300" y="1081659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93997</xdr:rowOff>
    </xdr:from>
    <xdr:ext cx="405111" cy="259045"/>
    <xdr:sp macro="" textlink="">
      <xdr:nvSpPr>
        <xdr:cNvPr id="470" name="n_1aveValue【学校施設】&#10;有形固定資産減価償却率"/>
        <xdr:cNvSpPr txBox="1"/>
      </xdr:nvSpPr>
      <xdr:spPr>
        <a:xfrm>
          <a:off x="15266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21607</xdr:rowOff>
    </xdr:from>
    <xdr:ext cx="405111" cy="259045"/>
    <xdr:sp macro="" textlink="">
      <xdr:nvSpPr>
        <xdr:cNvPr id="471" name="n_2aveValue【学校施設】&#10;有形固定資産減価償却率"/>
        <xdr:cNvSpPr txBox="1"/>
      </xdr:nvSpPr>
      <xdr:spPr>
        <a:xfrm>
          <a:off x="14389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57167</xdr:rowOff>
    </xdr:from>
    <xdr:ext cx="405111" cy="259045"/>
    <xdr:sp macro="" textlink="">
      <xdr:nvSpPr>
        <xdr:cNvPr id="472" name="n_1mainValue【学校施設】&#10;有形固定資産減価償却率"/>
        <xdr:cNvSpPr txBox="1"/>
      </xdr:nvSpPr>
      <xdr:spPr>
        <a:xfrm>
          <a:off x="15266044"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95267</xdr:rowOff>
    </xdr:from>
    <xdr:ext cx="405111" cy="259045"/>
    <xdr:sp macro="" textlink="">
      <xdr:nvSpPr>
        <xdr:cNvPr id="473" name="n_2mainValue【学校施設】&#10;有形固定資産減価償却率"/>
        <xdr:cNvSpPr txBox="1"/>
      </xdr:nvSpPr>
      <xdr:spPr>
        <a:xfrm>
          <a:off x="14389744"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4" name="テキスト ボックス 48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5" name="直線コネクタ 4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6" name="テキスト ボックス 4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7" name="直線コネクタ 4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8" name="テキスト ボックス 4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9" name="直線コネクタ 4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0" name="テキスト ボックス 4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1" name="直線コネクタ 4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2" name="テキスト ボックス 4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3" name="直線コネクタ 4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4" name="テキスト ボックス 49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5" name="直線コネクタ 4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6" name="テキスト ボックス 49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141079</xdr:rowOff>
    </xdr:from>
    <xdr:to>
      <xdr:col>116</xdr:col>
      <xdr:colOff>62864</xdr:colOff>
      <xdr:row>63</xdr:row>
      <xdr:rowOff>153488</xdr:rowOff>
    </xdr:to>
    <xdr:cxnSp macro="">
      <xdr:nvCxnSpPr>
        <xdr:cNvPr id="500" name="直線コネクタ 499"/>
        <xdr:cNvCxnSpPr/>
      </xdr:nvCxnSpPr>
      <xdr:spPr>
        <a:xfrm flipV="1">
          <a:off x="22160864" y="9570829"/>
          <a:ext cx="0" cy="1384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01"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02" name="直線コネクタ 501"/>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87756</xdr:rowOff>
    </xdr:from>
    <xdr:ext cx="469744" cy="259045"/>
    <xdr:sp macro="" textlink="">
      <xdr:nvSpPr>
        <xdr:cNvPr id="503" name="【学校施設】&#10;一人当たり面積最大値テキスト"/>
        <xdr:cNvSpPr txBox="1"/>
      </xdr:nvSpPr>
      <xdr:spPr>
        <a:xfrm>
          <a:off x="22199600" y="934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141079</xdr:rowOff>
    </xdr:from>
    <xdr:to>
      <xdr:col>116</xdr:col>
      <xdr:colOff>152400</xdr:colOff>
      <xdr:row>55</xdr:row>
      <xdr:rowOff>141079</xdr:rowOff>
    </xdr:to>
    <xdr:cxnSp macro="">
      <xdr:nvCxnSpPr>
        <xdr:cNvPr id="504" name="直線コネクタ 503"/>
        <xdr:cNvCxnSpPr/>
      </xdr:nvCxnSpPr>
      <xdr:spPr>
        <a:xfrm>
          <a:off x="22072600" y="957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142184</xdr:rowOff>
    </xdr:from>
    <xdr:ext cx="469744" cy="259045"/>
    <xdr:sp macro="" textlink="">
      <xdr:nvSpPr>
        <xdr:cNvPr id="505" name="【学校施設】&#10;一人当たり面積平均値テキスト"/>
        <xdr:cNvSpPr txBox="1"/>
      </xdr:nvSpPr>
      <xdr:spPr>
        <a:xfrm>
          <a:off x="22199600" y="10429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163757</xdr:rowOff>
    </xdr:from>
    <xdr:to>
      <xdr:col>116</xdr:col>
      <xdr:colOff>114300</xdr:colOff>
      <xdr:row>61</xdr:row>
      <xdr:rowOff>93907</xdr:rowOff>
    </xdr:to>
    <xdr:sp macro="" textlink="">
      <xdr:nvSpPr>
        <xdr:cNvPr id="506" name="フローチャート: 判断 505"/>
        <xdr:cNvSpPr/>
      </xdr:nvSpPr>
      <xdr:spPr>
        <a:xfrm>
          <a:off x="22110700" y="104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14515</xdr:rowOff>
    </xdr:from>
    <xdr:to>
      <xdr:col>112</xdr:col>
      <xdr:colOff>38100</xdr:colOff>
      <xdr:row>61</xdr:row>
      <xdr:rowOff>116115</xdr:rowOff>
    </xdr:to>
    <xdr:sp macro="" textlink="">
      <xdr:nvSpPr>
        <xdr:cNvPr id="507" name="フローチャート: 判断 506"/>
        <xdr:cNvSpPr/>
      </xdr:nvSpPr>
      <xdr:spPr>
        <a:xfrm>
          <a:off x="21272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106934</xdr:rowOff>
    </xdr:from>
    <xdr:to>
      <xdr:col>107</xdr:col>
      <xdr:colOff>101600</xdr:colOff>
      <xdr:row>61</xdr:row>
      <xdr:rowOff>37084</xdr:rowOff>
    </xdr:to>
    <xdr:sp macro="" textlink="">
      <xdr:nvSpPr>
        <xdr:cNvPr id="508" name="フローチャート: 判断 507"/>
        <xdr:cNvSpPr/>
      </xdr:nvSpPr>
      <xdr:spPr>
        <a:xfrm>
          <a:off x="20383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38354</xdr:rowOff>
    </xdr:from>
    <xdr:to>
      <xdr:col>116</xdr:col>
      <xdr:colOff>114300</xdr:colOff>
      <xdr:row>58</xdr:row>
      <xdr:rowOff>139954</xdr:rowOff>
    </xdr:to>
    <xdr:sp macro="" textlink="">
      <xdr:nvSpPr>
        <xdr:cNvPr id="514" name="楕円 513"/>
        <xdr:cNvSpPr/>
      </xdr:nvSpPr>
      <xdr:spPr>
        <a:xfrm>
          <a:off x="22110700" y="99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61231</xdr:rowOff>
    </xdr:from>
    <xdr:ext cx="469744" cy="259045"/>
    <xdr:sp macro="" textlink="">
      <xdr:nvSpPr>
        <xdr:cNvPr id="515" name="【学校施設】&#10;一人当たり面積該当値テキスト"/>
        <xdr:cNvSpPr txBox="1"/>
      </xdr:nvSpPr>
      <xdr:spPr>
        <a:xfrm>
          <a:off x="22199600" y="983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72644</xdr:rowOff>
    </xdr:from>
    <xdr:to>
      <xdr:col>112</xdr:col>
      <xdr:colOff>38100</xdr:colOff>
      <xdr:row>59</xdr:row>
      <xdr:rowOff>2794</xdr:rowOff>
    </xdr:to>
    <xdr:sp macro="" textlink="">
      <xdr:nvSpPr>
        <xdr:cNvPr id="516" name="楕円 515"/>
        <xdr:cNvSpPr/>
      </xdr:nvSpPr>
      <xdr:spPr>
        <a:xfrm>
          <a:off x="21272500" y="100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89154</xdr:rowOff>
    </xdr:from>
    <xdr:to>
      <xdr:col>116</xdr:col>
      <xdr:colOff>63500</xdr:colOff>
      <xdr:row>58</xdr:row>
      <xdr:rowOff>123444</xdr:rowOff>
    </xdr:to>
    <xdr:cxnSp macro="">
      <xdr:nvCxnSpPr>
        <xdr:cNvPr id="517" name="直線コネクタ 516"/>
        <xdr:cNvCxnSpPr/>
      </xdr:nvCxnSpPr>
      <xdr:spPr>
        <a:xfrm flipV="1">
          <a:off x="21323300" y="1003325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86360</xdr:rowOff>
    </xdr:from>
    <xdr:to>
      <xdr:col>107</xdr:col>
      <xdr:colOff>101600</xdr:colOff>
      <xdr:row>60</xdr:row>
      <xdr:rowOff>16510</xdr:rowOff>
    </xdr:to>
    <xdr:sp macro="" textlink="">
      <xdr:nvSpPr>
        <xdr:cNvPr id="518" name="楕円 517"/>
        <xdr:cNvSpPr/>
      </xdr:nvSpPr>
      <xdr:spPr>
        <a:xfrm>
          <a:off x="20383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123444</xdr:rowOff>
    </xdr:from>
    <xdr:to>
      <xdr:col>111</xdr:col>
      <xdr:colOff>177800</xdr:colOff>
      <xdr:row>59</xdr:row>
      <xdr:rowOff>137160</xdr:rowOff>
    </xdr:to>
    <xdr:cxnSp macro="">
      <xdr:nvCxnSpPr>
        <xdr:cNvPr id="519" name="直線コネクタ 518"/>
        <xdr:cNvCxnSpPr/>
      </xdr:nvCxnSpPr>
      <xdr:spPr>
        <a:xfrm flipV="1">
          <a:off x="20434300" y="10067544"/>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107242</xdr:rowOff>
    </xdr:from>
    <xdr:ext cx="469744" cy="259045"/>
    <xdr:sp macro="" textlink="">
      <xdr:nvSpPr>
        <xdr:cNvPr id="520" name="n_1aveValue【学校施設】&#10;一人当たり面積"/>
        <xdr:cNvSpPr txBox="1"/>
      </xdr:nvSpPr>
      <xdr:spPr>
        <a:xfrm>
          <a:off x="21075727" y="1056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28211</xdr:rowOff>
    </xdr:from>
    <xdr:ext cx="469744" cy="259045"/>
    <xdr:sp macro="" textlink="">
      <xdr:nvSpPr>
        <xdr:cNvPr id="521" name="n_2aveValue【学校施設】&#10;一人当たり面積"/>
        <xdr:cNvSpPr txBox="1"/>
      </xdr:nvSpPr>
      <xdr:spPr>
        <a:xfrm>
          <a:off x="20199427" y="1048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19321</xdr:rowOff>
    </xdr:from>
    <xdr:ext cx="469744" cy="259045"/>
    <xdr:sp macro="" textlink="">
      <xdr:nvSpPr>
        <xdr:cNvPr id="522" name="n_1mainValue【学校施設】&#10;一人当たり面積"/>
        <xdr:cNvSpPr txBox="1"/>
      </xdr:nvSpPr>
      <xdr:spPr>
        <a:xfrm>
          <a:off x="21075727" y="979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33037</xdr:rowOff>
    </xdr:from>
    <xdr:ext cx="469744" cy="259045"/>
    <xdr:sp macro="" textlink="">
      <xdr:nvSpPr>
        <xdr:cNvPr id="523" name="n_2mainValue【学校施設】&#10;一人当たり面積"/>
        <xdr:cNvSpPr txBox="1"/>
      </xdr:nvSpPr>
      <xdr:spPr>
        <a:xfrm>
          <a:off x="20199427" y="997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0" name="テキスト ボックス 54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1" name="直線コネクタ 55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2" name="テキスト ボックス 55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3" name="直線コネクタ 55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4" name="テキスト ボックス 55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5" name="直線コネクタ 55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6" name="テキスト ボックス 55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7" name="直線コネクタ 55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8" name="テキスト ボックス 55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0" name="テキスト ボックス 5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158496</xdr:rowOff>
    </xdr:to>
    <xdr:cxnSp macro="">
      <xdr:nvCxnSpPr>
        <xdr:cNvPr id="562" name="直線コネクタ 561"/>
        <xdr:cNvCxnSpPr/>
      </xdr:nvCxnSpPr>
      <xdr:spPr>
        <a:xfrm flipV="1">
          <a:off x="16318864" y="17221200"/>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563" name="【公民館】&#10;有形固定資産減価償却率最小値テキスト"/>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564" name="直線コネクタ 563"/>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65"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66" name="直線コネクタ 56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170705</xdr:rowOff>
    </xdr:from>
    <xdr:ext cx="405111" cy="259045"/>
    <xdr:sp macro="" textlink="">
      <xdr:nvSpPr>
        <xdr:cNvPr id="567" name="【公民館】&#10;有形固定資産減価償却率平均値テキスト"/>
        <xdr:cNvSpPr txBox="1"/>
      </xdr:nvSpPr>
      <xdr:spPr>
        <a:xfrm>
          <a:off x="16357600" y="18001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20828</xdr:rowOff>
    </xdr:from>
    <xdr:to>
      <xdr:col>85</xdr:col>
      <xdr:colOff>177800</xdr:colOff>
      <xdr:row>105</xdr:row>
      <xdr:rowOff>122428</xdr:rowOff>
    </xdr:to>
    <xdr:sp macro="" textlink="">
      <xdr:nvSpPr>
        <xdr:cNvPr id="568" name="フローチャート: 判断 567"/>
        <xdr:cNvSpPr/>
      </xdr:nvSpPr>
      <xdr:spPr>
        <a:xfrm>
          <a:off x="162687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569" name="フローチャート: 判断 568"/>
        <xdr:cNvSpPr/>
      </xdr:nvSpPr>
      <xdr:spPr>
        <a:xfrm>
          <a:off x="15430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52832</xdr:rowOff>
    </xdr:from>
    <xdr:to>
      <xdr:col>76</xdr:col>
      <xdr:colOff>165100</xdr:colOff>
      <xdr:row>105</xdr:row>
      <xdr:rowOff>154432</xdr:rowOff>
    </xdr:to>
    <xdr:sp macro="" textlink="">
      <xdr:nvSpPr>
        <xdr:cNvPr id="570" name="フローチャート: 判断 569"/>
        <xdr:cNvSpPr/>
      </xdr:nvSpPr>
      <xdr:spPr>
        <a:xfrm>
          <a:off x="14541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114554</xdr:rowOff>
    </xdr:from>
    <xdr:to>
      <xdr:col>85</xdr:col>
      <xdr:colOff>177800</xdr:colOff>
      <xdr:row>105</xdr:row>
      <xdr:rowOff>44704</xdr:rowOff>
    </xdr:to>
    <xdr:sp macro="" textlink="">
      <xdr:nvSpPr>
        <xdr:cNvPr id="576" name="楕円 575"/>
        <xdr:cNvSpPr/>
      </xdr:nvSpPr>
      <xdr:spPr>
        <a:xfrm>
          <a:off x="16268700" y="1794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137431</xdr:rowOff>
    </xdr:from>
    <xdr:ext cx="405111" cy="259045"/>
    <xdr:sp macro="" textlink="">
      <xdr:nvSpPr>
        <xdr:cNvPr id="577" name="【公民館】&#10;有形固定資産減価償却率該当値テキスト"/>
        <xdr:cNvSpPr txBox="1"/>
      </xdr:nvSpPr>
      <xdr:spPr>
        <a:xfrm>
          <a:off x="16357600" y="17796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114554</xdr:rowOff>
    </xdr:from>
    <xdr:to>
      <xdr:col>81</xdr:col>
      <xdr:colOff>101600</xdr:colOff>
      <xdr:row>105</xdr:row>
      <xdr:rowOff>44704</xdr:rowOff>
    </xdr:to>
    <xdr:sp macro="" textlink="">
      <xdr:nvSpPr>
        <xdr:cNvPr id="578" name="楕円 577"/>
        <xdr:cNvSpPr/>
      </xdr:nvSpPr>
      <xdr:spPr>
        <a:xfrm>
          <a:off x="15430500" y="1794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165354</xdr:rowOff>
    </xdr:from>
    <xdr:to>
      <xdr:col>85</xdr:col>
      <xdr:colOff>127000</xdr:colOff>
      <xdr:row>104</xdr:row>
      <xdr:rowOff>165354</xdr:rowOff>
    </xdr:to>
    <xdr:cxnSp macro="">
      <xdr:nvCxnSpPr>
        <xdr:cNvPr id="579" name="直線コネクタ 578"/>
        <xdr:cNvCxnSpPr/>
      </xdr:nvCxnSpPr>
      <xdr:spPr>
        <a:xfrm>
          <a:off x="15481300" y="179961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41402</xdr:rowOff>
    </xdr:from>
    <xdr:to>
      <xdr:col>76</xdr:col>
      <xdr:colOff>165100</xdr:colOff>
      <xdr:row>105</xdr:row>
      <xdr:rowOff>143002</xdr:rowOff>
    </xdr:to>
    <xdr:sp macro="" textlink="">
      <xdr:nvSpPr>
        <xdr:cNvPr id="580" name="楕円 579"/>
        <xdr:cNvSpPr/>
      </xdr:nvSpPr>
      <xdr:spPr>
        <a:xfrm>
          <a:off x="14541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165354</xdr:rowOff>
    </xdr:from>
    <xdr:to>
      <xdr:col>81</xdr:col>
      <xdr:colOff>50800</xdr:colOff>
      <xdr:row>105</xdr:row>
      <xdr:rowOff>92202</xdr:rowOff>
    </xdr:to>
    <xdr:cxnSp macro="">
      <xdr:nvCxnSpPr>
        <xdr:cNvPr id="581" name="直線コネクタ 580"/>
        <xdr:cNvCxnSpPr/>
      </xdr:nvCxnSpPr>
      <xdr:spPr>
        <a:xfrm flipV="1">
          <a:off x="14592300" y="17996154"/>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147845</xdr:rowOff>
    </xdr:from>
    <xdr:ext cx="405111" cy="259045"/>
    <xdr:sp macro="" textlink="">
      <xdr:nvSpPr>
        <xdr:cNvPr id="582" name="n_1aveValue【公民館】&#10;有形固定資産減価償却率"/>
        <xdr:cNvSpPr txBox="1"/>
      </xdr:nvSpPr>
      <xdr:spPr>
        <a:xfrm>
          <a:off x="15266044" y="1815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145559</xdr:rowOff>
    </xdr:from>
    <xdr:ext cx="405111" cy="259045"/>
    <xdr:sp macro="" textlink="">
      <xdr:nvSpPr>
        <xdr:cNvPr id="583" name="n_2aveValue【公民館】&#10;有形固定資産減価償却率"/>
        <xdr:cNvSpPr txBox="1"/>
      </xdr:nvSpPr>
      <xdr:spPr>
        <a:xfrm>
          <a:off x="14389744" y="1814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61231</xdr:rowOff>
    </xdr:from>
    <xdr:ext cx="405111" cy="259045"/>
    <xdr:sp macro="" textlink="">
      <xdr:nvSpPr>
        <xdr:cNvPr id="584" name="n_1mainValue【公民館】&#10;有形固定資産減価償却率"/>
        <xdr:cNvSpPr txBox="1"/>
      </xdr:nvSpPr>
      <xdr:spPr>
        <a:xfrm>
          <a:off x="15266044" y="1772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159529</xdr:rowOff>
    </xdr:from>
    <xdr:ext cx="405111" cy="259045"/>
    <xdr:sp macro="" textlink="">
      <xdr:nvSpPr>
        <xdr:cNvPr id="585" name="n_2mainValue【公民館】&#10;有形固定資産減価償却率"/>
        <xdr:cNvSpPr txBox="1"/>
      </xdr:nvSpPr>
      <xdr:spPr>
        <a:xfrm>
          <a:off x="14389744" y="1781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6" name="正方形/長方形 5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7" name="正方形/長方形 5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8" name="正方形/長方形 5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9" name="正方形/長方形 5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0" name="正方形/長方形 5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1" name="正方形/長方形 5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2" name="正方形/長方形 5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3" name="正方形/長方形 5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4" name="テキスト ボックス 5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5" name="直線コネクタ 5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6" name="直線コネクタ 59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7" name="テキスト ボックス 59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8" name="直線コネクタ 59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9" name="テキスト ボックス 59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0" name="直線コネクタ 59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1" name="テキスト ボックス 60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2" name="直線コネクタ 60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3" name="テキスト ボックス 60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168097</xdr:rowOff>
    </xdr:from>
    <xdr:to>
      <xdr:col>116</xdr:col>
      <xdr:colOff>62864</xdr:colOff>
      <xdr:row>108</xdr:row>
      <xdr:rowOff>38709</xdr:rowOff>
    </xdr:to>
    <xdr:cxnSp macro="">
      <xdr:nvCxnSpPr>
        <xdr:cNvPr id="607" name="直線コネクタ 606"/>
        <xdr:cNvCxnSpPr/>
      </xdr:nvCxnSpPr>
      <xdr:spPr>
        <a:xfrm flipV="1">
          <a:off x="22160864" y="17141647"/>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42536</xdr:rowOff>
    </xdr:from>
    <xdr:ext cx="469744" cy="259045"/>
    <xdr:sp macro="" textlink="">
      <xdr:nvSpPr>
        <xdr:cNvPr id="608" name="【公民館】&#10;一人当たり面積最小値テキスト"/>
        <xdr:cNvSpPr txBox="1"/>
      </xdr:nvSpPr>
      <xdr:spPr>
        <a:xfrm>
          <a:off x="22199600" y="185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38709</xdr:rowOff>
    </xdr:from>
    <xdr:to>
      <xdr:col>116</xdr:col>
      <xdr:colOff>152400</xdr:colOff>
      <xdr:row>108</xdr:row>
      <xdr:rowOff>38709</xdr:rowOff>
    </xdr:to>
    <xdr:cxnSp macro="">
      <xdr:nvCxnSpPr>
        <xdr:cNvPr id="609" name="直線コネクタ 608"/>
        <xdr:cNvCxnSpPr/>
      </xdr:nvCxnSpPr>
      <xdr:spPr>
        <a:xfrm>
          <a:off x="22072600" y="1855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114774</xdr:rowOff>
    </xdr:from>
    <xdr:ext cx="469744" cy="259045"/>
    <xdr:sp macro="" textlink="">
      <xdr:nvSpPr>
        <xdr:cNvPr id="610" name="【公民館】&#10;一人当たり面積最大値テキスト"/>
        <xdr:cNvSpPr txBox="1"/>
      </xdr:nvSpPr>
      <xdr:spPr>
        <a:xfrm>
          <a:off x="22199600" y="1691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168097</xdr:rowOff>
    </xdr:from>
    <xdr:to>
      <xdr:col>116</xdr:col>
      <xdr:colOff>152400</xdr:colOff>
      <xdr:row>99</xdr:row>
      <xdr:rowOff>168097</xdr:rowOff>
    </xdr:to>
    <xdr:cxnSp macro="">
      <xdr:nvCxnSpPr>
        <xdr:cNvPr id="611" name="直線コネクタ 610"/>
        <xdr:cNvCxnSpPr/>
      </xdr:nvCxnSpPr>
      <xdr:spPr>
        <a:xfrm>
          <a:off x="22072600" y="17141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612" name="【公民館】&#10;一人当たり面積平均値テキスト"/>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13" name="フローチャート: 判断 612"/>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87579</xdr:rowOff>
    </xdr:from>
    <xdr:to>
      <xdr:col>112</xdr:col>
      <xdr:colOff>38100</xdr:colOff>
      <xdr:row>107</xdr:row>
      <xdr:rowOff>17729</xdr:rowOff>
    </xdr:to>
    <xdr:sp macro="" textlink="">
      <xdr:nvSpPr>
        <xdr:cNvPr id="614" name="フローチャート: 判断 613"/>
        <xdr:cNvSpPr/>
      </xdr:nvSpPr>
      <xdr:spPr>
        <a:xfrm>
          <a:off x="21272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67920</xdr:rowOff>
    </xdr:from>
    <xdr:to>
      <xdr:col>107</xdr:col>
      <xdr:colOff>101600</xdr:colOff>
      <xdr:row>105</xdr:row>
      <xdr:rowOff>169520</xdr:rowOff>
    </xdr:to>
    <xdr:sp macro="" textlink="">
      <xdr:nvSpPr>
        <xdr:cNvPr id="615" name="フローチャート: 判断 614"/>
        <xdr:cNvSpPr/>
      </xdr:nvSpPr>
      <xdr:spPr>
        <a:xfrm>
          <a:off x="20383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103124</xdr:rowOff>
    </xdr:from>
    <xdr:to>
      <xdr:col>116</xdr:col>
      <xdr:colOff>114300</xdr:colOff>
      <xdr:row>105</xdr:row>
      <xdr:rowOff>33274</xdr:rowOff>
    </xdr:to>
    <xdr:sp macro="" textlink="">
      <xdr:nvSpPr>
        <xdr:cNvPr id="621" name="楕円 620"/>
        <xdr:cNvSpPr/>
      </xdr:nvSpPr>
      <xdr:spPr>
        <a:xfrm>
          <a:off x="221107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126001</xdr:rowOff>
    </xdr:from>
    <xdr:ext cx="469744" cy="259045"/>
    <xdr:sp macro="" textlink="">
      <xdr:nvSpPr>
        <xdr:cNvPr id="622" name="【公民館】&#10;一人当たり面積該当値テキスト"/>
        <xdr:cNvSpPr txBox="1"/>
      </xdr:nvSpPr>
      <xdr:spPr>
        <a:xfrm>
          <a:off x="22199600" y="1778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117754</xdr:rowOff>
    </xdr:from>
    <xdr:to>
      <xdr:col>112</xdr:col>
      <xdr:colOff>38100</xdr:colOff>
      <xdr:row>105</xdr:row>
      <xdr:rowOff>47904</xdr:rowOff>
    </xdr:to>
    <xdr:sp macro="" textlink="">
      <xdr:nvSpPr>
        <xdr:cNvPr id="623" name="楕円 622"/>
        <xdr:cNvSpPr/>
      </xdr:nvSpPr>
      <xdr:spPr>
        <a:xfrm>
          <a:off x="21272500" y="179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153924</xdr:rowOff>
    </xdr:from>
    <xdr:to>
      <xdr:col>116</xdr:col>
      <xdr:colOff>63500</xdr:colOff>
      <xdr:row>104</xdr:row>
      <xdr:rowOff>168554</xdr:rowOff>
    </xdr:to>
    <xdr:cxnSp macro="">
      <xdr:nvCxnSpPr>
        <xdr:cNvPr id="624" name="直線コネクタ 623"/>
        <xdr:cNvCxnSpPr/>
      </xdr:nvCxnSpPr>
      <xdr:spPr>
        <a:xfrm flipV="1">
          <a:off x="21323300" y="17984724"/>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18084</xdr:rowOff>
    </xdr:from>
    <xdr:to>
      <xdr:col>107</xdr:col>
      <xdr:colOff>101600</xdr:colOff>
      <xdr:row>106</xdr:row>
      <xdr:rowOff>119684</xdr:rowOff>
    </xdr:to>
    <xdr:sp macro="" textlink="">
      <xdr:nvSpPr>
        <xdr:cNvPr id="625" name="楕円 624"/>
        <xdr:cNvSpPr/>
      </xdr:nvSpPr>
      <xdr:spPr>
        <a:xfrm>
          <a:off x="20383500" y="181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168554</xdr:rowOff>
    </xdr:from>
    <xdr:to>
      <xdr:col>111</xdr:col>
      <xdr:colOff>177800</xdr:colOff>
      <xdr:row>106</xdr:row>
      <xdr:rowOff>68884</xdr:rowOff>
    </xdr:to>
    <xdr:cxnSp macro="">
      <xdr:nvCxnSpPr>
        <xdr:cNvPr id="626" name="直線コネクタ 625"/>
        <xdr:cNvCxnSpPr/>
      </xdr:nvCxnSpPr>
      <xdr:spPr>
        <a:xfrm flipV="1">
          <a:off x="20434300" y="17999354"/>
          <a:ext cx="889000" cy="24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8856</xdr:rowOff>
    </xdr:from>
    <xdr:ext cx="469744" cy="259045"/>
    <xdr:sp macro="" textlink="">
      <xdr:nvSpPr>
        <xdr:cNvPr id="627" name="n_1aveValue【公民館】&#10;一人当たり面積"/>
        <xdr:cNvSpPr txBox="1"/>
      </xdr:nvSpPr>
      <xdr:spPr>
        <a:xfrm>
          <a:off x="21075727" y="1835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14597</xdr:rowOff>
    </xdr:from>
    <xdr:ext cx="469744" cy="259045"/>
    <xdr:sp macro="" textlink="">
      <xdr:nvSpPr>
        <xdr:cNvPr id="628" name="n_2aveValue【公民館】&#10;一人当たり面積"/>
        <xdr:cNvSpPr txBox="1"/>
      </xdr:nvSpPr>
      <xdr:spPr>
        <a:xfrm>
          <a:off x="20199427" y="178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64431</xdr:rowOff>
    </xdr:from>
    <xdr:ext cx="469744" cy="259045"/>
    <xdr:sp macro="" textlink="">
      <xdr:nvSpPr>
        <xdr:cNvPr id="629" name="n_1mainValue【公民館】&#10;一人当たり面積"/>
        <xdr:cNvSpPr txBox="1"/>
      </xdr:nvSpPr>
      <xdr:spPr>
        <a:xfrm>
          <a:off x="21075727" y="177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110811</xdr:rowOff>
    </xdr:from>
    <xdr:ext cx="469744" cy="259045"/>
    <xdr:sp macro="" textlink="">
      <xdr:nvSpPr>
        <xdr:cNvPr id="630" name="n_2mainValue【公民館】&#10;一人当たり面積"/>
        <xdr:cNvSpPr txBox="1"/>
      </xdr:nvSpPr>
      <xdr:spPr>
        <a:xfrm>
          <a:off x="20199427" y="1828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公共施設の老朽化が進んでいるため、全体的に有形固定資産減価償却率は類似団体よりも高い傾向にあるが、学校施設は低くなっている。</a:t>
          </a:r>
          <a:endParaRPr lang="ja-JP" altLang="ja-JP" sz="1400">
            <a:effectLst/>
          </a:endParaRPr>
        </a:p>
        <a:p>
          <a:r>
            <a:rPr kumimoji="1" lang="ja-JP" altLang="ja-JP" sz="1100">
              <a:solidFill>
                <a:schemeClr val="dk1"/>
              </a:solidFill>
              <a:effectLst/>
              <a:latin typeface="+mn-lt"/>
              <a:ea typeface="+mn-ea"/>
              <a:cs typeface="+mn-cs"/>
            </a:rPr>
            <a:t>道路・橋梁の有形固定資産減価償却率については、必要な改修・改築等を行いながら維持管理していることから、類似団体と比較して僅かに高くなっている。また、町域が広く人口が少ないため、道路の一人当たり延長は、他団体と比較して非常に高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認定こども園・幼稚園・保育園については、いずれも老朽化が進んでおり、類似団体と比較して有形固定資産減価償却率は高くなっている。また、施設の統廃合を行っておらず、人口も減少していることから一人当たりの面積も高くなっている。</a:t>
          </a:r>
          <a:endParaRPr lang="ja-JP" altLang="ja-JP" sz="1400">
            <a:effectLst/>
          </a:endParaRPr>
        </a:p>
        <a:p>
          <a:r>
            <a:rPr kumimoji="1" lang="ja-JP" altLang="ja-JP" sz="1100">
              <a:solidFill>
                <a:schemeClr val="dk1"/>
              </a:solidFill>
              <a:effectLst/>
              <a:latin typeface="+mn-lt"/>
              <a:ea typeface="+mn-ea"/>
              <a:cs typeface="+mn-cs"/>
            </a:rPr>
            <a:t>学校施設は、町内の中学校の統合・整備と小学校のプール新設により有形固定資産減価償却率が低くなっている。他の公共施設よりは比較的新しくなっているが、老朽化による修繕費は増加傾向にある。</a:t>
          </a:r>
          <a:endParaRPr lang="ja-JP" altLang="ja-JP" sz="1400">
            <a:effectLst/>
          </a:endParaRPr>
        </a:p>
        <a:p>
          <a:r>
            <a:rPr kumimoji="1" lang="ja-JP" altLang="ja-JP" sz="1100">
              <a:solidFill>
                <a:schemeClr val="dk1"/>
              </a:solidFill>
              <a:effectLst/>
              <a:latin typeface="+mn-lt"/>
              <a:ea typeface="+mn-ea"/>
              <a:cs typeface="+mn-cs"/>
            </a:rPr>
            <a:t>公営住宅は、古くなった団地を撤去し、新たな団地の整備を行った結果、岡山県平均より有形固定資産減価償却率が低くなっている。一人当たりの面積については、類似団体よりもかなり低い状態となっているが、今後、定住促進住宅の整備を行っていくこととしている。</a:t>
          </a:r>
          <a:endParaRPr lang="ja-JP" altLang="ja-JP" sz="1400">
            <a:effectLst/>
          </a:endParaRPr>
        </a:p>
        <a:p>
          <a:r>
            <a:rPr kumimoji="1" lang="ja-JP" altLang="ja-JP" sz="1100">
              <a:solidFill>
                <a:schemeClr val="dk1"/>
              </a:solidFill>
              <a:effectLst/>
              <a:latin typeface="+mn-lt"/>
              <a:ea typeface="+mn-ea"/>
              <a:cs typeface="+mn-cs"/>
            </a:rPr>
            <a:t>公民館の有形固定資産減価償却率については、類似団体とほぼ同等となっているが、老朽化により大きな改修が必要な施設もある状態である。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11,837
11,590
268.78
9,705,823
9,211,805
404,516
5,567,322
9,630,886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48" name="テキスト ボックス 4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49" name="直線コネクタ 4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50" name="直線コネクタ 4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51" name="テキスト ボックス 5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52" name="直線コネクタ 5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53" name="テキスト ボックス 5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54" name="直線コネクタ 5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55" name="テキスト ボックス 5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56" name="直線コネクタ 5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57" name="テキスト ボックス 5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58" name="直線コネクタ 5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59" name="テキスト ボックス 5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6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126492</xdr:rowOff>
    </xdr:from>
    <xdr:to>
      <xdr:col>54</xdr:col>
      <xdr:colOff>189865</xdr:colOff>
      <xdr:row>40</xdr:row>
      <xdr:rowOff>163068</xdr:rowOff>
    </xdr:to>
    <xdr:cxnSp macro="">
      <xdr:nvCxnSpPr>
        <xdr:cNvPr id="61" name="直線コネクタ 60"/>
        <xdr:cNvCxnSpPr/>
      </xdr:nvCxnSpPr>
      <xdr:spPr>
        <a:xfrm flipV="1">
          <a:off x="10476865" y="59557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166895</xdr:rowOff>
    </xdr:from>
    <xdr:ext cx="469744" cy="259045"/>
    <xdr:sp macro="" textlink="">
      <xdr:nvSpPr>
        <xdr:cNvPr id="62" name="【図書館】&#10;一人当たり面積最小値テキスト"/>
        <xdr:cNvSpPr txBox="1"/>
      </xdr:nvSpPr>
      <xdr:spPr>
        <a:xfrm>
          <a:off x="10515600" y="70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163068</xdr:rowOff>
    </xdr:from>
    <xdr:to>
      <xdr:col>55</xdr:col>
      <xdr:colOff>88900</xdr:colOff>
      <xdr:row>40</xdr:row>
      <xdr:rowOff>163068</xdr:rowOff>
    </xdr:to>
    <xdr:cxnSp macro="">
      <xdr:nvCxnSpPr>
        <xdr:cNvPr id="63" name="直線コネクタ 62"/>
        <xdr:cNvCxnSpPr/>
      </xdr:nvCxnSpPr>
      <xdr:spPr>
        <a:xfrm>
          <a:off x="10388600" y="702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73169</xdr:rowOff>
    </xdr:from>
    <xdr:ext cx="469744" cy="259045"/>
    <xdr:sp macro="" textlink="">
      <xdr:nvSpPr>
        <xdr:cNvPr id="64" name="【図書館】&#10;一人当たり面積最大値テキスト"/>
        <xdr:cNvSpPr txBox="1"/>
      </xdr:nvSpPr>
      <xdr:spPr>
        <a:xfrm>
          <a:off x="10515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126492</xdr:rowOff>
    </xdr:from>
    <xdr:to>
      <xdr:col>55</xdr:col>
      <xdr:colOff>88900</xdr:colOff>
      <xdr:row>34</xdr:row>
      <xdr:rowOff>126492</xdr:rowOff>
    </xdr:to>
    <xdr:cxnSp macro="">
      <xdr:nvCxnSpPr>
        <xdr:cNvPr id="65" name="直線コネクタ 64"/>
        <xdr:cNvCxnSpPr/>
      </xdr:nvCxnSpPr>
      <xdr:spPr>
        <a:xfrm>
          <a:off x="10388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98569</xdr:rowOff>
    </xdr:from>
    <xdr:ext cx="469744" cy="259045"/>
    <xdr:sp macro="" textlink="">
      <xdr:nvSpPr>
        <xdr:cNvPr id="66" name="【図書館】&#10;一人当たり面積平均値テキスト"/>
        <xdr:cNvSpPr txBox="1"/>
      </xdr:nvSpPr>
      <xdr:spPr>
        <a:xfrm>
          <a:off x="10515600" y="644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75692</xdr:rowOff>
    </xdr:from>
    <xdr:to>
      <xdr:col>55</xdr:col>
      <xdr:colOff>50800</xdr:colOff>
      <xdr:row>39</xdr:row>
      <xdr:rowOff>5842</xdr:rowOff>
    </xdr:to>
    <xdr:sp macro="" textlink="">
      <xdr:nvSpPr>
        <xdr:cNvPr id="67" name="フローチャート: 判断 66"/>
        <xdr:cNvSpPr/>
      </xdr:nvSpPr>
      <xdr:spPr>
        <a:xfrm>
          <a:off x="10426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68" name="フローチャート: 判断 67"/>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81805</xdr:rowOff>
    </xdr:from>
    <xdr:ext cx="469744" cy="259045"/>
    <xdr:sp macro="" textlink="">
      <xdr:nvSpPr>
        <xdr:cNvPr id="69" name="n_1aveValue【図書館】&#10;一人当たり面積"/>
        <xdr:cNvSpPr txBox="1"/>
      </xdr:nvSpPr>
      <xdr:spPr>
        <a:xfrm>
          <a:off x="9391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162560</xdr:rowOff>
    </xdr:from>
    <xdr:to>
      <xdr:col>46</xdr:col>
      <xdr:colOff>38100</xdr:colOff>
      <xdr:row>39</xdr:row>
      <xdr:rowOff>92710</xdr:rowOff>
    </xdr:to>
    <xdr:sp macro="" textlink="">
      <xdr:nvSpPr>
        <xdr:cNvPr id="70" name="フローチャート: 判断 69"/>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109237</xdr:rowOff>
    </xdr:from>
    <xdr:ext cx="469744" cy="259045"/>
    <xdr:sp macro="" textlink="">
      <xdr:nvSpPr>
        <xdr:cNvPr id="71" name="n_2aveValue【図書館】&#10;一人当たり面積"/>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72" name="テキスト ボックス 7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73" name="テキスト ボックス 7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4" name="テキスト ボックス 7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75" name="テキスト ボックス 7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76" name="テキスト ボックス 7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77" name="楕円 76"/>
        <xdr:cNvSpPr/>
      </xdr:nvSpPr>
      <xdr:spPr>
        <a:xfrm>
          <a:off x="10426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157497</xdr:rowOff>
    </xdr:from>
    <xdr:ext cx="469744" cy="259045"/>
    <xdr:sp macro="" textlink="">
      <xdr:nvSpPr>
        <xdr:cNvPr id="78" name="【図書館】&#10;一人当たり面積該当値テキスト"/>
        <xdr:cNvSpPr txBox="1"/>
      </xdr:nvSpPr>
      <xdr:spPr>
        <a:xfrm>
          <a:off x="10515600" y="684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75692</xdr:rowOff>
    </xdr:from>
    <xdr:to>
      <xdr:col>50</xdr:col>
      <xdr:colOff>165100</xdr:colOff>
      <xdr:row>41</xdr:row>
      <xdr:rowOff>5842</xdr:rowOff>
    </xdr:to>
    <xdr:sp macro="" textlink="">
      <xdr:nvSpPr>
        <xdr:cNvPr id="79" name="楕円 78"/>
        <xdr:cNvSpPr/>
      </xdr:nvSpPr>
      <xdr:spPr>
        <a:xfrm>
          <a:off x="9588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121920</xdr:rowOff>
    </xdr:from>
    <xdr:to>
      <xdr:col>55</xdr:col>
      <xdr:colOff>0</xdr:colOff>
      <xdr:row>40</xdr:row>
      <xdr:rowOff>126492</xdr:rowOff>
    </xdr:to>
    <xdr:cxnSp macro="">
      <xdr:nvCxnSpPr>
        <xdr:cNvPr id="80" name="直線コネクタ 79"/>
        <xdr:cNvCxnSpPr/>
      </xdr:nvCxnSpPr>
      <xdr:spPr>
        <a:xfrm flipV="1">
          <a:off x="9639300" y="69799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168419</xdr:rowOff>
    </xdr:from>
    <xdr:ext cx="469744" cy="259045"/>
    <xdr:sp macro="" textlink="">
      <xdr:nvSpPr>
        <xdr:cNvPr id="81" name="n_1mainValue【図書館】&#10;一人当たり面積"/>
        <xdr:cNvSpPr txBox="1"/>
      </xdr:nvSpPr>
      <xdr:spPr>
        <a:xfrm>
          <a:off x="93917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82" name="正方形/長方形 8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83" name="正方形/長方形 8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84" name="正方形/長方形 8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85" name="正方形/長方形 8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86" name="正方形/長方形 8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87" name="正方形/長方形 8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88" name="正方形/長方形 8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89" name="正方形/長方形 8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90" name="テキスト ボックス 8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91" name="直線コネクタ 9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92" name="テキスト ボックス 9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93" name="直線コネクタ 9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94" name="テキスト ボックス 9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95" name="直線コネクタ 9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96" name="テキスト ボックス 9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97" name="直線コネクタ 9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98" name="テキスト ボックス 9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99" name="直線コネクタ 9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00" name="テキスト ボックス 99"/>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01" name="直線コネクタ 10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02" name="テキスト ボックス 10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0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27432</xdr:rowOff>
    </xdr:to>
    <xdr:cxnSp macro="">
      <xdr:nvCxnSpPr>
        <xdr:cNvPr id="104" name="直線コネクタ 103"/>
        <xdr:cNvCxnSpPr/>
      </xdr:nvCxnSpPr>
      <xdr:spPr>
        <a:xfrm flipV="1">
          <a:off x="4634865" y="960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31259</xdr:rowOff>
    </xdr:from>
    <xdr:ext cx="405111" cy="259045"/>
    <xdr:sp macro="" textlink="">
      <xdr:nvSpPr>
        <xdr:cNvPr id="105" name="【体育館・プール】&#10;有形固定資産減価償却率最小値テキスト"/>
        <xdr:cNvSpPr txBox="1"/>
      </xdr:nvSpPr>
      <xdr:spPr>
        <a:xfrm>
          <a:off x="4673600" y="1083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27432</xdr:rowOff>
    </xdr:from>
    <xdr:to>
      <xdr:col>24</xdr:col>
      <xdr:colOff>152400</xdr:colOff>
      <xdr:row>63</xdr:row>
      <xdr:rowOff>27432</xdr:rowOff>
    </xdr:to>
    <xdr:cxnSp macro="">
      <xdr:nvCxnSpPr>
        <xdr:cNvPr id="106" name="直線コネクタ 105"/>
        <xdr:cNvCxnSpPr/>
      </xdr:nvCxnSpPr>
      <xdr:spPr>
        <a:xfrm>
          <a:off x="4546600" y="1082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07"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08" name="直線コネクタ 107"/>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09" name="【体育館・プール】&#10;有形固定資産減価償却率平均値テキスト"/>
        <xdr:cNvSpPr txBox="1"/>
      </xdr:nvSpPr>
      <xdr:spPr>
        <a:xfrm>
          <a:off x="4673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10" name="フローチャート: 判断 109"/>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113792</xdr:rowOff>
    </xdr:from>
    <xdr:to>
      <xdr:col>20</xdr:col>
      <xdr:colOff>38100</xdr:colOff>
      <xdr:row>60</xdr:row>
      <xdr:rowOff>43942</xdr:rowOff>
    </xdr:to>
    <xdr:sp macro="" textlink="">
      <xdr:nvSpPr>
        <xdr:cNvPr id="111" name="フローチャート: 判断 110"/>
        <xdr:cNvSpPr/>
      </xdr:nvSpPr>
      <xdr:spPr>
        <a:xfrm>
          <a:off x="3746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60469</xdr:rowOff>
    </xdr:from>
    <xdr:ext cx="405111" cy="259045"/>
    <xdr:sp macro="" textlink="">
      <xdr:nvSpPr>
        <xdr:cNvPr id="112" name="n_1aveValue【体育館・プール】&#10;有形固定資産減価償却率"/>
        <xdr:cNvSpPr txBox="1"/>
      </xdr:nvSpPr>
      <xdr:spPr>
        <a:xfrm>
          <a:off x="3582044" y="1000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63500</xdr:rowOff>
    </xdr:from>
    <xdr:to>
      <xdr:col>15</xdr:col>
      <xdr:colOff>101600</xdr:colOff>
      <xdr:row>60</xdr:row>
      <xdr:rowOff>165100</xdr:rowOff>
    </xdr:to>
    <xdr:sp macro="" textlink="">
      <xdr:nvSpPr>
        <xdr:cNvPr id="113" name="フローチャート: 判断 112"/>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10177</xdr:rowOff>
    </xdr:from>
    <xdr:ext cx="405111" cy="259045"/>
    <xdr:sp macro="" textlink="">
      <xdr:nvSpPr>
        <xdr:cNvPr id="114" name="n_2aveValue【体育館・プー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15" name="テキスト ボックス 11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16" name="テキスト ボックス 11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17" name="テキスト ボックス 11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18" name="テキスト ボックス 11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19" name="テキスト ボックス 11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102362</xdr:rowOff>
    </xdr:from>
    <xdr:to>
      <xdr:col>24</xdr:col>
      <xdr:colOff>114300</xdr:colOff>
      <xdr:row>62</xdr:row>
      <xdr:rowOff>32512</xdr:rowOff>
    </xdr:to>
    <xdr:sp macro="" textlink="">
      <xdr:nvSpPr>
        <xdr:cNvPr id="120" name="楕円 119"/>
        <xdr:cNvSpPr/>
      </xdr:nvSpPr>
      <xdr:spPr>
        <a:xfrm>
          <a:off x="45847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80789</xdr:rowOff>
    </xdr:from>
    <xdr:ext cx="405111" cy="259045"/>
    <xdr:sp macro="" textlink="">
      <xdr:nvSpPr>
        <xdr:cNvPr id="121" name="【体育館・プール】&#10;有形固定資産減価償却率該当値テキスト"/>
        <xdr:cNvSpPr txBox="1"/>
      </xdr:nvSpPr>
      <xdr:spPr>
        <a:xfrm>
          <a:off x="4673600" y="1053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102362</xdr:rowOff>
    </xdr:from>
    <xdr:to>
      <xdr:col>20</xdr:col>
      <xdr:colOff>38100</xdr:colOff>
      <xdr:row>62</xdr:row>
      <xdr:rowOff>32512</xdr:rowOff>
    </xdr:to>
    <xdr:sp macro="" textlink="">
      <xdr:nvSpPr>
        <xdr:cNvPr id="122" name="楕円 121"/>
        <xdr:cNvSpPr/>
      </xdr:nvSpPr>
      <xdr:spPr>
        <a:xfrm>
          <a:off x="37465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153162</xdr:rowOff>
    </xdr:from>
    <xdr:to>
      <xdr:col>24</xdr:col>
      <xdr:colOff>63500</xdr:colOff>
      <xdr:row>61</xdr:row>
      <xdr:rowOff>153162</xdr:rowOff>
    </xdr:to>
    <xdr:cxnSp macro="">
      <xdr:nvCxnSpPr>
        <xdr:cNvPr id="123" name="直線コネクタ 122"/>
        <xdr:cNvCxnSpPr/>
      </xdr:nvCxnSpPr>
      <xdr:spPr>
        <a:xfrm>
          <a:off x="3797300" y="10611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157226</xdr:rowOff>
    </xdr:from>
    <xdr:to>
      <xdr:col>15</xdr:col>
      <xdr:colOff>101600</xdr:colOff>
      <xdr:row>62</xdr:row>
      <xdr:rowOff>87376</xdr:rowOff>
    </xdr:to>
    <xdr:sp macro="" textlink="">
      <xdr:nvSpPr>
        <xdr:cNvPr id="124" name="楕円 123"/>
        <xdr:cNvSpPr/>
      </xdr:nvSpPr>
      <xdr:spPr>
        <a:xfrm>
          <a:off x="2857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153162</xdr:rowOff>
    </xdr:from>
    <xdr:to>
      <xdr:col>19</xdr:col>
      <xdr:colOff>177800</xdr:colOff>
      <xdr:row>62</xdr:row>
      <xdr:rowOff>36576</xdr:rowOff>
    </xdr:to>
    <xdr:cxnSp macro="">
      <xdr:nvCxnSpPr>
        <xdr:cNvPr id="125" name="直線コネクタ 124"/>
        <xdr:cNvCxnSpPr/>
      </xdr:nvCxnSpPr>
      <xdr:spPr>
        <a:xfrm flipV="1">
          <a:off x="2908300" y="106116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23639</xdr:rowOff>
    </xdr:from>
    <xdr:ext cx="405111" cy="259045"/>
    <xdr:sp macro="" textlink="">
      <xdr:nvSpPr>
        <xdr:cNvPr id="126" name="n_1mainValue【体育館・プール】&#10;有形固定資産減価償却率"/>
        <xdr:cNvSpPr txBox="1"/>
      </xdr:nvSpPr>
      <xdr:spPr>
        <a:xfrm>
          <a:off x="3582044" y="10653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78503</xdr:rowOff>
    </xdr:from>
    <xdr:ext cx="405111" cy="259045"/>
    <xdr:sp macro="" textlink="">
      <xdr:nvSpPr>
        <xdr:cNvPr id="127" name="n_2mainValue【体育館・プール】&#10;有形固定資産減価償却率"/>
        <xdr:cNvSpPr txBox="1"/>
      </xdr:nvSpPr>
      <xdr:spPr>
        <a:xfrm>
          <a:off x="2705744" y="1070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28" name="正方形/長方形 12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29" name="正方形/長方形 12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0" name="正方形/長方形 12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1" name="正方形/長方形 13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2" name="正方形/長方形 13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3" name="正方形/長方形 13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4" name="正方形/長方形 13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5" name="正方形/長方形 13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36" name="テキスト ボックス 13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37" name="直線コネクタ 13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38" name="直線コネクタ 13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39" name="テキスト ボックス 13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40" name="直線コネクタ 13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41" name="テキスト ボックス 14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42" name="直線コネクタ 14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43" name="テキスト ボックス 14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44" name="直線コネクタ 14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45" name="テキスト ボックス 14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46" name="直線コネクタ 14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47" name="テキスト ボックス 14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48" name="直線コネクタ 14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49" name="テキスト ボックス 14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5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106680</xdr:rowOff>
    </xdr:from>
    <xdr:to>
      <xdr:col>54</xdr:col>
      <xdr:colOff>189865</xdr:colOff>
      <xdr:row>64</xdr:row>
      <xdr:rowOff>73914</xdr:rowOff>
    </xdr:to>
    <xdr:cxnSp macro="">
      <xdr:nvCxnSpPr>
        <xdr:cNvPr id="151" name="直線コネクタ 150"/>
        <xdr:cNvCxnSpPr/>
      </xdr:nvCxnSpPr>
      <xdr:spPr>
        <a:xfrm flipV="1">
          <a:off x="10476865" y="9536430"/>
          <a:ext cx="0" cy="15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52" name="【体育館・プール】&#10;一人当たり面積最小値テキスト"/>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53" name="直線コネクタ 152"/>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53357</xdr:rowOff>
    </xdr:from>
    <xdr:ext cx="469744" cy="259045"/>
    <xdr:sp macro="" textlink="">
      <xdr:nvSpPr>
        <xdr:cNvPr id="154" name="【体育館・プール】&#10;一人当たり面積最大値テキスト"/>
        <xdr:cNvSpPr txBox="1"/>
      </xdr:nvSpPr>
      <xdr:spPr>
        <a:xfrm>
          <a:off x="10515600" y="931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106680</xdr:rowOff>
    </xdr:from>
    <xdr:to>
      <xdr:col>55</xdr:col>
      <xdr:colOff>88900</xdr:colOff>
      <xdr:row>55</xdr:row>
      <xdr:rowOff>106680</xdr:rowOff>
    </xdr:to>
    <xdr:cxnSp macro="">
      <xdr:nvCxnSpPr>
        <xdr:cNvPr id="155" name="直線コネクタ 154"/>
        <xdr:cNvCxnSpPr/>
      </xdr:nvCxnSpPr>
      <xdr:spPr>
        <a:xfrm>
          <a:off x="10388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127271</xdr:rowOff>
    </xdr:from>
    <xdr:ext cx="469744" cy="259045"/>
    <xdr:sp macro="" textlink="">
      <xdr:nvSpPr>
        <xdr:cNvPr id="156" name="【体育館・プール】&#10;一人当たり面積平均値テキスト"/>
        <xdr:cNvSpPr txBox="1"/>
      </xdr:nvSpPr>
      <xdr:spPr>
        <a:xfrm>
          <a:off x="10515600" y="1058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148844</xdr:rowOff>
    </xdr:from>
    <xdr:to>
      <xdr:col>55</xdr:col>
      <xdr:colOff>50800</xdr:colOff>
      <xdr:row>62</xdr:row>
      <xdr:rowOff>78994</xdr:rowOff>
    </xdr:to>
    <xdr:sp macro="" textlink="">
      <xdr:nvSpPr>
        <xdr:cNvPr id="157" name="フローチャート: 判断 156"/>
        <xdr:cNvSpPr/>
      </xdr:nvSpPr>
      <xdr:spPr>
        <a:xfrm>
          <a:off x="10426700" y="1060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23876</xdr:rowOff>
    </xdr:from>
    <xdr:to>
      <xdr:col>50</xdr:col>
      <xdr:colOff>165100</xdr:colOff>
      <xdr:row>62</xdr:row>
      <xdr:rowOff>125476</xdr:rowOff>
    </xdr:to>
    <xdr:sp macro="" textlink="">
      <xdr:nvSpPr>
        <xdr:cNvPr id="158" name="フローチャート: 判断 157"/>
        <xdr:cNvSpPr/>
      </xdr:nvSpPr>
      <xdr:spPr>
        <a:xfrm>
          <a:off x="9588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116603</xdr:rowOff>
    </xdr:from>
    <xdr:ext cx="469744" cy="259045"/>
    <xdr:sp macro="" textlink="">
      <xdr:nvSpPr>
        <xdr:cNvPr id="159" name="n_1aveValue【体育館・プール】&#10;一人当たり面積"/>
        <xdr:cNvSpPr txBox="1"/>
      </xdr:nvSpPr>
      <xdr:spPr>
        <a:xfrm>
          <a:off x="9391727" y="107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26162</xdr:rowOff>
    </xdr:from>
    <xdr:to>
      <xdr:col>46</xdr:col>
      <xdr:colOff>38100</xdr:colOff>
      <xdr:row>62</xdr:row>
      <xdr:rowOff>127762</xdr:rowOff>
    </xdr:to>
    <xdr:sp macro="" textlink="">
      <xdr:nvSpPr>
        <xdr:cNvPr id="160" name="フローチャート: 判断 159"/>
        <xdr:cNvSpPr/>
      </xdr:nvSpPr>
      <xdr:spPr>
        <a:xfrm>
          <a:off x="8699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118889</xdr:rowOff>
    </xdr:from>
    <xdr:ext cx="469744" cy="259045"/>
    <xdr:sp macro="" textlink="">
      <xdr:nvSpPr>
        <xdr:cNvPr id="161" name="n_2aveValue【体育館・プール】&#10;一人当たり面積"/>
        <xdr:cNvSpPr txBox="1"/>
      </xdr:nvSpPr>
      <xdr:spPr>
        <a:xfrm>
          <a:off x="8515427" y="1074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62" name="テキスト ボックス 16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63" name="テキスト ボックス 16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64" name="テキスト ボックス 16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65" name="テキスト ボックス 16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66" name="テキスト ボックス 16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64262</xdr:rowOff>
    </xdr:from>
    <xdr:to>
      <xdr:col>55</xdr:col>
      <xdr:colOff>50800</xdr:colOff>
      <xdr:row>61</xdr:row>
      <xdr:rowOff>165862</xdr:rowOff>
    </xdr:to>
    <xdr:sp macro="" textlink="">
      <xdr:nvSpPr>
        <xdr:cNvPr id="167" name="楕円 166"/>
        <xdr:cNvSpPr/>
      </xdr:nvSpPr>
      <xdr:spPr>
        <a:xfrm>
          <a:off x="10426700" y="1052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87139</xdr:rowOff>
    </xdr:from>
    <xdr:ext cx="469744" cy="259045"/>
    <xdr:sp macro="" textlink="">
      <xdr:nvSpPr>
        <xdr:cNvPr id="168" name="【体育館・プール】&#10;一人当たり面積該当値テキスト"/>
        <xdr:cNvSpPr txBox="1"/>
      </xdr:nvSpPr>
      <xdr:spPr>
        <a:xfrm>
          <a:off x="10515600" y="1037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75692</xdr:rowOff>
    </xdr:from>
    <xdr:to>
      <xdr:col>50</xdr:col>
      <xdr:colOff>165100</xdr:colOff>
      <xdr:row>62</xdr:row>
      <xdr:rowOff>5842</xdr:rowOff>
    </xdr:to>
    <xdr:sp macro="" textlink="">
      <xdr:nvSpPr>
        <xdr:cNvPr id="169" name="楕円 168"/>
        <xdr:cNvSpPr/>
      </xdr:nvSpPr>
      <xdr:spPr>
        <a:xfrm>
          <a:off x="9588500" y="1053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115062</xdr:rowOff>
    </xdr:from>
    <xdr:to>
      <xdr:col>55</xdr:col>
      <xdr:colOff>0</xdr:colOff>
      <xdr:row>61</xdr:row>
      <xdr:rowOff>126492</xdr:rowOff>
    </xdr:to>
    <xdr:cxnSp macro="">
      <xdr:nvCxnSpPr>
        <xdr:cNvPr id="170" name="直線コネクタ 169"/>
        <xdr:cNvCxnSpPr/>
      </xdr:nvCxnSpPr>
      <xdr:spPr>
        <a:xfrm flipV="1">
          <a:off x="9639300" y="1057351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24638</xdr:rowOff>
    </xdr:from>
    <xdr:to>
      <xdr:col>46</xdr:col>
      <xdr:colOff>38100</xdr:colOff>
      <xdr:row>62</xdr:row>
      <xdr:rowOff>126238</xdr:rowOff>
    </xdr:to>
    <xdr:sp macro="" textlink="">
      <xdr:nvSpPr>
        <xdr:cNvPr id="171" name="楕円 170"/>
        <xdr:cNvSpPr/>
      </xdr:nvSpPr>
      <xdr:spPr>
        <a:xfrm>
          <a:off x="8699500" y="106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126492</xdr:rowOff>
    </xdr:from>
    <xdr:to>
      <xdr:col>50</xdr:col>
      <xdr:colOff>114300</xdr:colOff>
      <xdr:row>62</xdr:row>
      <xdr:rowOff>75438</xdr:rowOff>
    </xdr:to>
    <xdr:cxnSp macro="">
      <xdr:nvCxnSpPr>
        <xdr:cNvPr id="172" name="直線コネクタ 171"/>
        <xdr:cNvCxnSpPr/>
      </xdr:nvCxnSpPr>
      <xdr:spPr>
        <a:xfrm flipV="1">
          <a:off x="8750300" y="10584942"/>
          <a:ext cx="8890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22369</xdr:rowOff>
    </xdr:from>
    <xdr:ext cx="469744" cy="259045"/>
    <xdr:sp macro="" textlink="">
      <xdr:nvSpPr>
        <xdr:cNvPr id="173" name="n_1mainValue【体育館・プール】&#10;一人当たり面積"/>
        <xdr:cNvSpPr txBox="1"/>
      </xdr:nvSpPr>
      <xdr:spPr>
        <a:xfrm>
          <a:off x="9391727" y="1030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142765</xdr:rowOff>
    </xdr:from>
    <xdr:ext cx="469744" cy="259045"/>
    <xdr:sp macro="" textlink="">
      <xdr:nvSpPr>
        <xdr:cNvPr id="174" name="n_2mainValue【体育館・プール】&#10;一人当たり面積"/>
        <xdr:cNvSpPr txBox="1"/>
      </xdr:nvSpPr>
      <xdr:spPr>
        <a:xfrm>
          <a:off x="8515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75" name="正方形/長方形 17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76" name="正方形/長方形 17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77" name="正方形/長方形 17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8" name="正方形/長方形 17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9" name="正方形/長方形 17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80" name="正方形/長方形 17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81" name="正方形/長方形 18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82" name="正方形/長方形 18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83" name="テキスト ボックス 18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84" name="直線コネクタ 18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85" name="テキスト ボックス 18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86" name="直線コネクタ 18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87" name="テキスト ボックス 18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88" name="直線コネクタ 18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89" name="テキスト ボックス 18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90" name="直線コネクタ 18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91" name="テキスト ボックス 19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92" name="直線コネクタ 19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93" name="テキスト ボックス 19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94" name="直線コネクタ 19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95" name="テキスト ボックス 19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54102</xdr:rowOff>
    </xdr:to>
    <xdr:cxnSp macro="">
      <xdr:nvCxnSpPr>
        <xdr:cNvPr id="197" name="直線コネクタ 196"/>
        <xdr:cNvCxnSpPr/>
      </xdr:nvCxnSpPr>
      <xdr:spPr>
        <a:xfrm flipV="1">
          <a:off x="4634865" y="13411200"/>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57929</xdr:rowOff>
    </xdr:from>
    <xdr:ext cx="405111" cy="259045"/>
    <xdr:sp macro="" textlink="">
      <xdr:nvSpPr>
        <xdr:cNvPr id="198" name="【福祉施設】&#10;有形固定資産減価償却率最小値テキスト"/>
        <xdr:cNvSpPr txBox="1"/>
      </xdr:nvSpPr>
      <xdr:spPr>
        <a:xfrm>
          <a:off x="4673600" y="1480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54102</xdr:rowOff>
    </xdr:from>
    <xdr:to>
      <xdr:col>24</xdr:col>
      <xdr:colOff>152400</xdr:colOff>
      <xdr:row>86</xdr:row>
      <xdr:rowOff>54102</xdr:rowOff>
    </xdr:to>
    <xdr:cxnSp macro="">
      <xdr:nvCxnSpPr>
        <xdr:cNvPr id="199" name="直線コネクタ 198"/>
        <xdr:cNvCxnSpPr/>
      </xdr:nvCxnSpPr>
      <xdr:spPr>
        <a:xfrm>
          <a:off x="4546600" y="147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00"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01" name="直線コネクタ 200"/>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02" name="【福祉施設】&#10;有形固定資産減価償却率平均値テキスト"/>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03" name="フローチャート: 判断 202"/>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17018</xdr:rowOff>
    </xdr:from>
    <xdr:to>
      <xdr:col>20</xdr:col>
      <xdr:colOff>38100</xdr:colOff>
      <xdr:row>84</xdr:row>
      <xdr:rowOff>118618</xdr:rowOff>
    </xdr:to>
    <xdr:sp macro="" textlink="">
      <xdr:nvSpPr>
        <xdr:cNvPr id="204" name="フローチャート: 判断 203"/>
        <xdr:cNvSpPr/>
      </xdr:nvSpPr>
      <xdr:spPr>
        <a:xfrm>
          <a:off x="3746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109745</xdr:rowOff>
    </xdr:from>
    <xdr:ext cx="405111" cy="259045"/>
    <xdr:sp macro="" textlink="">
      <xdr:nvSpPr>
        <xdr:cNvPr id="205" name="n_1aveValue【福祉施設】&#10;有形固定資産減価償却率"/>
        <xdr:cNvSpPr txBox="1"/>
      </xdr:nvSpPr>
      <xdr:spPr>
        <a:xfrm>
          <a:off x="3582044" y="1451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5587</xdr:rowOff>
    </xdr:from>
    <xdr:to>
      <xdr:col>15</xdr:col>
      <xdr:colOff>101600</xdr:colOff>
      <xdr:row>84</xdr:row>
      <xdr:rowOff>107187</xdr:rowOff>
    </xdr:to>
    <xdr:sp macro="" textlink="">
      <xdr:nvSpPr>
        <xdr:cNvPr id="206" name="フローチャート: 判断 205"/>
        <xdr:cNvSpPr/>
      </xdr:nvSpPr>
      <xdr:spPr>
        <a:xfrm>
          <a:off x="2857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98314</xdr:rowOff>
    </xdr:from>
    <xdr:ext cx="405111" cy="259045"/>
    <xdr:sp macro="" textlink="">
      <xdr:nvSpPr>
        <xdr:cNvPr id="207" name="n_2aveValue【福祉施設】&#10;有形固定資産減価償却率"/>
        <xdr:cNvSpPr txBox="1"/>
      </xdr:nvSpPr>
      <xdr:spPr>
        <a:xfrm>
          <a:off x="2705744" y="1450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08" name="テキスト ボックス 20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9" name="テキスト ボックス 20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10" name="テキスト ボックス 20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11" name="テキスト ボックス 21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12" name="テキスト ボックス 21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115315</xdr:rowOff>
    </xdr:from>
    <xdr:to>
      <xdr:col>24</xdr:col>
      <xdr:colOff>114300</xdr:colOff>
      <xdr:row>83</xdr:row>
      <xdr:rowOff>45465</xdr:rowOff>
    </xdr:to>
    <xdr:sp macro="" textlink="">
      <xdr:nvSpPr>
        <xdr:cNvPr id="213" name="楕円 212"/>
        <xdr:cNvSpPr/>
      </xdr:nvSpPr>
      <xdr:spPr>
        <a:xfrm>
          <a:off x="45847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138192</xdr:rowOff>
    </xdr:from>
    <xdr:ext cx="405111" cy="259045"/>
    <xdr:sp macro="" textlink="">
      <xdr:nvSpPr>
        <xdr:cNvPr id="214" name="【福祉施設】&#10;有形固定資産減価償却率該当値テキスト"/>
        <xdr:cNvSpPr txBox="1"/>
      </xdr:nvSpPr>
      <xdr:spPr>
        <a:xfrm>
          <a:off x="4673600" y="1402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115315</xdr:rowOff>
    </xdr:from>
    <xdr:to>
      <xdr:col>20</xdr:col>
      <xdr:colOff>38100</xdr:colOff>
      <xdr:row>83</xdr:row>
      <xdr:rowOff>45465</xdr:rowOff>
    </xdr:to>
    <xdr:sp macro="" textlink="">
      <xdr:nvSpPr>
        <xdr:cNvPr id="215" name="楕円 214"/>
        <xdr:cNvSpPr/>
      </xdr:nvSpPr>
      <xdr:spPr>
        <a:xfrm>
          <a:off x="3746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166115</xdr:rowOff>
    </xdr:from>
    <xdr:to>
      <xdr:col>24</xdr:col>
      <xdr:colOff>63500</xdr:colOff>
      <xdr:row>82</xdr:row>
      <xdr:rowOff>166115</xdr:rowOff>
    </xdr:to>
    <xdr:cxnSp macro="">
      <xdr:nvCxnSpPr>
        <xdr:cNvPr id="216" name="直線コネクタ 215"/>
        <xdr:cNvCxnSpPr/>
      </xdr:nvCxnSpPr>
      <xdr:spPr>
        <a:xfrm>
          <a:off x="3797300" y="14225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42163</xdr:rowOff>
    </xdr:from>
    <xdr:to>
      <xdr:col>15</xdr:col>
      <xdr:colOff>101600</xdr:colOff>
      <xdr:row>83</xdr:row>
      <xdr:rowOff>143763</xdr:rowOff>
    </xdr:to>
    <xdr:sp macro="" textlink="">
      <xdr:nvSpPr>
        <xdr:cNvPr id="217" name="楕円 216"/>
        <xdr:cNvSpPr/>
      </xdr:nvSpPr>
      <xdr:spPr>
        <a:xfrm>
          <a:off x="2857500" y="142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166115</xdr:rowOff>
    </xdr:from>
    <xdr:to>
      <xdr:col>19</xdr:col>
      <xdr:colOff>177800</xdr:colOff>
      <xdr:row>83</xdr:row>
      <xdr:rowOff>92963</xdr:rowOff>
    </xdr:to>
    <xdr:cxnSp macro="">
      <xdr:nvCxnSpPr>
        <xdr:cNvPr id="218" name="直線コネクタ 217"/>
        <xdr:cNvCxnSpPr/>
      </xdr:nvCxnSpPr>
      <xdr:spPr>
        <a:xfrm flipV="1">
          <a:off x="2908300" y="14225015"/>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61992</xdr:rowOff>
    </xdr:from>
    <xdr:ext cx="405111" cy="259045"/>
    <xdr:sp macro="" textlink="">
      <xdr:nvSpPr>
        <xdr:cNvPr id="219" name="n_1mainValue【福祉施設】&#10;有形固定資産減価償却率"/>
        <xdr:cNvSpPr txBox="1"/>
      </xdr:nvSpPr>
      <xdr:spPr>
        <a:xfrm>
          <a:off x="3582044" y="1394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160290</xdr:rowOff>
    </xdr:from>
    <xdr:ext cx="405111" cy="259045"/>
    <xdr:sp macro="" textlink="">
      <xdr:nvSpPr>
        <xdr:cNvPr id="220" name="n_2mainValue【福祉施設】&#10;有形固定資産減価償却率"/>
        <xdr:cNvSpPr txBox="1"/>
      </xdr:nvSpPr>
      <xdr:spPr>
        <a:xfrm>
          <a:off x="27057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1" name="直線コネクタ 23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2" name="テキスト ボックス 23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3" name="直線コネクタ 23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4" name="テキスト ボックス 23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5" name="直線コネクタ 23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6" name="テキスト ボックス 23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7" name="直線コネクタ 23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8" name="テキスト ボックス 23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9" name="直線コネクタ 23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0" name="テキスト ボックス 23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1" name="直線コネクタ 24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2" name="テキスト ボックス 24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74023</xdr:rowOff>
    </xdr:from>
    <xdr:to>
      <xdr:col>54</xdr:col>
      <xdr:colOff>189865</xdr:colOff>
      <xdr:row>86</xdr:row>
      <xdr:rowOff>136071</xdr:rowOff>
    </xdr:to>
    <xdr:cxnSp macro="">
      <xdr:nvCxnSpPr>
        <xdr:cNvPr id="246" name="直線コネクタ 245"/>
        <xdr:cNvCxnSpPr/>
      </xdr:nvCxnSpPr>
      <xdr:spPr>
        <a:xfrm flipV="1">
          <a:off x="10476865" y="13275673"/>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247" name="【福祉施設】&#10;一人当たり面積最小値テキスト"/>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248" name="直線コネクタ 247"/>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20700</xdr:rowOff>
    </xdr:from>
    <xdr:ext cx="469744" cy="259045"/>
    <xdr:sp macro="" textlink="">
      <xdr:nvSpPr>
        <xdr:cNvPr id="249" name="【福祉施設】&#10;一人当たり面積最大値テキスト"/>
        <xdr:cNvSpPr txBox="1"/>
      </xdr:nvSpPr>
      <xdr:spPr>
        <a:xfrm>
          <a:off x="10515600" y="1305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74023</xdr:rowOff>
    </xdr:from>
    <xdr:to>
      <xdr:col>55</xdr:col>
      <xdr:colOff>88900</xdr:colOff>
      <xdr:row>77</xdr:row>
      <xdr:rowOff>74023</xdr:rowOff>
    </xdr:to>
    <xdr:cxnSp macro="">
      <xdr:nvCxnSpPr>
        <xdr:cNvPr id="250" name="直線コネクタ 249"/>
        <xdr:cNvCxnSpPr/>
      </xdr:nvCxnSpPr>
      <xdr:spPr>
        <a:xfrm>
          <a:off x="10388600" y="132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124114</xdr:rowOff>
    </xdr:from>
    <xdr:ext cx="469744" cy="259045"/>
    <xdr:sp macro="" textlink="">
      <xdr:nvSpPr>
        <xdr:cNvPr id="251" name="【福祉施設】&#10;一人当たり面積平均値テキスト"/>
        <xdr:cNvSpPr txBox="1"/>
      </xdr:nvSpPr>
      <xdr:spPr>
        <a:xfrm>
          <a:off x="105156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252" name="フローチャート: 判断 251"/>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26488</xdr:rowOff>
    </xdr:from>
    <xdr:to>
      <xdr:col>50</xdr:col>
      <xdr:colOff>165100</xdr:colOff>
      <xdr:row>84</xdr:row>
      <xdr:rowOff>128088</xdr:rowOff>
    </xdr:to>
    <xdr:sp macro="" textlink="">
      <xdr:nvSpPr>
        <xdr:cNvPr id="253" name="フローチャート: 判断 252"/>
        <xdr:cNvSpPr/>
      </xdr:nvSpPr>
      <xdr:spPr>
        <a:xfrm>
          <a:off x="9588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119215</xdr:rowOff>
    </xdr:from>
    <xdr:ext cx="469744" cy="259045"/>
    <xdr:sp macro="" textlink="">
      <xdr:nvSpPr>
        <xdr:cNvPr id="254" name="n_1aveValue【福祉施設】&#10;一人当たり面積"/>
        <xdr:cNvSpPr txBox="1"/>
      </xdr:nvSpPr>
      <xdr:spPr>
        <a:xfrm>
          <a:off x="9391727" y="1452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57513</xdr:rowOff>
    </xdr:from>
    <xdr:to>
      <xdr:col>46</xdr:col>
      <xdr:colOff>38100</xdr:colOff>
      <xdr:row>83</xdr:row>
      <xdr:rowOff>159113</xdr:rowOff>
    </xdr:to>
    <xdr:sp macro="" textlink="">
      <xdr:nvSpPr>
        <xdr:cNvPr id="255" name="フローチャート: 判断 254"/>
        <xdr:cNvSpPr/>
      </xdr:nvSpPr>
      <xdr:spPr>
        <a:xfrm>
          <a:off x="8699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150240</xdr:rowOff>
    </xdr:from>
    <xdr:ext cx="469744" cy="259045"/>
    <xdr:sp macro="" textlink="">
      <xdr:nvSpPr>
        <xdr:cNvPr id="256" name="n_2aveValue【福祉施設】&#10;一人当たり面積"/>
        <xdr:cNvSpPr txBox="1"/>
      </xdr:nvSpPr>
      <xdr:spPr>
        <a:xfrm>
          <a:off x="8515427" y="1438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75474</xdr:rowOff>
    </xdr:from>
    <xdr:to>
      <xdr:col>55</xdr:col>
      <xdr:colOff>50800</xdr:colOff>
      <xdr:row>81</xdr:row>
      <xdr:rowOff>5624</xdr:rowOff>
    </xdr:to>
    <xdr:sp macro="" textlink="">
      <xdr:nvSpPr>
        <xdr:cNvPr id="262" name="楕円 261"/>
        <xdr:cNvSpPr/>
      </xdr:nvSpPr>
      <xdr:spPr>
        <a:xfrm>
          <a:off x="104267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98351</xdr:rowOff>
    </xdr:from>
    <xdr:ext cx="469744" cy="259045"/>
    <xdr:sp macro="" textlink="">
      <xdr:nvSpPr>
        <xdr:cNvPr id="263" name="【福祉施設】&#10;一人当たり面積該当値テキスト"/>
        <xdr:cNvSpPr txBox="1"/>
      </xdr:nvSpPr>
      <xdr:spPr>
        <a:xfrm>
          <a:off x="10515600" y="1364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101600</xdr:rowOff>
    </xdr:from>
    <xdr:to>
      <xdr:col>50</xdr:col>
      <xdr:colOff>165100</xdr:colOff>
      <xdr:row>81</xdr:row>
      <xdr:rowOff>31750</xdr:rowOff>
    </xdr:to>
    <xdr:sp macro="" textlink="">
      <xdr:nvSpPr>
        <xdr:cNvPr id="264" name="楕円 263"/>
        <xdr:cNvSpPr/>
      </xdr:nvSpPr>
      <xdr:spPr>
        <a:xfrm>
          <a:off x="9588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126274</xdr:rowOff>
    </xdr:from>
    <xdr:to>
      <xdr:col>55</xdr:col>
      <xdr:colOff>0</xdr:colOff>
      <xdr:row>80</xdr:row>
      <xdr:rowOff>152400</xdr:rowOff>
    </xdr:to>
    <xdr:cxnSp macro="">
      <xdr:nvCxnSpPr>
        <xdr:cNvPr id="265" name="直線コネクタ 264"/>
        <xdr:cNvCxnSpPr/>
      </xdr:nvCxnSpPr>
      <xdr:spPr>
        <a:xfrm flipV="1">
          <a:off x="9639300" y="1384227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160382</xdr:rowOff>
    </xdr:from>
    <xdr:to>
      <xdr:col>46</xdr:col>
      <xdr:colOff>38100</xdr:colOff>
      <xdr:row>82</xdr:row>
      <xdr:rowOff>90532</xdr:rowOff>
    </xdr:to>
    <xdr:sp macro="" textlink="">
      <xdr:nvSpPr>
        <xdr:cNvPr id="266" name="楕円 265"/>
        <xdr:cNvSpPr/>
      </xdr:nvSpPr>
      <xdr:spPr>
        <a:xfrm>
          <a:off x="86995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152400</xdr:rowOff>
    </xdr:from>
    <xdr:to>
      <xdr:col>50</xdr:col>
      <xdr:colOff>114300</xdr:colOff>
      <xdr:row>82</xdr:row>
      <xdr:rowOff>39732</xdr:rowOff>
    </xdr:to>
    <xdr:cxnSp macro="">
      <xdr:nvCxnSpPr>
        <xdr:cNvPr id="267" name="直線コネクタ 266"/>
        <xdr:cNvCxnSpPr/>
      </xdr:nvCxnSpPr>
      <xdr:spPr>
        <a:xfrm flipV="1">
          <a:off x="8750300" y="13868400"/>
          <a:ext cx="889000" cy="23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48277</xdr:rowOff>
    </xdr:from>
    <xdr:ext cx="469744" cy="259045"/>
    <xdr:sp macro="" textlink="">
      <xdr:nvSpPr>
        <xdr:cNvPr id="268" name="n_1mainValue【福祉施設】&#10;一人当たり面積"/>
        <xdr:cNvSpPr txBox="1"/>
      </xdr:nvSpPr>
      <xdr:spPr>
        <a:xfrm>
          <a:off x="93917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107059</xdr:rowOff>
    </xdr:from>
    <xdr:ext cx="469744" cy="259045"/>
    <xdr:sp macro="" textlink="">
      <xdr:nvSpPr>
        <xdr:cNvPr id="269" name="n_2mainValue【福祉施設】&#10;一人当たり面積"/>
        <xdr:cNvSpPr txBox="1"/>
      </xdr:nvSpPr>
      <xdr:spPr>
        <a:xfrm>
          <a:off x="8515427" y="1382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8" name="テキスト ボックス 27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9" name="直線コネクタ 27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80" name="テキスト ボックス 27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81" name="直線コネクタ 28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82" name="テキスト ボックス 28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83" name="直線コネクタ 28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84" name="テキスト ボックス 28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85" name="直線コネクタ 28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86" name="テキスト ボックス 28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87" name="直線コネクタ 28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88" name="テキスト ボックス 287"/>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9" name="直線コネクタ 28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0" name="テキスト ボックス 28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117348</xdr:rowOff>
    </xdr:to>
    <xdr:cxnSp macro="">
      <xdr:nvCxnSpPr>
        <xdr:cNvPr id="292" name="直線コネクタ 291"/>
        <xdr:cNvCxnSpPr/>
      </xdr:nvCxnSpPr>
      <xdr:spPr>
        <a:xfrm flipV="1">
          <a:off x="4634865" y="17221200"/>
          <a:ext cx="0"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121175</xdr:rowOff>
    </xdr:from>
    <xdr:ext cx="405111" cy="259045"/>
    <xdr:sp macro="" textlink="">
      <xdr:nvSpPr>
        <xdr:cNvPr id="293" name="【市民会館】&#10;有形固定資産減価償却率最小値テキスト"/>
        <xdr:cNvSpPr txBox="1"/>
      </xdr:nvSpPr>
      <xdr:spPr>
        <a:xfrm>
          <a:off x="4673600" y="1863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117348</xdr:rowOff>
    </xdr:from>
    <xdr:to>
      <xdr:col>24</xdr:col>
      <xdr:colOff>152400</xdr:colOff>
      <xdr:row>108</xdr:row>
      <xdr:rowOff>117348</xdr:rowOff>
    </xdr:to>
    <xdr:cxnSp macro="">
      <xdr:nvCxnSpPr>
        <xdr:cNvPr id="294" name="直線コネクタ 293"/>
        <xdr:cNvCxnSpPr/>
      </xdr:nvCxnSpPr>
      <xdr:spPr>
        <a:xfrm>
          <a:off x="4546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295" name="【市民会館】&#10;有形固定資産減価償却率最大値テキスト"/>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96" name="直線コネクタ 295"/>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126001</xdr:rowOff>
    </xdr:from>
    <xdr:ext cx="405111" cy="259045"/>
    <xdr:sp macro="" textlink="">
      <xdr:nvSpPr>
        <xdr:cNvPr id="297" name="【市民会館】&#10;有形固定資産減価償却率平均値テキスト"/>
        <xdr:cNvSpPr txBox="1"/>
      </xdr:nvSpPr>
      <xdr:spPr>
        <a:xfrm>
          <a:off x="4673600" y="17956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103124</xdr:rowOff>
    </xdr:from>
    <xdr:to>
      <xdr:col>24</xdr:col>
      <xdr:colOff>114300</xdr:colOff>
      <xdr:row>106</xdr:row>
      <xdr:rowOff>33274</xdr:rowOff>
    </xdr:to>
    <xdr:sp macro="" textlink="">
      <xdr:nvSpPr>
        <xdr:cNvPr id="298" name="フローチャート: 判断 297"/>
        <xdr:cNvSpPr/>
      </xdr:nvSpPr>
      <xdr:spPr>
        <a:xfrm>
          <a:off x="45847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18542</xdr:rowOff>
    </xdr:from>
    <xdr:to>
      <xdr:col>20</xdr:col>
      <xdr:colOff>38100</xdr:colOff>
      <xdr:row>106</xdr:row>
      <xdr:rowOff>120142</xdr:rowOff>
    </xdr:to>
    <xdr:sp macro="" textlink="">
      <xdr:nvSpPr>
        <xdr:cNvPr id="299" name="フローチャート: 判断 298"/>
        <xdr:cNvSpPr/>
      </xdr:nvSpPr>
      <xdr:spPr>
        <a:xfrm>
          <a:off x="3746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136669</xdr:rowOff>
    </xdr:from>
    <xdr:ext cx="405111" cy="259045"/>
    <xdr:sp macro="" textlink="">
      <xdr:nvSpPr>
        <xdr:cNvPr id="300" name="n_1aveValue【市民会館】&#10;有形固定資産減価償却率"/>
        <xdr:cNvSpPr txBox="1"/>
      </xdr:nvSpPr>
      <xdr:spPr>
        <a:xfrm>
          <a:off x="3582044" y="1796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43687</xdr:rowOff>
    </xdr:from>
    <xdr:to>
      <xdr:col>15</xdr:col>
      <xdr:colOff>101600</xdr:colOff>
      <xdr:row>105</xdr:row>
      <xdr:rowOff>145287</xdr:rowOff>
    </xdr:to>
    <xdr:sp macro="" textlink="">
      <xdr:nvSpPr>
        <xdr:cNvPr id="301" name="フローチャート: 判断 300"/>
        <xdr:cNvSpPr/>
      </xdr:nvSpPr>
      <xdr:spPr>
        <a:xfrm>
          <a:off x="2857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161814</xdr:rowOff>
    </xdr:from>
    <xdr:ext cx="405111" cy="259045"/>
    <xdr:sp macro="" textlink="">
      <xdr:nvSpPr>
        <xdr:cNvPr id="302" name="n_2aveValue【市民会館】&#10;有形固定資産減価償却率"/>
        <xdr:cNvSpPr txBox="1"/>
      </xdr:nvSpPr>
      <xdr:spPr>
        <a:xfrm>
          <a:off x="2705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03" name="テキスト ボックス 30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4" name="テキスト ボックス 30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5" name="テキスト ボックス 30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6" name="テキスト ボックス 30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7" name="テキスト ボックス 30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4826</xdr:rowOff>
    </xdr:from>
    <xdr:to>
      <xdr:col>24</xdr:col>
      <xdr:colOff>114300</xdr:colOff>
      <xdr:row>107</xdr:row>
      <xdr:rowOff>106426</xdr:rowOff>
    </xdr:to>
    <xdr:sp macro="" textlink="">
      <xdr:nvSpPr>
        <xdr:cNvPr id="308" name="楕円 307"/>
        <xdr:cNvSpPr/>
      </xdr:nvSpPr>
      <xdr:spPr>
        <a:xfrm>
          <a:off x="45847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154703</xdr:rowOff>
    </xdr:from>
    <xdr:ext cx="405111" cy="259045"/>
    <xdr:sp macro="" textlink="">
      <xdr:nvSpPr>
        <xdr:cNvPr id="309" name="【市民会館】&#10;有形固定資産減価償却率該当値テキスト"/>
        <xdr:cNvSpPr txBox="1"/>
      </xdr:nvSpPr>
      <xdr:spPr>
        <a:xfrm>
          <a:off x="4673600" y="1832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4826</xdr:rowOff>
    </xdr:from>
    <xdr:to>
      <xdr:col>20</xdr:col>
      <xdr:colOff>38100</xdr:colOff>
      <xdr:row>107</xdr:row>
      <xdr:rowOff>106426</xdr:rowOff>
    </xdr:to>
    <xdr:sp macro="" textlink="">
      <xdr:nvSpPr>
        <xdr:cNvPr id="310" name="楕円 309"/>
        <xdr:cNvSpPr/>
      </xdr:nvSpPr>
      <xdr:spPr>
        <a:xfrm>
          <a:off x="3746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55626</xdr:rowOff>
    </xdr:from>
    <xdr:to>
      <xdr:col>24</xdr:col>
      <xdr:colOff>63500</xdr:colOff>
      <xdr:row>107</xdr:row>
      <xdr:rowOff>55626</xdr:rowOff>
    </xdr:to>
    <xdr:cxnSp macro="">
      <xdr:nvCxnSpPr>
        <xdr:cNvPr id="311" name="直線コネクタ 310"/>
        <xdr:cNvCxnSpPr/>
      </xdr:nvCxnSpPr>
      <xdr:spPr>
        <a:xfrm>
          <a:off x="3797300" y="18400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97553</xdr:rowOff>
    </xdr:from>
    <xdr:ext cx="405111" cy="259045"/>
    <xdr:sp macro="" textlink="">
      <xdr:nvSpPr>
        <xdr:cNvPr id="312" name="n_1mainValue【市民会館】&#10;有形固定資産減価償却率"/>
        <xdr:cNvSpPr txBox="1"/>
      </xdr:nvSpPr>
      <xdr:spPr>
        <a:xfrm>
          <a:off x="3582044" y="1844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3" name="正方形/長方形 3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4" name="正方形/長方形 3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5" name="正方形/長方形 3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6" name="正方形/長方形 3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7" name="正方形/長方形 3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8" name="正方形/長方形 3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9" name="正方形/長方形 3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0" name="正方形/長方形 3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1" name="テキスト ボックス 3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2" name="直線コネクタ 3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3" name="直線コネクタ 32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24" name="テキスト ボックス 32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25" name="直線コネクタ 32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26" name="テキスト ボックス 32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27" name="直線コネクタ 32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28" name="テキスト ボックス 32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29" name="直線コネクタ 32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0" name="テキスト ボックス 32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1" name="直線コネクタ 33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2" name="テキスト ボックス 33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3" name="直線コネクタ 33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34" name="テキスト ボックス 33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5" name="直線コネクタ 3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6" name="テキスト ボックス 3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xdr:rowOff>
    </xdr:from>
    <xdr:to>
      <xdr:col>54</xdr:col>
      <xdr:colOff>189865</xdr:colOff>
      <xdr:row>108</xdr:row>
      <xdr:rowOff>121920</xdr:rowOff>
    </xdr:to>
    <xdr:cxnSp macro="">
      <xdr:nvCxnSpPr>
        <xdr:cNvPr id="338" name="直線コネクタ 337"/>
        <xdr:cNvCxnSpPr/>
      </xdr:nvCxnSpPr>
      <xdr:spPr>
        <a:xfrm flipV="1">
          <a:off x="10476865" y="1715915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339"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340" name="直線コネクタ 339"/>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132278</xdr:rowOff>
    </xdr:from>
    <xdr:ext cx="469744" cy="259045"/>
    <xdr:sp macro="" textlink="">
      <xdr:nvSpPr>
        <xdr:cNvPr id="341" name="【市民会館】&#10;一人当たり面積最大値テキスト"/>
        <xdr:cNvSpPr txBox="1"/>
      </xdr:nvSpPr>
      <xdr:spPr>
        <a:xfrm>
          <a:off x="105156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xdr:rowOff>
    </xdr:from>
    <xdr:to>
      <xdr:col>55</xdr:col>
      <xdr:colOff>88900</xdr:colOff>
      <xdr:row>100</xdr:row>
      <xdr:rowOff>14151</xdr:rowOff>
    </xdr:to>
    <xdr:cxnSp macro="">
      <xdr:nvCxnSpPr>
        <xdr:cNvPr id="342" name="直線コネクタ 341"/>
        <xdr:cNvCxnSpPr/>
      </xdr:nvCxnSpPr>
      <xdr:spPr>
        <a:xfrm>
          <a:off x="10388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59345</xdr:rowOff>
    </xdr:from>
    <xdr:ext cx="469744" cy="259045"/>
    <xdr:sp macro="" textlink="">
      <xdr:nvSpPr>
        <xdr:cNvPr id="343" name="【市民会館】&#10;一人当たり面積平均値テキスト"/>
        <xdr:cNvSpPr txBox="1"/>
      </xdr:nvSpPr>
      <xdr:spPr>
        <a:xfrm>
          <a:off x="10515600" y="17890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80918</xdr:rowOff>
    </xdr:from>
    <xdr:to>
      <xdr:col>55</xdr:col>
      <xdr:colOff>50800</xdr:colOff>
      <xdr:row>105</xdr:row>
      <xdr:rowOff>11068</xdr:rowOff>
    </xdr:to>
    <xdr:sp macro="" textlink="">
      <xdr:nvSpPr>
        <xdr:cNvPr id="344" name="フローチャート: 判断 343"/>
        <xdr:cNvSpPr/>
      </xdr:nvSpPr>
      <xdr:spPr>
        <a:xfrm>
          <a:off x="10426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147864</xdr:rowOff>
    </xdr:from>
    <xdr:to>
      <xdr:col>50</xdr:col>
      <xdr:colOff>165100</xdr:colOff>
      <xdr:row>104</xdr:row>
      <xdr:rowOff>78014</xdr:rowOff>
    </xdr:to>
    <xdr:sp macro="" textlink="">
      <xdr:nvSpPr>
        <xdr:cNvPr id="345" name="フローチャート: 判断 344"/>
        <xdr:cNvSpPr/>
      </xdr:nvSpPr>
      <xdr:spPr>
        <a:xfrm>
          <a:off x="9588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69141</xdr:rowOff>
    </xdr:from>
    <xdr:ext cx="469744" cy="259045"/>
    <xdr:sp macro="" textlink="">
      <xdr:nvSpPr>
        <xdr:cNvPr id="346" name="n_1aveValue【市民会館】&#10;一人当たり面積"/>
        <xdr:cNvSpPr txBox="1"/>
      </xdr:nvSpPr>
      <xdr:spPr>
        <a:xfrm>
          <a:off x="9391727" y="1789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147864</xdr:rowOff>
    </xdr:from>
    <xdr:to>
      <xdr:col>46</xdr:col>
      <xdr:colOff>38100</xdr:colOff>
      <xdr:row>104</xdr:row>
      <xdr:rowOff>78014</xdr:rowOff>
    </xdr:to>
    <xdr:sp macro="" textlink="">
      <xdr:nvSpPr>
        <xdr:cNvPr id="347" name="フローチャート: 判断 346"/>
        <xdr:cNvSpPr/>
      </xdr:nvSpPr>
      <xdr:spPr>
        <a:xfrm>
          <a:off x="8699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102</xdr:row>
      <xdr:rowOff>94541</xdr:rowOff>
    </xdr:from>
    <xdr:ext cx="469744" cy="259045"/>
    <xdr:sp macro="" textlink="">
      <xdr:nvSpPr>
        <xdr:cNvPr id="348" name="n_2aveValue【市民会館】&#10;一人当たり面積"/>
        <xdr:cNvSpPr txBox="1"/>
      </xdr:nvSpPr>
      <xdr:spPr>
        <a:xfrm>
          <a:off x="8515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9" name="テキスト ボックス 3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0" name="テキスト ボックス 3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1" name="テキスト ボックス 3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2" name="テキスト ボックス 3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3" name="テキスト ボックス 3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92348</xdr:rowOff>
    </xdr:from>
    <xdr:to>
      <xdr:col>55</xdr:col>
      <xdr:colOff>50800</xdr:colOff>
      <xdr:row>102</xdr:row>
      <xdr:rowOff>22498</xdr:rowOff>
    </xdr:to>
    <xdr:sp macro="" textlink="">
      <xdr:nvSpPr>
        <xdr:cNvPr id="354" name="楕円 353"/>
        <xdr:cNvSpPr/>
      </xdr:nvSpPr>
      <xdr:spPr>
        <a:xfrm>
          <a:off x="10426700" y="174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115225</xdr:rowOff>
    </xdr:from>
    <xdr:ext cx="469744" cy="259045"/>
    <xdr:sp macro="" textlink="">
      <xdr:nvSpPr>
        <xdr:cNvPr id="355" name="【市民会館】&#10;一人当たり面積該当値テキスト"/>
        <xdr:cNvSpPr txBox="1"/>
      </xdr:nvSpPr>
      <xdr:spPr>
        <a:xfrm>
          <a:off x="10515600" y="1726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125005</xdr:rowOff>
    </xdr:from>
    <xdr:to>
      <xdr:col>50</xdr:col>
      <xdr:colOff>165100</xdr:colOff>
      <xdr:row>102</xdr:row>
      <xdr:rowOff>55155</xdr:rowOff>
    </xdr:to>
    <xdr:sp macro="" textlink="">
      <xdr:nvSpPr>
        <xdr:cNvPr id="356" name="楕円 355"/>
        <xdr:cNvSpPr/>
      </xdr:nvSpPr>
      <xdr:spPr>
        <a:xfrm>
          <a:off x="9588500" y="174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143148</xdr:rowOff>
    </xdr:from>
    <xdr:to>
      <xdr:col>55</xdr:col>
      <xdr:colOff>0</xdr:colOff>
      <xdr:row>102</xdr:row>
      <xdr:rowOff>4355</xdr:rowOff>
    </xdr:to>
    <xdr:cxnSp macro="">
      <xdr:nvCxnSpPr>
        <xdr:cNvPr id="357" name="直線コネクタ 356"/>
        <xdr:cNvCxnSpPr/>
      </xdr:nvCxnSpPr>
      <xdr:spPr>
        <a:xfrm flipV="1">
          <a:off x="9639300" y="1745959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100</xdr:row>
      <xdr:rowOff>71682</xdr:rowOff>
    </xdr:from>
    <xdr:ext cx="469744" cy="259045"/>
    <xdr:sp macro="" textlink="">
      <xdr:nvSpPr>
        <xdr:cNvPr id="358" name="n_1mainValue【市民会館】&#10;一人当たり面積"/>
        <xdr:cNvSpPr txBox="1"/>
      </xdr:nvSpPr>
      <xdr:spPr>
        <a:xfrm>
          <a:off x="9391727" y="1721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7" name="正方形/長方形 3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8" name="正方形/長方形 3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9" name="正方形/長方形 3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0" name="正方形/長方形 3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1" name="正方形/長方形 3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2" name="正方形/長方形 3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3" name="正方形/長方形 3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4" name="正方形/長方形 37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5" name="正方形/長方形 3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6" name="正方形/長方形 3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7" name="正方形/長方形 3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8" name="正方形/長方形 3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9" name="正方形/長方形 3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0" name="正方形/長方形 3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1" name="正方形/長方形 3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2" name="正方形/長方形 38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3" name="正方形/長方形 38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4" name="正方形/長方形 38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5" name="正方形/長方形 38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6" name="正方形/長方形 38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7" name="正方形/長方形 38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8" name="正方形/長方形 38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9" name="正方形/長方形 38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0" name="正方形/長方形 38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1" name="正方形/長方形 3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2" name="正方形/長方形 3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3" name="正方形/長方形 3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4" name="正方形/長方形 3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5" name="正方形/長方形 3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6" name="正方形/長方形 3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7" name="正方形/長方形 3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8" name="正方形/長方形 3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9" name="テキスト ボックス 3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0" name="直線コネクタ 3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01" name="テキスト ボックス 40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02" name="直線コネクタ 40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03" name="テキスト ボックス 40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04" name="直線コネクタ 40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05" name="テキスト ボックス 40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06" name="直線コネクタ 40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07" name="テキスト ボックス 40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08" name="直線コネクタ 40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09" name="テキスト ボックス 40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10" name="直線コネクタ 40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11" name="テキスト ボックス 41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2" name="直線コネクタ 4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3" name="テキスト ボックス 41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163830</xdr:rowOff>
    </xdr:to>
    <xdr:cxnSp macro="">
      <xdr:nvCxnSpPr>
        <xdr:cNvPr id="415" name="直線コネクタ 414"/>
        <xdr:cNvCxnSpPr/>
      </xdr:nvCxnSpPr>
      <xdr:spPr>
        <a:xfrm flipV="1">
          <a:off x="16318864" y="13335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416" name="【消防施設】&#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417" name="直線コネクタ 416"/>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18"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19" name="直線コネクタ 41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420" name="【消防施設】&#10;有形固定資産減価償却率平均値テキスト"/>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421" name="フローチャート: 判断 420"/>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422" name="フローチャート: 判断 421"/>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141622</xdr:rowOff>
    </xdr:from>
    <xdr:ext cx="405111" cy="259045"/>
    <xdr:sp macro="" textlink="">
      <xdr:nvSpPr>
        <xdr:cNvPr id="423" name="n_1aveValue【消防施設】&#10;有形固定資産減価償却率"/>
        <xdr:cNvSpPr txBox="1"/>
      </xdr:nvSpPr>
      <xdr:spPr>
        <a:xfrm>
          <a:off x="15266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80645</xdr:rowOff>
    </xdr:from>
    <xdr:to>
      <xdr:col>76</xdr:col>
      <xdr:colOff>165100</xdr:colOff>
      <xdr:row>83</xdr:row>
      <xdr:rowOff>10795</xdr:rowOff>
    </xdr:to>
    <xdr:sp macro="" textlink="">
      <xdr:nvSpPr>
        <xdr:cNvPr id="424" name="フローチャート: 判断 423"/>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27322</xdr:rowOff>
    </xdr:from>
    <xdr:ext cx="405111" cy="259045"/>
    <xdr:sp macro="" textlink="">
      <xdr:nvSpPr>
        <xdr:cNvPr id="425" name="n_2aveValue【消防施設】&#10;有形固定資産減価償却率"/>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6" name="テキスト ボックス 4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7" name="テキスト ボックス 4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8" name="テキスト ボックス 4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9" name="テキスト ボックス 4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0" name="テキスト ボックス 4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151130</xdr:rowOff>
    </xdr:from>
    <xdr:to>
      <xdr:col>85</xdr:col>
      <xdr:colOff>177800</xdr:colOff>
      <xdr:row>83</xdr:row>
      <xdr:rowOff>81280</xdr:rowOff>
    </xdr:to>
    <xdr:sp macro="" textlink="">
      <xdr:nvSpPr>
        <xdr:cNvPr id="431" name="楕円 430"/>
        <xdr:cNvSpPr/>
      </xdr:nvSpPr>
      <xdr:spPr>
        <a:xfrm>
          <a:off x="162687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129557</xdr:rowOff>
    </xdr:from>
    <xdr:ext cx="405111" cy="259045"/>
    <xdr:sp macro="" textlink="">
      <xdr:nvSpPr>
        <xdr:cNvPr id="432" name="【消防施設】&#10;有形固定資産減価償却率該当値テキスト"/>
        <xdr:cNvSpPr txBox="1"/>
      </xdr:nvSpPr>
      <xdr:spPr>
        <a:xfrm>
          <a:off x="16357600"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151130</xdr:rowOff>
    </xdr:from>
    <xdr:to>
      <xdr:col>81</xdr:col>
      <xdr:colOff>101600</xdr:colOff>
      <xdr:row>83</xdr:row>
      <xdr:rowOff>81280</xdr:rowOff>
    </xdr:to>
    <xdr:sp macro="" textlink="">
      <xdr:nvSpPr>
        <xdr:cNvPr id="433" name="楕円 432"/>
        <xdr:cNvSpPr/>
      </xdr:nvSpPr>
      <xdr:spPr>
        <a:xfrm>
          <a:off x="15430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30480</xdr:rowOff>
    </xdr:from>
    <xdr:to>
      <xdr:col>85</xdr:col>
      <xdr:colOff>127000</xdr:colOff>
      <xdr:row>83</xdr:row>
      <xdr:rowOff>30480</xdr:rowOff>
    </xdr:to>
    <xdr:cxnSp macro="">
      <xdr:nvCxnSpPr>
        <xdr:cNvPr id="434" name="直線コネクタ 433"/>
        <xdr:cNvCxnSpPr/>
      </xdr:nvCxnSpPr>
      <xdr:spPr>
        <a:xfrm>
          <a:off x="15481300" y="14260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21589</xdr:rowOff>
    </xdr:from>
    <xdr:to>
      <xdr:col>76</xdr:col>
      <xdr:colOff>165100</xdr:colOff>
      <xdr:row>83</xdr:row>
      <xdr:rowOff>123189</xdr:rowOff>
    </xdr:to>
    <xdr:sp macro="" textlink="">
      <xdr:nvSpPr>
        <xdr:cNvPr id="435" name="楕円 434"/>
        <xdr:cNvSpPr/>
      </xdr:nvSpPr>
      <xdr:spPr>
        <a:xfrm>
          <a:off x="14541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30480</xdr:rowOff>
    </xdr:from>
    <xdr:to>
      <xdr:col>81</xdr:col>
      <xdr:colOff>50800</xdr:colOff>
      <xdr:row>83</xdr:row>
      <xdr:rowOff>72389</xdr:rowOff>
    </xdr:to>
    <xdr:cxnSp macro="">
      <xdr:nvCxnSpPr>
        <xdr:cNvPr id="436" name="直線コネクタ 435"/>
        <xdr:cNvCxnSpPr/>
      </xdr:nvCxnSpPr>
      <xdr:spPr>
        <a:xfrm flipV="1">
          <a:off x="14592300" y="142608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72407</xdr:rowOff>
    </xdr:from>
    <xdr:ext cx="405111" cy="259045"/>
    <xdr:sp macro="" textlink="">
      <xdr:nvSpPr>
        <xdr:cNvPr id="437" name="n_1mainValue【消防施設】&#10;有形固定資産減価償却率"/>
        <xdr:cNvSpPr txBox="1"/>
      </xdr:nvSpPr>
      <xdr:spPr>
        <a:xfrm>
          <a:off x="15266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114316</xdr:rowOff>
    </xdr:from>
    <xdr:ext cx="405111" cy="259045"/>
    <xdr:sp macro="" textlink="">
      <xdr:nvSpPr>
        <xdr:cNvPr id="438" name="n_2mainValue【消防施設】&#10;有形固定資産減価償却率"/>
        <xdr:cNvSpPr txBox="1"/>
      </xdr:nvSpPr>
      <xdr:spPr>
        <a:xfrm>
          <a:off x="14389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9" name="正方形/長方形 4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0" name="正方形/長方形 4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1" name="正方形/長方形 4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2" name="正方形/長方形 4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3" name="正方形/長方形 4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4" name="正方形/長方形 4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5" name="正方形/長方形 4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6" name="正方形/長方形 4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7" name="テキスト ボックス 4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8" name="直線コネクタ 4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49" name="直線コネクタ 44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50" name="テキスト ボックス 44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51" name="直線コネクタ 45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52" name="テキスト ボックス 45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53" name="直線コネクタ 4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54" name="テキスト ボックス 4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55" name="直線コネクタ 45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56" name="テキスト ボックス 45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57" name="直線コネクタ 45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58" name="テキスト ボックス 45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9" name="直線コネクタ 4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0" name="テキスト ボックス 4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0</xdr:rowOff>
    </xdr:from>
    <xdr:to>
      <xdr:col>116</xdr:col>
      <xdr:colOff>62864</xdr:colOff>
      <xdr:row>86</xdr:row>
      <xdr:rowOff>99061</xdr:rowOff>
    </xdr:to>
    <xdr:cxnSp macro="">
      <xdr:nvCxnSpPr>
        <xdr:cNvPr id="462" name="直線コネクタ 461"/>
        <xdr:cNvCxnSpPr/>
      </xdr:nvCxnSpPr>
      <xdr:spPr>
        <a:xfrm flipV="1">
          <a:off x="22160864" y="13544550"/>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63"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464" name="直線コネクタ 463"/>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118127</xdr:rowOff>
    </xdr:from>
    <xdr:ext cx="469744" cy="259045"/>
    <xdr:sp macro="" textlink="">
      <xdr:nvSpPr>
        <xdr:cNvPr id="465" name="【消防施設】&#10;一人当たり面積最大値テキスト"/>
        <xdr:cNvSpPr txBox="1"/>
      </xdr:nvSpPr>
      <xdr:spPr>
        <a:xfrm>
          <a:off x="221996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0</xdr:rowOff>
    </xdr:from>
    <xdr:to>
      <xdr:col>116</xdr:col>
      <xdr:colOff>152400</xdr:colOff>
      <xdr:row>79</xdr:row>
      <xdr:rowOff>0</xdr:rowOff>
    </xdr:to>
    <xdr:cxnSp macro="">
      <xdr:nvCxnSpPr>
        <xdr:cNvPr id="466" name="直線コネクタ 465"/>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36847</xdr:rowOff>
    </xdr:from>
    <xdr:ext cx="469744" cy="259045"/>
    <xdr:sp macro="" textlink="">
      <xdr:nvSpPr>
        <xdr:cNvPr id="467" name="【消防施設】&#10;一人当たり面積平均値テキスト"/>
        <xdr:cNvSpPr txBox="1"/>
      </xdr:nvSpPr>
      <xdr:spPr>
        <a:xfrm>
          <a:off x="22199600" y="1409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468" name="フローチャート: 判断 467"/>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105411</xdr:rowOff>
    </xdr:from>
    <xdr:to>
      <xdr:col>112</xdr:col>
      <xdr:colOff>38100</xdr:colOff>
      <xdr:row>83</xdr:row>
      <xdr:rowOff>35561</xdr:rowOff>
    </xdr:to>
    <xdr:sp macro="" textlink="">
      <xdr:nvSpPr>
        <xdr:cNvPr id="469" name="フローチャート: 判断 468"/>
        <xdr:cNvSpPr/>
      </xdr:nvSpPr>
      <xdr:spPr>
        <a:xfrm>
          <a:off x="21272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52088</xdr:rowOff>
    </xdr:from>
    <xdr:ext cx="469744" cy="259045"/>
    <xdr:sp macro="" textlink="">
      <xdr:nvSpPr>
        <xdr:cNvPr id="470" name="n_1aveValue【消防施設】&#10;一人当たり面積"/>
        <xdr:cNvSpPr txBox="1"/>
      </xdr:nvSpPr>
      <xdr:spPr>
        <a:xfrm>
          <a:off x="21075727" y="1393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67311</xdr:rowOff>
    </xdr:from>
    <xdr:to>
      <xdr:col>107</xdr:col>
      <xdr:colOff>101600</xdr:colOff>
      <xdr:row>83</xdr:row>
      <xdr:rowOff>168911</xdr:rowOff>
    </xdr:to>
    <xdr:sp macro="" textlink="">
      <xdr:nvSpPr>
        <xdr:cNvPr id="471" name="フローチャート: 判断 470"/>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13988</xdr:rowOff>
    </xdr:from>
    <xdr:ext cx="469744" cy="259045"/>
    <xdr:sp macro="" textlink="">
      <xdr:nvSpPr>
        <xdr:cNvPr id="472"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3" name="テキスト ボックス 4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4" name="テキスト ボックス 4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5" name="テキスト ボックス 4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6" name="テキスト ボックス 4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7" name="テキスト ボックス 4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105411</xdr:rowOff>
    </xdr:from>
    <xdr:to>
      <xdr:col>116</xdr:col>
      <xdr:colOff>114300</xdr:colOff>
      <xdr:row>84</xdr:row>
      <xdr:rowOff>35561</xdr:rowOff>
    </xdr:to>
    <xdr:sp macro="" textlink="">
      <xdr:nvSpPr>
        <xdr:cNvPr id="478" name="楕円 477"/>
        <xdr:cNvSpPr/>
      </xdr:nvSpPr>
      <xdr:spPr>
        <a:xfrm>
          <a:off x="221107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83838</xdr:rowOff>
    </xdr:from>
    <xdr:ext cx="469744" cy="259045"/>
    <xdr:sp macro="" textlink="">
      <xdr:nvSpPr>
        <xdr:cNvPr id="479" name="【消防施設】&#10;一人当たり面積該当値テキスト"/>
        <xdr:cNvSpPr txBox="1"/>
      </xdr:nvSpPr>
      <xdr:spPr>
        <a:xfrm>
          <a:off x="22199600" y="1431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116839</xdr:rowOff>
    </xdr:from>
    <xdr:to>
      <xdr:col>112</xdr:col>
      <xdr:colOff>38100</xdr:colOff>
      <xdr:row>84</xdr:row>
      <xdr:rowOff>46989</xdr:rowOff>
    </xdr:to>
    <xdr:sp macro="" textlink="">
      <xdr:nvSpPr>
        <xdr:cNvPr id="480" name="楕円 479"/>
        <xdr:cNvSpPr/>
      </xdr:nvSpPr>
      <xdr:spPr>
        <a:xfrm>
          <a:off x="21272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156211</xdr:rowOff>
    </xdr:from>
    <xdr:to>
      <xdr:col>116</xdr:col>
      <xdr:colOff>63500</xdr:colOff>
      <xdr:row>83</xdr:row>
      <xdr:rowOff>167639</xdr:rowOff>
    </xdr:to>
    <xdr:cxnSp macro="">
      <xdr:nvCxnSpPr>
        <xdr:cNvPr id="481" name="直線コネクタ 480"/>
        <xdr:cNvCxnSpPr/>
      </xdr:nvCxnSpPr>
      <xdr:spPr>
        <a:xfrm flipV="1">
          <a:off x="21323300" y="143865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93980</xdr:rowOff>
    </xdr:from>
    <xdr:to>
      <xdr:col>107</xdr:col>
      <xdr:colOff>101600</xdr:colOff>
      <xdr:row>84</xdr:row>
      <xdr:rowOff>24130</xdr:rowOff>
    </xdr:to>
    <xdr:sp macro="" textlink="">
      <xdr:nvSpPr>
        <xdr:cNvPr id="482" name="楕円 481"/>
        <xdr:cNvSpPr/>
      </xdr:nvSpPr>
      <xdr:spPr>
        <a:xfrm>
          <a:off x="20383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144780</xdr:rowOff>
    </xdr:from>
    <xdr:to>
      <xdr:col>111</xdr:col>
      <xdr:colOff>177800</xdr:colOff>
      <xdr:row>83</xdr:row>
      <xdr:rowOff>167639</xdr:rowOff>
    </xdr:to>
    <xdr:cxnSp macro="">
      <xdr:nvCxnSpPr>
        <xdr:cNvPr id="483" name="直線コネクタ 482"/>
        <xdr:cNvCxnSpPr/>
      </xdr:nvCxnSpPr>
      <xdr:spPr>
        <a:xfrm>
          <a:off x="20434300" y="143751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38116</xdr:rowOff>
    </xdr:from>
    <xdr:ext cx="469744" cy="259045"/>
    <xdr:sp macro="" textlink="">
      <xdr:nvSpPr>
        <xdr:cNvPr id="484" name="n_1mainValue【消防施設】&#10;一人当たり面積"/>
        <xdr:cNvSpPr txBox="1"/>
      </xdr:nvSpPr>
      <xdr:spPr>
        <a:xfrm>
          <a:off x="210757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15257</xdr:rowOff>
    </xdr:from>
    <xdr:ext cx="469744" cy="259045"/>
    <xdr:sp macro="" textlink="">
      <xdr:nvSpPr>
        <xdr:cNvPr id="485" name="n_2mainValue【消防施設】&#10;一人当たり面積"/>
        <xdr:cNvSpPr txBox="1"/>
      </xdr:nvSpPr>
      <xdr:spPr>
        <a:xfrm>
          <a:off x="20199427"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6" name="正方形/長方形 4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7" name="正方形/長方形 4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8" name="正方形/長方形 4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9" name="正方形/長方形 4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0" name="正方形/長方形 4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1" name="正方形/長方形 4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2" name="正方形/長方形 4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3" name="正方形/長方形 4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4" name="テキスト ボックス 4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5" name="直線コネクタ 4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96" name="直線コネクタ 49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7" name="テキスト ボックス 49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8" name="直線コネクタ 49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9" name="テキスト ボックス 49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0" name="直線コネクタ 49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01" name="テキスト ボックス 50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02" name="直線コネクタ 50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03" name="テキスト ボックス 50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04" name="直線コネクタ 50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05" name="テキスト ボックス 50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6" name="直線コネクタ 50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7" name="テキスト ボックス 50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8" name="直線コネクタ 5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9" name="テキスト ボックス 5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11" name="直線コネクタ 510"/>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12"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13" name="直線コネクタ 512"/>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1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15" name="直線コネクタ 51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70775</xdr:rowOff>
    </xdr:from>
    <xdr:ext cx="405111" cy="259045"/>
    <xdr:sp macro="" textlink="">
      <xdr:nvSpPr>
        <xdr:cNvPr id="516" name="【庁舎】&#10;有形固定資産減価償却率平均値テキスト"/>
        <xdr:cNvSpPr txBox="1"/>
      </xdr:nvSpPr>
      <xdr:spPr>
        <a:xfrm>
          <a:off x="16357600" y="177301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92348</xdr:rowOff>
    </xdr:from>
    <xdr:to>
      <xdr:col>85</xdr:col>
      <xdr:colOff>177800</xdr:colOff>
      <xdr:row>104</xdr:row>
      <xdr:rowOff>22498</xdr:rowOff>
    </xdr:to>
    <xdr:sp macro="" textlink="">
      <xdr:nvSpPr>
        <xdr:cNvPr id="517" name="フローチャート: 判断 516"/>
        <xdr:cNvSpPr/>
      </xdr:nvSpPr>
      <xdr:spPr>
        <a:xfrm>
          <a:off x="16268700" y="1775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22134</xdr:rowOff>
    </xdr:from>
    <xdr:to>
      <xdr:col>81</xdr:col>
      <xdr:colOff>101600</xdr:colOff>
      <xdr:row>103</xdr:row>
      <xdr:rowOff>123734</xdr:rowOff>
    </xdr:to>
    <xdr:sp macro="" textlink="">
      <xdr:nvSpPr>
        <xdr:cNvPr id="518" name="フローチャート: 判断 517"/>
        <xdr:cNvSpPr/>
      </xdr:nvSpPr>
      <xdr:spPr>
        <a:xfrm>
          <a:off x="15430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114861</xdr:rowOff>
    </xdr:from>
    <xdr:ext cx="405111" cy="259045"/>
    <xdr:sp macro="" textlink="">
      <xdr:nvSpPr>
        <xdr:cNvPr id="519" name="n_1aveValue【庁舎】&#10;有形固定資産減価償却率"/>
        <xdr:cNvSpPr txBox="1"/>
      </xdr:nvSpPr>
      <xdr:spPr>
        <a:xfrm>
          <a:off x="15266044" y="1777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54792</xdr:rowOff>
    </xdr:from>
    <xdr:to>
      <xdr:col>76</xdr:col>
      <xdr:colOff>165100</xdr:colOff>
      <xdr:row>103</xdr:row>
      <xdr:rowOff>156392</xdr:rowOff>
    </xdr:to>
    <xdr:sp macro="" textlink="">
      <xdr:nvSpPr>
        <xdr:cNvPr id="520" name="フローチャート: 判断 519"/>
        <xdr:cNvSpPr/>
      </xdr:nvSpPr>
      <xdr:spPr>
        <a:xfrm>
          <a:off x="14541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147519</xdr:rowOff>
    </xdr:from>
    <xdr:ext cx="405111" cy="259045"/>
    <xdr:sp macro="" textlink="">
      <xdr:nvSpPr>
        <xdr:cNvPr id="521" name="n_2aveValue【庁舎】&#10;有形固定資産減価償却率"/>
        <xdr:cNvSpPr txBox="1"/>
      </xdr:nvSpPr>
      <xdr:spPr>
        <a:xfrm>
          <a:off x="14389744" y="1780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22" name="テキスト ボックス 5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3" name="テキスト ボックス 5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4" name="テキスト ボックス 5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5" name="テキスト ボックス 5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6" name="テキスト ボックス 5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121738</xdr:rowOff>
    </xdr:from>
    <xdr:to>
      <xdr:col>85</xdr:col>
      <xdr:colOff>177800</xdr:colOff>
      <xdr:row>103</xdr:row>
      <xdr:rowOff>51888</xdr:rowOff>
    </xdr:to>
    <xdr:sp macro="" textlink="">
      <xdr:nvSpPr>
        <xdr:cNvPr id="527" name="楕円 526"/>
        <xdr:cNvSpPr/>
      </xdr:nvSpPr>
      <xdr:spPr>
        <a:xfrm>
          <a:off x="1626870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144615</xdr:rowOff>
    </xdr:from>
    <xdr:ext cx="405111" cy="259045"/>
    <xdr:sp macro="" textlink="">
      <xdr:nvSpPr>
        <xdr:cNvPr id="528" name="【庁舎】&#10;有形固定資産減価償却率該当値テキスト"/>
        <xdr:cNvSpPr txBox="1"/>
      </xdr:nvSpPr>
      <xdr:spPr>
        <a:xfrm>
          <a:off x="16357600" y="1746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121738</xdr:rowOff>
    </xdr:from>
    <xdr:to>
      <xdr:col>81</xdr:col>
      <xdr:colOff>101600</xdr:colOff>
      <xdr:row>103</xdr:row>
      <xdr:rowOff>51888</xdr:rowOff>
    </xdr:to>
    <xdr:sp macro="" textlink="">
      <xdr:nvSpPr>
        <xdr:cNvPr id="529" name="楕円 528"/>
        <xdr:cNvSpPr/>
      </xdr:nvSpPr>
      <xdr:spPr>
        <a:xfrm>
          <a:off x="1543050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1088</xdr:rowOff>
    </xdr:from>
    <xdr:to>
      <xdr:col>85</xdr:col>
      <xdr:colOff>127000</xdr:colOff>
      <xdr:row>103</xdr:row>
      <xdr:rowOff>1088</xdr:rowOff>
    </xdr:to>
    <xdr:cxnSp macro="">
      <xdr:nvCxnSpPr>
        <xdr:cNvPr id="530" name="直線コネクタ 529"/>
        <xdr:cNvCxnSpPr/>
      </xdr:nvCxnSpPr>
      <xdr:spPr>
        <a:xfrm>
          <a:off x="15481300" y="176604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159294</xdr:rowOff>
    </xdr:from>
    <xdr:to>
      <xdr:col>76</xdr:col>
      <xdr:colOff>165100</xdr:colOff>
      <xdr:row>103</xdr:row>
      <xdr:rowOff>89444</xdr:rowOff>
    </xdr:to>
    <xdr:sp macro="" textlink="">
      <xdr:nvSpPr>
        <xdr:cNvPr id="531" name="楕円 530"/>
        <xdr:cNvSpPr/>
      </xdr:nvSpPr>
      <xdr:spPr>
        <a:xfrm>
          <a:off x="145415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1088</xdr:rowOff>
    </xdr:from>
    <xdr:to>
      <xdr:col>81</xdr:col>
      <xdr:colOff>50800</xdr:colOff>
      <xdr:row>103</xdr:row>
      <xdr:rowOff>38644</xdr:rowOff>
    </xdr:to>
    <xdr:cxnSp macro="">
      <xdr:nvCxnSpPr>
        <xdr:cNvPr id="532" name="直線コネクタ 531"/>
        <xdr:cNvCxnSpPr/>
      </xdr:nvCxnSpPr>
      <xdr:spPr>
        <a:xfrm flipV="1">
          <a:off x="14592300" y="1766043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68415</xdr:rowOff>
    </xdr:from>
    <xdr:ext cx="405111" cy="259045"/>
    <xdr:sp macro="" textlink="">
      <xdr:nvSpPr>
        <xdr:cNvPr id="533" name="n_1mainValue【庁舎】&#10;有形固定資産減価償却率"/>
        <xdr:cNvSpPr txBox="1"/>
      </xdr:nvSpPr>
      <xdr:spPr>
        <a:xfrm>
          <a:off x="15266044" y="1738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105971</xdr:rowOff>
    </xdr:from>
    <xdr:ext cx="405111" cy="259045"/>
    <xdr:sp macro="" textlink="">
      <xdr:nvSpPr>
        <xdr:cNvPr id="534" name="n_2mainValue【庁舎】&#10;有形固定資産減価償却率"/>
        <xdr:cNvSpPr txBox="1"/>
      </xdr:nvSpPr>
      <xdr:spPr>
        <a:xfrm>
          <a:off x="14389744" y="1742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5" name="正方形/長方形 5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6" name="正方形/長方形 5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7" name="正方形/長方形 5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8" name="正方形/長方形 5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9" name="正方形/長方形 5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0" name="正方形/長方形 5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1" name="正方形/長方形 5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2" name="正方形/長方形 54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3" name="テキスト ボックス 5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4" name="直線コネクタ 5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45" name="直線コネクタ 54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46" name="テキスト ボックス 54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47" name="直線コネクタ 54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48" name="テキスト ボックス 54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49" name="直線コネクタ 54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50" name="テキスト ボックス 54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51" name="直線コネクタ 55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52" name="テキスト ボックス 55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53" name="直線コネクタ 55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54" name="テキスト ボックス 55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55" name="直線コネクタ 55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56" name="テキスト ボックス 55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7" name="直線コネクタ 5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8" name="テキスト ボックス 5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108</xdr:row>
      <xdr:rowOff>23949</xdr:rowOff>
    </xdr:to>
    <xdr:cxnSp macro="">
      <xdr:nvCxnSpPr>
        <xdr:cNvPr id="560" name="直線コネクタ 559"/>
        <xdr:cNvCxnSpPr/>
      </xdr:nvCxnSpPr>
      <xdr:spPr>
        <a:xfrm flipV="1">
          <a:off x="22160864" y="17201606"/>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27776</xdr:rowOff>
    </xdr:from>
    <xdr:ext cx="469744" cy="259045"/>
    <xdr:sp macro="" textlink="">
      <xdr:nvSpPr>
        <xdr:cNvPr id="561" name="【庁舎】&#10;一人当たり面積最小値テキスト"/>
        <xdr:cNvSpPr txBox="1"/>
      </xdr:nvSpPr>
      <xdr:spPr>
        <a:xfrm>
          <a:off x="22199600" y="185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23949</xdr:rowOff>
    </xdr:from>
    <xdr:to>
      <xdr:col>116</xdr:col>
      <xdr:colOff>152400</xdr:colOff>
      <xdr:row>108</xdr:row>
      <xdr:rowOff>23949</xdr:rowOff>
    </xdr:to>
    <xdr:cxnSp macro="">
      <xdr:nvCxnSpPr>
        <xdr:cNvPr id="562" name="直線コネクタ 561"/>
        <xdr:cNvCxnSpPr/>
      </xdr:nvCxnSpPr>
      <xdr:spPr>
        <a:xfrm>
          <a:off x="22072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563"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564" name="直線コネクタ 563"/>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93634</xdr:rowOff>
    </xdr:from>
    <xdr:ext cx="469744" cy="259045"/>
    <xdr:sp macro="" textlink="">
      <xdr:nvSpPr>
        <xdr:cNvPr id="565" name="【庁舎】&#10;一人当たり面積平均値テキスト"/>
        <xdr:cNvSpPr txBox="1"/>
      </xdr:nvSpPr>
      <xdr:spPr>
        <a:xfrm>
          <a:off x="22199600" y="1809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566" name="フローチャート: 判断 565"/>
        <xdr:cNvSpPr/>
      </xdr:nvSpPr>
      <xdr:spPr>
        <a:xfrm>
          <a:off x="22110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51526</xdr:rowOff>
    </xdr:from>
    <xdr:to>
      <xdr:col>112</xdr:col>
      <xdr:colOff>38100</xdr:colOff>
      <xdr:row>106</xdr:row>
      <xdr:rowOff>153126</xdr:rowOff>
    </xdr:to>
    <xdr:sp macro="" textlink="">
      <xdr:nvSpPr>
        <xdr:cNvPr id="567" name="フローチャート: 判断 566"/>
        <xdr:cNvSpPr/>
      </xdr:nvSpPr>
      <xdr:spPr>
        <a:xfrm>
          <a:off x="21272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144253</xdr:rowOff>
    </xdr:from>
    <xdr:ext cx="469744" cy="259045"/>
    <xdr:sp macro="" textlink="">
      <xdr:nvSpPr>
        <xdr:cNvPr id="568" name="n_1aveValue【庁舎】&#10;一人当たり面積"/>
        <xdr:cNvSpPr txBox="1"/>
      </xdr:nvSpPr>
      <xdr:spPr>
        <a:xfrm>
          <a:off x="21075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154395</xdr:rowOff>
    </xdr:from>
    <xdr:to>
      <xdr:col>107</xdr:col>
      <xdr:colOff>101600</xdr:colOff>
      <xdr:row>106</xdr:row>
      <xdr:rowOff>84545</xdr:rowOff>
    </xdr:to>
    <xdr:sp macro="" textlink="">
      <xdr:nvSpPr>
        <xdr:cNvPr id="569" name="フローチャート: 判断 568"/>
        <xdr:cNvSpPr/>
      </xdr:nvSpPr>
      <xdr:spPr>
        <a:xfrm>
          <a:off x="20383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75672</xdr:rowOff>
    </xdr:from>
    <xdr:ext cx="469744" cy="259045"/>
    <xdr:sp macro="" textlink="">
      <xdr:nvSpPr>
        <xdr:cNvPr id="570" name="n_2aveValue【庁舎】&#10;一人当たり面積"/>
        <xdr:cNvSpPr txBox="1"/>
      </xdr:nvSpPr>
      <xdr:spPr>
        <a:xfrm>
          <a:off x="201994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71" name="テキスト ボックス 57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2" name="テキスト ボックス 57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3" name="テキスト ボックス 57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4" name="テキスト ボックス 57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5" name="テキスト ボックス 57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144055</xdr:rowOff>
    </xdr:from>
    <xdr:to>
      <xdr:col>116</xdr:col>
      <xdr:colOff>114300</xdr:colOff>
      <xdr:row>105</xdr:row>
      <xdr:rowOff>74205</xdr:rowOff>
    </xdr:to>
    <xdr:sp macro="" textlink="">
      <xdr:nvSpPr>
        <xdr:cNvPr id="576" name="楕円 575"/>
        <xdr:cNvSpPr/>
      </xdr:nvSpPr>
      <xdr:spPr>
        <a:xfrm>
          <a:off x="22110700" y="1797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166932</xdr:rowOff>
    </xdr:from>
    <xdr:ext cx="469744" cy="259045"/>
    <xdr:sp macro="" textlink="">
      <xdr:nvSpPr>
        <xdr:cNvPr id="577" name="【庁舎】&#10;一人当たり面積該当値テキスト"/>
        <xdr:cNvSpPr txBox="1"/>
      </xdr:nvSpPr>
      <xdr:spPr>
        <a:xfrm>
          <a:off x="22199600" y="1782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161471</xdr:rowOff>
    </xdr:from>
    <xdr:to>
      <xdr:col>112</xdr:col>
      <xdr:colOff>38100</xdr:colOff>
      <xdr:row>105</xdr:row>
      <xdr:rowOff>91621</xdr:rowOff>
    </xdr:to>
    <xdr:sp macro="" textlink="">
      <xdr:nvSpPr>
        <xdr:cNvPr id="578" name="楕円 577"/>
        <xdr:cNvSpPr/>
      </xdr:nvSpPr>
      <xdr:spPr>
        <a:xfrm>
          <a:off x="21272500" y="1799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23405</xdr:rowOff>
    </xdr:from>
    <xdr:to>
      <xdr:col>116</xdr:col>
      <xdr:colOff>63500</xdr:colOff>
      <xdr:row>105</xdr:row>
      <xdr:rowOff>40821</xdr:rowOff>
    </xdr:to>
    <xdr:cxnSp macro="">
      <xdr:nvCxnSpPr>
        <xdr:cNvPr id="579" name="直線コネクタ 578"/>
        <xdr:cNvCxnSpPr/>
      </xdr:nvCxnSpPr>
      <xdr:spPr>
        <a:xfrm flipV="1">
          <a:off x="21323300" y="18025655"/>
          <a:ext cx="838200" cy="1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134801</xdr:rowOff>
    </xdr:from>
    <xdr:to>
      <xdr:col>107</xdr:col>
      <xdr:colOff>101600</xdr:colOff>
      <xdr:row>104</xdr:row>
      <xdr:rowOff>64951</xdr:rowOff>
    </xdr:to>
    <xdr:sp macro="" textlink="">
      <xdr:nvSpPr>
        <xdr:cNvPr id="580" name="楕円 579"/>
        <xdr:cNvSpPr/>
      </xdr:nvSpPr>
      <xdr:spPr>
        <a:xfrm>
          <a:off x="20383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14151</xdr:rowOff>
    </xdr:from>
    <xdr:to>
      <xdr:col>111</xdr:col>
      <xdr:colOff>177800</xdr:colOff>
      <xdr:row>105</xdr:row>
      <xdr:rowOff>40821</xdr:rowOff>
    </xdr:to>
    <xdr:cxnSp macro="">
      <xdr:nvCxnSpPr>
        <xdr:cNvPr id="581" name="直線コネクタ 580"/>
        <xdr:cNvCxnSpPr/>
      </xdr:nvCxnSpPr>
      <xdr:spPr>
        <a:xfrm>
          <a:off x="20434300" y="17844951"/>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108148</xdr:rowOff>
    </xdr:from>
    <xdr:ext cx="469744" cy="259045"/>
    <xdr:sp macro="" textlink="">
      <xdr:nvSpPr>
        <xdr:cNvPr id="582" name="n_1mainValue【庁舎】&#10;一人当たり面積"/>
        <xdr:cNvSpPr txBox="1"/>
      </xdr:nvSpPr>
      <xdr:spPr>
        <a:xfrm>
          <a:off x="21075727" y="1776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81478</xdr:rowOff>
    </xdr:from>
    <xdr:ext cx="469744" cy="259045"/>
    <xdr:sp macro="" textlink="">
      <xdr:nvSpPr>
        <xdr:cNvPr id="583" name="n_2mainValue【庁舎】&#10;一人当たり面積"/>
        <xdr:cNvSpPr txBox="1"/>
      </xdr:nvSpPr>
      <xdr:spPr>
        <a:xfrm>
          <a:off x="20199427" y="1756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4" name="正方形/長方形 5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5" name="正方形/長方形 5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6" name="テキスト ボックス 5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体育館・プールについては、平成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年度に小学校のプールを新設しているため、類似団体と比較し有形固定資産減価償却率が低くなっている。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福祉施設、庁舎については、類似団体と比較し有形固定資産減価償却率が高くなっており、合併後に施設の統廃合を行っていないことから、一人当たりの面積も大きくなっている。</a:t>
          </a:r>
          <a:endParaRPr lang="ja-JP" altLang="ja-JP" sz="1400">
            <a:effectLst/>
          </a:endParaRPr>
        </a:p>
        <a:p>
          <a:r>
            <a:rPr kumimoji="1" lang="ja-JP" altLang="ja-JP" sz="1100">
              <a:solidFill>
                <a:schemeClr val="dk1"/>
              </a:solidFill>
              <a:effectLst/>
              <a:latin typeface="+mn-lt"/>
              <a:ea typeface="+mn-ea"/>
              <a:cs typeface="+mn-cs"/>
            </a:rPr>
            <a:t>庁舎の中でも、加茂川庁舎、水道課事務所は平成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年度に耐震診断を行い、改修の必要があるとの結果が出ているため、公共施設総合管理計画の方針とも照らしながら今後の対応を検討することとしている。</a:t>
          </a:r>
          <a:endParaRPr lang="ja-JP" altLang="ja-JP" sz="1400">
            <a:effectLst/>
          </a:endParaRPr>
        </a:p>
        <a:p>
          <a:r>
            <a:rPr kumimoji="1" lang="ja-JP" altLang="ja-JP" sz="1100">
              <a:solidFill>
                <a:schemeClr val="dk1"/>
              </a:solidFill>
              <a:effectLst/>
              <a:latin typeface="+mn-lt"/>
              <a:ea typeface="+mn-ea"/>
              <a:cs typeface="+mn-cs"/>
            </a:rPr>
            <a:t>消防施設・市民会館については、町内の施設としては比較的新しいことから、類似団体と比較し有形固定資産減価償却率は低くなっているものの、経年劣化により修繕費は年々増加している。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11,837
11,590
268.78
9,705,823
9,211,805
404,516
5,567,322
9,630,886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人口の減少や全国平均を大きく上回る高齢化率に加え、町内に大企業や中心となる産業がないこと、基幹産業である農業も担い手の高齢化等により、財政基盤は極めて弱く、財政力指数は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類似団体と比較してもやや低水準となっている。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事務・事業の見直しや、職員の人事管理等により、経費を抑制する等、歳出の徹底的な見直し（５年間で５％の縮減）を実施するとともに、定住・子育て施策等の重点化を行うことにより、効率的な行政の運営と財政の健全化を図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128815</xdr:rowOff>
    </xdr:to>
    <xdr:cxnSp macro="">
      <xdr:nvCxnSpPr>
        <xdr:cNvPr id="71" name="直線コネクタ 70"/>
        <xdr:cNvCxnSpPr/>
      </xdr:nvCxnSpPr>
      <xdr:spPr>
        <a:xfrm flipV="1">
          <a:off x="4114800" y="72952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2"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128815</xdr:rowOff>
    </xdr:to>
    <xdr:cxnSp macro="">
      <xdr:nvCxnSpPr>
        <xdr:cNvPr id="74" name="直線コネクタ 73"/>
        <xdr:cNvCxnSpPr/>
      </xdr:nvCxnSpPr>
      <xdr:spPr>
        <a:xfrm>
          <a:off x="3225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6" name="テキスト ボックス 75"/>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128815</xdr:rowOff>
    </xdr:to>
    <xdr:cxnSp macro="">
      <xdr:nvCxnSpPr>
        <xdr:cNvPr id="77" name="直線コネクタ 76"/>
        <xdr:cNvCxnSpPr/>
      </xdr:nvCxnSpPr>
      <xdr:spPr>
        <a:xfrm>
          <a:off x="2336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128815</xdr:rowOff>
    </xdr:to>
    <xdr:cxnSp macro="">
      <xdr:nvCxnSpPr>
        <xdr:cNvPr id="80" name="直線コネクタ 79"/>
        <xdr:cNvCxnSpPr/>
      </xdr:nvCxnSpPr>
      <xdr:spPr>
        <a:xfrm>
          <a:off x="1447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2" name="テキスト ボックス 81"/>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90" name="楕円 89"/>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1" name="財政力該当値テキスト"/>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2" name="楕円 91"/>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164392</xdr:rowOff>
    </xdr:from>
    <xdr:ext cx="736600" cy="259045"/>
    <xdr:sp macro="" textlink="">
      <xdr:nvSpPr>
        <xdr:cNvPr id="93" name="テキスト ボックス 92"/>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4" name="楕円 93"/>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164392</xdr:rowOff>
    </xdr:from>
    <xdr:ext cx="762000" cy="259045"/>
    <xdr:sp macro="" textlink="">
      <xdr:nvSpPr>
        <xdr:cNvPr id="95" name="テキスト ボックス 94"/>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6" name="楕円 95"/>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97" name="テキスト ボックス 96"/>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8" name="楕円 97"/>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99" name="テキスト ボックス 98"/>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人件費の削減や公債費の減少等により改善に努めているが、公共施設の維持修繕経費の増加により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85.1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％となっており、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依然として高い水準となっている。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普通交付税の減額による経常一般財源が減少する一方</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、扶助費等の増加や維持修繕費の増加により経常収支比率の上昇が予想される。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今後、事務・事業については優先順位をつけて実施を検討するとともに、根本的な見直しを行う。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年度に策定した吉備中央町公共施設等総合管理計画に基づき、計画的に公共施設等の整備や維持管理を行い、長寿命化を図りながら公共施設等の利活用の促進や統廃合を進める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ことにより、経常経費の削減（５年間で３％減）に努める。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66</xdr:row>
      <xdr:rowOff>92891</xdr:rowOff>
    </xdr:to>
    <xdr:cxnSp macro="">
      <xdr:nvCxnSpPr>
        <xdr:cNvPr id="131" name="直線コネクタ 130"/>
        <xdr:cNvCxnSpPr/>
      </xdr:nvCxnSpPr>
      <xdr:spPr>
        <a:xfrm flipV="1">
          <a:off x="4953000" y="10167620"/>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2"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3" name="直線コネクタ 132"/>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4"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5" name="直線コネクタ 134"/>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171087</xdr:rowOff>
    </xdr:from>
    <xdr:to>
      <xdr:col>23</xdr:col>
      <xdr:colOff>133350</xdr:colOff>
      <xdr:row>62</xdr:row>
      <xdr:rowOff>47897</xdr:rowOff>
    </xdr:to>
    <xdr:cxnSp macro="">
      <xdr:nvCxnSpPr>
        <xdr:cNvPr id="136" name="直線コネクタ 135"/>
        <xdr:cNvCxnSpPr/>
      </xdr:nvCxnSpPr>
      <xdr:spPr>
        <a:xfrm flipV="1">
          <a:off x="4114800" y="1062953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7"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8" name="フローチャート: 判断 137"/>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6531</xdr:rowOff>
    </xdr:from>
    <xdr:to>
      <xdr:col>19</xdr:col>
      <xdr:colOff>133350</xdr:colOff>
      <xdr:row>62</xdr:row>
      <xdr:rowOff>47897</xdr:rowOff>
    </xdr:to>
    <xdr:cxnSp macro="">
      <xdr:nvCxnSpPr>
        <xdr:cNvPr id="139" name="直線コネクタ 138"/>
        <xdr:cNvCxnSpPr/>
      </xdr:nvCxnSpPr>
      <xdr:spPr>
        <a:xfrm>
          <a:off x="3225800" y="1063643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169454</xdr:rowOff>
    </xdr:from>
    <xdr:to>
      <xdr:col>19</xdr:col>
      <xdr:colOff>184150</xdr:colOff>
      <xdr:row>63</xdr:row>
      <xdr:rowOff>99604</xdr:rowOff>
    </xdr:to>
    <xdr:sp macro="" textlink="">
      <xdr:nvSpPr>
        <xdr:cNvPr id="140" name="フローチャート: 判断 139"/>
        <xdr:cNvSpPr/>
      </xdr:nvSpPr>
      <xdr:spPr>
        <a:xfrm>
          <a:off x="4064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84381</xdr:rowOff>
    </xdr:from>
    <xdr:ext cx="736600" cy="259045"/>
    <xdr:sp macro="" textlink="">
      <xdr:nvSpPr>
        <xdr:cNvPr id="141" name="テキスト ボックス 140"/>
        <xdr:cNvSpPr txBox="1"/>
      </xdr:nvSpPr>
      <xdr:spPr>
        <a:xfrm>
          <a:off x="3733800" y="1088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6531</xdr:rowOff>
    </xdr:from>
    <xdr:to>
      <xdr:col>15</xdr:col>
      <xdr:colOff>82550</xdr:colOff>
      <xdr:row>63</xdr:row>
      <xdr:rowOff>103959</xdr:rowOff>
    </xdr:to>
    <xdr:cxnSp macro="">
      <xdr:nvCxnSpPr>
        <xdr:cNvPr id="142" name="直線コネクタ 141"/>
        <xdr:cNvCxnSpPr/>
      </xdr:nvCxnSpPr>
      <xdr:spPr>
        <a:xfrm flipV="1">
          <a:off x="2336800" y="10636431"/>
          <a:ext cx="889000" cy="26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17780</xdr:rowOff>
    </xdr:from>
    <xdr:to>
      <xdr:col>15</xdr:col>
      <xdr:colOff>133350</xdr:colOff>
      <xdr:row>62</xdr:row>
      <xdr:rowOff>119380</xdr:rowOff>
    </xdr:to>
    <xdr:sp macro="" textlink="">
      <xdr:nvSpPr>
        <xdr:cNvPr id="143" name="フローチャート: 判断 142"/>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104157</xdr:rowOff>
    </xdr:from>
    <xdr:ext cx="762000" cy="259045"/>
    <xdr:sp macro="" textlink="">
      <xdr:nvSpPr>
        <xdr:cNvPr id="144" name="テキスト ボックス 143"/>
        <xdr:cNvSpPr txBox="1"/>
      </xdr:nvSpPr>
      <xdr:spPr>
        <a:xfrm>
          <a:off x="2844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82369</xdr:rowOff>
    </xdr:from>
    <xdr:to>
      <xdr:col>11</xdr:col>
      <xdr:colOff>31750</xdr:colOff>
      <xdr:row>63</xdr:row>
      <xdr:rowOff>103959</xdr:rowOff>
    </xdr:to>
    <xdr:cxnSp macro="">
      <xdr:nvCxnSpPr>
        <xdr:cNvPr id="145" name="直線コネクタ 144"/>
        <xdr:cNvCxnSpPr/>
      </xdr:nvCxnSpPr>
      <xdr:spPr>
        <a:xfrm>
          <a:off x="1447800" y="10712269"/>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45357</xdr:rowOff>
    </xdr:from>
    <xdr:to>
      <xdr:col>11</xdr:col>
      <xdr:colOff>82550</xdr:colOff>
      <xdr:row>62</xdr:row>
      <xdr:rowOff>146957</xdr:rowOff>
    </xdr:to>
    <xdr:sp macro="" textlink="">
      <xdr:nvSpPr>
        <xdr:cNvPr id="146" name="フローチャート: 判断 145"/>
        <xdr:cNvSpPr/>
      </xdr:nvSpPr>
      <xdr:spPr>
        <a:xfrm>
          <a:off x="2286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157134</xdr:rowOff>
    </xdr:from>
    <xdr:ext cx="762000" cy="259045"/>
    <xdr:sp macro="" textlink="">
      <xdr:nvSpPr>
        <xdr:cNvPr id="147" name="テキスト ボックス 146"/>
        <xdr:cNvSpPr txBox="1"/>
      </xdr:nvSpPr>
      <xdr:spPr>
        <a:xfrm>
          <a:off x="1955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85816</xdr:rowOff>
    </xdr:from>
    <xdr:to>
      <xdr:col>7</xdr:col>
      <xdr:colOff>31750</xdr:colOff>
      <xdr:row>62</xdr:row>
      <xdr:rowOff>15966</xdr:rowOff>
    </xdr:to>
    <xdr:sp macro="" textlink="">
      <xdr:nvSpPr>
        <xdr:cNvPr id="148" name="フローチャート: 判断 147"/>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26143</xdr:rowOff>
    </xdr:from>
    <xdr:ext cx="762000" cy="259045"/>
    <xdr:sp macro="" textlink="">
      <xdr:nvSpPr>
        <xdr:cNvPr id="149" name="テキスト ボックス 148"/>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120287</xdr:rowOff>
    </xdr:from>
    <xdr:to>
      <xdr:col>23</xdr:col>
      <xdr:colOff>184150</xdr:colOff>
      <xdr:row>62</xdr:row>
      <xdr:rowOff>50437</xdr:rowOff>
    </xdr:to>
    <xdr:sp macro="" textlink="">
      <xdr:nvSpPr>
        <xdr:cNvPr id="155" name="楕円 154"/>
        <xdr:cNvSpPr/>
      </xdr:nvSpPr>
      <xdr:spPr>
        <a:xfrm>
          <a:off x="49022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136814</xdr:rowOff>
    </xdr:from>
    <xdr:ext cx="762000" cy="259045"/>
    <xdr:sp macro="" textlink="">
      <xdr:nvSpPr>
        <xdr:cNvPr id="156" name="財政構造の弾力性該当値テキスト"/>
        <xdr:cNvSpPr txBox="1"/>
      </xdr:nvSpPr>
      <xdr:spPr>
        <a:xfrm>
          <a:off x="5041900" y="1042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168547</xdr:rowOff>
    </xdr:from>
    <xdr:to>
      <xdr:col>19</xdr:col>
      <xdr:colOff>184150</xdr:colOff>
      <xdr:row>62</xdr:row>
      <xdr:rowOff>98697</xdr:rowOff>
    </xdr:to>
    <xdr:sp macro="" textlink="">
      <xdr:nvSpPr>
        <xdr:cNvPr id="157" name="楕円 156"/>
        <xdr:cNvSpPr/>
      </xdr:nvSpPr>
      <xdr:spPr>
        <a:xfrm>
          <a:off x="4064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108874</xdr:rowOff>
    </xdr:from>
    <xdr:ext cx="736600" cy="259045"/>
    <xdr:sp macro="" textlink="">
      <xdr:nvSpPr>
        <xdr:cNvPr id="158" name="テキスト ボックス 157"/>
        <xdr:cNvSpPr txBox="1"/>
      </xdr:nvSpPr>
      <xdr:spPr>
        <a:xfrm>
          <a:off x="3733800" y="1039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127181</xdr:rowOff>
    </xdr:from>
    <xdr:to>
      <xdr:col>15</xdr:col>
      <xdr:colOff>133350</xdr:colOff>
      <xdr:row>62</xdr:row>
      <xdr:rowOff>57331</xdr:rowOff>
    </xdr:to>
    <xdr:sp macro="" textlink="">
      <xdr:nvSpPr>
        <xdr:cNvPr id="159" name="楕円 158"/>
        <xdr:cNvSpPr/>
      </xdr:nvSpPr>
      <xdr:spPr>
        <a:xfrm>
          <a:off x="3175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67508</xdr:rowOff>
    </xdr:from>
    <xdr:ext cx="762000" cy="259045"/>
    <xdr:sp macro="" textlink="">
      <xdr:nvSpPr>
        <xdr:cNvPr id="160" name="テキスト ボックス 159"/>
        <xdr:cNvSpPr txBox="1"/>
      </xdr:nvSpPr>
      <xdr:spPr>
        <a:xfrm>
          <a:off x="2844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53159</xdr:rowOff>
    </xdr:from>
    <xdr:to>
      <xdr:col>11</xdr:col>
      <xdr:colOff>82550</xdr:colOff>
      <xdr:row>63</xdr:row>
      <xdr:rowOff>154759</xdr:rowOff>
    </xdr:to>
    <xdr:sp macro="" textlink="">
      <xdr:nvSpPr>
        <xdr:cNvPr id="161" name="楕円 160"/>
        <xdr:cNvSpPr/>
      </xdr:nvSpPr>
      <xdr:spPr>
        <a:xfrm>
          <a:off x="22860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139536</xdr:rowOff>
    </xdr:from>
    <xdr:ext cx="762000" cy="259045"/>
    <xdr:sp macro="" textlink="">
      <xdr:nvSpPr>
        <xdr:cNvPr id="162" name="テキスト ボックス 161"/>
        <xdr:cNvSpPr txBox="1"/>
      </xdr:nvSpPr>
      <xdr:spPr>
        <a:xfrm>
          <a:off x="1955800" y="1094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31569</xdr:rowOff>
    </xdr:from>
    <xdr:to>
      <xdr:col>7</xdr:col>
      <xdr:colOff>31750</xdr:colOff>
      <xdr:row>62</xdr:row>
      <xdr:rowOff>133169</xdr:rowOff>
    </xdr:to>
    <xdr:sp macro="" textlink="">
      <xdr:nvSpPr>
        <xdr:cNvPr id="163" name="楕円 162"/>
        <xdr:cNvSpPr/>
      </xdr:nvSpPr>
      <xdr:spPr>
        <a:xfrm>
          <a:off x="1397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117946</xdr:rowOff>
    </xdr:from>
    <xdr:ext cx="762000" cy="259045"/>
    <xdr:sp macro="" textlink="">
      <xdr:nvSpPr>
        <xdr:cNvPr id="164" name="テキスト ボックス 163"/>
        <xdr:cNvSpPr txBox="1"/>
      </xdr:nvSpPr>
      <xdr:spPr>
        <a:xfrm>
          <a:off x="1066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[233,062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人口１人当たりの人件費、物件費等の状況は、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233,062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類似団体を上回っている。これは町域が広く集落が点在しているため、小学校、幼稚園、保育所、支所・出張所</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等の公共施設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が多く、各施設に職員を配置せざるを得ないためである。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さらに、ふるさと納税制度を活用した協働のまちづくり応援事業（米づくり農家応援事業）の拡大により、返礼品の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購入費用、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発送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費用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伴う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物件費が拡大し、決算額が年々上昇している。（ふるさと納税による寄付金額も順調に伸びており、必要経費との差額を基金に積み立てて、農業振興事業の財源としている。）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109139</xdr:rowOff>
    </xdr:from>
    <xdr:to>
      <xdr:col>23</xdr:col>
      <xdr:colOff>133350</xdr:colOff>
      <xdr:row>89</xdr:row>
      <xdr:rowOff>86652</xdr:rowOff>
    </xdr:to>
    <xdr:cxnSp macro="">
      <xdr:nvCxnSpPr>
        <xdr:cNvPr id="194" name="直線コネクタ 193"/>
        <xdr:cNvCxnSpPr/>
      </xdr:nvCxnSpPr>
      <xdr:spPr>
        <a:xfrm flipV="1">
          <a:off x="4953000" y="13825139"/>
          <a:ext cx="0" cy="1520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58729</xdr:rowOff>
    </xdr:from>
    <xdr:ext cx="762000" cy="259045"/>
    <xdr:sp macro="" textlink="">
      <xdr:nvSpPr>
        <xdr:cNvPr id="195" name="人件費・物件費等の状況最小値テキスト"/>
        <xdr:cNvSpPr txBox="1"/>
      </xdr:nvSpPr>
      <xdr:spPr>
        <a:xfrm>
          <a:off x="5041900" y="1531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86652</xdr:rowOff>
    </xdr:from>
    <xdr:to>
      <xdr:col>24</xdr:col>
      <xdr:colOff>12700</xdr:colOff>
      <xdr:row>89</xdr:row>
      <xdr:rowOff>86652</xdr:rowOff>
    </xdr:to>
    <xdr:cxnSp macro="">
      <xdr:nvCxnSpPr>
        <xdr:cNvPr id="196" name="直線コネクタ 195"/>
        <xdr:cNvCxnSpPr/>
      </xdr:nvCxnSpPr>
      <xdr:spPr>
        <a:xfrm>
          <a:off x="4864100" y="1534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24066</xdr:rowOff>
    </xdr:from>
    <xdr:ext cx="762000" cy="259045"/>
    <xdr:sp macro="" textlink="">
      <xdr:nvSpPr>
        <xdr:cNvPr id="197" name="人件費・物件費等の状況最大値テキスト"/>
        <xdr:cNvSpPr txBox="1"/>
      </xdr:nvSpPr>
      <xdr:spPr>
        <a:xfrm>
          <a:off x="5041900" y="1356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109139</xdr:rowOff>
    </xdr:from>
    <xdr:to>
      <xdr:col>24</xdr:col>
      <xdr:colOff>12700</xdr:colOff>
      <xdr:row>80</xdr:row>
      <xdr:rowOff>109139</xdr:rowOff>
    </xdr:to>
    <xdr:cxnSp macro="">
      <xdr:nvCxnSpPr>
        <xdr:cNvPr id="198" name="直線コネクタ 197"/>
        <xdr:cNvCxnSpPr/>
      </xdr:nvCxnSpPr>
      <xdr:spPr>
        <a:xfrm>
          <a:off x="4864100" y="13825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93797</xdr:rowOff>
    </xdr:from>
    <xdr:to>
      <xdr:col>23</xdr:col>
      <xdr:colOff>133350</xdr:colOff>
      <xdr:row>83</xdr:row>
      <xdr:rowOff>105448</xdr:rowOff>
    </xdr:to>
    <xdr:cxnSp macro="">
      <xdr:nvCxnSpPr>
        <xdr:cNvPr id="199" name="直線コネクタ 198"/>
        <xdr:cNvCxnSpPr/>
      </xdr:nvCxnSpPr>
      <xdr:spPr>
        <a:xfrm>
          <a:off x="4114800" y="14324147"/>
          <a:ext cx="838200" cy="1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118372</xdr:rowOff>
    </xdr:from>
    <xdr:ext cx="762000" cy="259045"/>
    <xdr:sp macro="" textlink="">
      <xdr:nvSpPr>
        <xdr:cNvPr id="200" name="人件費・物件費等の状況平均値テキスト"/>
        <xdr:cNvSpPr txBox="1"/>
      </xdr:nvSpPr>
      <xdr:spPr>
        <a:xfrm>
          <a:off x="5041900" y="14005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101845</xdr:rowOff>
    </xdr:from>
    <xdr:to>
      <xdr:col>23</xdr:col>
      <xdr:colOff>184150</xdr:colOff>
      <xdr:row>83</xdr:row>
      <xdr:rowOff>31995</xdr:rowOff>
    </xdr:to>
    <xdr:sp macro="" textlink="">
      <xdr:nvSpPr>
        <xdr:cNvPr id="201" name="フローチャート: 判断 200"/>
        <xdr:cNvSpPr/>
      </xdr:nvSpPr>
      <xdr:spPr>
        <a:xfrm>
          <a:off x="49022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70850</xdr:rowOff>
    </xdr:from>
    <xdr:to>
      <xdr:col>19</xdr:col>
      <xdr:colOff>133350</xdr:colOff>
      <xdr:row>83</xdr:row>
      <xdr:rowOff>93797</xdr:rowOff>
    </xdr:to>
    <xdr:cxnSp macro="">
      <xdr:nvCxnSpPr>
        <xdr:cNvPr id="202" name="直線コネクタ 201"/>
        <xdr:cNvCxnSpPr/>
      </xdr:nvCxnSpPr>
      <xdr:spPr>
        <a:xfrm>
          <a:off x="3225800" y="14301200"/>
          <a:ext cx="889000" cy="2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88545</xdr:rowOff>
    </xdr:from>
    <xdr:to>
      <xdr:col>19</xdr:col>
      <xdr:colOff>184150</xdr:colOff>
      <xdr:row>83</xdr:row>
      <xdr:rowOff>18695</xdr:rowOff>
    </xdr:to>
    <xdr:sp macro="" textlink="">
      <xdr:nvSpPr>
        <xdr:cNvPr id="203" name="フローチャート: 判断 202"/>
        <xdr:cNvSpPr/>
      </xdr:nvSpPr>
      <xdr:spPr>
        <a:xfrm>
          <a:off x="4064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28872</xdr:rowOff>
    </xdr:from>
    <xdr:ext cx="736600" cy="259045"/>
    <xdr:sp macro="" textlink="">
      <xdr:nvSpPr>
        <xdr:cNvPr id="204" name="テキスト ボックス 203"/>
        <xdr:cNvSpPr txBox="1"/>
      </xdr:nvSpPr>
      <xdr:spPr>
        <a:xfrm>
          <a:off x="3733800" y="13916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29780</xdr:rowOff>
    </xdr:from>
    <xdr:to>
      <xdr:col>15</xdr:col>
      <xdr:colOff>82550</xdr:colOff>
      <xdr:row>83</xdr:row>
      <xdr:rowOff>70850</xdr:rowOff>
    </xdr:to>
    <xdr:cxnSp macro="">
      <xdr:nvCxnSpPr>
        <xdr:cNvPr id="205" name="直線コネクタ 204"/>
        <xdr:cNvCxnSpPr/>
      </xdr:nvCxnSpPr>
      <xdr:spPr>
        <a:xfrm>
          <a:off x="2336800" y="14260130"/>
          <a:ext cx="889000" cy="4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27801</xdr:rowOff>
    </xdr:from>
    <xdr:to>
      <xdr:col>15</xdr:col>
      <xdr:colOff>133350</xdr:colOff>
      <xdr:row>82</xdr:row>
      <xdr:rowOff>129401</xdr:rowOff>
    </xdr:to>
    <xdr:sp macro="" textlink="">
      <xdr:nvSpPr>
        <xdr:cNvPr id="206" name="フローチャート: 判断 205"/>
        <xdr:cNvSpPr/>
      </xdr:nvSpPr>
      <xdr:spPr>
        <a:xfrm>
          <a:off x="3175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139578</xdr:rowOff>
    </xdr:from>
    <xdr:ext cx="762000" cy="259045"/>
    <xdr:sp macro="" textlink="">
      <xdr:nvSpPr>
        <xdr:cNvPr id="207" name="テキスト ボックス 206"/>
        <xdr:cNvSpPr txBox="1"/>
      </xdr:nvSpPr>
      <xdr:spPr>
        <a:xfrm>
          <a:off x="2844800" y="1385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29780</xdr:rowOff>
    </xdr:from>
    <xdr:to>
      <xdr:col>11</xdr:col>
      <xdr:colOff>31750</xdr:colOff>
      <xdr:row>83</xdr:row>
      <xdr:rowOff>34606</xdr:rowOff>
    </xdr:to>
    <xdr:cxnSp macro="">
      <xdr:nvCxnSpPr>
        <xdr:cNvPr id="208" name="直線コネクタ 207"/>
        <xdr:cNvCxnSpPr/>
      </xdr:nvCxnSpPr>
      <xdr:spPr>
        <a:xfrm flipV="1">
          <a:off x="1447800" y="1426013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66748</xdr:rowOff>
    </xdr:from>
    <xdr:to>
      <xdr:col>11</xdr:col>
      <xdr:colOff>82550</xdr:colOff>
      <xdr:row>82</xdr:row>
      <xdr:rowOff>168348</xdr:rowOff>
    </xdr:to>
    <xdr:sp macro="" textlink="">
      <xdr:nvSpPr>
        <xdr:cNvPr id="209" name="フローチャート: 判断 208"/>
        <xdr:cNvSpPr/>
      </xdr:nvSpPr>
      <xdr:spPr>
        <a:xfrm>
          <a:off x="2286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7075</xdr:rowOff>
    </xdr:from>
    <xdr:ext cx="762000" cy="259045"/>
    <xdr:sp macro="" textlink="">
      <xdr:nvSpPr>
        <xdr:cNvPr id="210" name="テキスト ボックス 209"/>
        <xdr:cNvSpPr txBox="1"/>
      </xdr:nvSpPr>
      <xdr:spPr>
        <a:xfrm>
          <a:off x="1955800" y="1389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36021</xdr:rowOff>
    </xdr:from>
    <xdr:to>
      <xdr:col>7</xdr:col>
      <xdr:colOff>31750</xdr:colOff>
      <xdr:row>82</xdr:row>
      <xdr:rowOff>137621</xdr:rowOff>
    </xdr:to>
    <xdr:sp macro="" textlink="">
      <xdr:nvSpPr>
        <xdr:cNvPr id="211" name="フローチャート: 判断 210"/>
        <xdr:cNvSpPr/>
      </xdr:nvSpPr>
      <xdr:spPr>
        <a:xfrm>
          <a:off x="1397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147798</xdr:rowOff>
    </xdr:from>
    <xdr:ext cx="762000" cy="259045"/>
    <xdr:sp macro="" textlink="">
      <xdr:nvSpPr>
        <xdr:cNvPr id="212" name="テキスト ボックス 211"/>
        <xdr:cNvSpPr txBox="1"/>
      </xdr:nvSpPr>
      <xdr:spPr>
        <a:xfrm>
          <a:off x="1066800" y="138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54648</xdr:rowOff>
    </xdr:from>
    <xdr:to>
      <xdr:col>23</xdr:col>
      <xdr:colOff>184150</xdr:colOff>
      <xdr:row>83</xdr:row>
      <xdr:rowOff>156248</xdr:rowOff>
    </xdr:to>
    <xdr:sp macro="" textlink="">
      <xdr:nvSpPr>
        <xdr:cNvPr id="218" name="楕円 217"/>
        <xdr:cNvSpPr/>
      </xdr:nvSpPr>
      <xdr:spPr>
        <a:xfrm>
          <a:off x="4902200" y="1428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26725</xdr:rowOff>
    </xdr:from>
    <xdr:ext cx="762000" cy="259045"/>
    <xdr:sp macro="" textlink="">
      <xdr:nvSpPr>
        <xdr:cNvPr id="219" name="人件費・物件費等の状況該当値テキスト"/>
        <xdr:cNvSpPr txBox="1"/>
      </xdr:nvSpPr>
      <xdr:spPr>
        <a:xfrm>
          <a:off x="5041900" y="1425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42997</xdr:rowOff>
    </xdr:from>
    <xdr:to>
      <xdr:col>19</xdr:col>
      <xdr:colOff>184150</xdr:colOff>
      <xdr:row>83</xdr:row>
      <xdr:rowOff>144597</xdr:rowOff>
    </xdr:to>
    <xdr:sp macro="" textlink="">
      <xdr:nvSpPr>
        <xdr:cNvPr id="220" name="楕円 219"/>
        <xdr:cNvSpPr/>
      </xdr:nvSpPr>
      <xdr:spPr>
        <a:xfrm>
          <a:off x="4064000" y="1427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129374</xdr:rowOff>
    </xdr:from>
    <xdr:ext cx="736600" cy="259045"/>
    <xdr:sp macro="" textlink="">
      <xdr:nvSpPr>
        <xdr:cNvPr id="221" name="テキスト ボックス 220"/>
        <xdr:cNvSpPr txBox="1"/>
      </xdr:nvSpPr>
      <xdr:spPr>
        <a:xfrm>
          <a:off x="3733800" y="14359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20050</xdr:rowOff>
    </xdr:from>
    <xdr:to>
      <xdr:col>15</xdr:col>
      <xdr:colOff>133350</xdr:colOff>
      <xdr:row>83</xdr:row>
      <xdr:rowOff>121650</xdr:rowOff>
    </xdr:to>
    <xdr:sp macro="" textlink="">
      <xdr:nvSpPr>
        <xdr:cNvPr id="222" name="楕円 221"/>
        <xdr:cNvSpPr/>
      </xdr:nvSpPr>
      <xdr:spPr>
        <a:xfrm>
          <a:off x="3175000" y="142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106427</xdr:rowOff>
    </xdr:from>
    <xdr:ext cx="762000" cy="259045"/>
    <xdr:sp macro="" textlink="">
      <xdr:nvSpPr>
        <xdr:cNvPr id="223" name="テキスト ボックス 222"/>
        <xdr:cNvSpPr txBox="1"/>
      </xdr:nvSpPr>
      <xdr:spPr>
        <a:xfrm>
          <a:off x="2844800" y="143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150430</xdr:rowOff>
    </xdr:from>
    <xdr:to>
      <xdr:col>11</xdr:col>
      <xdr:colOff>82550</xdr:colOff>
      <xdr:row>83</xdr:row>
      <xdr:rowOff>80580</xdr:rowOff>
    </xdr:to>
    <xdr:sp macro="" textlink="">
      <xdr:nvSpPr>
        <xdr:cNvPr id="224" name="楕円 223"/>
        <xdr:cNvSpPr/>
      </xdr:nvSpPr>
      <xdr:spPr>
        <a:xfrm>
          <a:off x="2286000" y="1420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65357</xdr:rowOff>
    </xdr:from>
    <xdr:ext cx="762000" cy="259045"/>
    <xdr:sp macro="" textlink="">
      <xdr:nvSpPr>
        <xdr:cNvPr id="225" name="テキスト ボックス 224"/>
        <xdr:cNvSpPr txBox="1"/>
      </xdr:nvSpPr>
      <xdr:spPr>
        <a:xfrm>
          <a:off x="1955800" y="1429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155256</xdr:rowOff>
    </xdr:from>
    <xdr:to>
      <xdr:col>7</xdr:col>
      <xdr:colOff>31750</xdr:colOff>
      <xdr:row>83</xdr:row>
      <xdr:rowOff>85406</xdr:rowOff>
    </xdr:to>
    <xdr:sp macro="" textlink="">
      <xdr:nvSpPr>
        <xdr:cNvPr id="226" name="楕円 225"/>
        <xdr:cNvSpPr/>
      </xdr:nvSpPr>
      <xdr:spPr>
        <a:xfrm>
          <a:off x="1397000" y="1421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70183</xdr:rowOff>
    </xdr:from>
    <xdr:ext cx="762000" cy="259045"/>
    <xdr:sp macro="" textlink="">
      <xdr:nvSpPr>
        <xdr:cNvPr id="227" name="テキスト ボックス 226"/>
        <xdr:cNvSpPr txBox="1"/>
      </xdr:nvSpPr>
      <xdr:spPr>
        <a:xfrm>
          <a:off x="1066800" y="1430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ラスパイレス指数は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92.3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となっており、平成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年度から変動はないものの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全国町村平均より大幅に低い数値となっており、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類似団体の中でも低</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い数値と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なっている。これは、中途採用での職員が増えたことが要因と考えられる。給与については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適正な運用を維持していく</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こととする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effectLst/>
              <a:latin typeface="ＭＳ ゴシック" panose="020B0609070205080204" pitchFamily="49" charset="-128"/>
              <a:ea typeface="ＭＳ ゴシック" panose="020B0609070205080204" pitchFamily="49" charset="-128"/>
            </a:rPr>
            <a:t>なお、Ｈ</a:t>
          </a:r>
          <a:r>
            <a:rPr lang="en-US" altLang="ja-JP" sz="1100">
              <a:effectLst/>
              <a:latin typeface="ＭＳ ゴシック" panose="020B0609070205080204" pitchFamily="49" charset="-128"/>
              <a:ea typeface="ＭＳ ゴシック" panose="020B0609070205080204" pitchFamily="49" charset="-128"/>
            </a:rPr>
            <a:t>29</a:t>
          </a:r>
          <a:r>
            <a:rPr lang="ja-JP" altLang="en-US" sz="1100">
              <a:effectLst/>
              <a:latin typeface="ＭＳ ゴシック" panose="020B0609070205080204" pitchFamily="49" charset="-128"/>
              <a:ea typeface="ＭＳ ゴシック" panose="020B0609070205080204" pitchFamily="49" charset="-128"/>
            </a:rPr>
            <a:t>数値については、当該資料作成時点において、平成</a:t>
          </a:r>
          <a:r>
            <a:rPr lang="en-US" altLang="ja-JP" sz="1100">
              <a:effectLst/>
              <a:latin typeface="ＭＳ ゴシック" panose="020B0609070205080204" pitchFamily="49" charset="-128"/>
              <a:ea typeface="ＭＳ ゴシック" panose="020B0609070205080204" pitchFamily="49" charset="-128"/>
            </a:rPr>
            <a:t>30</a:t>
          </a:r>
          <a:r>
            <a:rPr lang="ja-JP" altLang="en-US" sz="1100">
              <a:effectLst/>
              <a:latin typeface="ＭＳ ゴシック" panose="020B0609070205080204" pitchFamily="49" charset="-128"/>
              <a:ea typeface="ＭＳ ゴシック" panose="020B0609070205080204" pitchFamily="49" charset="-128"/>
            </a:rPr>
            <a:t>年調査結果が未公表のため、前年度数値を引用している。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18143</xdr:rowOff>
    </xdr:to>
    <xdr:cxnSp macro="">
      <xdr:nvCxnSpPr>
        <xdr:cNvPr id="258" name="直線コネクタ 257"/>
        <xdr:cNvCxnSpPr/>
      </xdr:nvCxnSpPr>
      <xdr:spPr>
        <a:xfrm flipV="1">
          <a:off x="17018000" y="13777686"/>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9"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60" name="直線コネクタ 259"/>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61"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2" name="直線コネクタ 261"/>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78921</xdr:rowOff>
    </xdr:from>
    <xdr:to>
      <xdr:col>81</xdr:col>
      <xdr:colOff>44450</xdr:colOff>
      <xdr:row>80</xdr:row>
      <xdr:rowOff>78921</xdr:rowOff>
    </xdr:to>
    <xdr:cxnSp macro="">
      <xdr:nvCxnSpPr>
        <xdr:cNvPr id="263" name="直線コネクタ 262"/>
        <xdr:cNvCxnSpPr/>
      </xdr:nvCxnSpPr>
      <xdr:spPr>
        <a:xfrm>
          <a:off x="16179800" y="137949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4"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5" name="フローチャート: 判断 264"/>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78921</xdr:rowOff>
    </xdr:from>
    <xdr:to>
      <xdr:col>77</xdr:col>
      <xdr:colOff>44450</xdr:colOff>
      <xdr:row>81</xdr:row>
      <xdr:rowOff>114300</xdr:rowOff>
    </xdr:to>
    <xdr:cxnSp macro="">
      <xdr:nvCxnSpPr>
        <xdr:cNvPr id="266" name="直線コネクタ 265"/>
        <xdr:cNvCxnSpPr/>
      </xdr:nvCxnSpPr>
      <xdr:spPr>
        <a:xfrm flipV="1">
          <a:off x="15290800" y="13794921"/>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7" name="フローチャート: 判断 266"/>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31948</xdr:rowOff>
    </xdr:from>
    <xdr:ext cx="736600" cy="259045"/>
    <xdr:sp macro="" textlink="">
      <xdr:nvSpPr>
        <xdr:cNvPr id="268" name="テキスト ボックス 267"/>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44450</xdr:rowOff>
    </xdr:from>
    <xdr:to>
      <xdr:col>72</xdr:col>
      <xdr:colOff>203200</xdr:colOff>
      <xdr:row>81</xdr:row>
      <xdr:rowOff>114300</xdr:rowOff>
    </xdr:to>
    <xdr:cxnSp macro="">
      <xdr:nvCxnSpPr>
        <xdr:cNvPr id="269" name="直線コネクタ 268"/>
        <xdr:cNvCxnSpPr/>
      </xdr:nvCxnSpPr>
      <xdr:spPr>
        <a:xfrm>
          <a:off x="14401800" y="1376045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70" name="フローチャート: 判断 269"/>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168927</xdr:rowOff>
    </xdr:from>
    <xdr:ext cx="762000" cy="259045"/>
    <xdr:sp macro="" textlink="">
      <xdr:nvSpPr>
        <xdr:cNvPr id="271" name="テキスト ボックス 270"/>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44450</xdr:rowOff>
    </xdr:from>
    <xdr:to>
      <xdr:col>68</xdr:col>
      <xdr:colOff>152400</xdr:colOff>
      <xdr:row>80</xdr:row>
      <xdr:rowOff>113393</xdr:rowOff>
    </xdr:to>
    <xdr:cxnSp macro="">
      <xdr:nvCxnSpPr>
        <xdr:cNvPr id="272" name="直線コネクタ 271"/>
        <xdr:cNvCxnSpPr/>
      </xdr:nvCxnSpPr>
      <xdr:spPr>
        <a:xfrm flipV="1">
          <a:off x="13512800" y="137604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73" name="フローチャート: 判断 272"/>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48277</xdr:rowOff>
    </xdr:from>
    <xdr:ext cx="762000" cy="259045"/>
    <xdr:sp macro="" textlink="">
      <xdr:nvSpPr>
        <xdr:cNvPr id="274" name="テキスト ボックス 273"/>
        <xdr:cNvSpPr txBox="1"/>
      </xdr:nvSpPr>
      <xdr:spPr>
        <a:xfrm>
          <a:off x="14020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75" name="フローチャート: 判断 274"/>
        <xdr:cNvSpPr/>
      </xdr:nvSpPr>
      <xdr:spPr>
        <a:xfrm>
          <a:off x="13462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31041</xdr:rowOff>
    </xdr:from>
    <xdr:ext cx="762000" cy="259045"/>
    <xdr:sp macro="" textlink="">
      <xdr:nvSpPr>
        <xdr:cNvPr id="276" name="テキスト ボックス 275"/>
        <xdr:cNvSpPr txBox="1"/>
      </xdr:nvSpPr>
      <xdr:spPr>
        <a:xfrm>
          <a:off x="131318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28121</xdr:rowOff>
    </xdr:from>
    <xdr:to>
      <xdr:col>81</xdr:col>
      <xdr:colOff>95250</xdr:colOff>
      <xdr:row>80</xdr:row>
      <xdr:rowOff>129721</xdr:rowOff>
    </xdr:to>
    <xdr:sp macro="" textlink="">
      <xdr:nvSpPr>
        <xdr:cNvPr id="282" name="楕円 281"/>
        <xdr:cNvSpPr/>
      </xdr:nvSpPr>
      <xdr:spPr>
        <a:xfrm>
          <a:off x="169672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120848</xdr:rowOff>
    </xdr:from>
    <xdr:ext cx="762000" cy="259045"/>
    <xdr:sp macro="" textlink="">
      <xdr:nvSpPr>
        <xdr:cNvPr id="283" name="給与水準   （国との比較）該当値テキスト"/>
        <xdr:cNvSpPr txBox="1"/>
      </xdr:nvSpPr>
      <xdr:spPr>
        <a:xfrm>
          <a:off x="17106900" y="1366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28121</xdr:rowOff>
    </xdr:from>
    <xdr:to>
      <xdr:col>77</xdr:col>
      <xdr:colOff>95250</xdr:colOff>
      <xdr:row>80</xdr:row>
      <xdr:rowOff>129721</xdr:rowOff>
    </xdr:to>
    <xdr:sp macro="" textlink="">
      <xdr:nvSpPr>
        <xdr:cNvPr id="284" name="楕円 283"/>
        <xdr:cNvSpPr/>
      </xdr:nvSpPr>
      <xdr:spPr>
        <a:xfrm>
          <a:off x="161290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139898</xdr:rowOff>
    </xdr:from>
    <xdr:ext cx="736600" cy="259045"/>
    <xdr:sp macro="" textlink="">
      <xdr:nvSpPr>
        <xdr:cNvPr id="285" name="テキスト ボックス 284"/>
        <xdr:cNvSpPr txBox="1"/>
      </xdr:nvSpPr>
      <xdr:spPr>
        <a:xfrm>
          <a:off x="15798800" y="13512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63500</xdr:rowOff>
    </xdr:from>
    <xdr:to>
      <xdr:col>73</xdr:col>
      <xdr:colOff>44450</xdr:colOff>
      <xdr:row>81</xdr:row>
      <xdr:rowOff>165100</xdr:rowOff>
    </xdr:to>
    <xdr:sp macro="" textlink="">
      <xdr:nvSpPr>
        <xdr:cNvPr id="286" name="楕円 285"/>
        <xdr:cNvSpPr/>
      </xdr:nvSpPr>
      <xdr:spPr>
        <a:xfrm>
          <a:off x="15240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3827</xdr:rowOff>
    </xdr:from>
    <xdr:ext cx="762000" cy="259045"/>
    <xdr:sp macro="" textlink="">
      <xdr:nvSpPr>
        <xdr:cNvPr id="287" name="テキスト ボックス 286"/>
        <xdr:cNvSpPr txBox="1"/>
      </xdr:nvSpPr>
      <xdr:spPr>
        <a:xfrm>
          <a:off x="14909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79</xdr:row>
      <xdr:rowOff>165100</xdr:rowOff>
    </xdr:from>
    <xdr:to>
      <xdr:col>68</xdr:col>
      <xdr:colOff>203200</xdr:colOff>
      <xdr:row>80</xdr:row>
      <xdr:rowOff>95250</xdr:rowOff>
    </xdr:to>
    <xdr:sp macro="" textlink="">
      <xdr:nvSpPr>
        <xdr:cNvPr id="288" name="楕円 287"/>
        <xdr:cNvSpPr/>
      </xdr:nvSpPr>
      <xdr:spPr>
        <a:xfrm>
          <a:off x="14351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105427</xdr:rowOff>
    </xdr:from>
    <xdr:ext cx="762000" cy="259045"/>
    <xdr:sp macro="" textlink="">
      <xdr:nvSpPr>
        <xdr:cNvPr id="289" name="テキスト ボックス 288"/>
        <xdr:cNvSpPr txBox="1"/>
      </xdr:nvSpPr>
      <xdr:spPr>
        <a:xfrm>
          <a:off x="14020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62593</xdr:rowOff>
    </xdr:from>
    <xdr:to>
      <xdr:col>64</xdr:col>
      <xdr:colOff>152400</xdr:colOff>
      <xdr:row>80</xdr:row>
      <xdr:rowOff>164193</xdr:rowOff>
    </xdr:to>
    <xdr:sp macro="" textlink="">
      <xdr:nvSpPr>
        <xdr:cNvPr id="290" name="楕円 289"/>
        <xdr:cNvSpPr/>
      </xdr:nvSpPr>
      <xdr:spPr>
        <a:xfrm>
          <a:off x="13462000" y="137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2920</xdr:rowOff>
    </xdr:from>
    <xdr:ext cx="762000" cy="259045"/>
    <xdr:sp macro="" textlink="">
      <xdr:nvSpPr>
        <xdr:cNvPr id="291" name="テキスト ボックス 290"/>
        <xdr:cNvSpPr txBox="1"/>
      </xdr:nvSpPr>
      <xdr:spPr>
        <a:xfrm>
          <a:off x="13131800" y="135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人口千人当たりの職員数は、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15.71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大幅に多くなっている。特に民生、教育部門に占めるウエイトが大きくなっている。これは町域が広く、保育園、幼稚園、小学校に職員を配置していることや、高齢化に伴い老人福祉部門の職員数が多くなっていることが挙げられる。また、子育て・定住施策に力を入れているため、担当する部署を設けて職員を配置していることも職員数が多い要因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今後、職員数の抑制のため計画的な採用、定員の適正化を図る。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8" name="直線コネクタ 30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9" name="テキスト ボックス 30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10" name="直線コネクタ 30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11" name="テキスト ボックス 31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2" name="直線コネクタ 31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3" name="テキスト ボックス 31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4" name="直線コネクタ 31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5" name="テキスト ボックス 31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6" name="直線コネクタ 31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7" name="テキスト ボックス 31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8" name="直線コネクタ 31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9" name="テキスト ボックス 31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20" name="直線コネクタ 31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21" name="テキスト ボックス 32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2" name="直線コネクタ 32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3" name="テキスト ボックス 32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101362</xdr:rowOff>
    </xdr:from>
    <xdr:to>
      <xdr:col>81</xdr:col>
      <xdr:colOff>44450</xdr:colOff>
      <xdr:row>67</xdr:row>
      <xdr:rowOff>60404</xdr:rowOff>
    </xdr:to>
    <xdr:cxnSp macro="">
      <xdr:nvCxnSpPr>
        <xdr:cNvPr id="325" name="直線コネクタ 324"/>
        <xdr:cNvCxnSpPr/>
      </xdr:nvCxnSpPr>
      <xdr:spPr>
        <a:xfrm flipV="1">
          <a:off x="17018000" y="10045462"/>
          <a:ext cx="0" cy="1502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32481</xdr:rowOff>
    </xdr:from>
    <xdr:ext cx="762000" cy="259045"/>
    <xdr:sp macro="" textlink="">
      <xdr:nvSpPr>
        <xdr:cNvPr id="326" name="定員管理の状況最小値テキスト"/>
        <xdr:cNvSpPr txBox="1"/>
      </xdr:nvSpPr>
      <xdr:spPr>
        <a:xfrm>
          <a:off x="17106900" y="115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60404</xdr:rowOff>
    </xdr:from>
    <xdr:to>
      <xdr:col>81</xdr:col>
      <xdr:colOff>133350</xdr:colOff>
      <xdr:row>67</xdr:row>
      <xdr:rowOff>60404</xdr:rowOff>
    </xdr:to>
    <xdr:cxnSp macro="">
      <xdr:nvCxnSpPr>
        <xdr:cNvPr id="327" name="直線コネクタ 326"/>
        <xdr:cNvCxnSpPr/>
      </xdr:nvCxnSpPr>
      <xdr:spPr>
        <a:xfrm>
          <a:off x="16929100" y="1154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16289</xdr:rowOff>
    </xdr:from>
    <xdr:ext cx="762000" cy="259045"/>
    <xdr:sp macro="" textlink="">
      <xdr:nvSpPr>
        <xdr:cNvPr id="328" name="定員管理の状況最大値テキスト"/>
        <xdr:cNvSpPr txBox="1"/>
      </xdr:nvSpPr>
      <xdr:spPr>
        <a:xfrm>
          <a:off x="17106900" y="978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101362</xdr:rowOff>
    </xdr:from>
    <xdr:to>
      <xdr:col>81</xdr:col>
      <xdr:colOff>133350</xdr:colOff>
      <xdr:row>58</xdr:row>
      <xdr:rowOff>101362</xdr:rowOff>
    </xdr:to>
    <xdr:cxnSp macro="">
      <xdr:nvCxnSpPr>
        <xdr:cNvPr id="329" name="直線コネクタ 328"/>
        <xdr:cNvCxnSpPr/>
      </xdr:nvCxnSpPr>
      <xdr:spPr>
        <a:xfrm>
          <a:off x="16929100" y="1004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152956</xdr:rowOff>
    </xdr:from>
    <xdr:to>
      <xdr:col>81</xdr:col>
      <xdr:colOff>44450</xdr:colOff>
      <xdr:row>66</xdr:row>
      <xdr:rowOff>38815</xdr:rowOff>
    </xdr:to>
    <xdr:cxnSp macro="">
      <xdr:nvCxnSpPr>
        <xdr:cNvPr id="330" name="直線コネクタ 329"/>
        <xdr:cNvCxnSpPr/>
      </xdr:nvCxnSpPr>
      <xdr:spPr>
        <a:xfrm>
          <a:off x="16179800" y="11297206"/>
          <a:ext cx="838200" cy="5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166546</xdr:rowOff>
    </xdr:from>
    <xdr:ext cx="762000" cy="259045"/>
    <xdr:sp macro="" textlink="">
      <xdr:nvSpPr>
        <xdr:cNvPr id="331" name="定員管理の状況平均値テキスト"/>
        <xdr:cNvSpPr txBox="1"/>
      </xdr:nvSpPr>
      <xdr:spPr>
        <a:xfrm>
          <a:off x="17106900" y="1045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150019</xdr:rowOff>
    </xdr:from>
    <xdr:to>
      <xdr:col>81</xdr:col>
      <xdr:colOff>95250</xdr:colOff>
      <xdr:row>62</xdr:row>
      <xdr:rowOff>80169</xdr:rowOff>
    </xdr:to>
    <xdr:sp macro="" textlink="">
      <xdr:nvSpPr>
        <xdr:cNvPr id="332" name="フローチャート: 判断 331"/>
        <xdr:cNvSpPr/>
      </xdr:nvSpPr>
      <xdr:spPr>
        <a:xfrm>
          <a:off x="16967200" y="1060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91122</xdr:rowOff>
    </xdr:from>
    <xdr:to>
      <xdr:col>77</xdr:col>
      <xdr:colOff>44450</xdr:colOff>
      <xdr:row>65</xdr:row>
      <xdr:rowOff>152956</xdr:rowOff>
    </xdr:to>
    <xdr:cxnSp macro="">
      <xdr:nvCxnSpPr>
        <xdr:cNvPr id="333" name="直線コネクタ 332"/>
        <xdr:cNvCxnSpPr/>
      </xdr:nvCxnSpPr>
      <xdr:spPr>
        <a:xfrm>
          <a:off x="15290800" y="11235372"/>
          <a:ext cx="889000" cy="6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122872</xdr:rowOff>
    </xdr:from>
    <xdr:to>
      <xdr:col>77</xdr:col>
      <xdr:colOff>95250</xdr:colOff>
      <xdr:row>62</xdr:row>
      <xdr:rowOff>53022</xdr:rowOff>
    </xdr:to>
    <xdr:sp macro="" textlink="">
      <xdr:nvSpPr>
        <xdr:cNvPr id="334" name="フローチャート: 判断 333"/>
        <xdr:cNvSpPr/>
      </xdr:nvSpPr>
      <xdr:spPr>
        <a:xfrm>
          <a:off x="16129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63199</xdr:rowOff>
    </xdr:from>
    <xdr:ext cx="736600" cy="259045"/>
    <xdr:sp macro="" textlink="">
      <xdr:nvSpPr>
        <xdr:cNvPr id="335" name="テキスト ボックス 334"/>
        <xdr:cNvSpPr txBox="1"/>
      </xdr:nvSpPr>
      <xdr:spPr>
        <a:xfrm>
          <a:off x="15798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144938</xdr:rowOff>
    </xdr:from>
    <xdr:to>
      <xdr:col>72</xdr:col>
      <xdr:colOff>203200</xdr:colOff>
      <xdr:row>65</xdr:row>
      <xdr:rowOff>91122</xdr:rowOff>
    </xdr:to>
    <xdr:cxnSp macro="">
      <xdr:nvCxnSpPr>
        <xdr:cNvPr id="336" name="直線コネクタ 335"/>
        <xdr:cNvCxnSpPr/>
      </xdr:nvCxnSpPr>
      <xdr:spPr>
        <a:xfrm>
          <a:off x="14401800" y="11117738"/>
          <a:ext cx="889000" cy="1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83662</xdr:rowOff>
    </xdr:from>
    <xdr:to>
      <xdr:col>73</xdr:col>
      <xdr:colOff>44450</xdr:colOff>
      <xdr:row>62</xdr:row>
      <xdr:rowOff>13812</xdr:rowOff>
    </xdr:to>
    <xdr:sp macro="" textlink="">
      <xdr:nvSpPr>
        <xdr:cNvPr id="337" name="フローチャート: 判断 336"/>
        <xdr:cNvSpPr/>
      </xdr:nvSpPr>
      <xdr:spPr>
        <a:xfrm>
          <a:off x="15240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23989</xdr:rowOff>
    </xdr:from>
    <xdr:ext cx="762000" cy="259045"/>
    <xdr:sp macro="" textlink="">
      <xdr:nvSpPr>
        <xdr:cNvPr id="338" name="テキスト ボックス 337"/>
        <xdr:cNvSpPr txBox="1"/>
      </xdr:nvSpPr>
      <xdr:spPr>
        <a:xfrm>
          <a:off x="14909800" y="1031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144938</xdr:rowOff>
    </xdr:from>
    <xdr:to>
      <xdr:col>68</xdr:col>
      <xdr:colOff>152400</xdr:colOff>
      <xdr:row>65</xdr:row>
      <xdr:rowOff>8175</xdr:rowOff>
    </xdr:to>
    <xdr:cxnSp macro="">
      <xdr:nvCxnSpPr>
        <xdr:cNvPr id="339" name="直線コネクタ 338"/>
        <xdr:cNvCxnSpPr/>
      </xdr:nvCxnSpPr>
      <xdr:spPr>
        <a:xfrm flipV="1">
          <a:off x="13512800" y="11117738"/>
          <a:ext cx="889000" cy="3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10240</xdr:rowOff>
    </xdr:from>
    <xdr:to>
      <xdr:col>68</xdr:col>
      <xdr:colOff>203200</xdr:colOff>
      <xdr:row>62</xdr:row>
      <xdr:rowOff>111840</xdr:rowOff>
    </xdr:to>
    <xdr:sp macro="" textlink="">
      <xdr:nvSpPr>
        <xdr:cNvPr id="340" name="フローチャート: 判断 339"/>
        <xdr:cNvSpPr/>
      </xdr:nvSpPr>
      <xdr:spPr>
        <a:xfrm>
          <a:off x="14351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122017</xdr:rowOff>
    </xdr:from>
    <xdr:ext cx="762000" cy="259045"/>
    <xdr:sp macro="" textlink="">
      <xdr:nvSpPr>
        <xdr:cNvPr id="341" name="テキスト ボックス 340"/>
        <xdr:cNvSpPr txBox="1"/>
      </xdr:nvSpPr>
      <xdr:spPr>
        <a:xfrm>
          <a:off x="14020800" y="1040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4207</xdr:rowOff>
    </xdr:from>
    <xdr:to>
      <xdr:col>64</xdr:col>
      <xdr:colOff>152400</xdr:colOff>
      <xdr:row>62</xdr:row>
      <xdr:rowOff>105807</xdr:rowOff>
    </xdr:to>
    <xdr:sp macro="" textlink="">
      <xdr:nvSpPr>
        <xdr:cNvPr id="342" name="フローチャート: 判断 341"/>
        <xdr:cNvSpPr/>
      </xdr:nvSpPr>
      <xdr:spPr>
        <a:xfrm>
          <a:off x="13462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115984</xdr:rowOff>
    </xdr:from>
    <xdr:ext cx="762000" cy="259045"/>
    <xdr:sp macro="" textlink="">
      <xdr:nvSpPr>
        <xdr:cNvPr id="343" name="テキスト ボックス 342"/>
        <xdr:cNvSpPr txBox="1"/>
      </xdr:nvSpPr>
      <xdr:spPr>
        <a:xfrm>
          <a:off x="13131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4" name="テキスト ボックス 34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5" name="テキスト ボックス 34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6" name="テキスト ボックス 34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7" name="テキスト ボックス 34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8" name="テキスト ボックス 34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159465</xdr:rowOff>
    </xdr:from>
    <xdr:to>
      <xdr:col>81</xdr:col>
      <xdr:colOff>95250</xdr:colOff>
      <xdr:row>66</xdr:row>
      <xdr:rowOff>89615</xdr:rowOff>
    </xdr:to>
    <xdr:sp macro="" textlink="">
      <xdr:nvSpPr>
        <xdr:cNvPr id="349" name="楕円 348"/>
        <xdr:cNvSpPr/>
      </xdr:nvSpPr>
      <xdr:spPr>
        <a:xfrm>
          <a:off x="16967200" y="1130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131542</xdr:rowOff>
    </xdr:from>
    <xdr:ext cx="762000" cy="259045"/>
    <xdr:sp macro="" textlink="">
      <xdr:nvSpPr>
        <xdr:cNvPr id="350" name="定員管理の状況該当値テキスト"/>
        <xdr:cNvSpPr txBox="1"/>
      </xdr:nvSpPr>
      <xdr:spPr>
        <a:xfrm>
          <a:off x="17106900" y="1127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102156</xdr:rowOff>
    </xdr:from>
    <xdr:to>
      <xdr:col>77</xdr:col>
      <xdr:colOff>95250</xdr:colOff>
      <xdr:row>66</xdr:row>
      <xdr:rowOff>32306</xdr:rowOff>
    </xdr:to>
    <xdr:sp macro="" textlink="">
      <xdr:nvSpPr>
        <xdr:cNvPr id="351" name="楕円 350"/>
        <xdr:cNvSpPr/>
      </xdr:nvSpPr>
      <xdr:spPr>
        <a:xfrm>
          <a:off x="16129000" y="1124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17083</xdr:rowOff>
    </xdr:from>
    <xdr:ext cx="736600" cy="259045"/>
    <xdr:sp macro="" textlink="">
      <xdr:nvSpPr>
        <xdr:cNvPr id="352" name="テキスト ボックス 351"/>
        <xdr:cNvSpPr txBox="1"/>
      </xdr:nvSpPr>
      <xdr:spPr>
        <a:xfrm>
          <a:off x="15798800" y="11332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40322</xdr:rowOff>
    </xdr:from>
    <xdr:to>
      <xdr:col>73</xdr:col>
      <xdr:colOff>44450</xdr:colOff>
      <xdr:row>65</xdr:row>
      <xdr:rowOff>141922</xdr:rowOff>
    </xdr:to>
    <xdr:sp macro="" textlink="">
      <xdr:nvSpPr>
        <xdr:cNvPr id="353" name="楕円 352"/>
        <xdr:cNvSpPr/>
      </xdr:nvSpPr>
      <xdr:spPr>
        <a:xfrm>
          <a:off x="15240000" y="111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126699</xdr:rowOff>
    </xdr:from>
    <xdr:ext cx="762000" cy="259045"/>
    <xdr:sp macro="" textlink="">
      <xdr:nvSpPr>
        <xdr:cNvPr id="354" name="テキスト ボックス 353"/>
        <xdr:cNvSpPr txBox="1"/>
      </xdr:nvSpPr>
      <xdr:spPr>
        <a:xfrm>
          <a:off x="14909800" y="1127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94138</xdr:rowOff>
    </xdr:from>
    <xdr:to>
      <xdr:col>68</xdr:col>
      <xdr:colOff>203200</xdr:colOff>
      <xdr:row>65</xdr:row>
      <xdr:rowOff>24288</xdr:rowOff>
    </xdr:to>
    <xdr:sp macro="" textlink="">
      <xdr:nvSpPr>
        <xdr:cNvPr id="355" name="楕円 354"/>
        <xdr:cNvSpPr/>
      </xdr:nvSpPr>
      <xdr:spPr>
        <a:xfrm>
          <a:off x="14351000" y="110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9065</xdr:rowOff>
    </xdr:from>
    <xdr:ext cx="762000" cy="259045"/>
    <xdr:sp macro="" textlink="">
      <xdr:nvSpPr>
        <xdr:cNvPr id="356" name="テキスト ボックス 355"/>
        <xdr:cNvSpPr txBox="1"/>
      </xdr:nvSpPr>
      <xdr:spPr>
        <a:xfrm>
          <a:off x="14020800" y="111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128825</xdr:rowOff>
    </xdr:from>
    <xdr:to>
      <xdr:col>64</xdr:col>
      <xdr:colOff>152400</xdr:colOff>
      <xdr:row>65</xdr:row>
      <xdr:rowOff>58975</xdr:rowOff>
    </xdr:to>
    <xdr:sp macro="" textlink="">
      <xdr:nvSpPr>
        <xdr:cNvPr id="357" name="楕円 356"/>
        <xdr:cNvSpPr/>
      </xdr:nvSpPr>
      <xdr:spPr>
        <a:xfrm>
          <a:off x="13462000" y="111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43752</xdr:rowOff>
    </xdr:from>
    <xdr:ext cx="762000" cy="259045"/>
    <xdr:sp macro="" textlink="">
      <xdr:nvSpPr>
        <xdr:cNvPr id="358" name="テキスト ボックス 357"/>
        <xdr:cNvSpPr txBox="1"/>
      </xdr:nvSpPr>
      <xdr:spPr>
        <a:xfrm>
          <a:off x="13131800" y="1118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9" name="正方形/長方形 35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0" name="テキスト ボックス 35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1" name="テキスト ボックス 36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2" name="正方形/長方形 36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3" name="正方形/長方形 36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4" name="正方形/長方形 36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5" name="正方形/長方形 36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6" name="正方形/長方形 36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7" name="正方形/長方形 36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正方形/長方形 36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9" name="正方形/長方形 36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0" name="正方形/長方形 36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1" name="テキスト ボックス 37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地方債の発行、債務負担行為の抑制に努めているため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実質公債費比率は年々減少し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の平均に近づいている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。今後も引き続き、地方債発行の抑制（歳入総額の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％以内）に努めていく。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72" name="テキスト ボックス 37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3" name="直線コネクタ 37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4" name="テキスト ボックス 37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5" name="直線コネクタ 37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6" name="テキスト ボックス 37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7" name="直線コネクタ 37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8" name="テキスト ボックス 37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9" name="直線コネクタ 37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80" name="テキスト ボックス 37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81" name="直線コネクタ 38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82" name="テキスト ボックス 38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83" name="直線コネクタ 38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4" name="テキスト ボックス 38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5" name="直線コネクタ 38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6" name="テキスト ボックス 38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7" name="直線コネクタ 38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8" name="テキスト ボックス 38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43</xdr:row>
      <xdr:rowOff>95250</xdr:rowOff>
    </xdr:to>
    <xdr:cxnSp macro="">
      <xdr:nvCxnSpPr>
        <xdr:cNvPr id="390" name="直線コネクタ 389"/>
        <xdr:cNvCxnSpPr/>
      </xdr:nvCxnSpPr>
      <xdr:spPr>
        <a:xfrm flipV="1">
          <a:off x="17018000" y="6203648"/>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67327</xdr:rowOff>
    </xdr:from>
    <xdr:ext cx="762000" cy="259045"/>
    <xdr:sp macro="" textlink="">
      <xdr:nvSpPr>
        <xdr:cNvPr id="391" name="公債費負担の状況最小値テキスト"/>
        <xdr:cNvSpPr txBox="1"/>
      </xdr:nvSpPr>
      <xdr:spPr>
        <a:xfrm>
          <a:off x="17106900" y="743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95250</xdr:rowOff>
    </xdr:from>
    <xdr:to>
      <xdr:col>81</xdr:col>
      <xdr:colOff>133350</xdr:colOff>
      <xdr:row>43</xdr:row>
      <xdr:rowOff>95250</xdr:rowOff>
    </xdr:to>
    <xdr:cxnSp macro="">
      <xdr:nvCxnSpPr>
        <xdr:cNvPr id="392" name="直線コネクタ 391"/>
        <xdr:cNvCxnSpPr/>
      </xdr:nvCxnSpPr>
      <xdr:spPr>
        <a:xfrm>
          <a:off x="16929100" y="746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93"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94" name="直線コネクタ 393"/>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161472</xdr:rowOff>
    </xdr:from>
    <xdr:to>
      <xdr:col>81</xdr:col>
      <xdr:colOff>44450</xdr:colOff>
      <xdr:row>42</xdr:row>
      <xdr:rowOff>13909</xdr:rowOff>
    </xdr:to>
    <xdr:cxnSp macro="">
      <xdr:nvCxnSpPr>
        <xdr:cNvPr id="395" name="直線コネクタ 394"/>
        <xdr:cNvCxnSpPr/>
      </xdr:nvCxnSpPr>
      <xdr:spPr>
        <a:xfrm flipV="1">
          <a:off x="16179800" y="7019472"/>
          <a:ext cx="838200" cy="19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23784</xdr:rowOff>
    </xdr:from>
    <xdr:ext cx="762000" cy="259045"/>
    <xdr:sp macro="" textlink="">
      <xdr:nvSpPr>
        <xdr:cNvPr id="396" name="公債費負担の状況平均値テキスト"/>
        <xdr:cNvSpPr txBox="1"/>
      </xdr:nvSpPr>
      <xdr:spPr>
        <a:xfrm>
          <a:off x="17106900" y="671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97" name="フローチャート: 判断 396"/>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13909</xdr:rowOff>
    </xdr:from>
    <xdr:to>
      <xdr:col>77</xdr:col>
      <xdr:colOff>44450</xdr:colOff>
      <xdr:row>42</xdr:row>
      <xdr:rowOff>151795</xdr:rowOff>
    </xdr:to>
    <xdr:cxnSp macro="">
      <xdr:nvCxnSpPr>
        <xdr:cNvPr id="398" name="直線コネクタ 397"/>
        <xdr:cNvCxnSpPr/>
      </xdr:nvCxnSpPr>
      <xdr:spPr>
        <a:xfrm flipV="1">
          <a:off x="15290800" y="7214809"/>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41728</xdr:rowOff>
    </xdr:from>
    <xdr:to>
      <xdr:col>77</xdr:col>
      <xdr:colOff>95250</xdr:colOff>
      <xdr:row>40</xdr:row>
      <xdr:rowOff>143328</xdr:rowOff>
    </xdr:to>
    <xdr:sp macro="" textlink="">
      <xdr:nvSpPr>
        <xdr:cNvPr id="399" name="フローチャート: 判断 398"/>
        <xdr:cNvSpPr/>
      </xdr:nvSpPr>
      <xdr:spPr>
        <a:xfrm>
          <a:off x="16129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153505</xdr:rowOff>
    </xdr:from>
    <xdr:ext cx="736600" cy="259045"/>
    <xdr:sp macro="" textlink="">
      <xdr:nvSpPr>
        <xdr:cNvPr id="400" name="テキスト ボックス 399"/>
        <xdr:cNvSpPr txBox="1"/>
      </xdr:nvSpPr>
      <xdr:spPr>
        <a:xfrm>
          <a:off x="15798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151795</xdr:rowOff>
    </xdr:from>
    <xdr:to>
      <xdr:col>72</xdr:col>
      <xdr:colOff>203200</xdr:colOff>
      <xdr:row>43</xdr:row>
      <xdr:rowOff>141212</xdr:rowOff>
    </xdr:to>
    <xdr:cxnSp macro="">
      <xdr:nvCxnSpPr>
        <xdr:cNvPr id="401" name="直線コネクタ 400"/>
        <xdr:cNvCxnSpPr/>
      </xdr:nvCxnSpPr>
      <xdr:spPr>
        <a:xfrm flipV="1">
          <a:off x="14401800" y="735269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402" name="フローチャート: 判断 401"/>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403" name="テキスト ボックス 402"/>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141212</xdr:rowOff>
    </xdr:from>
    <xdr:to>
      <xdr:col>68</xdr:col>
      <xdr:colOff>152400</xdr:colOff>
      <xdr:row>44</xdr:row>
      <xdr:rowOff>61685</xdr:rowOff>
    </xdr:to>
    <xdr:cxnSp macro="">
      <xdr:nvCxnSpPr>
        <xdr:cNvPr id="404" name="直線コネクタ 403"/>
        <xdr:cNvCxnSpPr/>
      </xdr:nvCxnSpPr>
      <xdr:spPr>
        <a:xfrm flipV="1">
          <a:off x="13512800" y="751356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19655</xdr:rowOff>
    </xdr:from>
    <xdr:to>
      <xdr:col>68</xdr:col>
      <xdr:colOff>203200</xdr:colOff>
      <xdr:row>41</xdr:row>
      <xdr:rowOff>121255</xdr:rowOff>
    </xdr:to>
    <xdr:sp macro="" textlink="">
      <xdr:nvSpPr>
        <xdr:cNvPr id="405" name="フローチャート: 判断 404"/>
        <xdr:cNvSpPr/>
      </xdr:nvSpPr>
      <xdr:spPr>
        <a:xfrm>
          <a:off x="14351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131432</xdr:rowOff>
    </xdr:from>
    <xdr:ext cx="762000" cy="259045"/>
    <xdr:sp macro="" textlink="">
      <xdr:nvSpPr>
        <xdr:cNvPr id="406" name="テキスト ボックス 405"/>
        <xdr:cNvSpPr txBox="1"/>
      </xdr:nvSpPr>
      <xdr:spPr>
        <a:xfrm>
          <a:off x="14020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7" name="フローチャート: 判断 406"/>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74886</xdr:rowOff>
    </xdr:from>
    <xdr:ext cx="762000" cy="259045"/>
    <xdr:sp macro="" textlink="">
      <xdr:nvSpPr>
        <xdr:cNvPr id="408" name="テキスト ボックス 407"/>
        <xdr:cNvSpPr txBox="1"/>
      </xdr:nvSpPr>
      <xdr:spPr>
        <a:xfrm>
          <a:off x="13131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9" name="テキスト ボックス 40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10" name="テキスト ボックス 40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11" name="テキスト ボックス 41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12" name="テキスト ボックス 41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13" name="テキスト ボックス 41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110672</xdr:rowOff>
    </xdr:from>
    <xdr:to>
      <xdr:col>81</xdr:col>
      <xdr:colOff>95250</xdr:colOff>
      <xdr:row>41</xdr:row>
      <xdr:rowOff>40822</xdr:rowOff>
    </xdr:to>
    <xdr:sp macro="" textlink="">
      <xdr:nvSpPr>
        <xdr:cNvPr id="414" name="楕円 413"/>
        <xdr:cNvSpPr/>
      </xdr:nvSpPr>
      <xdr:spPr>
        <a:xfrm>
          <a:off x="16967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82749</xdr:rowOff>
    </xdr:from>
    <xdr:ext cx="762000" cy="259045"/>
    <xdr:sp macro="" textlink="">
      <xdr:nvSpPr>
        <xdr:cNvPr id="415" name="公債費負担の状況該当値テキスト"/>
        <xdr:cNvSpPr txBox="1"/>
      </xdr:nvSpPr>
      <xdr:spPr>
        <a:xfrm>
          <a:off x="17106900" y="694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134559</xdr:rowOff>
    </xdr:from>
    <xdr:to>
      <xdr:col>77</xdr:col>
      <xdr:colOff>95250</xdr:colOff>
      <xdr:row>42</xdr:row>
      <xdr:rowOff>64709</xdr:rowOff>
    </xdr:to>
    <xdr:sp macro="" textlink="">
      <xdr:nvSpPr>
        <xdr:cNvPr id="416" name="楕円 415"/>
        <xdr:cNvSpPr/>
      </xdr:nvSpPr>
      <xdr:spPr>
        <a:xfrm>
          <a:off x="16129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49486</xdr:rowOff>
    </xdr:from>
    <xdr:ext cx="736600" cy="259045"/>
    <xdr:sp macro="" textlink="">
      <xdr:nvSpPr>
        <xdr:cNvPr id="417" name="テキスト ボックス 416"/>
        <xdr:cNvSpPr txBox="1"/>
      </xdr:nvSpPr>
      <xdr:spPr>
        <a:xfrm>
          <a:off x="15798800" y="725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100995</xdr:rowOff>
    </xdr:from>
    <xdr:to>
      <xdr:col>73</xdr:col>
      <xdr:colOff>44450</xdr:colOff>
      <xdr:row>43</xdr:row>
      <xdr:rowOff>31145</xdr:rowOff>
    </xdr:to>
    <xdr:sp macro="" textlink="">
      <xdr:nvSpPr>
        <xdr:cNvPr id="418" name="楕円 417"/>
        <xdr:cNvSpPr/>
      </xdr:nvSpPr>
      <xdr:spPr>
        <a:xfrm>
          <a:off x="15240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15922</xdr:rowOff>
    </xdr:from>
    <xdr:ext cx="762000" cy="259045"/>
    <xdr:sp macro="" textlink="">
      <xdr:nvSpPr>
        <xdr:cNvPr id="419" name="テキスト ボックス 418"/>
        <xdr:cNvSpPr txBox="1"/>
      </xdr:nvSpPr>
      <xdr:spPr>
        <a:xfrm>
          <a:off x="14909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90412</xdr:rowOff>
    </xdr:from>
    <xdr:to>
      <xdr:col>68</xdr:col>
      <xdr:colOff>203200</xdr:colOff>
      <xdr:row>44</xdr:row>
      <xdr:rowOff>20562</xdr:rowOff>
    </xdr:to>
    <xdr:sp macro="" textlink="">
      <xdr:nvSpPr>
        <xdr:cNvPr id="420" name="楕円 419"/>
        <xdr:cNvSpPr/>
      </xdr:nvSpPr>
      <xdr:spPr>
        <a:xfrm>
          <a:off x="14351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5339</xdr:rowOff>
    </xdr:from>
    <xdr:ext cx="762000" cy="259045"/>
    <xdr:sp macro="" textlink="">
      <xdr:nvSpPr>
        <xdr:cNvPr id="421" name="テキスト ボックス 420"/>
        <xdr:cNvSpPr txBox="1"/>
      </xdr:nvSpPr>
      <xdr:spPr>
        <a:xfrm>
          <a:off x="14020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10885</xdr:rowOff>
    </xdr:from>
    <xdr:to>
      <xdr:col>64</xdr:col>
      <xdr:colOff>152400</xdr:colOff>
      <xdr:row>44</xdr:row>
      <xdr:rowOff>112485</xdr:rowOff>
    </xdr:to>
    <xdr:sp macro="" textlink="">
      <xdr:nvSpPr>
        <xdr:cNvPr id="422" name="楕円 421"/>
        <xdr:cNvSpPr/>
      </xdr:nvSpPr>
      <xdr:spPr>
        <a:xfrm>
          <a:off x="13462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97262</xdr:rowOff>
    </xdr:from>
    <xdr:ext cx="762000" cy="259045"/>
    <xdr:sp macro="" textlink="">
      <xdr:nvSpPr>
        <xdr:cNvPr id="423" name="テキスト ボックス 422"/>
        <xdr:cNvSpPr txBox="1"/>
      </xdr:nvSpPr>
      <xdr:spPr>
        <a:xfrm>
          <a:off x="13131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4" name="正方形/長方形 42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5" name="テキスト ボックス 42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6" name="テキスト ボックス 42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7" name="正方形/長方形 42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8" name="正方形/長方形 42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9" name="正方形/長方形 42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30" name="正方形/長方形 42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31" name="正方形/長方形 43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32" name="正方形/長方形 43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正方形/長方形 43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4" name="正方形/長方形 43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5" name="正方形/長方形 43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6" name="テキスト ボックス 43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地方債の現在高、債務負担行為に基づく支出予定額、公営企業債等借入見込額等が減少したことにより、将来負担比率は年々減少し、</a:t>
          </a:r>
          <a:r>
            <a:rPr kumimoji="1" lang="en-US" altLang="ja-JP" sz="1100">
              <a:solidFill>
                <a:schemeClr val="dk1"/>
              </a:solidFill>
              <a:effectLst/>
              <a:latin typeface="+mn-lt"/>
              <a:ea typeface="+mn-ea"/>
              <a:cs typeface="+mn-cs"/>
            </a:rPr>
            <a:t>40.4</a:t>
          </a:r>
          <a:r>
            <a:rPr kumimoji="1" lang="ja-JP" altLang="en-US" sz="1100">
              <a:solidFill>
                <a:schemeClr val="dk1"/>
              </a:solidFill>
              <a:effectLst/>
              <a:latin typeface="+mn-lt"/>
              <a:ea typeface="+mn-ea"/>
              <a:cs typeface="+mn-cs"/>
            </a:rPr>
            <a:t>％となっており、</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内平均値をわずかに下回っている</a:t>
          </a:r>
          <a:r>
            <a:rPr kumimoji="1" lang="ja-JP" altLang="ja-JP" sz="1100">
              <a:solidFill>
                <a:schemeClr val="dk1"/>
              </a:solidFill>
              <a:effectLst/>
              <a:latin typeface="+mn-lt"/>
              <a:ea typeface="+mn-ea"/>
              <a:cs typeface="+mn-cs"/>
            </a:rPr>
            <a:t>。今後も後世への負担を軽減する</a:t>
          </a:r>
          <a:r>
            <a:rPr kumimoji="1" lang="ja-JP" altLang="en-US" sz="1100">
              <a:solidFill>
                <a:schemeClr val="dk1"/>
              </a:solidFill>
              <a:effectLst/>
              <a:latin typeface="+mn-lt"/>
              <a:ea typeface="+mn-ea"/>
              <a:cs typeface="+mn-cs"/>
            </a:rPr>
            <a:t>ため、新規に発行する地方債の抑制を行うとともに、高利率の地方債の借換えを行うことにより</a:t>
          </a:r>
          <a:r>
            <a:rPr kumimoji="1" lang="ja-JP" altLang="ja-JP" sz="1100">
              <a:solidFill>
                <a:schemeClr val="dk1"/>
              </a:solidFill>
              <a:effectLst/>
              <a:latin typeface="+mn-lt"/>
              <a:ea typeface="+mn-ea"/>
              <a:cs typeface="+mn-cs"/>
            </a:rPr>
            <a:t>公債費等義務的経費の削減を図り、財政の健全化に努める。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7" name="テキスト ボックス 43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8" name="直線コネクタ 43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9" name="テキスト ボックス 43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40" name="直線コネクタ 43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41" name="テキスト ボックス 44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42" name="直線コネクタ 44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43" name="テキスト ボックス 44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4" name="直線コネクタ 44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5" name="テキスト ボックス 44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6" name="直線コネクタ 44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7" name="テキスト ボックス 44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8" name="直線コネクタ 44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9" name="テキスト ボックス 44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50" name="直線コネクタ 44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5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111718</xdr:rowOff>
    </xdr:to>
    <xdr:cxnSp macro="">
      <xdr:nvCxnSpPr>
        <xdr:cNvPr id="452" name="直線コネクタ 451"/>
        <xdr:cNvCxnSpPr/>
      </xdr:nvCxnSpPr>
      <xdr:spPr>
        <a:xfrm flipV="1">
          <a:off x="17018000" y="2370667"/>
          <a:ext cx="0" cy="1512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83795</xdr:rowOff>
    </xdr:from>
    <xdr:ext cx="762000" cy="259045"/>
    <xdr:sp macro="" textlink="">
      <xdr:nvSpPr>
        <xdr:cNvPr id="453"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111718</xdr:rowOff>
    </xdr:from>
    <xdr:to>
      <xdr:col>81</xdr:col>
      <xdr:colOff>133350</xdr:colOff>
      <xdr:row>22</xdr:row>
      <xdr:rowOff>111718</xdr:rowOff>
    </xdr:to>
    <xdr:cxnSp macro="">
      <xdr:nvCxnSpPr>
        <xdr:cNvPr id="454" name="直線コネクタ 453"/>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6" name="直線コネクタ 45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123867</xdr:rowOff>
    </xdr:from>
    <xdr:to>
      <xdr:col>81</xdr:col>
      <xdr:colOff>44450</xdr:colOff>
      <xdr:row>16</xdr:row>
      <xdr:rowOff>17568</xdr:rowOff>
    </xdr:to>
    <xdr:cxnSp macro="">
      <xdr:nvCxnSpPr>
        <xdr:cNvPr id="457" name="直線コネクタ 456"/>
        <xdr:cNvCxnSpPr/>
      </xdr:nvCxnSpPr>
      <xdr:spPr>
        <a:xfrm flipV="1">
          <a:off x="16179800" y="2695617"/>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96622</xdr:rowOff>
    </xdr:from>
    <xdr:ext cx="762000" cy="259045"/>
    <xdr:sp macro="" textlink="">
      <xdr:nvSpPr>
        <xdr:cNvPr id="458" name="将来負担の状況平均値テキスト"/>
        <xdr:cNvSpPr txBox="1"/>
      </xdr:nvSpPr>
      <xdr:spPr>
        <a:xfrm>
          <a:off x="17106900" y="2668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124545</xdr:rowOff>
    </xdr:from>
    <xdr:to>
      <xdr:col>81</xdr:col>
      <xdr:colOff>95250</xdr:colOff>
      <xdr:row>16</xdr:row>
      <xdr:rowOff>54695</xdr:rowOff>
    </xdr:to>
    <xdr:sp macro="" textlink="">
      <xdr:nvSpPr>
        <xdr:cNvPr id="459" name="フローチャート: 判断 458"/>
        <xdr:cNvSpPr/>
      </xdr:nvSpPr>
      <xdr:spPr>
        <a:xfrm>
          <a:off x="169672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17568</xdr:rowOff>
    </xdr:from>
    <xdr:to>
      <xdr:col>77</xdr:col>
      <xdr:colOff>44450</xdr:colOff>
      <xdr:row>16</xdr:row>
      <xdr:rowOff>82719</xdr:rowOff>
    </xdr:to>
    <xdr:cxnSp macro="">
      <xdr:nvCxnSpPr>
        <xdr:cNvPr id="460" name="直線コネクタ 459"/>
        <xdr:cNvCxnSpPr/>
      </xdr:nvCxnSpPr>
      <xdr:spPr>
        <a:xfrm flipV="1">
          <a:off x="15290800" y="2760768"/>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161544</xdr:rowOff>
    </xdr:from>
    <xdr:to>
      <xdr:col>77</xdr:col>
      <xdr:colOff>95250</xdr:colOff>
      <xdr:row>16</xdr:row>
      <xdr:rowOff>91694</xdr:rowOff>
    </xdr:to>
    <xdr:sp macro="" textlink="">
      <xdr:nvSpPr>
        <xdr:cNvPr id="461" name="フローチャート: 判断 460"/>
        <xdr:cNvSpPr/>
      </xdr:nvSpPr>
      <xdr:spPr>
        <a:xfrm>
          <a:off x="16129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76471</xdr:rowOff>
    </xdr:from>
    <xdr:ext cx="736600" cy="259045"/>
    <xdr:sp macro="" textlink="">
      <xdr:nvSpPr>
        <xdr:cNvPr id="462" name="テキスト ボックス 461"/>
        <xdr:cNvSpPr txBox="1"/>
      </xdr:nvSpPr>
      <xdr:spPr>
        <a:xfrm>
          <a:off x="15798800" y="2819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82719</xdr:rowOff>
    </xdr:from>
    <xdr:to>
      <xdr:col>72</xdr:col>
      <xdr:colOff>203200</xdr:colOff>
      <xdr:row>17</xdr:row>
      <xdr:rowOff>31919</xdr:rowOff>
    </xdr:to>
    <xdr:cxnSp macro="">
      <xdr:nvCxnSpPr>
        <xdr:cNvPr id="463" name="直線コネクタ 462"/>
        <xdr:cNvCxnSpPr/>
      </xdr:nvCxnSpPr>
      <xdr:spPr>
        <a:xfrm flipV="1">
          <a:off x="14401800" y="282591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50419</xdr:rowOff>
    </xdr:from>
    <xdr:to>
      <xdr:col>73</xdr:col>
      <xdr:colOff>44450</xdr:colOff>
      <xdr:row>16</xdr:row>
      <xdr:rowOff>152019</xdr:rowOff>
    </xdr:to>
    <xdr:sp macro="" textlink="">
      <xdr:nvSpPr>
        <xdr:cNvPr id="464" name="フローチャート: 判断 463"/>
        <xdr:cNvSpPr/>
      </xdr:nvSpPr>
      <xdr:spPr>
        <a:xfrm>
          <a:off x="15240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136796</xdr:rowOff>
    </xdr:from>
    <xdr:ext cx="762000" cy="259045"/>
    <xdr:sp macro="" textlink="">
      <xdr:nvSpPr>
        <xdr:cNvPr id="465" name="テキスト ボックス 464"/>
        <xdr:cNvSpPr txBox="1"/>
      </xdr:nvSpPr>
      <xdr:spPr>
        <a:xfrm>
          <a:off x="14909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31919</xdr:rowOff>
    </xdr:from>
    <xdr:to>
      <xdr:col>68</xdr:col>
      <xdr:colOff>152400</xdr:colOff>
      <xdr:row>17</xdr:row>
      <xdr:rowOff>135678</xdr:rowOff>
    </xdr:to>
    <xdr:cxnSp macro="">
      <xdr:nvCxnSpPr>
        <xdr:cNvPr id="466" name="直線コネクタ 465"/>
        <xdr:cNvCxnSpPr/>
      </xdr:nvCxnSpPr>
      <xdr:spPr>
        <a:xfrm flipV="1">
          <a:off x="13512800" y="2946569"/>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11007</xdr:rowOff>
    </xdr:from>
    <xdr:to>
      <xdr:col>68</xdr:col>
      <xdr:colOff>203200</xdr:colOff>
      <xdr:row>16</xdr:row>
      <xdr:rowOff>112607</xdr:rowOff>
    </xdr:to>
    <xdr:sp macro="" textlink="">
      <xdr:nvSpPr>
        <xdr:cNvPr id="467" name="フローチャート: 判断 466"/>
        <xdr:cNvSpPr/>
      </xdr:nvSpPr>
      <xdr:spPr>
        <a:xfrm>
          <a:off x="14351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122784</xdr:rowOff>
    </xdr:from>
    <xdr:ext cx="762000" cy="259045"/>
    <xdr:sp macro="" textlink="">
      <xdr:nvSpPr>
        <xdr:cNvPr id="468" name="テキスト ボックス 467"/>
        <xdr:cNvSpPr txBox="1"/>
      </xdr:nvSpPr>
      <xdr:spPr>
        <a:xfrm>
          <a:off x="14020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20659</xdr:rowOff>
    </xdr:from>
    <xdr:to>
      <xdr:col>64</xdr:col>
      <xdr:colOff>152400</xdr:colOff>
      <xdr:row>16</xdr:row>
      <xdr:rowOff>122259</xdr:rowOff>
    </xdr:to>
    <xdr:sp macro="" textlink="">
      <xdr:nvSpPr>
        <xdr:cNvPr id="469" name="フローチャート: 判断 468"/>
        <xdr:cNvSpPr/>
      </xdr:nvSpPr>
      <xdr:spPr>
        <a:xfrm>
          <a:off x="13462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132436</xdr:rowOff>
    </xdr:from>
    <xdr:ext cx="762000" cy="259045"/>
    <xdr:sp macro="" textlink="">
      <xdr:nvSpPr>
        <xdr:cNvPr id="470" name="テキスト ボックス 469"/>
        <xdr:cNvSpPr txBox="1"/>
      </xdr:nvSpPr>
      <xdr:spPr>
        <a:xfrm>
          <a:off x="13131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71" name="テキスト ボックス 47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72" name="テキスト ボックス 47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3" name="テキスト ボックス 47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4" name="テキスト ボックス 47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5" name="テキスト ボックス 47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73067</xdr:rowOff>
    </xdr:from>
    <xdr:to>
      <xdr:col>81</xdr:col>
      <xdr:colOff>95250</xdr:colOff>
      <xdr:row>16</xdr:row>
      <xdr:rowOff>3217</xdr:rowOff>
    </xdr:to>
    <xdr:sp macro="" textlink="">
      <xdr:nvSpPr>
        <xdr:cNvPr id="476" name="楕円 475"/>
        <xdr:cNvSpPr/>
      </xdr:nvSpPr>
      <xdr:spPr>
        <a:xfrm>
          <a:off x="16967200" y="26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89594</xdr:rowOff>
    </xdr:from>
    <xdr:ext cx="762000" cy="259045"/>
    <xdr:sp macro="" textlink="">
      <xdr:nvSpPr>
        <xdr:cNvPr id="477" name="将来負担の状況該当値テキスト"/>
        <xdr:cNvSpPr txBox="1"/>
      </xdr:nvSpPr>
      <xdr:spPr>
        <a:xfrm>
          <a:off x="17106900" y="24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138218</xdr:rowOff>
    </xdr:from>
    <xdr:to>
      <xdr:col>77</xdr:col>
      <xdr:colOff>95250</xdr:colOff>
      <xdr:row>16</xdr:row>
      <xdr:rowOff>68368</xdr:rowOff>
    </xdr:to>
    <xdr:sp macro="" textlink="">
      <xdr:nvSpPr>
        <xdr:cNvPr id="478" name="楕円 477"/>
        <xdr:cNvSpPr/>
      </xdr:nvSpPr>
      <xdr:spPr>
        <a:xfrm>
          <a:off x="16129000" y="27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78545</xdr:rowOff>
    </xdr:from>
    <xdr:ext cx="736600" cy="259045"/>
    <xdr:sp macro="" textlink="">
      <xdr:nvSpPr>
        <xdr:cNvPr id="479" name="テキスト ボックス 478"/>
        <xdr:cNvSpPr txBox="1"/>
      </xdr:nvSpPr>
      <xdr:spPr>
        <a:xfrm>
          <a:off x="15798800" y="247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31919</xdr:rowOff>
    </xdr:from>
    <xdr:to>
      <xdr:col>73</xdr:col>
      <xdr:colOff>44450</xdr:colOff>
      <xdr:row>16</xdr:row>
      <xdr:rowOff>133519</xdr:rowOff>
    </xdr:to>
    <xdr:sp macro="" textlink="">
      <xdr:nvSpPr>
        <xdr:cNvPr id="480" name="楕円 479"/>
        <xdr:cNvSpPr/>
      </xdr:nvSpPr>
      <xdr:spPr>
        <a:xfrm>
          <a:off x="15240000" y="277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143696</xdr:rowOff>
    </xdr:from>
    <xdr:ext cx="762000" cy="259045"/>
    <xdr:sp macro="" textlink="">
      <xdr:nvSpPr>
        <xdr:cNvPr id="481" name="テキスト ボックス 480"/>
        <xdr:cNvSpPr txBox="1"/>
      </xdr:nvSpPr>
      <xdr:spPr>
        <a:xfrm>
          <a:off x="14909800" y="254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152569</xdr:rowOff>
    </xdr:from>
    <xdr:to>
      <xdr:col>68</xdr:col>
      <xdr:colOff>203200</xdr:colOff>
      <xdr:row>17</xdr:row>
      <xdr:rowOff>82719</xdr:rowOff>
    </xdr:to>
    <xdr:sp macro="" textlink="">
      <xdr:nvSpPr>
        <xdr:cNvPr id="482" name="楕円 481"/>
        <xdr:cNvSpPr/>
      </xdr:nvSpPr>
      <xdr:spPr>
        <a:xfrm>
          <a:off x="14351000" y="289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67496</xdr:rowOff>
    </xdr:from>
    <xdr:ext cx="762000" cy="259045"/>
    <xdr:sp macro="" textlink="">
      <xdr:nvSpPr>
        <xdr:cNvPr id="483" name="テキスト ボックス 482"/>
        <xdr:cNvSpPr txBox="1"/>
      </xdr:nvSpPr>
      <xdr:spPr>
        <a:xfrm>
          <a:off x="14020800" y="298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84878</xdr:rowOff>
    </xdr:from>
    <xdr:to>
      <xdr:col>64</xdr:col>
      <xdr:colOff>152400</xdr:colOff>
      <xdr:row>18</xdr:row>
      <xdr:rowOff>15028</xdr:rowOff>
    </xdr:to>
    <xdr:sp macro="" textlink="">
      <xdr:nvSpPr>
        <xdr:cNvPr id="484" name="楕円 483"/>
        <xdr:cNvSpPr/>
      </xdr:nvSpPr>
      <xdr:spPr>
        <a:xfrm>
          <a:off x="13462000" y="29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171255</xdr:rowOff>
    </xdr:from>
    <xdr:ext cx="762000" cy="259045"/>
    <xdr:sp macro="" textlink="">
      <xdr:nvSpPr>
        <xdr:cNvPr id="485" name="テキスト ボックス 484"/>
        <xdr:cNvSpPr txBox="1"/>
      </xdr:nvSpPr>
      <xdr:spPr>
        <a:xfrm>
          <a:off x="13131800" y="308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11,837
11,590
268.78
9,705,823
9,211,805
404,516
5,567,322
9,630,886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人件費に係る経常収支比率は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23.3</a:t>
          </a:r>
          <a:r>
            <a:rPr kumimoji="1" lang="ja-JP" altLang="en-US" sz="1100">
              <a:solidFill>
                <a:schemeClr val="dk1"/>
              </a:solidFill>
              <a:effectLst/>
              <a:latin typeface="+mn-lt"/>
              <a:ea typeface="+mn-ea"/>
              <a:cs typeface="+mn-cs"/>
            </a:rPr>
            <a:t>％となっており、退職者数や新規採用職員数の変動等により年度により多少の増減はあるものの</a:t>
          </a:r>
          <a:r>
            <a:rPr kumimoji="1" lang="ja-JP" altLang="ja-JP" sz="1100">
              <a:solidFill>
                <a:schemeClr val="dk1"/>
              </a:solidFill>
              <a:effectLst/>
              <a:latin typeface="+mn-lt"/>
              <a:ea typeface="+mn-ea"/>
              <a:cs typeface="+mn-cs"/>
            </a:rPr>
            <a:t>、類似団体と比較すると依然として高い指数を示している。今後は職員数の抑制や効率的な事務・事業の執行、適正な人員配置による時間外勤務手当の削減を図り、人件費の削減に努める。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41</xdr:row>
      <xdr:rowOff>91622</xdr:rowOff>
    </xdr:to>
    <xdr:cxnSp macro="">
      <xdr:nvCxnSpPr>
        <xdr:cNvPr id="63" name="直線コネクタ 62"/>
        <xdr:cNvCxnSpPr/>
      </xdr:nvCxnSpPr>
      <xdr:spPr>
        <a:xfrm flipV="1">
          <a:off x="4826000" y="5705928"/>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97065</xdr:rowOff>
    </xdr:from>
    <xdr:to>
      <xdr:col>24</xdr:col>
      <xdr:colOff>25400</xdr:colOff>
      <xdr:row>39</xdr:row>
      <xdr:rowOff>140607</xdr:rowOff>
    </xdr:to>
    <xdr:cxnSp macro="">
      <xdr:nvCxnSpPr>
        <xdr:cNvPr id="68" name="直線コネクタ 67"/>
        <xdr:cNvCxnSpPr/>
      </xdr:nvCxnSpPr>
      <xdr:spPr>
        <a:xfrm>
          <a:off x="3987800" y="67836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9" name="人件費平均値テキスト"/>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70" name="フローチャート: 判断 69"/>
        <xdr:cNvSpPr/>
      </xdr:nvSpPr>
      <xdr:spPr>
        <a:xfrm>
          <a:off x="4775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97065</xdr:rowOff>
    </xdr:from>
    <xdr:to>
      <xdr:col>19</xdr:col>
      <xdr:colOff>187325</xdr:colOff>
      <xdr:row>39</xdr:row>
      <xdr:rowOff>140607</xdr:rowOff>
    </xdr:to>
    <xdr:cxnSp macro="">
      <xdr:nvCxnSpPr>
        <xdr:cNvPr id="71" name="直線コネクタ 70"/>
        <xdr:cNvCxnSpPr/>
      </xdr:nvCxnSpPr>
      <xdr:spPr>
        <a:xfrm flipV="1">
          <a:off x="3098800" y="67836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68234</xdr:rowOff>
    </xdr:from>
    <xdr:ext cx="736600" cy="259045"/>
    <xdr:sp macro="" textlink="">
      <xdr:nvSpPr>
        <xdr:cNvPr id="73" name="テキスト ボックス 72"/>
        <xdr:cNvSpPr txBox="1"/>
      </xdr:nvSpPr>
      <xdr:spPr>
        <a:xfrm>
          <a:off x="3606800" y="624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140607</xdr:rowOff>
    </xdr:from>
    <xdr:to>
      <xdr:col>15</xdr:col>
      <xdr:colOff>98425</xdr:colOff>
      <xdr:row>40</xdr:row>
      <xdr:rowOff>99785</xdr:rowOff>
    </xdr:to>
    <xdr:cxnSp macro="">
      <xdr:nvCxnSpPr>
        <xdr:cNvPr id="74" name="直線コネクタ 73"/>
        <xdr:cNvCxnSpPr/>
      </xdr:nvCxnSpPr>
      <xdr:spPr>
        <a:xfrm flipV="1">
          <a:off x="2209800" y="68271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117022</xdr:rowOff>
    </xdr:from>
    <xdr:to>
      <xdr:col>15</xdr:col>
      <xdr:colOff>149225</xdr:colOff>
      <xdr:row>38</xdr:row>
      <xdr:rowOff>47172</xdr:rowOff>
    </xdr:to>
    <xdr:sp macro="" textlink="">
      <xdr:nvSpPr>
        <xdr:cNvPr id="75" name="フローチャート: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57349</xdr:rowOff>
    </xdr:from>
    <xdr:ext cx="762000" cy="259045"/>
    <xdr:sp macro="" textlink="">
      <xdr:nvSpPr>
        <xdr:cNvPr id="76" name="テキスト ボックス 75"/>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12700</xdr:rowOff>
    </xdr:from>
    <xdr:to>
      <xdr:col>11</xdr:col>
      <xdr:colOff>9525</xdr:colOff>
      <xdr:row>40</xdr:row>
      <xdr:rowOff>99785</xdr:rowOff>
    </xdr:to>
    <xdr:cxnSp macro="">
      <xdr:nvCxnSpPr>
        <xdr:cNvPr id="77" name="直線コネクタ 76"/>
        <xdr:cNvCxnSpPr/>
      </xdr:nvCxnSpPr>
      <xdr:spPr>
        <a:xfrm>
          <a:off x="1320800" y="68707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21772</xdr:rowOff>
    </xdr:from>
    <xdr:to>
      <xdr:col>11</xdr:col>
      <xdr:colOff>60325</xdr:colOff>
      <xdr:row>38</xdr:row>
      <xdr:rowOff>123372</xdr:rowOff>
    </xdr:to>
    <xdr:sp macro="" textlink="">
      <xdr:nvSpPr>
        <xdr:cNvPr id="78" name="フローチャート: 判断 77"/>
        <xdr:cNvSpPr/>
      </xdr:nvSpPr>
      <xdr:spPr>
        <a:xfrm>
          <a:off x="2159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133549</xdr:rowOff>
    </xdr:from>
    <xdr:ext cx="762000" cy="259045"/>
    <xdr:sp macro="" textlink="">
      <xdr:nvSpPr>
        <xdr:cNvPr id="79" name="テキスト ボックス 78"/>
        <xdr:cNvSpPr txBox="1"/>
      </xdr:nvSpPr>
      <xdr:spPr>
        <a:xfrm>
          <a:off x="1828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80" name="フローチャート: 判断 79"/>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79120</xdr:rowOff>
    </xdr:from>
    <xdr:ext cx="762000" cy="259045"/>
    <xdr:sp macro="" textlink="">
      <xdr:nvSpPr>
        <xdr:cNvPr id="81" name="テキスト ボックス 80"/>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89807</xdr:rowOff>
    </xdr:from>
    <xdr:to>
      <xdr:col>24</xdr:col>
      <xdr:colOff>76200</xdr:colOff>
      <xdr:row>40</xdr:row>
      <xdr:rowOff>19957</xdr:rowOff>
    </xdr:to>
    <xdr:sp macro="" textlink="">
      <xdr:nvSpPr>
        <xdr:cNvPr id="87" name="楕円 86"/>
        <xdr:cNvSpPr/>
      </xdr:nvSpPr>
      <xdr:spPr>
        <a:xfrm>
          <a:off x="47752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61884</xdr:rowOff>
    </xdr:from>
    <xdr:ext cx="762000" cy="259045"/>
    <xdr:sp macro="" textlink="">
      <xdr:nvSpPr>
        <xdr:cNvPr id="88" name="人件費該当値テキスト"/>
        <xdr:cNvSpPr txBox="1"/>
      </xdr:nvSpPr>
      <xdr:spPr>
        <a:xfrm>
          <a:off x="4914900" y="674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46265</xdr:rowOff>
    </xdr:from>
    <xdr:to>
      <xdr:col>20</xdr:col>
      <xdr:colOff>38100</xdr:colOff>
      <xdr:row>39</xdr:row>
      <xdr:rowOff>147865</xdr:rowOff>
    </xdr:to>
    <xdr:sp macro="" textlink="">
      <xdr:nvSpPr>
        <xdr:cNvPr id="89" name="楕円 88"/>
        <xdr:cNvSpPr/>
      </xdr:nvSpPr>
      <xdr:spPr>
        <a:xfrm>
          <a:off x="3937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132642</xdr:rowOff>
    </xdr:from>
    <xdr:ext cx="736600" cy="259045"/>
    <xdr:sp macro="" textlink="">
      <xdr:nvSpPr>
        <xdr:cNvPr id="90" name="テキスト ボックス 89"/>
        <xdr:cNvSpPr txBox="1"/>
      </xdr:nvSpPr>
      <xdr:spPr>
        <a:xfrm>
          <a:off x="3606800" y="681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89807</xdr:rowOff>
    </xdr:from>
    <xdr:to>
      <xdr:col>15</xdr:col>
      <xdr:colOff>149225</xdr:colOff>
      <xdr:row>40</xdr:row>
      <xdr:rowOff>19957</xdr:rowOff>
    </xdr:to>
    <xdr:sp macro="" textlink="">
      <xdr:nvSpPr>
        <xdr:cNvPr id="91" name="楕円 90"/>
        <xdr:cNvSpPr/>
      </xdr:nvSpPr>
      <xdr:spPr>
        <a:xfrm>
          <a:off x="3048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4734</xdr:rowOff>
    </xdr:from>
    <xdr:ext cx="762000" cy="259045"/>
    <xdr:sp macro="" textlink="">
      <xdr:nvSpPr>
        <xdr:cNvPr id="92" name="テキスト ボックス 91"/>
        <xdr:cNvSpPr txBox="1"/>
      </xdr:nvSpPr>
      <xdr:spPr>
        <a:xfrm>
          <a:off x="2717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48985</xdr:rowOff>
    </xdr:from>
    <xdr:to>
      <xdr:col>11</xdr:col>
      <xdr:colOff>60325</xdr:colOff>
      <xdr:row>40</xdr:row>
      <xdr:rowOff>150585</xdr:rowOff>
    </xdr:to>
    <xdr:sp macro="" textlink="">
      <xdr:nvSpPr>
        <xdr:cNvPr id="93" name="楕円 92"/>
        <xdr:cNvSpPr/>
      </xdr:nvSpPr>
      <xdr:spPr>
        <a:xfrm>
          <a:off x="21590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135362</xdr:rowOff>
    </xdr:from>
    <xdr:ext cx="762000" cy="259045"/>
    <xdr:sp macro="" textlink="">
      <xdr:nvSpPr>
        <xdr:cNvPr id="94" name="テキスト ボックス 93"/>
        <xdr:cNvSpPr txBox="1"/>
      </xdr:nvSpPr>
      <xdr:spPr>
        <a:xfrm>
          <a:off x="1828800" y="69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133350</xdr:rowOff>
    </xdr:from>
    <xdr:to>
      <xdr:col>6</xdr:col>
      <xdr:colOff>171450</xdr:colOff>
      <xdr:row>40</xdr:row>
      <xdr:rowOff>63500</xdr:rowOff>
    </xdr:to>
    <xdr:sp macro="" textlink="">
      <xdr:nvSpPr>
        <xdr:cNvPr id="95" name="楕円 94"/>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48277</xdr:rowOff>
    </xdr:from>
    <xdr:ext cx="762000" cy="259045"/>
    <xdr:sp macro="" textlink="">
      <xdr:nvSpPr>
        <xdr:cNvPr id="96" name="テキスト ボックス 95"/>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物件費に係る経常収支比率は、</a:t>
          </a:r>
          <a:r>
            <a:rPr kumimoji="1" lang="en-US" altLang="ja-JP" sz="1100">
              <a:solidFill>
                <a:schemeClr val="dk1"/>
              </a:solidFill>
              <a:effectLst/>
              <a:latin typeface="+mn-lt"/>
              <a:ea typeface="+mn-ea"/>
              <a:cs typeface="+mn-cs"/>
            </a:rPr>
            <a:t>11.3</a:t>
          </a:r>
          <a:r>
            <a:rPr kumimoji="1" lang="ja-JP" altLang="en-US" sz="1100">
              <a:solidFill>
                <a:schemeClr val="dk1"/>
              </a:solidFill>
              <a:effectLst/>
              <a:latin typeface="+mn-lt"/>
              <a:ea typeface="+mn-ea"/>
              <a:cs typeface="+mn-cs"/>
            </a:rPr>
            <a:t>％となっており、</a:t>
          </a:r>
          <a:r>
            <a:rPr kumimoji="1" lang="ja-JP" altLang="ja-JP" sz="1100">
              <a:solidFill>
                <a:schemeClr val="dk1"/>
              </a:solidFill>
              <a:effectLst/>
              <a:latin typeface="+mn-lt"/>
              <a:ea typeface="+mn-ea"/>
              <a:cs typeface="+mn-cs"/>
            </a:rPr>
            <a:t>類似団体と比較すると若干低くなっているが、</a:t>
          </a:r>
          <a:r>
            <a:rPr kumimoji="1" lang="ja-JP" altLang="en-US" sz="1100">
              <a:solidFill>
                <a:schemeClr val="dk1"/>
              </a:solidFill>
              <a:effectLst/>
              <a:latin typeface="+mn-lt"/>
              <a:ea typeface="+mn-ea"/>
              <a:cs typeface="+mn-cs"/>
            </a:rPr>
            <a:t>年々</a:t>
          </a:r>
          <a:r>
            <a:rPr kumimoji="1" lang="ja-JP" altLang="ja-JP" sz="1100">
              <a:solidFill>
                <a:schemeClr val="dk1"/>
              </a:solidFill>
              <a:effectLst/>
              <a:latin typeface="+mn-lt"/>
              <a:ea typeface="+mn-ea"/>
              <a:cs typeface="+mn-cs"/>
            </a:rPr>
            <a:t>上昇している。これは、ふるさと納税制度を活用した米づくり農家応援事業が順調に伸びているため、その経費が増加していることが大きな原因となっている。</a:t>
          </a:r>
          <a:endParaRPr lang="ja-JP" altLang="ja-JP" sz="1400">
            <a:effectLst/>
          </a:endParaRPr>
        </a:p>
        <a:p>
          <a:r>
            <a:rPr kumimoji="1" lang="ja-JP" altLang="ja-JP" sz="1100">
              <a:solidFill>
                <a:schemeClr val="dk1"/>
              </a:solidFill>
              <a:effectLst/>
              <a:latin typeface="+mn-lt"/>
              <a:ea typeface="+mn-ea"/>
              <a:cs typeface="+mn-cs"/>
            </a:rPr>
            <a:t>今後、消耗品費や印刷製本費等の需用費、委託料等の削減に努める。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6" name="直線コネクタ 125"/>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151493</xdr:rowOff>
    </xdr:from>
    <xdr:to>
      <xdr:col>82</xdr:col>
      <xdr:colOff>107950</xdr:colOff>
      <xdr:row>16</xdr:row>
      <xdr:rowOff>1814</xdr:rowOff>
    </xdr:to>
    <xdr:cxnSp macro="">
      <xdr:nvCxnSpPr>
        <xdr:cNvPr id="131" name="直線コネクタ 130"/>
        <xdr:cNvCxnSpPr/>
      </xdr:nvCxnSpPr>
      <xdr:spPr>
        <a:xfrm>
          <a:off x="15671800" y="27232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2"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3" name="フローチャート: 判断 132"/>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15</xdr:row>
      <xdr:rowOff>151493</xdr:rowOff>
    </xdr:to>
    <xdr:cxnSp macro="">
      <xdr:nvCxnSpPr>
        <xdr:cNvPr id="134" name="直線コネクタ 133"/>
        <xdr:cNvCxnSpPr/>
      </xdr:nvCxnSpPr>
      <xdr:spPr>
        <a:xfrm>
          <a:off x="14782800" y="2679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5" name="フローチャート: 判断 134"/>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6" name="テキスト ボックス 135"/>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75293</xdr:rowOff>
    </xdr:from>
    <xdr:to>
      <xdr:col>73</xdr:col>
      <xdr:colOff>180975</xdr:colOff>
      <xdr:row>15</xdr:row>
      <xdr:rowOff>107950</xdr:rowOff>
    </xdr:to>
    <xdr:cxnSp macro="">
      <xdr:nvCxnSpPr>
        <xdr:cNvPr id="137" name="直線コネクタ 136"/>
        <xdr:cNvCxnSpPr/>
      </xdr:nvCxnSpPr>
      <xdr:spPr>
        <a:xfrm>
          <a:off x="13893800" y="2647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81643</xdr:rowOff>
    </xdr:from>
    <xdr:to>
      <xdr:col>74</xdr:col>
      <xdr:colOff>31750</xdr:colOff>
      <xdr:row>17</xdr:row>
      <xdr:rowOff>11793</xdr:rowOff>
    </xdr:to>
    <xdr:sp macro="" textlink="">
      <xdr:nvSpPr>
        <xdr:cNvPr id="138" name="フローチャート: 判断 137"/>
        <xdr:cNvSpPr/>
      </xdr:nvSpPr>
      <xdr:spPr>
        <a:xfrm>
          <a:off x="14732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168020</xdr:rowOff>
    </xdr:from>
    <xdr:ext cx="762000" cy="259045"/>
    <xdr:sp macro="" textlink="">
      <xdr:nvSpPr>
        <xdr:cNvPr id="139" name="テキスト ボックス 138"/>
        <xdr:cNvSpPr txBox="1"/>
      </xdr:nvSpPr>
      <xdr:spPr>
        <a:xfrm>
          <a:off x="14401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75293</xdr:rowOff>
    </xdr:from>
    <xdr:to>
      <xdr:col>69</xdr:col>
      <xdr:colOff>92075</xdr:colOff>
      <xdr:row>15</xdr:row>
      <xdr:rowOff>140607</xdr:rowOff>
    </xdr:to>
    <xdr:cxnSp macro="">
      <xdr:nvCxnSpPr>
        <xdr:cNvPr id="140" name="直線コネクタ 139"/>
        <xdr:cNvCxnSpPr/>
      </xdr:nvCxnSpPr>
      <xdr:spPr>
        <a:xfrm flipV="1">
          <a:off x="13004800" y="2647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42" name="テキスト ボックス 141"/>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3" name="フローチャート: 判断 142"/>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4" name="テキスト ボックス 143"/>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50" name="楕円 149"/>
        <xdr:cNvSpPr/>
      </xdr:nvSpPr>
      <xdr:spPr>
        <a:xfrm>
          <a:off x="164592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138991</xdr:rowOff>
    </xdr:from>
    <xdr:ext cx="762000" cy="259045"/>
    <xdr:sp macro="" textlink="">
      <xdr:nvSpPr>
        <xdr:cNvPr id="151" name="物件費該当値テキスト"/>
        <xdr:cNvSpPr txBox="1"/>
      </xdr:nvSpPr>
      <xdr:spPr>
        <a:xfrm>
          <a:off x="165989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100693</xdr:rowOff>
    </xdr:from>
    <xdr:to>
      <xdr:col>78</xdr:col>
      <xdr:colOff>120650</xdr:colOff>
      <xdr:row>16</xdr:row>
      <xdr:rowOff>30843</xdr:rowOff>
    </xdr:to>
    <xdr:sp macro="" textlink="">
      <xdr:nvSpPr>
        <xdr:cNvPr id="152" name="楕円 151"/>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53" name="テキスト ボックス 152"/>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4" name="楕円 153"/>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55" name="テキスト ボックス 154"/>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24493</xdr:rowOff>
    </xdr:from>
    <xdr:to>
      <xdr:col>69</xdr:col>
      <xdr:colOff>142875</xdr:colOff>
      <xdr:row>15</xdr:row>
      <xdr:rowOff>126093</xdr:rowOff>
    </xdr:to>
    <xdr:sp macro="" textlink="">
      <xdr:nvSpPr>
        <xdr:cNvPr id="156" name="楕円 155"/>
        <xdr:cNvSpPr/>
      </xdr:nvSpPr>
      <xdr:spPr>
        <a:xfrm>
          <a:off x="13843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136270</xdr:rowOff>
    </xdr:from>
    <xdr:ext cx="762000" cy="259045"/>
    <xdr:sp macro="" textlink="">
      <xdr:nvSpPr>
        <xdr:cNvPr id="157" name="テキスト ボックス 156"/>
        <xdr:cNvSpPr txBox="1"/>
      </xdr:nvSpPr>
      <xdr:spPr>
        <a:xfrm>
          <a:off x="13512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58" name="楕円 157"/>
        <xdr:cNvSpPr/>
      </xdr:nvSpPr>
      <xdr:spPr>
        <a:xfrm>
          <a:off x="12954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30134</xdr:rowOff>
    </xdr:from>
    <xdr:ext cx="762000" cy="259045"/>
    <xdr:sp macro="" textlink="">
      <xdr:nvSpPr>
        <xdr:cNvPr id="159" name="テキスト ボックス 158"/>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a:t>
          </a:r>
          <a:r>
            <a:rPr kumimoji="1" lang="en-US" altLang="ja-JP" sz="1100">
              <a:solidFill>
                <a:schemeClr val="dk1"/>
              </a:solidFill>
              <a:effectLst/>
              <a:latin typeface="+mn-lt"/>
              <a:ea typeface="+mn-ea"/>
              <a:cs typeface="+mn-cs"/>
            </a:rPr>
            <a:t>3.2</a:t>
          </a:r>
          <a:r>
            <a:rPr kumimoji="1" lang="ja-JP" altLang="en-US" sz="1100">
              <a:solidFill>
                <a:schemeClr val="dk1"/>
              </a:solidFill>
              <a:effectLst/>
              <a:latin typeface="+mn-lt"/>
              <a:ea typeface="+mn-ea"/>
              <a:cs typeface="+mn-cs"/>
            </a:rPr>
            <a:t>％となっており、</a:t>
          </a:r>
          <a:r>
            <a:rPr kumimoji="1" lang="ja-JP" altLang="ja-JP" sz="1100">
              <a:solidFill>
                <a:schemeClr val="dk1"/>
              </a:solidFill>
              <a:effectLst/>
              <a:latin typeface="+mn-lt"/>
              <a:ea typeface="+mn-ea"/>
              <a:cs typeface="+mn-cs"/>
            </a:rPr>
            <a:t>類似団体と比較してもかなり低い状態が続いている。しかし、子ども手当や障害者介護給付費等が伸びており、高齢化の更なる進展</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、扶助費が増加</a:t>
          </a:r>
          <a:r>
            <a:rPr kumimoji="1" lang="ja-JP" altLang="en-US" sz="1100">
              <a:solidFill>
                <a:schemeClr val="dk1"/>
              </a:solidFill>
              <a:effectLst/>
              <a:latin typeface="+mn-lt"/>
              <a:ea typeface="+mn-ea"/>
              <a:cs typeface="+mn-cs"/>
            </a:rPr>
            <a:t>していくことが想定される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69850</xdr:rowOff>
    </xdr:to>
    <xdr:cxnSp macro="">
      <xdr:nvCxnSpPr>
        <xdr:cNvPr id="187" name="直線コネクタ 186"/>
        <xdr:cNvCxnSpPr/>
      </xdr:nvCxnSpPr>
      <xdr:spPr>
        <a:xfrm flipV="1">
          <a:off x="4826000" y="9099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90"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91" name="直線コネクタ 190"/>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50800</xdr:rowOff>
    </xdr:to>
    <xdr:cxnSp macro="">
      <xdr:nvCxnSpPr>
        <xdr:cNvPr id="192" name="直線コネクタ 191"/>
        <xdr:cNvCxnSpPr/>
      </xdr:nvCxnSpPr>
      <xdr:spPr>
        <a:xfrm>
          <a:off x="3987800" y="9271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3"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4" name="フローチャート: 判断 193"/>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54</xdr:row>
      <xdr:rowOff>12700</xdr:rowOff>
    </xdr:to>
    <xdr:cxnSp macro="">
      <xdr:nvCxnSpPr>
        <xdr:cNvPr id="195" name="直線コネクタ 194"/>
        <xdr:cNvCxnSpPr/>
      </xdr:nvCxnSpPr>
      <xdr:spPr>
        <a:xfrm>
          <a:off x="3098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7" name="テキスト ボックス 196"/>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54</xdr:row>
      <xdr:rowOff>88900</xdr:rowOff>
    </xdr:to>
    <xdr:cxnSp macro="">
      <xdr:nvCxnSpPr>
        <xdr:cNvPr id="198" name="直線コネクタ 197"/>
        <xdr:cNvCxnSpPr/>
      </xdr:nvCxnSpPr>
      <xdr:spPr>
        <a:xfrm flipV="1">
          <a:off x="2209800" y="9232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9" name="フローチャート: 判断 198"/>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00" name="テキスト ボックス 199"/>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88900</xdr:rowOff>
    </xdr:to>
    <xdr:cxnSp macro="">
      <xdr:nvCxnSpPr>
        <xdr:cNvPr id="201" name="直線コネクタ 200"/>
        <xdr:cNvCxnSpPr/>
      </xdr:nvCxnSpPr>
      <xdr:spPr>
        <a:xfrm>
          <a:off x="1320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3" name="テキスト ボックス 202"/>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4" name="フローチャート: 判断 203"/>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205" name="テキスト ボックス 204"/>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11" name="楕円 210"/>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12"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13" name="楕円 212"/>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4" name="テキスト ボックス 213"/>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15" name="楕円 214"/>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16" name="テキスト ボックス 215"/>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17" name="楕円 216"/>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8" name="テキスト ボックス 217"/>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9" name="楕円 218"/>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20" name="テキスト ボックス 219"/>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その他の経常収支比率は、</a:t>
          </a:r>
          <a:r>
            <a:rPr kumimoji="1" lang="ja-JP" altLang="en-US" sz="1100">
              <a:solidFill>
                <a:schemeClr val="dk1"/>
              </a:solidFill>
              <a:effectLst/>
              <a:latin typeface="+mn-lt"/>
              <a:ea typeface="+mn-ea"/>
              <a:cs typeface="+mn-cs"/>
            </a:rPr>
            <a:t>簡易水道事業特別会計の公営企業会計への移行に伴い、操出金が補助費に計上されたため、昨年度から</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％減少し、</a:t>
          </a:r>
          <a:r>
            <a:rPr kumimoji="1" lang="en-US" altLang="ja-JP" sz="1100">
              <a:solidFill>
                <a:schemeClr val="dk1"/>
              </a:solidFill>
              <a:effectLst/>
              <a:latin typeface="+mn-lt"/>
              <a:ea typeface="+mn-ea"/>
              <a:cs typeface="+mn-cs"/>
            </a:rPr>
            <a:t>13.2</a:t>
          </a:r>
          <a:r>
            <a:rPr kumimoji="1" lang="ja-JP" altLang="en-US"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引き続き施設の処分や車両の計画的な更新を図るとともに、各会計の赤字補填的な繰出金の抑制を図る。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96520</xdr:rowOff>
    </xdr:from>
    <xdr:to>
      <xdr:col>82</xdr:col>
      <xdr:colOff>107950</xdr:colOff>
      <xdr:row>60</xdr:row>
      <xdr:rowOff>127000</xdr:rowOff>
    </xdr:to>
    <xdr:cxnSp macro="">
      <xdr:nvCxnSpPr>
        <xdr:cNvPr id="248" name="直線コネクタ 247"/>
        <xdr:cNvCxnSpPr/>
      </xdr:nvCxnSpPr>
      <xdr:spPr>
        <a:xfrm flipV="1">
          <a:off x="16510000" y="90119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11447</xdr:rowOff>
    </xdr:from>
    <xdr:ext cx="762000" cy="259045"/>
    <xdr:sp macro="" textlink="">
      <xdr:nvSpPr>
        <xdr:cNvPr id="251"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96520</xdr:rowOff>
    </xdr:from>
    <xdr:to>
      <xdr:col>82</xdr:col>
      <xdr:colOff>196850</xdr:colOff>
      <xdr:row>52</xdr:row>
      <xdr:rowOff>96520</xdr:rowOff>
    </xdr:to>
    <xdr:cxnSp macro="">
      <xdr:nvCxnSpPr>
        <xdr:cNvPr id="252" name="直線コネクタ 251"/>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57</xdr:row>
      <xdr:rowOff>31750</xdr:rowOff>
    </xdr:to>
    <xdr:cxnSp macro="">
      <xdr:nvCxnSpPr>
        <xdr:cNvPr id="253" name="直線コネクタ 252"/>
        <xdr:cNvCxnSpPr/>
      </xdr:nvCxnSpPr>
      <xdr:spPr>
        <a:xfrm flipV="1">
          <a:off x="15671800" y="97053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4"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xdr:rowOff>
    </xdr:from>
    <xdr:to>
      <xdr:col>78</xdr:col>
      <xdr:colOff>69850</xdr:colOff>
      <xdr:row>57</xdr:row>
      <xdr:rowOff>31750</xdr:rowOff>
    </xdr:to>
    <xdr:cxnSp macro="">
      <xdr:nvCxnSpPr>
        <xdr:cNvPr id="256" name="直線コネクタ 255"/>
        <xdr:cNvCxnSpPr/>
      </xdr:nvCxnSpPr>
      <xdr:spPr>
        <a:xfrm>
          <a:off x="14782800" y="9789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7" name="フローチャート: 判断 256"/>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8" name="テキスト ボックス 257"/>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16510</xdr:rowOff>
    </xdr:from>
    <xdr:to>
      <xdr:col>73</xdr:col>
      <xdr:colOff>180975</xdr:colOff>
      <xdr:row>57</xdr:row>
      <xdr:rowOff>69850</xdr:rowOff>
    </xdr:to>
    <xdr:cxnSp macro="">
      <xdr:nvCxnSpPr>
        <xdr:cNvPr id="259" name="直線コネクタ 258"/>
        <xdr:cNvCxnSpPr/>
      </xdr:nvCxnSpPr>
      <xdr:spPr>
        <a:xfrm flipV="1">
          <a:off x="13893800" y="9789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54610</xdr:rowOff>
    </xdr:from>
    <xdr:to>
      <xdr:col>69</xdr:col>
      <xdr:colOff>92075</xdr:colOff>
      <xdr:row>57</xdr:row>
      <xdr:rowOff>69850</xdr:rowOff>
    </xdr:to>
    <xdr:cxnSp macro="">
      <xdr:nvCxnSpPr>
        <xdr:cNvPr id="262" name="直線コネクタ 261"/>
        <xdr:cNvCxnSpPr/>
      </xdr:nvCxnSpPr>
      <xdr:spPr>
        <a:xfrm>
          <a:off x="13004800" y="9827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63" name="フローチャート: 判断 262"/>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64" name="テキスト ボックス 263"/>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5" name="フローチャート: 判断 264"/>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6" name="テキスト ボックス 265"/>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72" name="楕円 271"/>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73"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4" name="楕円 273"/>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75" name="テキスト ボックス 274"/>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137160</xdr:rowOff>
    </xdr:from>
    <xdr:to>
      <xdr:col>74</xdr:col>
      <xdr:colOff>31750</xdr:colOff>
      <xdr:row>57</xdr:row>
      <xdr:rowOff>67310</xdr:rowOff>
    </xdr:to>
    <xdr:sp macro="" textlink="">
      <xdr:nvSpPr>
        <xdr:cNvPr id="276" name="楕円 275"/>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77" name="テキスト ボックス 27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8" name="楕円 277"/>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9" name="テキスト ボックス 278"/>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80" name="楕円 279"/>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81" name="テキスト ボックス 280"/>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補助費等に係る経常収支比率は</a:t>
          </a:r>
          <a:r>
            <a:rPr kumimoji="1" lang="en-US" altLang="ja-JP" sz="1100">
              <a:solidFill>
                <a:schemeClr val="dk1"/>
              </a:solidFill>
              <a:effectLst/>
              <a:latin typeface="+mn-lt"/>
              <a:ea typeface="+mn-ea"/>
              <a:cs typeface="+mn-cs"/>
            </a:rPr>
            <a:t>14.6</a:t>
          </a:r>
          <a:r>
            <a:rPr kumimoji="1" lang="ja-JP" altLang="en-US" sz="1100">
              <a:solidFill>
                <a:schemeClr val="dk1"/>
              </a:solidFill>
              <a:effectLst/>
              <a:latin typeface="+mn-lt"/>
              <a:ea typeface="+mn-ea"/>
              <a:cs typeface="+mn-cs"/>
            </a:rPr>
            <a:t>％となっており、</a:t>
          </a:r>
          <a:r>
            <a:rPr kumimoji="1" lang="ja-JP" altLang="ja-JP" sz="1100">
              <a:solidFill>
                <a:schemeClr val="dk1"/>
              </a:solidFill>
              <a:effectLst/>
              <a:latin typeface="+mn-lt"/>
              <a:ea typeface="+mn-ea"/>
              <a:cs typeface="+mn-cs"/>
            </a:rPr>
            <a:t>やや上昇傾向にある。</a:t>
          </a:r>
          <a:r>
            <a:rPr kumimoji="1" lang="ja-JP" altLang="ja-JP" sz="1100" b="0" i="0" baseline="0">
              <a:solidFill>
                <a:schemeClr val="dk1"/>
              </a:solidFill>
              <a:effectLst/>
              <a:latin typeface="+mn-lt"/>
              <a:ea typeface="+mn-ea"/>
              <a:cs typeface="+mn-cs"/>
            </a:rPr>
            <a:t>農地維持関係の補助金、関係団体への補助金、交通体系維持のための補助金等の増によるものである。公共交通の充実、農業の振興、若者の定住、雇用の確保等、喫緊の課題が山積しており補助費等の削減は難しいところであるが、必要性、緊急性を見極めながら抑制・削減に努める。</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41</xdr:row>
      <xdr:rowOff>46990</xdr:rowOff>
    </xdr:to>
    <xdr:cxnSp macro="">
      <xdr:nvCxnSpPr>
        <xdr:cNvPr id="309" name="直線コネクタ 308"/>
        <xdr:cNvCxnSpPr/>
      </xdr:nvCxnSpPr>
      <xdr:spPr>
        <a:xfrm flipV="1">
          <a:off x="16510000" y="58572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19067</xdr:rowOff>
    </xdr:from>
    <xdr:ext cx="762000" cy="259045"/>
    <xdr:sp macro="" textlink="">
      <xdr:nvSpPr>
        <xdr:cNvPr id="310"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46990</xdr:rowOff>
    </xdr:from>
    <xdr:to>
      <xdr:col>82</xdr:col>
      <xdr:colOff>196850</xdr:colOff>
      <xdr:row>41</xdr:row>
      <xdr:rowOff>46990</xdr:rowOff>
    </xdr:to>
    <xdr:cxnSp macro="">
      <xdr:nvCxnSpPr>
        <xdr:cNvPr id="311" name="直線コネクタ 310"/>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12"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13" name="直線コネクタ 312"/>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165100</xdr:rowOff>
    </xdr:from>
    <xdr:to>
      <xdr:col>82</xdr:col>
      <xdr:colOff>107950</xdr:colOff>
      <xdr:row>37</xdr:row>
      <xdr:rowOff>39370</xdr:rowOff>
    </xdr:to>
    <xdr:cxnSp macro="">
      <xdr:nvCxnSpPr>
        <xdr:cNvPr id="314" name="直線コネクタ 313"/>
        <xdr:cNvCxnSpPr/>
      </xdr:nvCxnSpPr>
      <xdr:spPr>
        <a:xfrm>
          <a:off x="15671800" y="6337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44467</xdr:rowOff>
    </xdr:from>
    <xdr:ext cx="762000" cy="259045"/>
    <xdr:sp macro="" textlink="">
      <xdr:nvSpPr>
        <xdr:cNvPr id="315" name="補助費等平均値テキスト"/>
        <xdr:cNvSpPr txBox="1"/>
      </xdr:nvSpPr>
      <xdr:spPr>
        <a:xfrm>
          <a:off x="16598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6" name="フローチャート: 判断 315"/>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111760</xdr:rowOff>
    </xdr:from>
    <xdr:to>
      <xdr:col>78</xdr:col>
      <xdr:colOff>69850</xdr:colOff>
      <xdr:row>36</xdr:row>
      <xdr:rowOff>165100</xdr:rowOff>
    </xdr:to>
    <xdr:cxnSp macro="">
      <xdr:nvCxnSpPr>
        <xdr:cNvPr id="317" name="直線コネクタ 316"/>
        <xdr:cNvCxnSpPr/>
      </xdr:nvCxnSpPr>
      <xdr:spPr>
        <a:xfrm>
          <a:off x="14782800" y="6283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49530</xdr:rowOff>
    </xdr:from>
    <xdr:to>
      <xdr:col>78</xdr:col>
      <xdr:colOff>120650</xdr:colOff>
      <xdr:row>37</xdr:row>
      <xdr:rowOff>151130</xdr:rowOff>
    </xdr:to>
    <xdr:sp macro="" textlink="">
      <xdr:nvSpPr>
        <xdr:cNvPr id="318" name="フローチャート: 判断 317"/>
        <xdr:cNvSpPr/>
      </xdr:nvSpPr>
      <xdr:spPr>
        <a:xfrm>
          <a:off x="15621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135907</xdr:rowOff>
    </xdr:from>
    <xdr:ext cx="736600" cy="259045"/>
    <xdr:sp macro="" textlink="">
      <xdr:nvSpPr>
        <xdr:cNvPr id="319" name="テキスト ボックス 318"/>
        <xdr:cNvSpPr txBox="1"/>
      </xdr:nvSpPr>
      <xdr:spPr>
        <a:xfrm>
          <a:off x="15290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88900</xdr:rowOff>
    </xdr:from>
    <xdr:to>
      <xdr:col>73</xdr:col>
      <xdr:colOff>180975</xdr:colOff>
      <xdr:row>36</xdr:row>
      <xdr:rowOff>111760</xdr:rowOff>
    </xdr:to>
    <xdr:cxnSp macro="">
      <xdr:nvCxnSpPr>
        <xdr:cNvPr id="320" name="直線コネクタ 319"/>
        <xdr:cNvCxnSpPr/>
      </xdr:nvCxnSpPr>
      <xdr:spPr>
        <a:xfrm>
          <a:off x="13893800" y="626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90187</xdr:rowOff>
    </xdr:from>
    <xdr:ext cx="762000" cy="259045"/>
    <xdr:sp macro="" textlink="">
      <xdr:nvSpPr>
        <xdr:cNvPr id="322" name="テキスト ボックス 321"/>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130810</xdr:rowOff>
    </xdr:from>
    <xdr:to>
      <xdr:col>69</xdr:col>
      <xdr:colOff>92075</xdr:colOff>
      <xdr:row>36</xdr:row>
      <xdr:rowOff>88900</xdr:rowOff>
    </xdr:to>
    <xdr:cxnSp macro="">
      <xdr:nvCxnSpPr>
        <xdr:cNvPr id="323" name="直線コネクタ 322"/>
        <xdr:cNvCxnSpPr/>
      </xdr:nvCxnSpPr>
      <xdr:spPr>
        <a:xfrm>
          <a:off x="13004800" y="61315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5" name="テキスト ボックス 324"/>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83820</xdr:rowOff>
    </xdr:from>
    <xdr:to>
      <xdr:col>65</xdr:col>
      <xdr:colOff>53975</xdr:colOff>
      <xdr:row>37</xdr:row>
      <xdr:rowOff>13970</xdr:rowOff>
    </xdr:to>
    <xdr:sp macro="" textlink="">
      <xdr:nvSpPr>
        <xdr:cNvPr id="326" name="フローチャート: 判断 325"/>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170197</xdr:rowOff>
    </xdr:from>
    <xdr:ext cx="762000" cy="259045"/>
    <xdr:sp macro="" textlink="">
      <xdr:nvSpPr>
        <xdr:cNvPr id="327" name="テキスト ボックス 326"/>
        <xdr:cNvSpPr txBox="1"/>
      </xdr:nvSpPr>
      <xdr:spPr>
        <a:xfrm>
          <a:off x="12623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160020</xdr:rowOff>
    </xdr:from>
    <xdr:to>
      <xdr:col>82</xdr:col>
      <xdr:colOff>158750</xdr:colOff>
      <xdr:row>37</xdr:row>
      <xdr:rowOff>90170</xdr:rowOff>
    </xdr:to>
    <xdr:sp macro="" textlink="">
      <xdr:nvSpPr>
        <xdr:cNvPr id="333" name="楕円 332"/>
        <xdr:cNvSpPr/>
      </xdr:nvSpPr>
      <xdr:spPr>
        <a:xfrm>
          <a:off x="16459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5097</xdr:rowOff>
    </xdr:from>
    <xdr:ext cx="762000" cy="259045"/>
    <xdr:sp macro="" textlink="">
      <xdr:nvSpPr>
        <xdr:cNvPr id="334" name="補助費等該当値テキスト"/>
        <xdr:cNvSpPr txBox="1"/>
      </xdr:nvSpPr>
      <xdr:spPr>
        <a:xfrm>
          <a:off x="165989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114300</xdr:rowOff>
    </xdr:from>
    <xdr:to>
      <xdr:col>78</xdr:col>
      <xdr:colOff>120650</xdr:colOff>
      <xdr:row>37</xdr:row>
      <xdr:rowOff>44450</xdr:rowOff>
    </xdr:to>
    <xdr:sp macro="" textlink="">
      <xdr:nvSpPr>
        <xdr:cNvPr id="335" name="楕円 334"/>
        <xdr:cNvSpPr/>
      </xdr:nvSpPr>
      <xdr:spPr>
        <a:xfrm>
          <a:off x="15621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36" name="テキスト ボックス 335"/>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60960</xdr:rowOff>
    </xdr:from>
    <xdr:to>
      <xdr:col>74</xdr:col>
      <xdr:colOff>31750</xdr:colOff>
      <xdr:row>36</xdr:row>
      <xdr:rowOff>162560</xdr:rowOff>
    </xdr:to>
    <xdr:sp macro="" textlink="">
      <xdr:nvSpPr>
        <xdr:cNvPr id="337" name="楕円 336"/>
        <xdr:cNvSpPr/>
      </xdr:nvSpPr>
      <xdr:spPr>
        <a:xfrm>
          <a:off x="14732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1287</xdr:rowOff>
    </xdr:from>
    <xdr:ext cx="762000" cy="259045"/>
    <xdr:sp macro="" textlink="">
      <xdr:nvSpPr>
        <xdr:cNvPr id="338" name="テキスト ボックス 337"/>
        <xdr:cNvSpPr txBox="1"/>
      </xdr:nvSpPr>
      <xdr:spPr>
        <a:xfrm>
          <a:off x="14401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38100</xdr:rowOff>
    </xdr:from>
    <xdr:to>
      <xdr:col>69</xdr:col>
      <xdr:colOff>142875</xdr:colOff>
      <xdr:row>36</xdr:row>
      <xdr:rowOff>139700</xdr:rowOff>
    </xdr:to>
    <xdr:sp macro="" textlink="">
      <xdr:nvSpPr>
        <xdr:cNvPr id="339" name="楕円 338"/>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40" name="テキスト ボックス 339"/>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80010</xdr:rowOff>
    </xdr:from>
    <xdr:to>
      <xdr:col>65</xdr:col>
      <xdr:colOff>53975</xdr:colOff>
      <xdr:row>36</xdr:row>
      <xdr:rowOff>10160</xdr:rowOff>
    </xdr:to>
    <xdr:sp macro="" textlink="">
      <xdr:nvSpPr>
        <xdr:cNvPr id="341" name="楕円 340"/>
        <xdr:cNvSpPr/>
      </xdr:nvSpPr>
      <xdr:spPr>
        <a:xfrm>
          <a:off x="12954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20337</xdr:rowOff>
    </xdr:from>
    <xdr:ext cx="762000" cy="259045"/>
    <xdr:sp macro="" textlink="">
      <xdr:nvSpPr>
        <xdr:cNvPr id="342" name="テキスト ボックス 341"/>
        <xdr:cNvSpPr txBox="1"/>
      </xdr:nvSpPr>
      <xdr:spPr>
        <a:xfrm>
          <a:off x="12623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地方債の発行の抑制により、公債費に係る経常収支比率は</a:t>
          </a:r>
          <a:r>
            <a:rPr kumimoji="1" lang="en-US" altLang="ja-JP" sz="1100">
              <a:solidFill>
                <a:schemeClr val="dk1"/>
              </a:solidFill>
              <a:effectLst/>
              <a:latin typeface="+mn-lt"/>
              <a:ea typeface="+mn-ea"/>
              <a:cs typeface="+mn-cs"/>
            </a:rPr>
            <a:t>19.5</a:t>
          </a:r>
          <a:r>
            <a:rPr kumimoji="1" lang="ja-JP" altLang="en-US" sz="1100">
              <a:solidFill>
                <a:schemeClr val="dk1"/>
              </a:solidFill>
              <a:effectLst/>
              <a:latin typeface="+mn-lt"/>
              <a:ea typeface="+mn-ea"/>
              <a:cs typeface="+mn-cs"/>
            </a:rPr>
            <a:t>％となっており、</a:t>
          </a:r>
          <a:r>
            <a:rPr kumimoji="1" lang="ja-JP" altLang="ja-JP" sz="1100">
              <a:solidFill>
                <a:schemeClr val="dk1"/>
              </a:solidFill>
              <a:effectLst/>
              <a:latin typeface="+mn-lt"/>
              <a:ea typeface="+mn-ea"/>
              <a:cs typeface="+mn-cs"/>
            </a:rPr>
            <a:t>少しづつ減少して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。合併前後に借入れた起債の償還が終了することでさらに減少が見込まれるが、今後も引き続き、地方債発行の抑制に努め</a:t>
          </a:r>
          <a:r>
            <a:rPr kumimoji="1" lang="ja-JP" altLang="en-US" sz="1100">
              <a:solidFill>
                <a:schemeClr val="dk1"/>
              </a:solidFill>
              <a:effectLst/>
              <a:latin typeface="+mn-lt"/>
              <a:ea typeface="+mn-ea"/>
              <a:cs typeface="+mn-cs"/>
            </a:rPr>
            <a:t>る。</a:t>
          </a:r>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18415</xdr:rowOff>
    </xdr:from>
    <xdr:to>
      <xdr:col>24</xdr:col>
      <xdr:colOff>25400</xdr:colOff>
      <xdr:row>81</xdr:row>
      <xdr:rowOff>6986</xdr:rowOff>
    </xdr:to>
    <xdr:cxnSp macro="">
      <xdr:nvCxnSpPr>
        <xdr:cNvPr id="366" name="直線コネクタ 365"/>
        <xdr:cNvCxnSpPr/>
      </xdr:nvCxnSpPr>
      <xdr:spPr>
        <a:xfrm flipV="1">
          <a:off x="4826000" y="12534265"/>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150513</xdr:rowOff>
    </xdr:from>
    <xdr:ext cx="762000" cy="259045"/>
    <xdr:sp macro="" textlink="">
      <xdr:nvSpPr>
        <xdr:cNvPr id="367" name="公債費最小値テキスト"/>
        <xdr:cNvSpPr txBox="1"/>
      </xdr:nvSpPr>
      <xdr:spPr>
        <a:xfrm>
          <a:off x="4914900" y="1386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6986</xdr:rowOff>
    </xdr:from>
    <xdr:to>
      <xdr:col>24</xdr:col>
      <xdr:colOff>114300</xdr:colOff>
      <xdr:row>81</xdr:row>
      <xdr:rowOff>6986</xdr:rowOff>
    </xdr:to>
    <xdr:cxnSp macro="">
      <xdr:nvCxnSpPr>
        <xdr:cNvPr id="368" name="直線コネクタ 367"/>
        <xdr:cNvCxnSpPr/>
      </xdr:nvCxnSpPr>
      <xdr:spPr>
        <a:xfrm>
          <a:off x="4737100" y="13894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104792</xdr:rowOff>
    </xdr:from>
    <xdr:ext cx="762000" cy="259045"/>
    <xdr:sp macro="" textlink="">
      <xdr:nvSpPr>
        <xdr:cNvPr id="369"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18415</xdr:rowOff>
    </xdr:from>
    <xdr:to>
      <xdr:col>24</xdr:col>
      <xdr:colOff>114300</xdr:colOff>
      <xdr:row>73</xdr:row>
      <xdr:rowOff>18415</xdr:rowOff>
    </xdr:to>
    <xdr:cxnSp macro="">
      <xdr:nvCxnSpPr>
        <xdr:cNvPr id="370" name="直線コネクタ 369"/>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41275</xdr:rowOff>
    </xdr:from>
    <xdr:to>
      <xdr:col>24</xdr:col>
      <xdr:colOff>25400</xdr:colOff>
      <xdr:row>77</xdr:row>
      <xdr:rowOff>86995</xdr:rowOff>
    </xdr:to>
    <xdr:cxnSp macro="">
      <xdr:nvCxnSpPr>
        <xdr:cNvPr id="371" name="直線コネクタ 370"/>
        <xdr:cNvCxnSpPr/>
      </xdr:nvCxnSpPr>
      <xdr:spPr>
        <a:xfrm flipV="1">
          <a:off x="3987800" y="132429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2"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86995</xdr:rowOff>
    </xdr:from>
    <xdr:to>
      <xdr:col>19</xdr:col>
      <xdr:colOff>187325</xdr:colOff>
      <xdr:row>77</xdr:row>
      <xdr:rowOff>115570</xdr:rowOff>
    </xdr:to>
    <xdr:cxnSp macro="">
      <xdr:nvCxnSpPr>
        <xdr:cNvPr id="374" name="直線コネクタ 373"/>
        <xdr:cNvCxnSpPr/>
      </xdr:nvCxnSpPr>
      <xdr:spPr>
        <a:xfrm flipV="1">
          <a:off x="3098800" y="132886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5" name="フローチャート: 判断 374"/>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6" name="テキスト ボックス 375"/>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78</xdr:row>
      <xdr:rowOff>58420</xdr:rowOff>
    </xdr:to>
    <xdr:cxnSp macro="">
      <xdr:nvCxnSpPr>
        <xdr:cNvPr id="377" name="直線コネクタ 376"/>
        <xdr:cNvCxnSpPr/>
      </xdr:nvCxnSpPr>
      <xdr:spPr>
        <a:xfrm flipV="1">
          <a:off x="2209800" y="13317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8" name="フローチャート: 判断 377"/>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9" name="テキスト ボックス 378"/>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29845</xdr:rowOff>
    </xdr:from>
    <xdr:to>
      <xdr:col>11</xdr:col>
      <xdr:colOff>9525</xdr:colOff>
      <xdr:row>78</xdr:row>
      <xdr:rowOff>58420</xdr:rowOff>
    </xdr:to>
    <xdr:cxnSp macro="">
      <xdr:nvCxnSpPr>
        <xdr:cNvPr id="380" name="直線コネクタ 379"/>
        <xdr:cNvCxnSpPr/>
      </xdr:nvCxnSpPr>
      <xdr:spPr>
        <a:xfrm>
          <a:off x="1320800" y="134029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24764</xdr:rowOff>
    </xdr:from>
    <xdr:to>
      <xdr:col>11</xdr:col>
      <xdr:colOff>60325</xdr:colOff>
      <xdr:row>77</xdr:row>
      <xdr:rowOff>126364</xdr:rowOff>
    </xdr:to>
    <xdr:sp macro="" textlink="">
      <xdr:nvSpPr>
        <xdr:cNvPr id="381" name="フローチャート: 判断 380"/>
        <xdr:cNvSpPr/>
      </xdr:nvSpPr>
      <xdr:spPr>
        <a:xfrm>
          <a:off x="2159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136541</xdr:rowOff>
    </xdr:from>
    <xdr:ext cx="762000" cy="259045"/>
    <xdr:sp macro="" textlink="">
      <xdr:nvSpPr>
        <xdr:cNvPr id="382" name="テキスト ボックス 381"/>
        <xdr:cNvSpPr txBox="1"/>
      </xdr:nvSpPr>
      <xdr:spPr>
        <a:xfrm>
          <a:off x="1828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47625</xdr:rowOff>
    </xdr:from>
    <xdr:to>
      <xdr:col>6</xdr:col>
      <xdr:colOff>171450</xdr:colOff>
      <xdr:row>77</xdr:row>
      <xdr:rowOff>149225</xdr:rowOff>
    </xdr:to>
    <xdr:sp macro="" textlink="">
      <xdr:nvSpPr>
        <xdr:cNvPr id="383" name="フローチャート: 判断 382"/>
        <xdr:cNvSpPr/>
      </xdr:nvSpPr>
      <xdr:spPr>
        <a:xfrm>
          <a:off x="1270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159402</xdr:rowOff>
    </xdr:from>
    <xdr:ext cx="762000" cy="259045"/>
    <xdr:sp macro="" textlink="">
      <xdr:nvSpPr>
        <xdr:cNvPr id="384" name="テキスト ボックス 383"/>
        <xdr:cNvSpPr txBox="1"/>
      </xdr:nvSpPr>
      <xdr:spPr>
        <a:xfrm>
          <a:off x="939800" y="1301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161925</xdr:rowOff>
    </xdr:from>
    <xdr:to>
      <xdr:col>24</xdr:col>
      <xdr:colOff>76200</xdr:colOff>
      <xdr:row>77</xdr:row>
      <xdr:rowOff>92075</xdr:rowOff>
    </xdr:to>
    <xdr:sp macro="" textlink="">
      <xdr:nvSpPr>
        <xdr:cNvPr id="390" name="楕円 389"/>
        <xdr:cNvSpPr/>
      </xdr:nvSpPr>
      <xdr:spPr>
        <a:xfrm>
          <a:off x="47752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134002</xdr:rowOff>
    </xdr:from>
    <xdr:ext cx="762000" cy="259045"/>
    <xdr:sp macro="" textlink="">
      <xdr:nvSpPr>
        <xdr:cNvPr id="391" name="公債費該当値テキスト"/>
        <xdr:cNvSpPr txBox="1"/>
      </xdr:nvSpPr>
      <xdr:spPr>
        <a:xfrm>
          <a:off x="49149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36195</xdr:rowOff>
    </xdr:from>
    <xdr:to>
      <xdr:col>20</xdr:col>
      <xdr:colOff>38100</xdr:colOff>
      <xdr:row>77</xdr:row>
      <xdr:rowOff>137795</xdr:rowOff>
    </xdr:to>
    <xdr:sp macro="" textlink="">
      <xdr:nvSpPr>
        <xdr:cNvPr id="392" name="楕円 391"/>
        <xdr:cNvSpPr/>
      </xdr:nvSpPr>
      <xdr:spPr>
        <a:xfrm>
          <a:off x="3937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122572</xdr:rowOff>
    </xdr:from>
    <xdr:ext cx="736600" cy="259045"/>
    <xdr:sp macro="" textlink="">
      <xdr:nvSpPr>
        <xdr:cNvPr id="393" name="テキスト ボックス 392"/>
        <xdr:cNvSpPr txBox="1"/>
      </xdr:nvSpPr>
      <xdr:spPr>
        <a:xfrm>
          <a:off x="3606800" y="13324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94" name="楕円 393"/>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95" name="テキスト ボックス 394"/>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396" name="楕円 395"/>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97" name="テキスト ボックス 396"/>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150495</xdr:rowOff>
    </xdr:from>
    <xdr:to>
      <xdr:col>6</xdr:col>
      <xdr:colOff>171450</xdr:colOff>
      <xdr:row>78</xdr:row>
      <xdr:rowOff>80645</xdr:rowOff>
    </xdr:to>
    <xdr:sp macro="" textlink="">
      <xdr:nvSpPr>
        <xdr:cNvPr id="398" name="楕円 397"/>
        <xdr:cNvSpPr/>
      </xdr:nvSpPr>
      <xdr:spPr>
        <a:xfrm>
          <a:off x="12700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65422</xdr:rowOff>
    </xdr:from>
    <xdr:ext cx="762000" cy="259045"/>
    <xdr:sp macro="" textlink="">
      <xdr:nvSpPr>
        <xdr:cNvPr id="399" name="テキスト ボックス 398"/>
        <xdr:cNvSpPr txBox="1"/>
      </xdr:nvSpPr>
      <xdr:spPr>
        <a:xfrm>
          <a:off x="939800" y="1343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公債費以外の経常収支比率については、</a:t>
          </a:r>
          <a:r>
            <a:rPr kumimoji="1" lang="en-US" altLang="ja-JP" sz="1100">
              <a:solidFill>
                <a:schemeClr val="dk1"/>
              </a:solidFill>
              <a:effectLst/>
              <a:latin typeface="+mn-lt"/>
              <a:ea typeface="+mn-ea"/>
              <a:cs typeface="+mn-cs"/>
            </a:rPr>
            <a:t>65.6</a:t>
          </a:r>
          <a:r>
            <a:rPr kumimoji="1" lang="ja-JP" altLang="en-US" sz="1100">
              <a:solidFill>
                <a:schemeClr val="dk1"/>
              </a:solidFill>
              <a:effectLst/>
              <a:latin typeface="+mn-lt"/>
              <a:ea typeface="+mn-ea"/>
              <a:cs typeface="+mn-cs"/>
            </a:rPr>
            <a:t>％となっており、</a:t>
          </a:r>
          <a:r>
            <a:rPr kumimoji="1" lang="ja-JP" altLang="ja-JP" sz="1100">
              <a:solidFill>
                <a:schemeClr val="dk1"/>
              </a:solidFill>
              <a:effectLst/>
              <a:latin typeface="+mn-lt"/>
              <a:ea typeface="+mn-ea"/>
              <a:cs typeface="+mn-cs"/>
            </a:rPr>
            <a:t>類似団体と比較するとやや低い水準となっている。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今後も引き続き人件費、物件費等の節減に努めるとともに、投資効果を見極めて補助金の削減にも取り組む。繰出金については、料金の見直しなども含め、健全化に努める。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92711</xdr:rowOff>
    </xdr:to>
    <xdr:cxnSp macro="">
      <xdr:nvCxnSpPr>
        <xdr:cNvPr id="425" name="直線コネクタ 424"/>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26"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7" name="直線コネクタ 426"/>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77</xdr:row>
      <xdr:rowOff>97282</xdr:rowOff>
    </xdr:to>
    <xdr:cxnSp macro="">
      <xdr:nvCxnSpPr>
        <xdr:cNvPr id="430" name="直線コネクタ 429"/>
        <xdr:cNvCxnSpPr/>
      </xdr:nvCxnSpPr>
      <xdr:spPr>
        <a:xfrm>
          <a:off x="15671800" y="132943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52849</xdr:rowOff>
    </xdr:from>
    <xdr:ext cx="762000" cy="259045"/>
    <xdr:sp macro="" textlink="">
      <xdr:nvSpPr>
        <xdr:cNvPr id="431" name="公債費以外平均値テキスト"/>
        <xdr:cNvSpPr txBox="1"/>
      </xdr:nvSpPr>
      <xdr:spPr>
        <a:xfrm>
          <a:off x="16598900" y="13425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32" name="フローチャート: 判断 431"/>
        <xdr:cNvSpPr/>
      </xdr:nvSpPr>
      <xdr:spPr>
        <a:xfrm>
          <a:off x="164592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42418</xdr:rowOff>
    </xdr:from>
    <xdr:to>
      <xdr:col>78</xdr:col>
      <xdr:colOff>69850</xdr:colOff>
      <xdr:row>77</xdr:row>
      <xdr:rowOff>92711</xdr:rowOff>
    </xdr:to>
    <xdr:cxnSp macro="">
      <xdr:nvCxnSpPr>
        <xdr:cNvPr id="433" name="直線コネクタ 432"/>
        <xdr:cNvCxnSpPr/>
      </xdr:nvCxnSpPr>
      <xdr:spPr>
        <a:xfrm>
          <a:off x="14782800" y="132440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4" name="フローチャート: 判断 433"/>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35" name="テキスト ボックス 434"/>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42418</xdr:rowOff>
    </xdr:from>
    <xdr:to>
      <xdr:col>73</xdr:col>
      <xdr:colOff>180975</xdr:colOff>
      <xdr:row>77</xdr:row>
      <xdr:rowOff>129287</xdr:rowOff>
    </xdr:to>
    <xdr:cxnSp macro="">
      <xdr:nvCxnSpPr>
        <xdr:cNvPr id="436" name="直線コネクタ 435"/>
        <xdr:cNvCxnSpPr/>
      </xdr:nvCxnSpPr>
      <xdr:spPr>
        <a:xfrm flipV="1">
          <a:off x="13893800" y="13244068"/>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124206</xdr:rowOff>
    </xdr:from>
    <xdr:to>
      <xdr:col>74</xdr:col>
      <xdr:colOff>31750</xdr:colOff>
      <xdr:row>78</xdr:row>
      <xdr:rowOff>54356</xdr:rowOff>
    </xdr:to>
    <xdr:sp macro="" textlink="">
      <xdr:nvSpPr>
        <xdr:cNvPr id="437" name="フローチャート: 判断 436"/>
        <xdr:cNvSpPr/>
      </xdr:nvSpPr>
      <xdr:spPr>
        <a:xfrm>
          <a:off x="14732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39133</xdr:rowOff>
    </xdr:from>
    <xdr:ext cx="762000" cy="259045"/>
    <xdr:sp macro="" textlink="">
      <xdr:nvSpPr>
        <xdr:cNvPr id="438" name="テキスト ボックス 437"/>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129287</xdr:rowOff>
    </xdr:to>
    <xdr:cxnSp macro="">
      <xdr:nvCxnSpPr>
        <xdr:cNvPr id="439" name="直線コネクタ 438"/>
        <xdr:cNvCxnSpPr/>
      </xdr:nvCxnSpPr>
      <xdr:spPr>
        <a:xfrm>
          <a:off x="13004800" y="13225780"/>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40" name="フローチャート: 判断 439"/>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41" name="テキスト ボックス 440"/>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42" name="フローチャート: 判断 441"/>
        <xdr:cNvSpPr/>
      </xdr:nvSpPr>
      <xdr:spPr>
        <a:xfrm>
          <a:off x="12954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64279</xdr:rowOff>
    </xdr:from>
    <xdr:ext cx="762000" cy="259045"/>
    <xdr:sp macro="" textlink="">
      <xdr:nvSpPr>
        <xdr:cNvPr id="443" name="テキスト ボックス 442"/>
        <xdr:cNvSpPr txBox="1"/>
      </xdr:nvSpPr>
      <xdr:spPr>
        <a:xfrm>
          <a:off x="12623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49" name="楕円 448"/>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63009</xdr:rowOff>
    </xdr:from>
    <xdr:ext cx="762000" cy="259045"/>
    <xdr:sp macro="" textlink="">
      <xdr:nvSpPr>
        <xdr:cNvPr id="450" name="公債費以外該当値テキスト"/>
        <xdr:cNvSpPr txBox="1"/>
      </xdr:nvSpPr>
      <xdr:spPr>
        <a:xfrm>
          <a:off x="16598900" y="130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51" name="楕円 450"/>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52" name="テキスト ボックス 451"/>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163068</xdr:rowOff>
    </xdr:from>
    <xdr:to>
      <xdr:col>74</xdr:col>
      <xdr:colOff>31750</xdr:colOff>
      <xdr:row>77</xdr:row>
      <xdr:rowOff>93218</xdr:rowOff>
    </xdr:to>
    <xdr:sp macro="" textlink="">
      <xdr:nvSpPr>
        <xdr:cNvPr id="453" name="楕円 452"/>
        <xdr:cNvSpPr/>
      </xdr:nvSpPr>
      <xdr:spPr>
        <a:xfrm>
          <a:off x="14732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54" name="テキスト ボックス 453"/>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78487</xdr:rowOff>
    </xdr:from>
    <xdr:to>
      <xdr:col>69</xdr:col>
      <xdr:colOff>142875</xdr:colOff>
      <xdr:row>78</xdr:row>
      <xdr:rowOff>8637</xdr:rowOff>
    </xdr:to>
    <xdr:sp macro="" textlink="">
      <xdr:nvSpPr>
        <xdr:cNvPr id="455" name="楕円 454"/>
        <xdr:cNvSpPr/>
      </xdr:nvSpPr>
      <xdr:spPr>
        <a:xfrm>
          <a:off x="13843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18814</xdr:rowOff>
    </xdr:from>
    <xdr:ext cx="762000" cy="259045"/>
    <xdr:sp macro="" textlink="">
      <xdr:nvSpPr>
        <xdr:cNvPr id="456" name="テキスト ボックス 455"/>
        <xdr:cNvSpPr txBox="1"/>
      </xdr:nvSpPr>
      <xdr:spPr>
        <a:xfrm>
          <a:off x="13512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7" name="楕円 456"/>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58" name="テキスト ボックス 457"/>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1597</xdr:rowOff>
    </xdr:from>
    <xdr:to>
      <xdr:col>29</xdr:col>
      <xdr:colOff>127000</xdr:colOff>
      <xdr:row>19</xdr:row>
      <xdr:rowOff>89444</xdr:rowOff>
    </xdr:to>
    <xdr:cxnSp macro="">
      <xdr:nvCxnSpPr>
        <xdr:cNvPr id="47" name="直線コネクタ 46"/>
        <xdr:cNvCxnSpPr/>
      </xdr:nvCxnSpPr>
      <xdr:spPr bwMode="auto">
        <a:xfrm flipV="1">
          <a:off x="5651500" y="2106622"/>
          <a:ext cx="0" cy="1287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61521</xdr:rowOff>
    </xdr:from>
    <xdr:ext cx="762000" cy="259045"/>
    <xdr:sp macro="" textlink="">
      <xdr:nvSpPr>
        <xdr:cNvPr id="48" name="人口1人当たり決算額の推移最小値テキスト130"/>
        <xdr:cNvSpPr txBox="1"/>
      </xdr:nvSpPr>
      <xdr:spPr>
        <a:xfrm>
          <a:off x="5740400" y="336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89444</xdr:rowOff>
    </xdr:from>
    <xdr:to>
      <xdr:col>30</xdr:col>
      <xdr:colOff>25400</xdr:colOff>
      <xdr:row>19</xdr:row>
      <xdr:rowOff>89444</xdr:rowOff>
    </xdr:to>
    <xdr:cxnSp macro="">
      <xdr:nvCxnSpPr>
        <xdr:cNvPr id="49" name="直線コネクタ 48"/>
        <xdr:cNvCxnSpPr/>
      </xdr:nvCxnSpPr>
      <xdr:spPr bwMode="auto">
        <a:xfrm>
          <a:off x="5562600" y="33946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87974</xdr:rowOff>
    </xdr:from>
    <xdr:ext cx="762000" cy="259045"/>
    <xdr:sp macro="" textlink="">
      <xdr:nvSpPr>
        <xdr:cNvPr id="50" name="人口1人当たり決算額の推移最大値テキスト130"/>
        <xdr:cNvSpPr txBox="1"/>
      </xdr:nvSpPr>
      <xdr:spPr>
        <a:xfrm>
          <a:off x="5740400" y="185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1597</xdr:rowOff>
    </xdr:from>
    <xdr:to>
      <xdr:col>30</xdr:col>
      <xdr:colOff>25400</xdr:colOff>
      <xdr:row>12</xdr:row>
      <xdr:rowOff>1597</xdr:rowOff>
    </xdr:to>
    <xdr:cxnSp macro="">
      <xdr:nvCxnSpPr>
        <xdr:cNvPr id="51" name="直線コネクタ 50"/>
        <xdr:cNvCxnSpPr/>
      </xdr:nvCxnSpPr>
      <xdr:spPr bwMode="auto">
        <a:xfrm>
          <a:off x="5562600" y="2106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41068</xdr:rowOff>
    </xdr:from>
    <xdr:to>
      <xdr:col>29</xdr:col>
      <xdr:colOff>127000</xdr:colOff>
      <xdr:row>16</xdr:row>
      <xdr:rowOff>66094</xdr:rowOff>
    </xdr:to>
    <xdr:cxnSp macro="">
      <xdr:nvCxnSpPr>
        <xdr:cNvPr id="52" name="直線コネクタ 51"/>
        <xdr:cNvCxnSpPr/>
      </xdr:nvCxnSpPr>
      <xdr:spPr bwMode="auto">
        <a:xfrm flipV="1">
          <a:off x="5003800" y="2831893"/>
          <a:ext cx="647700" cy="25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47493</xdr:rowOff>
    </xdr:from>
    <xdr:ext cx="762000" cy="259045"/>
    <xdr:sp macro="" textlink="">
      <xdr:nvSpPr>
        <xdr:cNvPr id="53" name="人口1人当たり決算額の推移平均値テキスト130"/>
        <xdr:cNvSpPr txBox="1"/>
      </xdr:nvSpPr>
      <xdr:spPr>
        <a:xfrm>
          <a:off x="5740400" y="2838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75416</xdr:rowOff>
    </xdr:from>
    <xdr:to>
      <xdr:col>29</xdr:col>
      <xdr:colOff>177800</xdr:colOff>
      <xdr:row>17</xdr:row>
      <xdr:rowOff>5566</xdr:rowOff>
    </xdr:to>
    <xdr:sp macro="" textlink="">
      <xdr:nvSpPr>
        <xdr:cNvPr id="54" name="フローチャート: 判断 53"/>
        <xdr:cNvSpPr/>
      </xdr:nvSpPr>
      <xdr:spPr bwMode="auto">
        <a:xfrm>
          <a:off x="56007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66094</xdr:rowOff>
    </xdr:from>
    <xdr:to>
      <xdr:col>26</xdr:col>
      <xdr:colOff>50800</xdr:colOff>
      <xdr:row>16</xdr:row>
      <xdr:rowOff>70285</xdr:rowOff>
    </xdr:to>
    <xdr:cxnSp macro="">
      <xdr:nvCxnSpPr>
        <xdr:cNvPr id="55" name="直線コネクタ 54"/>
        <xdr:cNvCxnSpPr/>
      </xdr:nvCxnSpPr>
      <xdr:spPr bwMode="auto">
        <a:xfrm flipV="1">
          <a:off x="4305300" y="2856919"/>
          <a:ext cx="698500" cy="4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111677</xdr:rowOff>
    </xdr:from>
    <xdr:to>
      <xdr:col>26</xdr:col>
      <xdr:colOff>101600</xdr:colOff>
      <xdr:row>17</xdr:row>
      <xdr:rowOff>41827</xdr:rowOff>
    </xdr:to>
    <xdr:sp macro="" textlink="">
      <xdr:nvSpPr>
        <xdr:cNvPr id="56" name="フローチャート: 判断 55"/>
        <xdr:cNvSpPr/>
      </xdr:nvSpPr>
      <xdr:spPr bwMode="auto">
        <a:xfrm>
          <a:off x="49530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26604</xdr:rowOff>
    </xdr:from>
    <xdr:ext cx="736600" cy="259045"/>
    <xdr:sp macro="" textlink="">
      <xdr:nvSpPr>
        <xdr:cNvPr id="57" name="テキスト ボックス 56"/>
        <xdr:cNvSpPr txBox="1"/>
      </xdr:nvSpPr>
      <xdr:spPr>
        <a:xfrm>
          <a:off x="4622800" y="2988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70285</xdr:rowOff>
    </xdr:from>
    <xdr:to>
      <xdr:col>22</xdr:col>
      <xdr:colOff>114300</xdr:colOff>
      <xdr:row>16</xdr:row>
      <xdr:rowOff>76305</xdr:rowOff>
    </xdr:to>
    <xdr:cxnSp macro="">
      <xdr:nvCxnSpPr>
        <xdr:cNvPr id="58" name="直線コネクタ 57"/>
        <xdr:cNvCxnSpPr/>
      </xdr:nvCxnSpPr>
      <xdr:spPr bwMode="auto">
        <a:xfrm flipV="1">
          <a:off x="3606800" y="2861110"/>
          <a:ext cx="698500" cy="6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127156</xdr:rowOff>
    </xdr:from>
    <xdr:to>
      <xdr:col>22</xdr:col>
      <xdr:colOff>165100</xdr:colOff>
      <xdr:row>17</xdr:row>
      <xdr:rowOff>57306</xdr:rowOff>
    </xdr:to>
    <xdr:sp macro="" textlink="">
      <xdr:nvSpPr>
        <xdr:cNvPr id="59" name="フローチャート: 判断 58"/>
        <xdr:cNvSpPr/>
      </xdr:nvSpPr>
      <xdr:spPr bwMode="auto">
        <a:xfrm>
          <a:off x="42545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42083</xdr:rowOff>
    </xdr:from>
    <xdr:ext cx="762000" cy="259045"/>
    <xdr:sp macro="" textlink="">
      <xdr:nvSpPr>
        <xdr:cNvPr id="60" name="テキスト ボックス 59"/>
        <xdr:cNvSpPr txBox="1"/>
      </xdr:nvSpPr>
      <xdr:spPr>
        <a:xfrm>
          <a:off x="3924300" y="300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65006</xdr:rowOff>
    </xdr:from>
    <xdr:to>
      <xdr:col>18</xdr:col>
      <xdr:colOff>177800</xdr:colOff>
      <xdr:row>16</xdr:row>
      <xdr:rowOff>76305</xdr:rowOff>
    </xdr:to>
    <xdr:cxnSp macro="">
      <xdr:nvCxnSpPr>
        <xdr:cNvPr id="61" name="直線コネクタ 60"/>
        <xdr:cNvCxnSpPr/>
      </xdr:nvCxnSpPr>
      <xdr:spPr bwMode="auto">
        <a:xfrm>
          <a:off x="2908300" y="2855831"/>
          <a:ext cx="698500" cy="11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56247</xdr:rowOff>
    </xdr:from>
    <xdr:to>
      <xdr:col>19</xdr:col>
      <xdr:colOff>38100</xdr:colOff>
      <xdr:row>16</xdr:row>
      <xdr:rowOff>157847</xdr:rowOff>
    </xdr:to>
    <xdr:sp macro="" textlink="">
      <xdr:nvSpPr>
        <xdr:cNvPr id="62" name="フローチャート: 判断 61"/>
        <xdr:cNvSpPr/>
      </xdr:nvSpPr>
      <xdr:spPr bwMode="auto">
        <a:xfrm>
          <a:off x="3556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142624</xdr:rowOff>
    </xdr:from>
    <xdr:ext cx="762000" cy="259045"/>
    <xdr:sp macro="" textlink="">
      <xdr:nvSpPr>
        <xdr:cNvPr id="63" name="テキスト ボックス 62"/>
        <xdr:cNvSpPr txBox="1"/>
      </xdr:nvSpPr>
      <xdr:spPr>
        <a:xfrm>
          <a:off x="3225800" y="29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83167</xdr:rowOff>
    </xdr:from>
    <xdr:to>
      <xdr:col>15</xdr:col>
      <xdr:colOff>101600</xdr:colOff>
      <xdr:row>17</xdr:row>
      <xdr:rowOff>13317</xdr:rowOff>
    </xdr:to>
    <xdr:sp macro="" textlink="">
      <xdr:nvSpPr>
        <xdr:cNvPr id="64" name="フローチャート: 判断 63"/>
        <xdr:cNvSpPr/>
      </xdr:nvSpPr>
      <xdr:spPr bwMode="auto">
        <a:xfrm>
          <a:off x="2857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169544</xdr:rowOff>
    </xdr:from>
    <xdr:ext cx="762000" cy="259045"/>
    <xdr:sp macro="" textlink="">
      <xdr:nvSpPr>
        <xdr:cNvPr id="65" name="テキスト ボックス 64"/>
        <xdr:cNvSpPr txBox="1"/>
      </xdr:nvSpPr>
      <xdr:spPr>
        <a:xfrm>
          <a:off x="2527300" y="296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161718</xdr:rowOff>
    </xdr:from>
    <xdr:to>
      <xdr:col>29</xdr:col>
      <xdr:colOff>177800</xdr:colOff>
      <xdr:row>16</xdr:row>
      <xdr:rowOff>91868</xdr:rowOff>
    </xdr:to>
    <xdr:sp macro="" textlink="">
      <xdr:nvSpPr>
        <xdr:cNvPr id="71" name="楕円 70"/>
        <xdr:cNvSpPr/>
      </xdr:nvSpPr>
      <xdr:spPr bwMode="auto">
        <a:xfrm>
          <a:off x="5600700" y="2781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6795</xdr:rowOff>
    </xdr:from>
    <xdr:ext cx="762000" cy="259045"/>
    <xdr:sp macro="" textlink="">
      <xdr:nvSpPr>
        <xdr:cNvPr id="72" name="人口1人当たり決算額の推移該当値テキスト130"/>
        <xdr:cNvSpPr txBox="1"/>
      </xdr:nvSpPr>
      <xdr:spPr>
        <a:xfrm>
          <a:off x="5740400" y="262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15294</xdr:rowOff>
    </xdr:from>
    <xdr:to>
      <xdr:col>26</xdr:col>
      <xdr:colOff>101600</xdr:colOff>
      <xdr:row>16</xdr:row>
      <xdr:rowOff>116894</xdr:rowOff>
    </xdr:to>
    <xdr:sp macro="" textlink="">
      <xdr:nvSpPr>
        <xdr:cNvPr id="73" name="楕円 72"/>
        <xdr:cNvSpPr/>
      </xdr:nvSpPr>
      <xdr:spPr bwMode="auto">
        <a:xfrm>
          <a:off x="4953000" y="2806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127071</xdr:rowOff>
    </xdr:from>
    <xdr:ext cx="736600" cy="259045"/>
    <xdr:sp macro="" textlink="">
      <xdr:nvSpPr>
        <xdr:cNvPr id="74" name="テキスト ボックス 73"/>
        <xdr:cNvSpPr txBox="1"/>
      </xdr:nvSpPr>
      <xdr:spPr>
        <a:xfrm>
          <a:off x="4622800" y="2574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19485</xdr:rowOff>
    </xdr:from>
    <xdr:to>
      <xdr:col>22</xdr:col>
      <xdr:colOff>165100</xdr:colOff>
      <xdr:row>16</xdr:row>
      <xdr:rowOff>121085</xdr:rowOff>
    </xdr:to>
    <xdr:sp macro="" textlink="">
      <xdr:nvSpPr>
        <xdr:cNvPr id="75" name="楕円 74"/>
        <xdr:cNvSpPr/>
      </xdr:nvSpPr>
      <xdr:spPr bwMode="auto">
        <a:xfrm>
          <a:off x="4254500" y="2810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131262</xdr:rowOff>
    </xdr:from>
    <xdr:ext cx="762000" cy="259045"/>
    <xdr:sp macro="" textlink="">
      <xdr:nvSpPr>
        <xdr:cNvPr id="76" name="テキスト ボックス 75"/>
        <xdr:cNvSpPr txBox="1"/>
      </xdr:nvSpPr>
      <xdr:spPr>
        <a:xfrm>
          <a:off x="3924300" y="257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25505</xdr:rowOff>
    </xdr:from>
    <xdr:to>
      <xdr:col>19</xdr:col>
      <xdr:colOff>38100</xdr:colOff>
      <xdr:row>16</xdr:row>
      <xdr:rowOff>127105</xdr:rowOff>
    </xdr:to>
    <xdr:sp macro="" textlink="">
      <xdr:nvSpPr>
        <xdr:cNvPr id="77" name="楕円 76"/>
        <xdr:cNvSpPr/>
      </xdr:nvSpPr>
      <xdr:spPr bwMode="auto">
        <a:xfrm>
          <a:off x="3556000" y="2816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137282</xdr:rowOff>
    </xdr:from>
    <xdr:ext cx="762000" cy="259045"/>
    <xdr:sp macro="" textlink="">
      <xdr:nvSpPr>
        <xdr:cNvPr id="78" name="テキスト ボックス 77"/>
        <xdr:cNvSpPr txBox="1"/>
      </xdr:nvSpPr>
      <xdr:spPr>
        <a:xfrm>
          <a:off x="3225800" y="2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14206</xdr:rowOff>
    </xdr:from>
    <xdr:to>
      <xdr:col>15</xdr:col>
      <xdr:colOff>101600</xdr:colOff>
      <xdr:row>16</xdr:row>
      <xdr:rowOff>115806</xdr:rowOff>
    </xdr:to>
    <xdr:sp macro="" textlink="">
      <xdr:nvSpPr>
        <xdr:cNvPr id="79" name="楕円 78"/>
        <xdr:cNvSpPr/>
      </xdr:nvSpPr>
      <xdr:spPr bwMode="auto">
        <a:xfrm>
          <a:off x="2857500" y="2805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125983</xdr:rowOff>
    </xdr:from>
    <xdr:ext cx="762000" cy="259045"/>
    <xdr:sp macro="" textlink="">
      <xdr:nvSpPr>
        <xdr:cNvPr id="80" name="テキスト ボックス 79"/>
        <xdr:cNvSpPr txBox="1"/>
      </xdr:nvSpPr>
      <xdr:spPr>
        <a:xfrm>
          <a:off x="2527300" y="257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1765</xdr:rowOff>
    </xdr:from>
    <xdr:to>
      <xdr:col>29</xdr:col>
      <xdr:colOff>127000</xdr:colOff>
      <xdr:row>37</xdr:row>
      <xdr:rowOff>230518</xdr:rowOff>
    </xdr:to>
    <xdr:cxnSp macro="">
      <xdr:nvCxnSpPr>
        <xdr:cNvPr id="109" name="直線コネクタ 108"/>
        <xdr:cNvCxnSpPr/>
      </xdr:nvCxnSpPr>
      <xdr:spPr bwMode="auto">
        <a:xfrm flipV="1">
          <a:off x="5651500" y="6269215"/>
          <a:ext cx="0" cy="1086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202595</xdr:rowOff>
    </xdr:from>
    <xdr:ext cx="762000" cy="259045"/>
    <xdr:sp macro="" textlink="">
      <xdr:nvSpPr>
        <xdr:cNvPr id="110" name="人口1人当たり決算額の推移最小値テキスト445"/>
        <xdr:cNvSpPr txBox="1"/>
      </xdr:nvSpPr>
      <xdr:spPr>
        <a:xfrm>
          <a:off x="5740400" y="73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230518</xdr:rowOff>
    </xdr:from>
    <xdr:to>
      <xdr:col>30</xdr:col>
      <xdr:colOff>25400</xdr:colOff>
      <xdr:row>37</xdr:row>
      <xdr:rowOff>230518</xdr:rowOff>
    </xdr:to>
    <xdr:cxnSp macro="">
      <xdr:nvCxnSpPr>
        <xdr:cNvPr id="111" name="直線コネクタ 110"/>
        <xdr:cNvCxnSpPr/>
      </xdr:nvCxnSpPr>
      <xdr:spPr bwMode="auto">
        <a:xfrm>
          <a:off x="5562600" y="7355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88142</xdr:rowOff>
    </xdr:from>
    <xdr:ext cx="762000" cy="259045"/>
    <xdr:sp macro="" textlink="">
      <xdr:nvSpPr>
        <xdr:cNvPr id="112" name="人口1人当たり決算額の推移最大値テキスト445"/>
        <xdr:cNvSpPr txBox="1"/>
      </xdr:nvSpPr>
      <xdr:spPr>
        <a:xfrm>
          <a:off x="5740400" y="601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1765</xdr:rowOff>
    </xdr:from>
    <xdr:to>
      <xdr:col>30</xdr:col>
      <xdr:colOff>25400</xdr:colOff>
      <xdr:row>34</xdr:row>
      <xdr:rowOff>1765</xdr:rowOff>
    </xdr:to>
    <xdr:cxnSp macro="">
      <xdr:nvCxnSpPr>
        <xdr:cNvPr id="113" name="直線コネクタ 112"/>
        <xdr:cNvCxnSpPr/>
      </xdr:nvCxnSpPr>
      <xdr:spPr bwMode="auto">
        <a:xfrm>
          <a:off x="5562600" y="62692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135172</xdr:rowOff>
    </xdr:from>
    <xdr:to>
      <xdr:col>29</xdr:col>
      <xdr:colOff>127000</xdr:colOff>
      <xdr:row>35</xdr:row>
      <xdr:rowOff>228974</xdr:rowOff>
    </xdr:to>
    <xdr:cxnSp macro="">
      <xdr:nvCxnSpPr>
        <xdr:cNvPr id="114" name="直線コネクタ 113"/>
        <xdr:cNvCxnSpPr/>
      </xdr:nvCxnSpPr>
      <xdr:spPr bwMode="auto">
        <a:xfrm>
          <a:off x="5003800" y="6745522"/>
          <a:ext cx="647700" cy="93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252074</xdr:rowOff>
    </xdr:from>
    <xdr:ext cx="762000" cy="259045"/>
    <xdr:sp macro="" textlink="">
      <xdr:nvSpPr>
        <xdr:cNvPr id="115" name="人口1人当たり決算額の推移平均値テキスト445"/>
        <xdr:cNvSpPr txBox="1"/>
      </xdr:nvSpPr>
      <xdr:spPr>
        <a:xfrm>
          <a:off x="5740400" y="68624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279997</xdr:rowOff>
    </xdr:from>
    <xdr:to>
      <xdr:col>29</xdr:col>
      <xdr:colOff>177800</xdr:colOff>
      <xdr:row>36</xdr:row>
      <xdr:rowOff>38697</xdr:rowOff>
    </xdr:to>
    <xdr:sp macro="" textlink="">
      <xdr:nvSpPr>
        <xdr:cNvPr id="116" name="フローチャート: 判断 115"/>
        <xdr:cNvSpPr/>
      </xdr:nvSpPr>
      <xdr:spPr bwMode="auto">
        <a:xfrm>
          <a:off x="56007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19177</xdr:rowOff>
    </xdr:from>
    <xdr:to>
      <xdr:col>26</xdr:col>
      <xdr:colOff>50800</xdr:colOff>
      <xdr:row>35</xdr:row>
      <xdr:rowOff>135172</xdr:rowOff>
    </xdr:to>
    <xdr:cxnSp macro="">
      <xdr:nvCxnSpPr>
        <xdr:cNvPr id="117" name="直線コネクタ 116"/>
        <xdr:cNvCxnSpPr/>
      </xdr:nvCxnSpPr>
      <xdr:spPr bwMode="auto">
        <a:xfrm>
          <a:off x="4305300" y="6629527"/>
          <a:ext cx="698500" cy="115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279711</xdr:rowOff>
    </xdr:from>
    <xdr:to>
      <xdr:col>26</xdr:col>
      <xdr:colOff>101600</xdr:colOff>
      <xdr:row>36</xdr:row>
      <xdr:rowOff>38411</xdr:rowOff>
    </xdr:to>
    <xdr:sp macro="" textlink="">
      <xdr:nvSpPr>
        <xdr:cNvPr id="118" name="フローチャート: 判断 117"/>
        <xdr:cNvSpPr/>
      </xdr:nvSpPr>
      <xdr:spPr bwMode="auto">
        <a:xfrm>
          <a:off x="4953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23188</xdr:rowOff>
    </xdr:from>
    <xdr:ext cx="736600" cy="259045"/>
    <xdr:sp macro="" textlink="">
      <xdr:nvSpPr>
        <xdr:cNvPr id="119" name="テキスト ボックス 118"/>
        <xdr:cNvSpPr txBox="1"/>
      </xdr:nvSpPr>
      <xdr:spPr>
        <a:xfrm>
          <a:off x="4622800" y="6976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216211</xdr:rowOff>
    </xdr:from>
    <xdr:to>
      <xdr:col>22</xdr:col>
      <xdr:colOff>114300</xdr:colOff>
      <xdr:row>35</xdr:row>
      <xdr:rowOff>19177</xdr:rowOff>
    </xdr:to>
    <xdr:cxnSp macro="">
      <xdr:nvCxnSpPr>
        <xdr:cNvPr id="120" name="直線コネクタ 119"/>
        <xdr:cNvCxnSpPr/>
      </xdr:nvCxnSpPr>
      <xdr:spPr bwMode="auto">
        <a:xfrm>
          <a:off x="3606800" y="6483661"/>
          <a:ext cx="698500" cy="145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260680</xdr:rowOff>
    </xdr:from>
    <xdr:to>
      <xdr:col>22</xdr:col>
      <xdr:colOff>165100</xdr:colOff>
      <xdr:row>36</xdr:row>
      <xdr:rowOff>19380</xdr:rowOff>
    </xdr:to>
    <xdr:sp macro="" textlink="">
      <xdr:nvSpPr>
        <xdr:cNvPr id="121" name="フローチャート: 判断 120"/>
        <xdr:cNvSpPr/>
      </xdr:nvSpPr>
      <xdr:spPr bwMode="auto">
        <a:xfrm>
          <a:off x="4254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4157</xdr:rowOff>
    </xdr:from>
    <xdr:ext cx="762000" cy="259045"/>
    <xdr:sp macro="" textlink="">
      <xdr:nvSpPr>
        <xdr:cNvPr id="122" name="テキスト ボックス 121"/>
        <xdr:cNvSpPr txBox="1"/>
      </xdr:nvSpPr>
      <xdr:spPr>
        <a:xfrm>
          <a:off x="3924300" y="69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174225</xdr:rowOff>
    </xdr:from>
    <xdr:to>
      <xdr:col>18</xdr:col>
      <xdr:colOff>177800</xdr:colOff>
      <xdr:row>34</xdr:row>
      <xdr:rowOff>216211</xdr:rowOff>
    </xdr:to>
    <xdr:cxnSp macro="">
      <xdr:nvCxnSpPr>
        <xdr:cNvPr id="123" name="直線コネクタ 122"/>
        <xdr:cNvCxnSpPr/>
      </xdr:nvCxnSpPr>
      <xdr:spPr bwMode="auto">
        <a:xfrm>
          <a:off x="2908300" y="6441675"/>
          <a:ext cx="698500" cy="41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202025</xdr:rowOff>
    </xdr:from>
    <xdr:to>
      <xdr:col>19</xdr:col>
      <xdr:colOff>38100</xdr:colOff>
      <xdr:row>35</xdr:row>
      <xdr:rowOff>303625</xdr:rowOff>
    </xdr:to>
    <xdr:sp macro="" textlink="">
      <xdr:nvSpPr>
        <xdr:cNvPr id="124" name="フローチャート: 判断 123"/>
        <xdr:cNvSpPr/>
      </xdr:nvSpPr>
      <xdr:spPr bwMode="auto">
        <a:xfrm>
          <a:off x="3556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288402</xdr:rowOff>
    </xdr:from>
    <xdr:ext cx="762000" cy="259045"/>
    <xdr:sp macro="" textlink="">
      <xdr:nvSpPr>
        <xdr:cNvPr id="125" name="テキスト ボックス 124"/>
        <xdr:cNvSpPr txBox="1"/>
      </xdr:nvSpPr>
      <xdr:spPr>
        <a:xfrm>
          <a:off x="3225800" y="689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125349</xdr:rowOff>
    </xdr:from>
    <xdr:to>
      <xdr:col>15</xdr:col>
      <xdr:colOff>101600</xdr:colOff>
      <xdr:row>35</xdr:row>
      <xdr:rowOff>226949</xdr:rowOff>
    </xdr:to>
    <xdr:sp macro="" textlink="">
      <xdr:nvSpPr>
        <xdr:cNvPr id="126" name="フローチャート: 判断 125"/>
        <xdr:cNvSpPr/>
      </xdr:nvSpPr>
      <xdr:spPr bwMode="auto">
        <a:xfrm>
          <a:off x="2857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211726</xdr:rowOff>
    </xdr:from>
    <xdr:ext cx="762000" cy="259045"/>
    <xdr:sp macro="" textlink="">
      <xdr:nvSpPr>
        <xdr:cNvPr id="127" name="テキスト ボックス 126"/>
        <xdr:cNvSpPr txBox="1"/>
      </xdr:nvSpPr>
      <xdr:spPr>
        <a:xfrm>
          <a:off x="2527300" y="682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178174</xdr:rowOff>
    </xdr:from>
    <xdr:to>
      <xdr:col>29</xdr:col>
      <xdr:colOff>177800</xdr:colOff>
      <xdr:row>35</xdr:row>
      <xdr:rowOff>279774</xdr:rowOff>
    </xdr:to>
    <xdr:sp macro="" textlink="">
      <xdr:nvSpPr>
        <xdr:cNvPr id="133" name="楕円 132"/>
        <xdr:cNvSpPr/>
      </xdr:nvSpPr>
      <xdr:spPr bwMode="auto">
        <a:xfrm>
          <a:off x="5600700" y="6788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23251</xdr:rowOff>
    </xdr:from>
    <xdr:ext cx="762000" cy="259045"/>
    <xdr:sp macro="" textlink="">
      <xdr:nvSpPr>
        <xdr:cNvPr id="134" name="人口1人当たり決算額の推移該当値テキスト445"/>
        <xdr:cNvSpPr txBox="1"/>
      </xdr:nvSpPr>
      <xdr:spPr>
        <a:xfrm>
          <a:off x="5740400" y="663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84372</xdr:rowOff>
    </xdr:from>
    <xdr:to>
      <xdr:col>26</xdr:col>
      <xdr:colOff>101600</xdr:colOff>
      <xdr:row>35</xdr:row>
      <xdr:rowOff>185972</xdr:rowOff>
    </xdr:to>
    <xdr:sp macro="" textlink="">
      <xdr:nvSpPr>
        <xdr:cNvPr id="135" name="楕円 134"/>
        <xdr:cNvSpPr/>
      </xdr:nvSpPr>
      <xdr:spPr bwMode="auto">
        <a:xfrm>
          <a:off x="4953000" y="6694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196149</xdr:rowOff>
    </xdr:from>
    <xdr:ext cx="736600" cy="259045"/>
    <xdr:sp macro="" textlink="">
      <xdr:nvSpPr>
        <xdr:cNvPr id="136" name="テキスト ボックス 135"/>
        <xdr:cNvSpPr txBox="1"/>
      </xdr:nvSpPr>
      <xdr:spPr>
        <a:xfrm>
          <a:off x="4622800" y="6463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311277</xdr:rowOff>
    </xdr:from>
    <xdr:to>
      <xdr:col>22</xdr:col>
      <xdr:colOff>165100</xdr:colOff>
      <xdr:row>35</xdr:row>
      <xdr:rowOff>69977</xdr:rowOff>
    </xdr:to>
    <xdr:sp macro="" textlink="">
      <xdr:nvSpPr>
        <xdr:cNvPr id="137" name="楕円 136"/>
        <xdr:cNvSpPr/>
      </xdr:nvSpPr>
      <xdr:spPr bwMode="auto">
        <a:xfrm>
          <a:off x="4254500" y="6578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80154</xdr:rowOff>
    </xdr:from>
    <xdr:ext cx="762000" cy="259045"/>
    <xdr:sp macro="" textlink="">
      <xdr:nvSpPr>
        <xdr:cNvPr id="138" name="テキスト ボックス 137"/>
        <xdr:cNvSpPr txBox="1"/>
      </xdr:nvSpPr>
      <xdr:spPr>
        <a:xfrm>
          <a:off x="3924300" y="6347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165411</xdr:rowOff>
    </xdr:from>
    <xdr:to>
      <xdr:col>19</xdr:col>
      <xdr:colOff>38100</xdr:colOff>
      <xdr:row>34</xdr:row>
      <xdr:rowOff>267012</xdr:rowOff>
    </xdr:to>
    <xdr:sp macro="" textlink="">
      <xdr:nvSpPr>
        <xdr:cNvPr id="139" name="楕円 138"/>
        <xdr:cNvSpPr/>
      </xdr:nvSpPr>
      <xdr:spPr bwMode="auto">
        <a:xfrm>
          <a:off x="3556000" y="643286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277188</xdr:rowOff>
    </xdr:from>
    <xdr:ext cx="762000" cy="259045"/>
    <xdr:sp macro="" textlink="">
      <xdr:nvSpPr>
        <xdr:cNvPr id="140" name="テキスト ボックス 139"/>
        <xdr:cNvSpPr txBox="1"/>
      </xdr:nvSpPr>
      <xdr:spPr>
        <a:xfrm>
          <a:off x="3225800" y="620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123425</xdr:rowOff>
    </xdr:from>
    <xdr:to>
      <xdr:col>15</xdr:col>
      <xdr:colOff>101600</xdr:colOff>
      <xdr:row>34</xdr:row>
      <xdr:rowOff>225025</xdr:rowOff>
    </xdr:to>
    <xdr:sp macro="" textlink="">
      <xdr:nvSpPr>
        <xdr:cNvPr id="141" name="楕円 140"/>
        <xdr:cNvSpPr/>
      </xdr:nvSpPr>
      <xdr:spPr bwMode="auto">
        <a:xfrm>
          <a:off x="2857500" y="6390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235202</xdr:rowOff>
    </xdr:from>
    <xdr:ext cx="762000" cy="259045"/>
    <xdr:sp macro="" textlink="">
      <xdr:nvSpPr>
        <xdr:cNvPr id="142" name="テキスト ボックス 141"/>
        <xdr:cNvSpPr txBox="1"/>
      </xdr:nvSpPr>
      <xdr:spPr>
        <a:xfrm>
          <a:off x="2527300" y="615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11,837
11,590
268.78
9,705,823
9,211,805
404,516
5,567,322
9,630,886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119828</xdr:rowOff>
    </xdr:from>
    <xdr:to>
      <xdr:col>24</xdr:col>
      <xdr:colOff>62865</xdr:colOff>
      <xdr:row>38</xdr:row>
      <xdr:rowOff>30576</xdr:rowOff>
    </xdr:to>
    <xdr:cxnSp macro="">
      <xdr:nvCxnSpPr>
        <xdr:cNvPr id="58" name="直線コネクタ 57"/>
        <xdr:cNvCxnSpPr/>
      </xdr:nvCxnSpPr>
      <xdr:spPr>
        <a:xfrm flipV="1">
          <a:off x="4633595" y="5091878"/>
          <a:ext cx="1270" cy="1453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34403</xdr:rowOff>
    </xdr:from>
    <xdr:ext cx="534377" cy="259045"/>
    <xdr:sp macro="" textlink="">
      <xdr:nvSpPr>
        <xdr:cNvPr id="59" name="人件費最小値テキスト"/>
        <xdr:cNvSpPr txBox="1"/>
      </xdr:nvSpPr>
      <xdr:spPr>
        <a:xfrm>
          <a:off x="4686300" y="65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30576</xdr:rowOff>
    </xdr:from>
    <xdr:to>
      <xdr:col>24</xdr:col>
      <xdr:colOff>152400</xdr:colOff>
      <xdr:row>38</xdr:row>
      <xdr:rowOff>30576</xdr:rowOff>
    </xdr:to>
    <xdr:cxnSp macro="">
      <xdr:nvCxnSpPr>
        <xdr:cNvPr id="60" name="直線コネクタ 59"/>
        <xdr:cNvCxnSpPr/>
      </xdr:nvCxnSpPr>
      <xdr:spPr>
        <a:xfrm>
          <a:off x="4546600" y="654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66505</xdr:rowOff>
    </xdr:from>
    <xdr:ext cx="599010" cy="259045"/>
    <xdr:sp macro="" textlink="">
      <xdr:nvSpPr>
        <xdr:cNvPr id="61" name="人件費最大値テキスト"/>
        <xdr:cNvSpPr txBox="1"/>
      </xdr:nvSpPr>
      <xdr:spPr>
        <a:xfrm>
          <a:off x="4686300" y="48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119828</xdr:rowOff>
    </xdr:from>
    <xdr:to>
      <xdr:col>24</xdr:col>
      <xdr:colOff>152400</xdr:colOff>
      <xdr:row>29</xdr:row>
      <xdr:rowOff>119828</xdr:rowOff>
    </xdr:to>
    <xdr:cxnSp macro="">
      <xdr:nvCxnSpPr>
        <xdr:cNvPr id="62" name="直線コネクタ 61"/>
        <xdr:cNvCxnSpPr/>
      </xdr:nvCxnSpPr>
      <xdr:spPr>
        <a:xfrm>
          <a:off x="4546600" y="50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73798</xdr:rowOff>
    </xdr:from>
    <xdr:to>
      <xdr:col>24</xdr:col>
      <xdr:colOff>63500</xdr:colOff>
      <xdr:row>31</xdr:row>
      <xdr:rowOff>81195</xdr:rowOff>
    </xdr:to>
    <xdr:cxnSp macro="">
      <xdr:nvCxnSpPr>
        <xdr:cNvPr id="63" name="直線コネクタ 62"/>
        <xdr:cNvCxnSpPr/>
      </xdr:nvCxnSpPr>
      <xdr:spPr>
        <a:xfrm>
          <a:off x="3797300" y="5388748"/>
          <a:ext cx="838200" cy="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163274</xdr:rowOff>
    </xdr:from>
    <xdr:ext cx="534377" cy="259045"/>
    <xdr:sp macro="" textlink="">
      <xdr:nvSpPr>
        <xdr:cNvPr id="64" name="人件費平均値テキスト"/>
        <xdr:cNvSpPr txBox="1"/>
      </xdr:nvSpPr>
      <xdr:spPr>
        <a:xfrm>
          <a:off x="4686300" y="58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13397</xdr:rowOff>
    </xdr:from>
    <xdr:to>
      <xdr:col>24</xdr:col>
      <xdr:colOff>114300</xdr:colOff>
      <xdr:row>34</xdr:row>
      <xdr:rowOff>114997</xdr:rowOff>
    </xdr:to>
    <xdr:sp macro="" textlink="">
      <xdr:nvSpPr>
        <xdr:cNvPr id="65" name="フローチャート: 判断 64"/>
        <xdr:cNvSpPr/>
      </xdr:nvSpPr>
      <xdr:spPr>
        <a:xfrm>
          <a:off x="4584700" y="584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69569</xdr:rowOff>
    </xdr:from>
    <xdr:to>
      <xdr:col>19</xdr:col>
      <xdr:colOff>177800</xdr:colOff>
      <xdr:row>31</xdr:row>
      <xdr:rowOff>73798</xdr:rowOff>
    </xdr:to>
    <xdr:cxnSp macro="">
      <xdr:nvCxnSpPr>
        <xdr:cNvPr id="66" name="直線コネクタ 65"/>
        <xdr:cNvCxnSpPr/>
      </xdr:nvCxnSpPr>
      <xdr:spPr>
        <a:xfrm>
          <a:off x="2908300" y="5384519"/>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55981</xdr:rowOff>
    </xdr:from>
    <xdr:to>
      <xdr:col>20</xdr:col>
      <xdr:colOff>38100</xdr:colOff>
      <xdr:row>34</xdr:row>
      <xdr:rowOff>157581</xdr:rowOff>
    </xdr:to>
    <xdr:sp macro="" textlink="">
      <xdr:nvSpPr>
        <xdr:cNvPr id="67" name="フローチャート: 判断 66"/>
        <xdr:cNvSpPr/>
      </xdr:nvSpPr>
      <xdr:spPr>
        <a:xfrm>
          <a:off x="37465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148708</xdr:rowOff>
    </xdr:from>
    <xdr:ext cx="534377" cy="259045"/>
    <xdr:sp macro="" textlink="">
      <xdr:nvSpPr>
        <xdr:cNvPr id="68" name="テキスト ボックス 67"/>
        <xdr:cNvSpPr txBox="1"/>
      </xdr:nvSpPr>
      <xdr:spPr>
        <a:xfrm>
          <a:off x="3530111" y="597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58678</xdr:rowOff>
    </xdr:from>
    <xdr:to>
      <xdr:col>15</xdr:col>
      <xdr:colOff>50800</xdr:colOff>
      <xdr:row>31</xdr:row>
      <xdr:rowOff>69569</xdr:rowOff>
    </xdr:to>
    <xdr:cxnSp macro="">
      <xdr:nvCxnSpPr>
        <xdr:cNvPr id="69" name="直線コネクタ 68"/>
        <xdr:cNvCxnSpPr/>
      </xdr:nvCxnSpPr>
      <xdr:spPr>
        <a:xfrm>
          <a:off x="2019300" y="5373628"/>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53973</xdr:rowOff>
    </xdr:from>
    <xdr:to>
      <xdr:col>15</xdr:col>
      <xdr:colOff>101600</xdr:colOff>
      <xdr:row>34</xdr:row>
      <xdr:rowOff>155573</xdr:rowOff>
    </xdr:to>
    <xdr:sp macro="" textlink="">
      <xdr:nvSpPr>
        <xdr:cNvPr id="70" name="フローチャート: 判断 69"/>
        <xdr:cNvSpPr/>
      </xdr:nvSpPr>
      <xdr:spPr>
        <a:xfrm>
          <a:off x="2857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146700</xdr:rowOff>
    </xdr:from>
    <xdr:ext cx="534377" cy="259045"/>
    <xdr:sp macro="" textlink="">
      <xdr:nvSpPr>
        <xdr:cNvPr id="71" name="テキスト ボックス 70"/>
        <xdr:cNvSpPr txBox="1"/>
      </xdr:nvSpPr>
      <xdr:spPr>
        <a:xfrm>
          <a:off x="2641111" y="59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47394</xdr:rowOff>
    </xdr:from>
    <xdr:to>
      <xdr:col>10</xdr:col>
      <xdr:colOff>114300</xdr:colOff>
      <xdr:row>31</xdr:row>
      <xdr:rowOff>58678</xdr:rowOff>
    </xdr:to>
    <xdr:cxnSp macro="">
      <xdr:nvCxnSpPr>
        <xdr:cNvPr id="72" name="直線コネクタ 71"/>
        <xdr:cNvCxnSpPr/>
      </xdr:nvCxnSpPr>
      <xdr:spPr>
        <a:xfrm>
          <a:off x="1130300" y="5362344"/>
          <a:ext cx="889000" cy="1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116626</xdr:rowOff>
    </xdr:from>
    <xdr:to>
      <xdr:col>10</xdr:col>
      <xdr:colOff>165100</xdr:colOff>
      <xdr:row>34</xdr:row>
      <xdr:rowOff>46776</xdr:rowOff>
    </xdr:to>
    <xdr:sp macro="" textlink="">
      <xdr:nvSpPr>
        <xdr:cNvPr id="73" name="フローチャート: 判断 72"/>
        <xdr:cNvSpPr/>
      </xdr:nvSpPr>
      <xdr:spPr>
        <a:xfrm>
          <a:off x="1968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37903</xdr:rowOff>
    </xdr:from>
    <xdr:ext cx="534377" cy="259045"/>
    <xdr:sp macro="" textlink="">
      <xdr:nvSpPr>
        <xdr:cNvPr id="74" name="テキスト ボックス 73"/>
        <xdr:cNvSpPr txBox="1"/>
      </xdr:nvSpPr>
      <xdr:spPr>
        <a:xfrm>
          <a:off x="1752111" y="58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144140</xdr:rowOff>
    </xdr:from>
    <xdr:to>
      <xdr:col>6</xdr:col>
      <xdr:colOff>38100</xdr:colOff>
      <xdr:row>34</xdr:row>
      <xdr:rowOff>74290</xdr:rowOff>
    </xdr:to>
    <xdr:sp macro="" textlink="">
      <xdr:nvSpPr>
        <xdr:cNvPr id="75" name="フローチャート: 判断 74"/>
        <xdr:cNvSpPr/>
      </xdr:nvSpPr>
      <xdr:spPr>
        <a:xfrm>
          <a:off x="1079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65417</xdr:rowOff>
    </xdr:from>
    <xdr:ext cx="534377" cy="259045"/>
    <xdr:sp macro="" textlink="">
      <xdr:nvSpPr>
        <xdr:cNvPr id="76" name="テキスト ボックス 75"/>
        <xdr:cNvSpPr txBox="1"/>
      </xdr:nvSpPr>
      <xdr:spPr>
        <a:xfrm>
          <a:off x="863111" y="589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30395</xdr:rowOff>
    </xdr:from>
    <xdr:to>
      <xdr:col>24</xdr:col>
      <xdr:colOff>114300</xdr:colOff>
      <xdr:row>31</xdr:row>
      <xdr:rowOff>131995</xdr:rowOff>
    </xdr:to>
    <xdr:sp macro="" textlink="">
      <xdr:nvSpPr>
        <xdr:cNvPr id="82" name="楕円 81"/>
        <xdr:cNvSpPr/>
      </xdr:nvSpPr>
      <xdr:spPr>
        <a:xfrm>
          <a:off x="4584700" y="534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53272</xdr:rowOff>
    </xdr:from>
    <xdr:ext cx="599010" cy="259045"/>
    <xdr:sp macro="" textlink="">
      <xdr:nvSpPr>
        <xdr:cNvPr id="83" name="人件費該当値テキスト"/>
        <xdr:cNvSpPr txBox="1"/>
      </xdr:nvSpPr>
      <xdr:spPr>
        <a:xfrm>
          <a:off x="4686300" y="519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22998</xdr:rowOff>
    </xdr:from>
    <xdr:to>
      <xdr:col>20</xdr:col>
      <xdr:colOff>38100</xdr:colOff>
      <xdr:row>31</xdr:row>
      <xdr:rowOff>124598</xdr:rowOff>
    </xdr:to>
    <xdr:sp macro="" textlink="">
      <xdr:nvSpPr>
        <xdr:cNvPr id="84" name="楕円 83"/>
        <xdr:cNvSpPr/>
      </xdr:nvSpPr>
      <xdr:spPr>
        <a:xfrm>
          <a:off x="3746500" y="533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141125</xdr:rowOff>
    </xdr:from>
    <xdr:ext cx="599010" cy="259045"/>
    <xdr:sp macro="" textlink="">
      <xdr:nvSpPr>
        <xdr:cNvPr id="85" name="テキスト ボックス 84"/>
        <xdr:cNvSpPr txBox="1"/>
      </xdr:nvSpPr>
      <xdr:spPr>
        <a:xfrm>
          <a:off x="3497795" y="5113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18769</xdr:rowOff>
    </xdr:from>
    <xdr:to>
      <xdr:col>15</xdr:col>
      <xdr:colOff>101600</xdr:colOff>
      <xdr:row>31</xdr:row>
      <xdr:rowOff>120369</xdr:rowOff>
    </xdr:to>
    <xdr:sp macro="" textlink="">
      <xdr:nvSpPr>
        <xdr:cNvPr id="86" name="楕円 85"/>
        <xdr:cNvSpPr/>
      </xdr:nvSpPr>
      <xdr:spPr>
        <a:xfrm>
          <a:off x="2857500" y="533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136896</xdr:rowOff>
    </xdr:from>
    <xdr:ext cx="599010" cy="259045"/>
    <xdr:sp macro="" textlink="">
      <xdr:nvSpPr>
        <xdr:cNvPr id="87" name="テキスト ボックス 86"/>
        <xdr:cNvSpPr txBox="1"/>
      </xdr:nvSpPr>
      <xdr:spPr>
        <a:xfrm>
          <a:off x="2608795" y="5108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7878</xdr:rowOff>
    </xdr:from>
    <xdr:to>
      <xdr:col>10</xdr:col>
      <xdr:colOff>165100</xdr:colOff>
      <xdr:row>31</xdr:row>
      <xdr:rowOff>109478</xdr:rowOff>
    </xdr:to>
    <xdr:sp macro="" textlink="">
      <xdr:nvSpPr>
        <xdr:cNvPr id="88" name="楕円 87"/>
        <xdr:cNvSpPr/>
      </xdr:nvSpPr>
      <xdr:spPr>
        <a:xfrm>
          <a:off x="1968500" y="532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126005</xdr:rowOff>
    </xdr:from>
    <xdr:ext cx="599010" cy="259045"/>
    <xdr:sp macro="" textlink="">
      <xdr:nvSpPr>
        <xdr:cNvPr id="89" name="テキスト ボックス 88"/>
        <xdr:cNvSpPr txBox="1"/>
      </xdr:nvSpPr>
      <xdr:spPr>
        <a:xfrm>
          <a:off x="1719795" y="509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168044</xdr:rowOff>
    </xdr:from>
    <xdr:to>
      <xdr:col>6</xdr:col>
      <xdr:colOff>38100</xdr:colOff>
      <xdr:row>31</xdr:row>
      <xdr:rowOff>98194</xdr:rowOff>
    </xdr:to>
    <xdr:sp macro="" textlink="">
      <xdr:nvSpPr>
        <xdr:cNvPr id="90" name="楕円 89"/>
        <xdr:cNvSpPr/>
      </xdr:nvSpPr>
      <xdr:spPr>
        <a:xfrm>
          <a:off x="1079500" y="53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114721</xdr:rowOff>
    </xdr:from>
    <xdr:ext cx="599010" cy="259045"/>
    <xdr:sp macro="" textlink="">
      <xdr:nvSpPr>
        <xdr:cNvPr id="91" name="テキスト ボックス 90"/>
        <xdr:cNvSpPr txBox="1"/>
      </xdr:nvSpPr>
      <xdr:spPr>
        <a:xfrm>
          <a:off x="830795" y="508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34537</xdr:rowOff>
    </xdr:from>
    <xdr:to>
      <xdr:col>24</xdr:col>
      <xdr:colOff>62865</xdr:colOff>
      <xdr:row>58</xdr:row>
      <xdr:rowOff>45715</xdr:rowOff>
    </xdr:to>
    <xdr:cxnSp macro="">
      <xdr:nvCxnSpPr>
        <xdr:cNvPr id="115" name="直線コネクタ 114"/>
        <xdr:cNvCxnSpPr/>
      </xdr:nvCxnSpPr>
      <xdr:spPr>
        <a:xfrm flipV="1">
          <a:off x="4633595" y="8778487"/>
          <a:ext cx="1270" cy="121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49542</xdr:rowOff>
    </xdr:from>
    <xdr:ext cx="534377" cy="259045"/>
    <xdr:sp macro="" textlink="">
      <xdr:nvSpPr>
        <xdr:cNvPr id="116" name="物件費最小値テキスト"/>
        <xdr:cNvSpPr txBox="1"/>
      </xdr:nvSpPr>
      <xdr:spPr>
        <a:xfrm>
          <a:off x="4686300" y="99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45715</xdr:rowOff>
    </xdr:from>
    <xdr:to>
      <xdr:col>24</xdr:col>
      <xdr:colOff>152400</xdr:colOff>
      <xdr:row>58</xdr:row>
      <xdr:rowOff>45715</xdr:rowOff>
    </xdr:to>
    <xdr:cxnSp macro="">
      <xdr:nvCxnSpPr>
        <xdr:cNvPr id="117" name="直線コネクタ 116"/>
        <xdr:cNvCxnSpPr/>
      </xdr:nvCxnSpPr>
      <xdr:spPr>
        <a:xfrm>
          <a:off x="4546600" y="998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152664</xdr:rowOff>
    </xdr:from>
    <xdr:ext cx="599010" cy="259045"/>
    <xdr:sp macro="" textlink="">
      <xdr:nvSpPr>
        <xdr:cNvPr id="118" name="物件費最大値テキスト"/>
        <xdr:cNvSpPr txBox="1"/>
      </xdr:nvSpPr>
      <xdr:spPr>
        <a:xfrm>
          <a:off x="4686300" y="855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34537</xdr:rowOff>
    </xdr:from>
    <xdr:to>
      <xdr:col>24</xdr:col>
      <xdr:colOff>152400</xdr:colOff>
      <xdr:row>51</xdr:row>
      <xdr:rowOff>34537</xdr:rowOff>
    </xdr:to>
    <xdr:cxnSp macro="">
      <xdr:nvCxnSpPr>
        <xdr:cNvPr id="119" name="直線コネクタ 118"/>
        <xdr:cNvCxnSpPr/>
      </xdr:nvCxnSpPr>
      <xdr:spPr>
        <a:xfrm>
          <a:off x="4546600" y="877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147659</xdr:rowOff>
    </xdr:from>
    <xdr:to>
      <xdr:col>24</xdr:col>
      <xdr:colOff>63500</xdr:colOff>
      <xdr:row>56</xdr:row>
      <xdr:rowOff>151264</xdr:rowOff>
    </xdr:to>
    <xdr:cxnSp macro="">
      <xdr:nvCxnSpPr>
        <xdr:cNvPr id="120" name="直線コネクタ 119"/>
        <xdr:cNvCxnSpPr/>
      </xdr:nvCxnSpPr>
      <xdr:spPr>
        <a:xfrm flipV="1">
          <a:off x="3797300" y="9748859"/>
          <a:ext cx="838200" cy="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92850</xdr:rowOff>
    </xdr:from>
    <xdr:ext cx="599010" cy="259045"/>
    <xdr:sp macro="" textlink="">
      <xdr:nvSpPr>
        <xdr:cNvPr id="121" name="物件費平均値テキスト"/>
        <xdr:cNvSpPr txBox="1"/>
      </xdr:nvSpPr>
      <xdr:spPr>
        <a:xfrm>
          <a:off x="4686300" y="9694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114423</xdr:rowOff>
    </xdr:from>
    <xdr:to>
      <xdr:col>24</xdr:col>
      <xdr:colOff>114300</xdr:colOff>
      <xdr:row>57</xdr:row>
      <xdr:rowOff>44573</xdr:rowOff>
    </xdr:to>
    <xdr:sp macro="" textlink="">
      <xdr:nvSpPr>
        <xdr:cNvPr id="122" name="フローチャート: 判断 121"/>
        <xdr:cNvSpPr/>
      </xdr:nvSpPr>
      <xdr:spPr>
        <a:xfrm>
          <a:off x="45847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151264</xdr:rowOff>
    </xdr:from>
    <xdr:to>
      <xdr:col>19</xdr:col>
      <xdr:colOff>177800</xdr:colOff>
      <xdr:row>56</xdr:row>
      <xdr:rowOff>167163</xdr:rowOff>
    </xdr:to>
    <xdr:cxnSp macro="">
      <xdr:nvCxnSpPr>
        <xdr:cNvPr id="123" name="直線コネクタ 122"/>
        <xdr:cNvCxnSpPr/>
      </xdr:nvCxnSpPr>
      <xdr:spPr>
        <a:xfrm flipV="1">
          <a:off x="2908300" y="9752464"/>
          <a:ext cx="889000" cy="1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114035</xdr:rowOff>
    </xdr:from>
    <xdr:to>
      <xdr:col>20</xdr:col>
      <xdr:colOff>38100</xdr:colOff>
      <xdr:row>57</xdr:row>
      <xdr:rowOff>44185</xdr:rowOff>
    </xdr:to>
    <xdr:sp macro="" textlink="">
      <xdr:nvSpPr>
        <xdr:cNvPr id="124" name="フローチャート: 判断 123"/>
        <xdr:cNvSpPr/>
      </xdr:nvSpPr>
      <xdr:spPr>
        <a:xfrm>
          <a:off x="3746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35312</xdr:rowOff>
    </xdr:from>
    <xdr:ext cx="599010" cy="259045"/>
    <xdr:sp macro="" textlink="">
      <xdr:nvSpPr>
        <xdr:cNvPr id="125" name="テキスト ボックス 124"/>
        <xdr:cNvSpPr txBox="1"/>
      </xdr:nvSpPr>
      <xdr:spPr>
        <a:xfrm>
          <a:off x="3497795" y="98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167163</xdr:rowOff>
    </xdr:from>
    <xdr:to>
      <xdr:col>15</xdr:col>
      <xdr:colOff>50800</xdr:colOff>
      <xdr:row>57</xdr:row>
      <xdr:rowOff>36540</xdr:rowOff>
    </xdr:to>
    <xdr:cxnSp macro="">
      <xdr:nvCxnSpPr>
        <xdr:cNvPr id="126" name="直線コネクタ 125"/>
        <xdr:cNvCxnSpPr/>
      </xdr:nvCxnSpPr>
      <xdr:spPr>
        <a:xfrm flipV="1">
          <a:off x="2019300" y="9768363"/>
          <a:ext cx="889000" cy="4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166075</xdr:rowOff>
    </xdr:from>
    <xdr:to>
      <xdr:col>15</xdr:col>
      <xdr:colOff>101600</xdr:colOff>
      <xdr:row>57</xdr:row>
      <xdr:rowOff>96225</xdr:rowOff>
    </xdr:to>
    <xdr:sp macro="" textlink="">
      <xdr:nvSpPr>
        <xdr:cNvPr id="127" name="フローチャート: 判断 126"/>
        <xdr:cNvSpPr/>
      </xdr:nvSpPr>
      <xdr:spPr>
        <a:xfrm>
          <a:off x="2857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87352</xdr:rowOff>
    </xdr:from>
    <xdr:ext cx="534377" cy="259045"/>
    <xdr:sp macro="" textlink="">
      <xdr:nvSpPr>
        <xdr:cNvPr id="128" name="テキスト ボックス 127"/>
        <xdr:cNvSpPr txBox="1"/>
      </xdr:nvSpPr>
      <xdr:spPr>
        <a:xfrm>
          <a:off x="2641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33172</xdr:rowOff>
    </xdr:from>
    <xdr:to>
      <xdr:col>10</xdr:col>
      <xdr:colOff>114300</xdr:colOff>
      <xdr:row>57</xdr:row>
      <xdr:rowOff>36540</xdr:rowOff>
    </xdr:to>
    <xdr:cxnSp macro="">
      <xdr:nvCxnSpPr>
        <xdr:cNvPr id="129" name="直線コネクタ 128"/>
        <xdr:cNvCxnSpPr/>
      </xdr:nvCxnSpPr>
      <xdr:spPr>
        <a:xfrm>
          <a:off x="1130300" y="9805822"/>
          <a:ext cx="889000" cy="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156653</xdr:rowOff>
    </xdr:from>
    <xdr:to>
      <xdr:col>10</xdr:col>
      <xdr:colOff>165100</xdr:colOff>
      <xdr:row>57</xdr:row>
      <xdr:rowOff>86803</xdr:rowOff>
    </xdr:to>
    <xdr:sp macro="" textlink="">
      <xdr:nvSpPr>
        <xdr:cNvPr id="130" name="フローチャート: 判断 129"/>
        <xdr:cNvSpPr/>
      </xdr:nvSpPr>
      <xdr:spPr>
        <a:xfrm>
          <a:off x="1968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103330</xdr:rowOff>
    </xdr:from>
    <xdr:ext cx="534377" cy="259045"/>
    <xdr:sp macro="" textlink="">
      <xdr:nvSpPr>
        <xdr:cNvPr id="131" name="テキスト ボックス 130"/>
        <xdr:cNvSpPr txBox="1"/>
      </xdr:nvSpPr>
      <xdr:spPr>
        <a:xfrm>
          <a:off x="1752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3529</xdr:rowOff>
    </xdr:from>
    <xdr:to>
      <xdr:col>6</xdr:col>
      <xdr:colOff>38100</xdr:colOff>
      <xdr:row>57</xdr:row>
      <xdr:rowOff>105129</xdr:rowOff>
    </xdr:to>
    <xdr:sp macro="" textlink="">
      <xdr:nvSpPr>
        <xdr:cNvPr id="132" name="フローチャート: 判断 131"/>
        <xdr:cNvSpPr/>
      </xdr:nvSpPr>
      <xdr:spPr>
        <a:xfrm>
          <a:off x="1079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96256</xdr:rowOff>
    </xdr:from>
    <xdr:ext cx="534377" cy="259045"/>
    <xdr:sp macro="" textlink="">
      <xdr:nvSpPr>
        <xdr:cNvPr id="133" name="テキスト ボックス 132"/>
        <xdr:cNvSpPr txBox="1"/>
      </xdr:nvSpPr>
      <xdr:spPr>
        <a:xfrm>
          <a:off x="863111" y="986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96859</xdr:rowOff>
    </xdr:from>
    <xdr:to>
      <xdr:col>24</xdr:col>
      <xdr:colOff>114300</xdr:colOff>
      <xdr:row>57</xdr:row>
      <xdr:rowOff>27009</xdr:rowOff>
    </xdr:to>
    <xdr:sp macro="" textlink="">
      <xdr:nvSpPr>
        <xdr:cNvPr id="139" name="楕円 138"/>
        <xdr:cNvSpPr/>
      </xdr:nvSpPr>
      <xdr:spPr>
        <a:xfrm>
          <a:off x="4584700" y="969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119736</xdr:rowOff>
    </xdr:from>
    <xdr:ext cx="599010" cy="259045"/>
    <xdr:sp macro="" textlink="">
      <xdr:nvSpPr>
        <xdr:cNvPr id="140" name="物件費該当値テキスト"/>
        <xdr:cNvSpPr txBox="1"/>
      </xdr:nvSpPr>
      <xdr:spPr>
        <a:xfrm>
          <a:off x="4686300" y="954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100464</xdr:rowOff>
    </xdr:from>
    <xdr:to>
      <xdr:col>20</xdr:col>
      <xdr:colOff>38100</xdr:colOff>
      <xdr:row>57</xdr:row>
      <xdr:rowOff>30614</xdr:rowOff>
    </xdr:to>
    <xdr:sp macro="" textlink="">
      <xdr:nvSpPr>
        <xdr:cNvPr id="141" name="楕円 140"/>
        <xdr:cNvSpPr/>
      </xdr:nvSpPr>
      <xdr:spPr>
        <a:xfrm>
          <a:off x="3746500" y="97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47141</xdr:rowOff>
    </xdr:from>
    <xdr:ext cx="599010" cy="259045"/>
    <xdr:sp macro="" textlink="">
      <xdr:nvSpPr>
        <xdr:cNvPr id="142" name="テキスト ボックス 141"/>
        <xdr:cNvSpPr txBox="1"/>
      </xdr:nvSpPr>
      <xdr:spPr>
        <a:xfrm>
          <a:off x="3497795" y="9476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116363</xdr:rowOff>
    </xdr:from>
    <xdr:to>
      <xdr:col>15</xdr:col>
      <xdr:colOff>101600</xdr:colOff>
      <xdr:row>57</xdr:row>
      <xdr:rowOff>46513</xdr:rowOff>
    </xdr:to>
    <xdr:sp macro="" textlink="">
      <xdr:nvSpPr>
        <xdr:cNvPr id="143" name="楕円 142"/>
        <xdr:cNvSpPr/>
      </xdr:nvSpPr>
      <xdr:spPr>
        <a:xfrm>
          <a:off x="2857500" y="971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63040</xdr:rowOff>
    </xdr:from>
    <xdr:ext cx="599010" cy="259045"/>
    <xdr:sp macro="" textlink="">
      <xdr:nvSpPr>
        <xdr:cNvPr id="144" name="テキスト ボックス 143"/>
        <xdr:cNvSpPr txBox="1"/>
      </xdr:nvSpPr>
      <xdr:spPr>
        <a:xfrm>
          <a:off x="2608795" y="9492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157190</xdr:rowOff>
    </xdr:from>
    <xdr:to>
      <xdr:col>10</xdr:col>
      <xdr:colOff>165100</xdr:colOff>
      <xdr:row>57</xdr:row>
      <xdr:rowOff>87340</xdr:rowOff>
    </xdr:to>
    <xdr:sp macro="" textlink="">
      <xdr:nvSpPr>
        <xdr:cNvPr id="145" name="楕円 144"/>
        <xdr:cNvSpPr/>
      </xdr:nvSpPr>
      <xdr:spPr>
        <a:xfrm>
          <a:off x="1968500" y="975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78467</xdr:rowOff>
    </xdr:from>
    <xdr:ext cx="534377" cy="259045"/>
    <xdr:sp macro="" textlink="">
      <xdr:nvSpPr>
        <xdr:cNvPr id="146" name="テキスト ボックス 145"/>
        <xdr:cNvSpPr txBox="1"/>
      </xdr:nvSpPr>
      <xdr:spPr>
        <a:xfrm>
          <a:off x="1752111" y="985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153822</xdr:rowOff>
    </xdr:from>
    <xdr:to>
      <xdr:col>6</xdr:col>
      <xdr:colOff>38100</xdr:colOff>
      <xdr:row>57</xdr:row>
      <xdr:rowOff>83972</xdr:rowOff>
    </xdr:to>
    <xdr:sp macro="" textlink="">
      <xdr:nvSpPr>
        <xdr:cNvPr id="147" name="楕円 146"/>
        <xdr:cNvSpPr/>
      </xdr:nvSpPr>
      <xdr:spPr>
        <a:xfrm>
          <a:off x="1079500" y="975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100499</xdr:rowOff>
    </xdr:from>
    <xdr:ext cx="534377" cy="259045"/>
    <xdr:sp macro="" textlink="">
      <xdr:nvSpPr>
        <xdr:cNvPr id="148" name="テキスト ボックス 147"/>
        <xdr:cNvSpPr txBox="1"/>
      </xdr:nvSpPr>
      <xdr:spPr>
        <a:xfrm>
          <a:off x="863111" y="953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28715</xdr:rowOff>
    </xdr:from>
    <xdr:to>
      <xdr:col>24</xdr:col>
      <xdr:colOff>62865</xdr:colOff>
      <xdr:row>79</xdr:row>
      <xdr:rowOff>28333</xdr:rowOff>
    </xdr:to>
    <xdr:cxnSp macro="">
      <xdr:nvCxnSpPr>
        <xdr:cNvPr id="172" name="直線コネクタ 171"/>
        <xdr:cNvCxnSpPr/>
      </xdr:nvCxnSpPr>
      <xdr:spPr>
        <a:xfrm flipV="1">
          <a:off x="4633595" y="12030215"/>
          <a:ext cx="1270" cy="154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32160</xdr:rowOff>
    </xdr:from>
    <xdr:ext cx="378565" cy="259045"/>
    <xdr:sp macro="" textlink="">
      <xdr:nvSpPr>
        <xdr:cNvPr id="173" name="維持補修費最小値テキスト"/>
        <xdr:cNvSpPr txBox="1"/>
      </xdr:nvSpPr>
      <xdr:spPr>
        <a:xfrm>
          <a:off x="4686300" y="13576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28333</xdr:rowOff>
    </xdr:from>
    <xdr:to>
      <xdr:col>24</xdr:col>
      <xdr:colOff>152400</xdr:colOff>
      <xdr:row>79</xdr:row>
      <xdr:rowOff>28333</xdr:rowOff>
    </xdr:to>
    <xdr:cxnSp macro="">
      <xdr:nvCxnSpPr>
        <xdr:cNvPr id="174" name="直線コネクタ 173"/>
        <xdr:cNvCxnSpPr/>
      </xdr:nvCxnSpPr>
      <xdr:spPr>
        <a:xfrm>
          <a:off x="4546600" y="1357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146842</xdr:rowOff>
    </xdr:from>
    <xdr:ext cx="534377" cy="259045"/>
    <xdr:sp macro="" textlink="">
      <xdr:nvSpPr>
        <xdr:cNvPr id="175" name="維持補修費最大値テキスト"/>
        <xdr:cNvSpPr txBox="1"/>
      </xdr:nvSpPr>
      <xdr:spPr>
        <a:xfrm>
          <a:off x="4686300" y="118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28715</xdr:rowOff>
    </xdr:from>
    <xdr:to>
      <xdr:col>24</xdr:col>
      <xdr:colOff>152400</xdr:colOff>
      <xdr:row>70</xdr:row>
      <xdr:rowOff>28715</xdr:rowOff>
    </xdr:to>
    <xdr:cxnSp macro="">
      <xdr:nvCxnSpPr>
        <xdr:cNvPr id="176" name="直線コネクタ 175"/>
        <xdr:cNvCxnSpPr/>
      </xdr:nvCxnSpPr>
      <xdr:spPr>
        <a:xfrm>
          <a:off x="4546600" y="120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43574</xdr:rowOff>
    </xdr:from>
    <xdr:to>
      <xdr:col>24</xdr:col>
      <xdr:colOff>63500</xdr:colOff>
      <xdr:row>77</xdr:row>
      <xdr:rowOff>94932</xdr:rowOff>
    </xdr:to>
    <xdr:cxnSp macro="">
      <xdr:nvCxnSpPr>
        <xdr:cNvPr id="177" name="直線コネクタ 176"/>
        <xdr:cNvCxnSpPr/>
      </xdr:nvCxnSpPr>
      <xdr:spPr>
        <a:xfrm flipV="1">
          <a:off x="3797300" y="13245224"/>
          <a:ext cx="838200" cy="5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79849</xdr:rowOff>
    </xdr:from>
    <xdr:ext cx="534377" cy="259045"/>
    <xdr:sp macro="" textlink="">
      <xdr:nvSpPr>
        <xdr:cNvPr id="178" name="維持補修費平均値テキスト"/>
        <xdr:cNvSpPr txBox="1"/>
      </xdr:nvSpPr>
      <xdr:spPr>
        <a:xfrm>
          <a:off x="4686300" y="1293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56972</xdr:rowOff>
    </xdr:from>
    <xdr:to>
      <xdr:col>24</xdr:col>
      <xdr:colOff>114300</xdr:colOff>
      <xdr:row>76</xdr:row>
      <xdr:rowOff>158572</xdr:rowOff>
    </xdr:to>
    <xdr:sp macro="" textlink="">
      <xdr:nvSpPr>
        <xdr:cNvPr id="179" name="フローチャート: 判断 178"/>
        <xdr:cNvSpPr/>
      </xdr:nvSpPr>
      <xdr:spPr>
        <a:xfrm>
          <a:off x="45847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94932</xdr:rowOff>
    </xdr:from>
    <xdr:to>
      <xdr:col>19</xdr:col>
      <xdr:colOff>177800</xdr:colOff>
      <xdr:row>77</xdr:row>
      <xdr:rowOff>137261</xdr:rowOff>
    </xdr:to>
    <xdr:cxnSp macro="">
      <xdr:nvCxnSpPr>
        <xdr:cNvPr id="180" name="直線コネクタ 179"/>
        <xdr:cNvCxnSpPr/>
      </xdr:nvCxnSpPr>
      <xdr:spPr>
        <a:xfrm flipV="1">
          <a:off x="2908300" y="13296582"/>
          <a:ext cx="889000" cy="4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83871</xdr:rowOff>
    </xdr:from>
    <xdr:to>
      <xdr:col>20</xdr:col>
      <xdr:colOff>38100</xdr:colOff>
      <xdr:row>77</xdr:row>
      <xdr:rowOff>14021</xdr:rowOff>
    </xdr:to>
    <xdr:sp macro="" textlink="">
      <xdr:nvSpPr>
        <xdr:cNvPr id="181" name="フローチャート: 判断 180"/>
        <xdr:cNvSpPr/>
      </xdr:nvSpPr>
      <xdr:spPr>
        <a:xfrm>
          <a:off x="3746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30548</xdr:rowOff>
    </xdr:from>
    <xdr:ext cx="534377" cy="259045"/>
    <xdr:sp macro="" textlink="">
      <xdr:nvSpPr>
        <xdr:cNvPr id="182" name="テキスト ボックス 181"/>
        <xdr:cNvSpPr txBox="1"/>
      </xdr:nvSpPr>
      <xdr:spPr>
        <a:xfrm>
          <a:off x="3530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116306</xdr:rowOff>
    </xdr:from>
    <xdr:to>
      <xdr:col>15</xdr:col>
      <xdr:colOff>50800</xdr:colOff>
      <xdr:row>77</xdr:row>
      <xdr:rowOff>137261</xdr:rowOff>
    </xdr:to>
    <xdr:cxnSp macro="">
      <xdr:nvCxnSpPr>
        <xdr:cNvPr id="183" name="直線コネクタ 182"/>
        <xdr:cNvCxnSpPr/>
      </xdr:nvCxnSpPr>
      <xdr:spPr>
        <a:xfrm>
          <a:off x="2019300" y="13317956"/>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137592</xdr:rowOff>
    </xdr:from>
    <xdr:to>
      <xdr:col>15</xdr:col>
      <xdr:colOff>101600</xdr:colOff>
      <xdr:row>77</xdr:row>
      <xdr:rowOff>67742</xdr:rowOff>
    </xdr:to>
    <xdr:sp macro="" textlink="">
      <xdr:nvSpPr>
        <xdr:cNvPr id="184" name="フローチャート: 判断 183"/>
        <xdr:cNvSpPr/>
      </xdr:nvSpPr>
      <xdr:spPr>
        <a:xfrm>
          <a:off x="2857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84269</xdr:rowOff>
    </xdr:from>
    <xdr:ext cx="469744" cy="259045"/>
    <xdr:sp macro="" textlink="">
      <xdr:nvSpPr>
        <xdr:cNvPr id="185" name="テキスト ボックス 184"/>
        <xdr:cNvSpPr txBox="1"/>
      </xdr:nvSpPr>
      <xdr:spPr>
        <a:xfrm>
          <a:off x="2673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114936</xdr:rowOff>
    </xdr:from>
    <xdr:to>
      <xdr:col>10</xdr:col>
      <xdr:colOff>114300</xdr:colOff>
      <xdr:row>77</xdr:row>
      <xdr:rowOff>116306</xdr:rowOff>
    </xdr:to>
    <xdr:cxnSp macro="">
      <xdr:nvCxnSpPr>
        <xdr:cNvPr id="186" name="直線コネクタ 185"/>
        <xdr:cNvCxnSpPr/>
      </xdr:nvCxnSpPr>
      <xdr:spPr>
        <a:xfrm>
          <a:off x="1130300" y="13316586"/>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85471</xdr:rowOff>
    </xdr:from>
    <xdr:to>
      <xdr:col>10</xdr:col>
      <xdr:colOff>165100</xdr:colOff>
      <xdr:row>77</xdr:row>
      <xdr:rowOff>15621</xdr:rowOff>
    </xdr:to>
    <xdr:sp macro="" textlink="">
      <xdr:nvSpPr>
        <xdr:cNvPr id="187" name="フローチャート: 判断 186"/>
        <xdr:cNvSpPr/>
      </xdr:nvSpPr>
      <xdr:spPr>
        <a:xfrm>
          <a:off x="1968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32148</xdr:rowOff>
    </xdr:from>
    <xdr:ext cx="534377" cy="259045"/>
    <xdr:sp macro="" textlink="">
      <xdr:nvSpPr>
        <xdr:cNvPr id="188" name="テキスト ボックス 187"/>
        <xdr:cNvSpPr txBox="1"/>
      </xdr:nvSpPr>
      <xdr:spPr>
        <a:xfrm>
          <a:off x="1752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106998</xdr:rowOff>
    </xdr:from>
    <xdr:to>
      <xdr:col>6</xdr:col>
      <xdr:colOff>38100</xdr:colOff>
      <xdr:row>77</xdr:row>
      <xdr:rowOff>37148</xdr:rowOff>
    </xdr:to>
    <xdr:sp macro="" textlink="">
      <xdr:nvSpPr>
        <xdr:cNvPr id="189" name="フローチャート: 判断 188"/>
        <xdr:cNvSpPr/>
      </xdr:nvSpPr>
      <xdr:spPr>
        <a:xfrm>
          <a:off x="1079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53674</xdr:rowOff>
    </xdr:from>
    <xdr:ext cx="534377" cy="259045"/>
    <xdr:sp macro="" textlink="">
      <xdr:nvSpPr>
        <xdr:cNvPr id="190" name="テキスト ボックス 189"/>
        <xdr:cNvSpPr txBox="1"/>
      </xdr:nvSpPr>
      <xdr:spPr>
        <a:xfrm>
          <a:off x="863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164224</xdr:rowOff>
    </xdr:from>
    <xdr:to>
      <xdr:col>24</xdr:col>
      <xdr:colOff>114300</xdr:colOff>
      <xdr:row>77</xdr:row>
      <xdr:rowOff>94374</xdr:rowOff>
    </xdr:to>
    <xdr:sp macro="" textlink="">
      <xdr:nvSpPr>
        <xdr:cNvPr id="196" name="楕円 195"/>
        <xdr:cNvSpPr/>
      </xdr:nvSpPr>
      <xdr:spPr>
        <a:xfrm>
          <a:off x="4584700" y="1319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142651</xdr:rowOff>
    </xdr:from>
    <xdr:ext cx="469744" cy="259045"/>
    <xdr:sp macro="" textlink="">
      <xdr:nvSpPr>
        <xdr:cNvPr id="197" name="維持補修費該当値テキスト"/>
        <xdr:cNvSpPr txBox="1"/>
      </xdr:nvSpPr>
      <xdr:spPr>
        <a:xfrm>
          <a:off x="4686300" y="1317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44132</xdr:rowOff>
    </xdr:from>
    <xdr:to>
      <xdr:col>20</xdr:col>
      <xdr:colOff>38100</xdr:colOff>
      <xdr:row>77</xdr:row>
      <xdr:rowOff>145732</xdr:rowOff>
    </xdr:to>
    <xdr:sp macro="" textlink="">
      <xdr:nvSpPr>
        <xdr:cNvPr id="198" name="楕円 197"/>
        <xdr:cNvSpPr/>
      </xdr:nvSpPr>
      <xdr:spPr>
        <a:xfrm>
          <a:off x="3746500" y="1324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136859</xdr:rowOff>
    </xdr:from>
    <xdr:ext cx="469744" cy="259045"/>
    <xdr:sp macro="" textlink="">
      <xdr:nvSpPr>
        <xdr:cNvPr id="199" name="テキスト ボックス 198"/>
        <xdr:cNvSpPr txBox="1"/>
      </xdr:nvSpPr>
      <xdr:spPr>
        <a:xfrm>
          <a:off x="3562428" y="1333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86461</xdr:rowOff>
    </xdr:from>
    <xdr:to>
      <xdr:col>15</xdr:col>
      <xdr:colOff>101600</xdr:colOff>
      <xdr:row>78</xdr:row>
      <xdr:rowOff>16611</xdr:rowOff>
    </xdr:to>
    <xdr:sp macro="" textlink="">
      <xdr:nvSpPr>
        <xdr:cNvPr id="200" name="楕円 199"/>
        <xdr:cNvSpPr/>
      </xdr:nvSpPr>
      <xdr:spPr>
        <a:xfrm>
          <a:off x="2857500" y="132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7738</xdr:rowOff>
    </xdr:from>
    <xdr:ext cx="469744" cy="259045"/>
    <xdr:sp macro="" textlink="">
      <xdr:nvSpPr>
        <xdr:cNvPr id="201" name="テキスト ボックス 200"/>
        <xdr:cNvSpPr txBox="1"/>
      </xdr:nvSpPr>
      <xdr:spPr>
        <a:xfrm>
          <a:off x="2673428" y="1338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65506</xdr:rowOff>
    </xdr:from>
    <xdr:to>
      <xdr:col>10</xdr:col>
      <xdr:colOff>165100</xdr:colOff>
      <xdr:row>77</xdr:row>
      <xdr:rowOff>167106</xdr:rowOff>
    </xdr:to>
    <xdr:sp macro="" textlink="">
      <xdr:nvSpPr>
        <xdr:cNvPr id="202" name="楕円 201"/>
        <xdr:cNvSpPr/>
      </xdr:nvSpPr>
      <xdr:spPr>
        <a:xfrm>
          <a:off x="1968500" y="1326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158233</xdr:rowOff>
    </xdr:from>
    <xdr:ext cx="469744" cy="259045"/>
    <xdr:sp macro="" textlink="">
      <xdr:nvSpPr>
        <xdr:cNvPr id="203" name="テキスト ボックス 202"/>
        <xdr:cNvSpPr txBox="1"/>
      </xdr:nvSpPr>
      <xdr:spPr>
        <a:xfrm>
          <a:off x="1784428" y="1335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64136</xdr:rowOff>
    </xdr:from>
    <xdr:to>
      <xdr:col>6</xdr:col>
      <xdr:colOff>38100</xdr:colOff>
      <xdr:row>77</xdr:row>
      <xdr:rowOff>165736</xdr:rowOff>
    </xdr:to>
    <xdr:sp macro="" textlink="">
      <xdr:nvSpPr>
        <xdr:cNvPr id="204" name="楕円 203"/>
        <xdr:cNvSpPr/>
      </xdr:nvSpPr>
      <xdr:spPr>
        <a:xfrm>
          <a:off x="1079500" y="1326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156863</xdr:rowOff>
    </xdr:from>
    <xdr:ext cx="469744" cy="259045"/>
    <xdr:sp macro="" textlink="">
      <xdr:nvSpPr>
        <xdr:cNvPr id="205" name="テキスト ボックス 204"/>
        <xdr:cNvSpPr txBox="1"/>
      </xdr:nvSpPr>
      <xdr:spPr>
        <a:xfrm>
          <a:off x="895428" y="1335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62751</xdr:rowOff>
    </xdr:from>
    <xdr:to>
      <xdr:col>24</xdr:col>
      <xdr:colOff>62865</xdr:colOff>
      <xdr:row>98</xdr:row>
      <xdr:rowOff>70662</xdr:rowOff>
    </xdr:to>
    <xdr:cxnSp macro="">
      <xdr:nvCxnSpPr>
        <xdr:cNvPr id="230" name="直線コネクタ 229"/>
        <xdr:cNvCxnSpPr/>
      </xdr:nvCxnSpPr>
      <xdr:spPr>
        <a:xfrm flipV="1">
          <a:off x="4633595" y="15493251"/>
          <a:ext cx="1270" cy="137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74489</xdr:rowOff>
    </xdr:from>
    <xdr:ext cx="534377" cy="259045"/>
    <xdr:sp macro="" textlink="">
      <xdr:nvSpPr>
        <xdr:cNvPr id="231" name="扶助費最小値テキスト"/>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70662</xdr:rowOff>
    </xdr:from>
    <xdr:to>
      <xdr:col>24</xdr:col>
      <xdr:colOff>152400</xdr:colOff>
      <xdr:row>98</xdr:row>
      <xdr:rowOff>70662</xdr:rowOff>
    </xdr:to>
    <xdr:cxnSp macro="">
      <xdr:nvCxnSpPr>
        <xdr:cNvPr id="232" name="直線コネクタ 231"/>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9428</xdr:rowOff>
    </xdr:from>
    <xdr:ext cx="599010" cy="259045"/>
    <xdr:sp macro="" textlink="">
      <xdr:nvSpPr>
        <xdr:cNvPr id="233" name="扶助費最大値テキスト"/>
        <xdr:cNvSpPr txBox="1"/>
      </xdr:nvSpPr>
      <xdr:spPr>
        <a:xfrm>
          <a:off x="4686300" y="1526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62751</xdr:rowOff>
    </xdr:from>
    <xdr:to>
      <xdr:col>24</xdr:col>
      <xdr:colOff>152400</xdr:colOff>
      <xdr:row>90</xdr:row>
      <xdr:rowOff>62751</xdr:rowOff>
    </xdr:to>
    <xdr:cxnSp macro="">
      <xdr:nvCxnSpPr>
        <xdr:cNvPr id="234" name="直線コネクタ 233"/>
        <xdr:cNvCxnSpPr/>
      </xdr:nvCxnSpPr>
      <xdr:spPr>
        <a:xfrm>
          <a:off x="4546600" y="154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123456</xdr:rowOff>
    </xdr:from>
    <xdr:to>
      <xdr:col>24</xdr:col>
      <xdr:colOff>63500</xdr:colOff>
      <xdr:row>96</xdr:row>
      <xdr:rowOff>147955</xdr:rowOff>
    </xdr:to>
    <xdr:cxnSp macro="">
      <xdr:nvCxnSpPr>
        <xdr:cNvPr id="235" name="直線コネクタ 234"/>
        <xdr:cNvCxnSpPr/>
      </xdr:nvCxnSpPr>
      <xdr:spPr>
        <a:xfrm flipV="1">
          <a:off x="3797300" y="16582656"/>
          <a:ext cx="8382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92955</xdr:rowOff>
    </xdr:from>
    <xdr:ext cx="534377" cy="259045"/>
    <xdr:sp macro="" textlink="">
      <xdr:nvSpPr>
        <xdr:cNvPr id="236" name="扶助費平均値テキスト"/>
        <xdr:cNvSpPr txBox="1"/>
      </xdr:nvSpPr>
      <xdr:spPr>
        <a:xfrm>
          <a:off x="4686300" y="16209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70078</xdr:rowOff>
    </xdr:from>
    <xdr:to>
      <xdr:col>24</xdr:col>
      <xdr:colOff>114300</xdr:colOff>
      <xdr:row>96</xdr:row>
      <xdr:rowOff>228</xdr:rowOff>
    </xdr:to>
    <xdr:sp macro="" textlink="">
      <xdr:nvSpPr>
        <xdr:cNvPr id="237" name="フローチャート: 判断 236"/>
        <xdr:cNvSpPr/>
      </xdr:nvSpPr>
      <xdr:spPr>
        <a:xfrm>
          <a:off x="45847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147955</xdr:rowOff>
    </xdr:from>
    <xdr:to>
      <xdr:col>19</xdr:col>
      <xdr:colOff>177800</xdr:colOff>
      <xdr:row>97</xdr:row>
      <xdr:rowOff>69138</xdr:rowOff>
    </xdr:to>
    <xdr:cxnSp macro="">
      <xdr:nvCxnSpPr>
        <xdr:cNvPr id="238" name="直線コネクタ 237"/>
        <xdr:cNvCxnSpPr/>
      </xdr:nvCxnSpPr>
      <xdr:spPr>
        <a:xfrm flipV="1">
          <a:off x="2908300" y="16607155"/>
          <a:ext cx="889000" cy="9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65608</xdr:rowOff>
    </xdr:from>
    <xdr:to>
      <xdr:col>20</xdr:col>
      <xdr:colOff>38100</xdr:colOff>
      <xdr:row>95</xdr:row>
      <xdr:rowOff>167208</xdr:rowOff>
    </xdr:to>
    <xdr:sp macro="" textlink="">
      <xdr:nvSpPr>
        <xdr:cNvPr id="239" name="フローチャート: 判断 238"/>
        <xdr:cNvSpPr/>
      </xdr:nvSpPr>
      <xdr:spPr>
        <a:xfrm>
          <a:off x="3746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12285</xdr:rowOff>
    </xdr:from>
    <xdr:ext cx="534377" cy="259045"/>
    <xdr:sp macro="" textlink="">
      <xdr:nvSpPr>
        <xdr:cNvPr id="240" name="テキスト ボックス 239"/>
        <xdr:cNvSpPr txBox="1"/>
      </xdr:nvSpPr>
      <xdr:spPr>
        <a:xfrm>
          <a:off x="3530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66903</xdr:rowOff>
    </xdr:from>
    <xdr:to>
      <xdr:col>15</xdr:col>
      <xdr:colOff>50800</xdr:colOff>
      <xdr:row>97</xdr:row>
      <xdr:rowOff>69138</xdr:rowOff>
    </xdr:to>
    <xdr:cxnSp macro="">
      <xdr:nvCxnSpPr>
        <xdr:cNvPr id="241" name="直線コネクタ 240"/>
        <xdr:cNvCxnSpPr/>
      </xdr:nvCxnSpPr>
      <xdr:spPr>
        <a:xfrm>
          <a:off x="2019300" y="16697553"/>
          <a:ext cx="889000" cy="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154851</xdr:rowOff>
    </xdr:from>
    <xdr:to>
      <xdr:col>15</xdr:col>
      <xdr:colOff>101600</xdr:colOff>
      <xdr:row>96</xdr:row>
      <xdr:rowOff>85001</xdr:rowOff>
    </xdr:to>
    <xdr:sp macro="" textlink="">
      <xdr:nvSpPr>
        <xdr:cNvPr id="242" name="フローチャート: 判断 241"/>
        <xdr:cNvSpPr/>
      </xdr:nvSpPr>
      <xdr:spPr>
        <a:xfrm>
          <a:off x="2857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101528</xdr:rowOff>
    </xdr:from>
    <xdr:ext cx="534377" cy="259045"/>
    <xdr:sp macro="" textlink="">
      <xdr:nvSpPr>
        <xdr:cNvPr id="243" name="テキスト ボックス 242"/>
        <xdr:cNvSpPr txBox="1"/>
      </xdr:nvSpPr>
      <xdr:spPr>
        <a:xfrm>
          <a:off x="2641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66903</xdr:rowOff>
    </xdr:from>
    <xdr:to>
      <xdr:col>10</xdr:col>
      <xdr:colOff>114300</xdr:colOff>
      <xdr:row>97</xdr:row>
      <xdr:rowOff>126492</xdr:rowOff>
    </xdr:to>
    <xdr:cxnSp macro="">
      <xdr:nvCxnSpPr>
        <xdr:cNvPr id="244" name="直線コネクタ 243"/>
        <xdr:cNvCxnSpPr/>
      </xdr:nvCxnSpPr>
      <xdr:spPr>
        <a:xfrm flipV="1">
          <a:off x="1130300" y="16697553"/>
          <a:ext cx="889000" cy="5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35294</xdr:rowOff>
    </xdr:from>
    <xdr:to>
      <xdr:col>10</xdr:col>
      <xdr:colOff>165100</xdr:colOff>
      <xdr:row>96</xdr:row>
      <xdr:rowOff>136894</xdr:rowOff>
    </xdr:to>
    <xdr:sp macro="" textlink="">
      <xdr:nvSpPr>
        <xdr:cNvPr id="245" name="フローチャート: 判断 244"/>
        <xdr:cNvSpPr/>
      </xdr:nvSpPr>
      <xdr:spPr>
        <a:xfrm>
          <a:off x="1968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153421</xdr:rowOff>
    </xdr:from>
    <xdr:ext cx="534377" cy="259045"/>
    <xdr:sp macro="" textlink="">
      <xdr:nvSpPr>
        <xdr:cNvPr id="246" name="テキスト ボックス 245"/>
        <xdr:cNvSpPr txBox="1"/>
      </xdr:nvSpPr>
      <xdr:spPr>
        <a:xfrm>
          <a:off x="1752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115088</xdr:rowOff>
    </xdr:from>
    <xdr:to>
      <xdr:col>6</xdr:col>
      <xdr:colOff>38100</xdr:colOff>
      <xdr:row>97</xdr:row>
      <xdr:rowOff>45238</xdr:rowOff>
    </xdr:to>
    <xdr:sp macro="" textlink="">
      <xdr:nvSpPr>
        <xdr:cNvPr id="247" name="フローチャート: 判断 246"/>
        <xdr:cNvSpPr/>
      </xdr:nvSpPr>
      <xdr:spPr>
        <a:xfrm>
          <a:off x="1079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61765</xdr:rowOff>
    </xdr:from>
    <xdr:ext cx="534377" cy="259045"/>
    <xdr:sp macro="" textlink="">
      <xdr:nvSpPr>
        <xdr:cNvPr id="248" name="テキスト ボックス 247"/>
        <xdr:cNvSpPr txBox="1"/>
      </xdr:nvSpPr>
      <xdr:spPr>
        <a:xfrm>
          <a:off x="863111" y="163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72656</xdr:rowOff>
    </xdr:from>
    <xdr:to>
      <xdr:col>24</xdr:col>
      <xdr:colOff>114300</xdr:colOff>
      <xdr:row>97</xdr:row>
      <xdr:rowOff>2806</xdr:rowOff>
    </xdr:to>
    <xdr:sp macro="" textlink="">
      <xdr:nvSpPr>
        <xdr:cNvPr id="254" name="楕円 253"/>
        <xdr:cNvSpPr/>
      </xdr:nvSpPr>
      <xdr:spPr>
        <a:xfrm>
          <a:off x="4584700" y="16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51083</xdr:rowOff>
    </xdr:from>
    <xdr:ext cx="534377" cy="259045"/>
    <xdr:sp macro="" textlink="">
      <xdr:nvSpPr>
        <xdr:cNvPr id="255" name="扶助費該当値テキスト"/>
        <xdr:cNvSpPr txBox="1"/>
      </xdr:nvSpPr>
      <xdr:spPr>
        <a:xfrm>
          <a:off x="4686300" y="1651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97155</xdr:rowOff>
    </xdr:from>
    <xdr:to>
      <xdr:col>20</xdr:col>
      <xdr:colOff>38100</xdr:colOff>
      <xdr:row>97</xdr:row>
      <xdr:rowOff>27305</xdr:rowOff>
    </xdr:to>
    <xdr:sp macro="" textlink="">
      <xdr:nvSpPr>
        <xdr:cNvPr id="256" name="楕円 255"/>
        <xdr:cNvSpPr/>
      </xdr:nvSpPr>
      <xdr:spPr>
        <a:xfrm>
          <a:off x="3746500" y="1655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18432</xdr:rowOff>
    </xdr:from>
    <xdr:ext cx="534377" cy="259045"/>
    <xdr:sp macro="" textlink="">
      <xdr:nvSpPr>
        <xdr:cNvPr id="257" name="テキスト ボックス 256"/>
        <xdr:cNvSpPr txBox="1"/>
      </xdr:nvSpPr>
      <xdr:spPr>
        <a:xfrm>
          <a:off x="3530111" y="1664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18338</xdr:rowOff>
    </xdr:from>
    <xdr:to>
      <xdr:col>15</xdr:col>
      <xdr:colOff>101600</xdr:colOff>
      <xdr:row>97</xdr:row>
      <xdr:rowOff>119938</xdr:rowOff>
    </xdr:to>
    <xdr:sp macro="" textlink="">
      <xdr:nvSpPr>
        <xdr:cNvPr id="258" name="楕円 257"/>
        <xdr:cNvSpPr/>
      </xdr:nvSpPr>
      <xdr:spPr>
        <a:xfrm>
          <a:off x="2857500" y="1664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111065</xdr:rowOff>
    </xdr:from>
    <xdr:ext cx="534377" cy="259045"/>
    <xdr:sp macro="" textlink="">
      <xdr:nvSpPr>
        <xdr:cNvPr id="259" name="テキスト ボックス 258"/>
        <xdr:cNvSpPr txBox="1"/>
      </xdr:nvSpPr>
      <xdr:spPr>
        <a:xfrm>
          <a:off x="2641111" y="1674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16103</xdr:rowOff>
    </xdr:from>
    <xdr:to>
      <xdr:col>10</xdr:col>
      <xdr:colOff>165100</xdr:colOff>
      <xdr:row>97</xdr:row>
      <xdr:rowOff>117703</xdr:rowOff>
    </xdr:to>
    <xdr:sp macro="" textlink="">
      <xdr:nvSpPr>
        <xdr:cNvPr id="260" name="楕円 259"/>
        <xdr:cNvSpPr/>
      </xdr:nvSpPr>
      <xdr:spPr>
        <a:xfrm>
          <a:off x="1968500" y="166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108830</xdr:rowOff>
    </xdr:from>
    <xdr:ext cx="534377" cy="259045"/>
    <xdr:sp macro="" textlink="">
      <xdr:nvSpPr>
        <xdr:cNvPr id="261" name="テキスト ボックス 260"/>
        <xdr:cNvSpPr txBox="1"/>
      </xdr:nvSpPr>
      <xdr:spPr>
        <a:xfrm>
          <a:off x="1752111" y="1673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75692</xdr:rowOff>
    </xdr:from>
    <xdr:to>
      <xdr:col>6</xdr:col>
      <xdr:colOff>38100</xdr:colOff>
      <xdr:row>98</xdr:row>
      <xdr:rowOff>5842</xdr:rowOff>
    </xdr:to>
    <xdr:sp macro="" textlink="">
      <xdr:nvSpPr>
        <xdr:cNvPr id="262" name="楕円 261"/>
        <xdr:cNvSpPr/>
      </xdr:nvSpPr>
      <xdr:spPr>
        <a:xfrm>
          <a:off x="1079500" y="1670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168419</xdr:rowOff>
    </xdr:from>
    <xdr:ext cx="534377" cy="259045"/>
    <xdr:sp macro="" textlink="">
      <xdr:nvSpPr>
        <xdr:cNvPr id="263" name="テキスト ボックス 262"/>
        <xdr:cNvSpPr txBox="1"/>
      </xdr:nvSpPr>
      <xdr:spPr>
        <a:xfrm>
          <a:off x="863111" y="167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52530</xdr:rowOff>
    </xdr:from>
    <xdr:to>
      <xdr:col>54</xdr:col>
      <xdr:colOff>189865</xdr:colOff>
      <xdr:row>38</xdr:row>
      <xdr:rowOff>25400</xdr:rowOff>
    </xdr:to>
    <xdr:cxnSp macro="">
      <xdr:nvCxnSpPr>
        <xdr:cNvPr id="285" name="直線コネクタ 284"/>
        <xdr:cNvCxnSpPr/>
      </xdr:nvCxnSpPr>
      <xdr:spPr>
        <a:xfrm flipV="1">
          <a:off x="10475595" y="5196030"/>
          <a:ext cx="1270" cy="134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534377" cy="259045"/>
    <xdr:sp macro="" textlink="">
      <xdr:nvSpPr>
        <xdr:cNvPr id="286" name="補助費等最小値テキスト"/>
        <xdr:cNvSpPr txBox="1"/>
      </xdr:nvSpPr>
      <xdr:spPr>
        <a:xfrm>
          <a:off x="10528300" y="65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7" name="直線コネクタ 286"/>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170657</xdr:rowOff>
    </xdr:from>
    <xdr:ext cx="599010" cy="259045"/>
    <xdr:sp macro="" textlink="">
      <xdr:nvSpPr>
        <xdr:cNvPr id="288" name="補助費等最大値テキスト"/>
        <xdr:cNvSpPr txBox="1"/>
      </xdr:nvSpPr>
      <xdr:spPr>
        <a:xfrm>
          <a:off x="10528300" y="497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52530</xdr:rowOff>
    </xdr:from>
    <xdr:to>
      <xdr:col>55</xdr:col>
      <xdr:colOff>88900</xdr:colOff>
      <xdr:row>30</xdr:row>
      <xdr:rowOff>52530</xdr:rowOff>
    </xdr:to>
    <xdr:cxnSp macro="">
      <xdr:nvCxnSpPr>
        <xdr:cNvPr id="289" name="直線コネクタ 288"/>
        <xdr:cNvCxnSpPr/>
      </xdr:nvCxnSpPr>
      <xdr:spPr>
        <a:xfrm>
          <a:off x="10388600" y="519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47858</xdr:rowOff>
    </xdr:from>
    <xdr:to>
      <xdr:col>55</xdr:col>
      <xdr:colOff>0</xdr:colOff>
      <xdr:row>36</xdr:row>
      <xdr:rowOff>94101</xdr:rowOff>
    </xdr:to>
    <xdr:cxnSp macro="">
      <xdr:nvCxnSpPr>
        <xdr:cNvPr id="290" name="直線コネクタ 289"/>
        <xdr:cNvCxnSpPr/>
      </xdr:nvCxnSpPr>
      <xdr:spPr>
        <a:xfrm flipV="1">
          <a:off x="9639300" y="6220058"/>
          <a:ext cx="838200" cy="4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109314</xdr:rowOff>
    </xdr:from>
    <xdr:ext cx="599010" cy="259045"/>
    <xdr:sp macro="" textlink="">
      <xdr:nvSpPr>
        <xdr:cNvPr id="291" name="補助費等平均値テキスト"/>
        <xdr:cNvSpPr txBox="1"/>
      </xdr:nvSpPr>
      <xdr:spPr>
        <a:xfrm>
          <a:off x="10528300" y="6281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130887</xdr:rowOff>
    </xdr:from>
    <xdr:to>
      <xdr:col>55</xdr:col>
      <xdr:colOff>50800</xdr:colOff>
      <xdr:row>37</xdr:row>
      <xdr:rowOff>61037</xdr:rowOff>
    </xdr:to>
    <xdr:sp macro="" textlink="">
      <xdr:nvSpPr>
        <xdr:cNvPr id="292" name="フローチャート: 判断 291"/>
        <xdr:cNvSpPr/>
      </xdr:nvSpPr>
      <xdr:spPr>
        <a:xfrm>
          <a:off x="104267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94101</xdr:rowOff>
    </xdr:from>
    <xdr:to>
      <xdr:col>50</xdr:col>
      <xdr:colOff>114300</xdr:colOff>
      <xdr:row>36</xdr:row>
      <xdr:rowOff>144997</xdr:rowOff>
    </xdr:to>
    <xdr:cxnSp macro="">
      <xdr:nvCxnSpPr>
        <xdr:cNvPr id="293" name="直線コネクタ 292"/>
        <xdr:cNvCxnSpPr/>
      </xdr:nvCxnSpPr>
      <xdr:spPr>
        <a:xfrm flipV="1">
          <a:off x="8750300" y="6266301"/>
          <a:ext cx="889000" cy="5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165840</xdr:rowOff>
    </xdr:from>
    <xdr:to>
      <xdr:col>50</xdr:col>
      <xdr:colOff>165100</xdr:colOff>
      <xdr:row>37</xdr:row>
      <xdr:rowOff>95990</xdr:rowOff>
    </xdr:to>
    <xdr:sp macro="" textlink="">
      <xdr:nvSpPr>
        <xdr:cNvPr id="294" name="フローチャート: 判断 293"/>
        <xdr:cNvSpPr/>
      </xdr:nvSpPr>
      <xdr:spPr>
        <a:xfrm>
          <a:off x="9588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87117</xdr:rowOff>
    </xdr:from>
    <xdr:ext cx="599010" cy="259045"/>
    <xdr:sp macro="" textlink="">
      <xdr:nvSpPr>
        <xdr:cNvPr id="295" name="テキスト ボックス 294"/>
        <xdr:cNvSpPr txBox="1"/>
      </xdr:nvSpPr>
      <xdr:spPr>
        <a:xfrm>
          <a:off x="9339795" y="643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144997</xdr:rowOff>
    </xdr:from>
    <xdr:to>
      <xdr:col>45</xdr:col>
      <xdr:colOff>177800</xdr:colOff>
      <xdr:row>37</xdr:row>
      <xdr:rowOff>25919</xdr:rowOff>
    </xdr:to>
    <xdr:cxnSp macro="">
      <xdr:nvCxnSpPr>
        <xdr:cNvPr id="296" name="直線コネクタ 295"/>
        <xdr:cNvCxnSpPr/>
      </xdr:nvCxnSpPr>
      <xdr:spPr>
        <a:xfrm flipV="1">
          <a:off x="7861300" y="6317197"/>
          <a:ext cx="889000" cy="5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4899</xdr:rowOff>
    </xdr:from>
    <xdr:to>
      <xdr:col>46</xdr:col>
      <xdr:colOff>38100</xdr:colOff>
      <xdr:row>37</xdr:row>
      <xdr:rowOff>106499</xdr:rowOff>
    </xdr:to>
    <xdr:sp macro="" textlink="">
      <xdr:nvSpPr>
        <xdr:cNvPr id="297" name="フローチャート: 判断 296"/>
        <xdr:cNvSpPr/>
      </xdr:nvSpPr>
      <xdr:spPr>
        <a:xfrm>
          <a:off x="8699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97626</xdr:rowOff>
    </xdr:from>
    <xdr:ext cx="599010" cy="259045"/>
    <xdr:sp macro="" textlink="">
      <xdr:nvSpPr>
        <xdr:cNvPr id="298" name="テキスト ボックス 297"/>
        <xdr:cNvSpPr txBox="1"/>
      </xdr:nvSpPr>
      <xdr:spPr>
        <a:xfrm>
          <a:off x="8450795" y="644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25919</xdr:rowOff>
    </xdr:from>
    <xdr:to>
      <xdr:col>41</xdr:col>
      <xdr:colOff>50800</xdr:colOff>
      <xdr:row>37</xdr:row>
      <xdr:rowOff>53390</xdr:rowOff>
    </xdr:to>
    <xdr:cxnSp macro="">
      <xdr:nvCxnSpPr>
        <xdr:cNvPr id="299" name="直線コネクタ 298"/>
        <xdr:cNvCxnSpPr/>
      </xdr:nvCxnSpPr>
      <xdr:spPr>
        <a:xfrm flipV="1">
          <a:off x="6972300" y="6369569"/>
          <a:ext cx="889000" cy="2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33268</xdr:rowOff>
    </xdr:from>
    <xdr:to>
      <xdr:col>41</xdr:col>
      <xdr:colOff>101600</xdr:colOff>
      <xdr:row>37</xdr:row>
      <xdr:rowOff>134868</xdr:rowOff>
    </xdr:to>
    <xdr:sp macro="" textlink="">
      <xdr:nvSpPr>
        <xdr:cNvPr id="300" name="フローチャート: 判断 299"/>
        <xdr:cNvSpPr/>
      </xdr:nvSpPr>
      <xdr:spPr>
        <a:xfrm>
          <a:off x="7810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125995</xdr:rowOff>
    </xdr:from>
    <xdr:ext cx="534377" cy="259045"/>
    <xdr:sp macro="" textlink="">
      <xdr:nvSpPr>
        <xdr:cNvPr id="301" name="テキスト ボックス 300"/>
        <xdr:cNvSpPr txBox="1"/>
      </xdr:nvSpPr>
      <xdr:spPr>
        <a:xfrm>
          <a:off x="7594111" y="64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50392</xdr:rowOff>
    </xdr:from>
    <xdr:to>
      <xdr:col>36</xdr:col>
      <xdr:colOff>165100</xdr:colOff>
      <xdr:row>37</xdr:row>
      <xdr:rowOff>151992</xdr:rowOff>
    </xdr:to>
    <xdr:sp macro="" textlink="">
      <xdr:nvSpPr>
        <xdr:cNvPr id="302" name="フローチャート: 判断 301"/>
        <xdr:cNvSpPr/>
      </xdr:nvSpPr>
      <xdr:spPr>
        <a:xfrm>
          <a:off x="6921500" y="639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143119</xdr:rowOff>
    </xdr:from>
    <xdr:ext cx="534377" cy="259045"/>
    <xdr:sp macro="" textlink="">
      <xdr:nvSpPr>
        <xdr:cNvPr id="303" name="テキスト ボックス 302"/>
        <xdr:cNvSpPr txBox="1"/>
      </xdr:nvSpPr>
      <xdr:spPr>
        <a:xfrm>
          <a:off x="6705111" y="64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168508</xdr:rowOff>
    </xdr:from>
    <xdr:to>
      <xdr:col>55</xdr:col>
      <xdr:colOff>50800</xdr:colOff>
      <xdr:row>36</xdr:row>
      <xdr:rowOff>98658</xdr:rowOff>
    </xdr:to>
    <xdr:sp macro="" textlink="">
      <xdr:nvSpPr>
        <xdr:cNvPr id="309" name="楕円 308"/>
        <xdr:cNvSpPr/>
      </xdr:nvSpPr>
      <xdr:spPr>
        <a:xfrm>
          <a:off x="10426700" y="616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19935</xdr:rowOff>
    </xdr:from>
    <xdr:ext cx="599010" cy="259045"/>
    <xdr:sp macro="" textlink="">
      <xdr:nvSpPr>
        <xdr:cNvPr id="310" name="補助費等該当値テキスト"/>
        <xdr:cNvSpPr txBox="1"/>
      </xdr:nvSpPr>
      <xdr:spPr>
        <a:xfrm>
          <a:off x="10528300" y="602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43301</xdr:rowOff>
    </xdr:from>
    <xdr:to>
      <xdr:col>50</xdr:col>
      <xdr:colOff>165100</xdr:colOff>
      <xdr:row>36</xdr:row>
      <xdr:rowOff>144901</xdr:rowOff>
    </xdr:to>
    <xdr:sp macro="" textlink="">
      <xdr:nvSpPr>
        <xdr:cNvPr id="311" name="楕円 310"/>
        <xdr:cNvSpPr/>
      </xdr:nvSpPr>
      <xdr:spPr>
        <a:xfrm>
          <a:off x="9588500" y="621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161428</xdr:rowOff>
    </xdr:from>
    <xdr:ext cx="599010" cy="259045"/>
    <xdr:sp macro="" textlink="">
      <xdr:nvSpPr>
        <xdr:cNvPr id="312" name="テキスト ボックス 311"/>
        <xdr:cNvSpPr txBox="1"/>
      </xdr:nvSpPr>
      <xdr:spPr>
        <a:xfrm>
          <a:off x="9339795" y="599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94197</xdr:rowOff>
    </xdr:from>
    <xdr:to>
      <xdr:col>46</xdr:col>
      <xdr:colOff>38100</xdr:colOff>
      <xdr:row>37</xdr:row>
      <xdr:rowOff>24347</xdr:rowOff>
    </xdr:to>
    <xdr:sp macro="" textlink="">
      <xdr:nvSpPr>
        <xdr:cNvPr id="313" name="楕円 312"/>
        <xdr:cNvSpPr/>
      </xdr:nvSpPr>
      <xdr:spPr>
        <a:xfrm>
          <a:off x="8699500" y="626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40874</xdr:rowOff>
    </xdr:from>
    <xdr:ext cx="599010" cy="259045"/>
    <xdr:sp macro="" textlink="">
      <xdr:nvSpPr>
        <xdr:cNvPr id="314" name="テキスト ボックス 313"/>
        <xdr:cNvSpPr txBox="1"/>
      </xdr:nvSpPr>
      <xdr:spPr>
        <a:xfrm>
          <a:off x="8450795" y="604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146569</xdr:rowOff>
    </xdr:from>
    <xdr:to>
      <xdr:col>41</xdr:col>
      <xdr:colOff>101600</xdr:colOff>
      <xdr:row>37</xdr:row>
      <xdr:rowOff>76719</xdr:rowOff>
    </xdr:to>
    <xdr:sp macro="" textlink="">
      <xdr:nvSpPr>
        <xdr:cNvPr id="315" name="楕円 314"/>
        <xdr:cNvSpPr/>
      </xdr:nvSpPr>
      <xdr:spPr>
        <a:xfrm>
          <a:off x="7810500" y="631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93246</xdr:rowOff>
    </xdr:from>
    <xdr:ext cx="599010" cy="259045"/>
    <xdr:sp macro="" textlink="">
      <xdr:nvSpPr>
        <xdr:cNvPr id="316" name="テキスト ボックス 315"/>
        <xdr:cNvSpPr txBox="1"/>
      </xdr:nvSpPr>
      <xdr:spPr>
        <a:xfrm>
          <a:off x="7561795" y="609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2590</xdr:rowOff>
    </xdr:from>
    <xdr:to>
      <xdr:col>36</xdr:col>
      <xdr:colOff>165100</xdr:colOff>
      <xdr:row>37</xdr:row>
      <xdr:rowOff>104190</xdr:rowOff>
    </xdr:to>
    <xdr:sp macro="" textlink="">
      <xdr:nvSpPr>
        <xdr:cNvPr id="317" name="楕円 316"/>
        <xdr:cNvSpPr/>
      </xdr:nvSpPr>
      <xdr:spPr>
        <a:xfrm>
          <a:off x="6921500" y="63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120717</xdr:rowOff>
    </xdr:from>
    <xdr:ext cx="599010" cy="259045"/>
    <xdr:sp macro="" textlink="">
      <xdr:nvSpPr>
        <xdr:cNvPr id="318" name="テキスト ボックス 317"/>
        <xdr:cNvSpPr txBox="1"/>
      </xdr:nvSpPr>
      <xdr:spPr>
        <a:xfrm>
          <a:off x="6672795" y="612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13487</xdr:rowOff>
    </xdr:from>
    <xdr:to>
      <xdr:col>54</xdr:col>
      <xdr:colOff>189865</xdr:colOff>
      <xdr:row>59</xdr:row>
      <xdr:rowOff>50562</xdr:rowOff>
    </xdr:to>
    <xdr:cxnSp macro="">
      <xdr:nvCxnSpPr>
        <xdr:cNvPr id="344" name="直線コネクタ 343"/>
        <xdr:cNvCxnSpPr/>
      </xdr:nvCxnSpPr>
      <xdr:spPr>
        <a:xfrm flipV="1">
          <a:off x="10475595" y="8757437"/>
          <a:ext cx="1270" cy="140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54389</xdr:rowOff>
    </xdr:from>
    <xdr:ext cx="534377" cy="259045"/>
    <xdr:sp macro="" textlink="">
      <xdr:nvSpPr>
        <xdr:cNvPr id="345" name="普通建設事業費最小値テキスト"/>
        <xdr:cNvSpPr txBox="1"/>
      </xdr:nvSpPr>
      <xdr:spPr>
        <a:xfrm>
          <a:off x="10528300" y="101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50562</xdr:rowOff>
    </xdr:from>
    <xdr:to>
      <xdr:col>55</xdr:col>
      <xdr:colOff>88900</xdr:colOff>
      <xdr:row>59</xdr:row>
      <xdr:rowOff>50562</xdr:rowOff>
    </xdr:to>
    <xdr:cxnSp macro="">
      <xdr:nvCxnSpPr>
        <xdr:cNvPr id="346" name="直線コネクタ 345"/>
        <xdr:cNvCxnSpPr/>
      </xdr:nvCxnSpPr>
      <xdr:spPr>
        <a:xfrm>
          <a:off x="10388600" y="1016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131614</xdr:rowOff>
    </xdr:from>
    <xdr:ext cx="599010" cy="259045"/>
    <xdr:sp macro="" textlink="">
      <xdr:nvSpPr>
        <xdr:cNvPr id="347" name="普通建設事業費最大値テキスト"/>
        <xdr:cNvSpPr txBox="1"/>
      </xdr:nvSpPr>
      <xdr:spPr>
        <a:xfrm>
          <a:off x="10528300" y="853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13487</xdr:rowOff>
    </xdr:from>
    <xdr:to>
      <xdr:col>55</xdr:col>
      <xdr:colOff>88900</xdr:colOff>
      <xdr:row>51</xdr:row>
      <xdr:rowOff>13487</xdr:rowOff>
    </xdr:to>
    <xdr:cxnSp macro="">
      <xdr:nvCxnSpPr>
        <xdr:cNvPr id="348" name="直線コネクタ 347"/>
        <xdr:cNvCxnSpPr/>
      </xdr:nvCxnSpPr>
      <xdr:spPr>
        <a:xfrm>
          <a:off x="10388600" y="875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166193</xdr:rowOff>
    </xdr:from>
    <xdr:to>
      <xdr:col>55</xdr:col>
      <xdr:colOff>0</xdr:colOff>
      <xdr:row>58</xdr:row>
      <xdr:rowOff>168626</xdr:rowOff>
    </xdr:to>
    <xdr:cxnSp macro="">
      <xdr:nvCxnSpPr>
        <xdr:cNvPr id="349" name="直線コネクタ 348"/>
        <xdr:cNvCxnSpPr/>
      </xdr:nvCxnSpPr>
      <xdr:spPr>
        <a:xfrm flipV="1">
          <a:off x="9639300" y="10110293"/>
          <a:ext cx="838200" cy="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56402</xdr:rowOff>
    </xdr:from>
    <xdr:ext cx="599010" cy="259045"/>
    <xdr:sp macro="" textlink="">
      <xdr:nvSpPr>
        <xdr:cNvPr id="350" name="普通建設事業費平均値テキスト"/>
        <xdr:cNvSpPr txBox="1"/>
      </xdr:nvSpPr>
      <xdr:spPr>
        <a:xfrm>
          <a:off x="10528300" y="9829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33525</xdr:rowOff>
    </xdr:from>
    <xdr:to>
      <xdr:col>55</xdr:col>
      <xdr:colOff>50800</xdr:colOff>
      <xdr:row>58</xdr:row>
      <xdr:rowOff>135125</xdr:rowOff>
    </xdr:to>
    <xdr:sp macro="" textlink="">
      <xdr:nvSpPr>
        <xdr:cNvPr id="351" name="フローチャート: 判断 350"/>
        <xdr:cNvSpPr/>
      </xdr:nvSpPr>
      <xdr:spPr>
        <a:xfrm>
          <a:off x="10426700" y="99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165359</xdr:rowOff>
    </xdr:from>
    <xdr:to>
      <xdr:col>50</xdr:col>
      <xdr:colOff>114300</xdr:colOff>
      <xdr:row>58</xdr:row>
      <xdr:rowOff>168626</xdr:rowOff>
    </xdr:to>
    <xdr:cxnSp macro="">
      <xdr:nvCxnSpPr>
        <xdr:cNvPr id="352" name="直線コネクタ 351"/>
        <xdr:cNvCxnSpPr/>
      </xdr:nvCxnSpPr>
      <xdr:spPr>
        <a:xfrm>
          <a:off x="8750300" y="1010945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43936</xdr:rowOff>
    </xdr:from>
    <xdr:to>
      <xdr:col>50</xdr:col>
      <xdr:colOff>165100</xdr:colOff>
      <xdr:row>58</xdr:row>
      <xdr:rowOff>145536</xdr:rowOff>
    </xdr:to>
    <xdr:sp macro="" textlink="">
      <xdr:nvSpPr>
        <xdr:cNvPr id="353" name="フローチャート: 判断 352"/>
        <xdr:cNvSpPr/>
      </xdr:nvSpPr>
      <xdr:spPr>
        <a:xfrm>
          <a:off x="9588500" y="99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162063</xdr:rowOff>
    </xdr:from>
    <xdr:ext cx="599010" cy="259045"/>
    <xdr:sp macro="" textlink="">
      <xdr:nvSpPr>
        <xdr:cNvPr id="354" name="テキスト ボックス 353"/>
        <xdr:cNvSpPr txBox="1"/>
      </xdr:nvSpPr>
      <xdr:spPr>
        <a:xfrm>
          <a:off x="9339795" y="976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165359</xdr:rowOff>
    </xdr:from>
    <xdr:to>
      <xdr:col>45</xdr:col>
      <xdr:colOff>177800</xdr:colOff>
      <xdr:row>59</xdr:row>
      <xdr:rowOff>10723</xdr:rowOff>
    </xdr:to>
    <xdr:cxnSp macro="">
      <xdr:nvCxnSpPr>
        <xdr:cNvPr id="355" name="直線コネクタ 354"/>
        <xdr:cNvCxnSpPr/>
      </xdr:nvCxnSpPr>
      <xdr:spPr>
        <a:xfrm flipV="1">
          <a:off x="7861300" y="10109459"/>
          <a:ext cx="889000" cy="1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66463</xdr:rowOff>
    </xdr:from>
    <xdr:to>
      <xdr:col>46</xdr:col>
      <xdr:colOff>38100</xdr:colOff>
      <xdr:row>58</xdr:row>
      <xdr:rowOff>168063</xdr:rowOff>
    </xdr:to>
    <xdr:sp macro="" textlink="">
      <xdr:nvSpPr>
        <xdr:cNvPr id="356" name="フローチャート: 判断 355"/>
        <xdr:cNvSpPr/>
      </xdr:nvSpPr>
      <xdr:spPr>
        <a:xfrm>
          <a:off x="8699500" y="100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13140</xdr:rowOff>
    </xdr:from>
    <xdr:ext cx="534377" cy="259045"/>
    <xdr:sp macro="" textlink="">
      <xdr:nvSpPr>
        <xdr:cNvPr id="357" name="テキスト ボックス 356"/>
        <xdr:cNvSpPr txBox="1"/>
      </xdr:nvSpPr>
      <xdr:spPr>
        <a:xfrm>
          <a:off x="8483111" y="978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109927</xdr:rowOff>
    </xdr:from>
    <xdr:to>
      <xdr:col>41</xdr:col>
      <xdr:colOff>50800</xdr:colOff>
      <xdr:row>59</xdr:row>
      <xdr:rowOff>10723</xdr:rowOff>
    </xdr:to>
    <xdr:cxnSp macro="">
      <xdr:nvCxnSpPr>
        <xdr:cNvPr id="358" name="直線コネクタ 357"/>
        <xdr:cNvCxnSpPr/>
      </xdr:nvCxnSpPr>
      <xdr:spPr>
        <a:xfrm>
          <a:off x="6972300" y="10054027"/>
          <a:ext cx="889000" cy="7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3646</xdr:rowOff>
    </xdr:from>
    <xdr:to>
      <xdr:col>41</xdr:col>
      <xdr:colOff>101600</xdr:colOff>
      <xdr:row>58</xdr:row>
      <xdr:rowOff>105246</xdr:rowOff>
    </xdr:to>
    <xdr:sp macro="" textlink="">
      <xdr:nvSpPr>
        <xdr:cNvPr id="359" name="フローチャート: 判断 358"/>
        <xdr:cNvSpPr/>
      </xdr:nvSpPr>
      <xdr:spPr>
        <a:xfrm>
          <a:off x="7810500" y="99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121773</xdr:rowOff>
    </xdr:from>
    <xdr:ext cx="599010" cy="259045"/>
    <xdr:sp macro="" textlink="">
      <xdr:nvSpPr>
        <xdr:cNvPr id="360" name="テキスト ボックス 359"/>
        <xdr:cNvSpPr txBox="1"/>
      </xdr:nvSpPr>
      <xdr:spPr>
        <a:xfrm>
          <a:off x="7561795" y="972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167968</xdr:rowOff>
    </xdr:from>
    <xdr:to>
      <xdr:col>36</xdr:col>
      <xdr:colOff>165100</xdr:colOff>
      <xdr:row>58</xdr:row>
      <xdr:rowOff>98118</xdr:rowOff>
    </xdr:to>
    <xdr:sp macro="" textlink="">
      <xdr:nvSpPr>
        <xdr:cNvPr id="361" name="フローチャート: 判断 360"/>
        <xdr:cNvSpPr/>
      </xdr:nvSpPr>
      <xdr:spPr>
        <a:xfrm>
          <a:off x="6921500" y="99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114645</xdr:rowOff>
    </xdr:from>
    <xdr:ext cx="599010" cy="259045"/>
    <xdr:sp macro="" textlink="">
      <xdr:nvSpPr>
        <xdr:cNvPr id="362" name="テキスト ボックス 361"/>
        <xdr:cNvSpPr txBox="1"/>
      </xdr:nvSpPr>
      <xdr:spPr>
        <a:xfrm>
          <a:off x="6672795" y="971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115393</xdr:rowOff>
    </xdr:from>
    <xdr:to>
      <xdr:col>55</xdr:col>
      <xdr:colOff>50800</xdr:colOff>
      <xdr:row>59</xdr:row>
      <xdr:rowOff>45543</xdr:rowOff>
    </xdr:to>
    <xdr:sp macro="" textlink="">
      <xdr:nvSpPr>
        <xdr:cNvPr id="368" name="楕円 367"/>
        <xdr:cNvSpPr/>
      </xdr:nvSpPr>
      <xdr:spPr>
        <a:xfrm>
          <a:off x="10426700" y="1005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30320</xdr:rowOff>
    </xdr:from>
    <xdr:ext cx="534377" cy="259045"/>
    <xdr:sp macro="" textlink="">
      <xdr:nvSpPr>
        <xdr:cNvPr id="369" name="普通建設事業費該当値テキスト"/>
        <xdr:cNvSpPr txBox="1"/>
      </xdr:nvSpPr>
      <xdr:spPr>
        <a:xfrm>
          <a:off x="10528300" y="997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117826</xdr:rowOff>
    </xdr:from>
    <xdr:to>
      <xdr:col>50</xdr:col>
      <xdr:colOff>165100</xdr:colOff>
      <xdr:row>59</xdr:row>
      <xdr:rowOff>47976</xdr:rowOff>
    </xdr:to>
    <xdr:sp macro="" textlink="">
      <xdr:nvSpPr>
        <xdr:cNvPr id="370" name="楕円 369"/>
        <xdr:cNvSpPr/>
      </xdr:nvSpPr>
      <xdr:spPr>
        <a:xfrm>
          <a:off x="9588500" y="1006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39103</xdr:rowOff>
    </xdr:from>
    <xdr:ext cx="534377" cy="259045"/>
    <xdr:sp macro="" textlink="">
      <xdr:nvSpPr>
        <xdr:cNvPr id="371" name="テキスト ボックス 370"/>
        <xdr:cNvSpPr txBox="1"/>
      </xdr:nvSpPr>
      <xdr:spPr>
        <a:xfrm>
          <a:off x="9372111" y="1015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114559</xdr:rowOff>
    </xdr:from>
    <xdr:to>
      <xdr:col>46</xdr:col>
      <xdr:colOff>38100</xdr:colOff>
      <xdr:row>59</xdr:row>
      <xdr:rowOff>44709</xdr:rowOff>
    </xdr:to>
    <xdr:sp macro="" textlink="">
      <xdr:nvSpPr>
        <xdr:cNvPr id="372" name="楕円 371"/>
        <xdr:cNvSpPr/>
      </xdr:nvSpPr>
      <xdr:spPr>
        <a:xfrm>
          <a:off x="8699500" y="1005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35836</xdr:rowOff>
    </xdr:from>
    <xdr:ext cx="534377" cy="259045"/>
    <xdr:sp macro="" textlink="">
      <xdr:nvSpPr>
        <xdr:cNvPr id="373" name="テキスト ボックス 372"/>
        <xdr:cNvSpPr txBox="1"/>
      </xdr:nvSpPr>
      <xdr:spPr>
        <a:xfrm>
          <a:off x="8483111" y="101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131373</xdr:rowOff>
    </xdr:from>
    <xdr:to>
      <xdr:col>41</xdr:col>
      <xdr:colOff>101600</xdr:colOff>
      <xdr:row>59</xdr:row>
      <xdr:rowOff>61523</xdr:rowOff>
    </xdr:to>
    <xdr:sp macro="" textlink="">
      <xdr:nvSpPr>
        <xdr:cNvPr id="374" name="楕円 373"/>
        <xdr:cNvSpPr/>
      </xdr:nvSpPr>
      <xdr:spPr>
        <a:xfrm>
          <a:off x="7810500" y="1007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52650</xdr:rowOff>
    </xdr:from>
    <xdr:ext cx="534377" cy="259045"/>
    <xdr:sp macro="" textlink="">
      <xdr:nvSpPr>
        <xdr:cNvPr id="375" name="テキスト ボックス 374"/>
        <xdr:cNvSpPr txBox="1"/>
      </xdr:nvSpPr>
      <xdr:spPr>
        <a:xfrm>
          <a:off x="7594111" y="1016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59127</xdr:rowOff>
    </xdr:from>
    <xdr:to>
      <xdr:col>36</xdr:col>
      <xdr:colOff>165100</xdr:colOff>
      <xdr:row>58</xdr:row>
      <xdr:rowOff>160727</xdr:rowOff>
    </xdr:to>
    <xdr:sp macro="" textlink="">
      <xdr:nvSpPr>
        <xdr:cNvPr id="376" name="楕円 375"/>
        <xdr:cNvSpPr/>
      </xdr:nvSpPr>
      <xdr:spPr>
        <a:xfrm>
          <a:off x="6921500" y="1000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151854</xdr:rowOff>
    </xdr:from>
    <xdr:ext cx="534377" cy="259045"/>
    <xdr:sp macro="" textlink="">
      <xdr:nvSpPr>
        <xdr:cNvPr id="377" name="テキスト ボックス 376"/>
        <xdr:cNvSpPr txBox="1"/>
      </xdr:nvSpPr>
      <xdr:spPr>
        <a:xfrm>
          <a:off x="6705111" y="1009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51078</xdr:rowOff>
    </xdr:from>
    <xdr:to>
      <xdr:col>54</xdr:col>
      <xdr:colOff>189865</xdr:colOff>
      <xdr:row>78</xdr:row>
      <xdr:rowOff>139700</xdr:rowOff>
    </xdr:to>
    <xdr:cxnSp macro="">
      <xdr:nvCxnSpPr>
        <xdr:cNvPr id="399" name="直線コネクタ 398"/>
        <xdr:cNvCxnSpPr/>
      </xdr:nvCxnSpPr>
      <xdr:spPr>
        <a:xfrm flipV="1">
          <a:off x="10475595" y="12052578"/>
          <a:ext cx="1270" cy="14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169205</xdr:rowOff>
    </xdr:from>
    <xdr:ext cx="599010" cy="259045"/>
    <xdr:sp macro="" textlink="">
      <xdr:nvSpPr>
        <xdr:cNvPr id="402" name="普通建設事業費 （ うち新規整備　）最大値テキスト"/>
        <xdr:cNvSpPr txBox="1"/>
      </xdr:nvSpPr>
      <xdr:spPr>
        <a:xfrm>
          <a:off x="10528300" y="1182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51078</xdr:rowOff>
    </xdr:from>
    <xdr:to>
      <xdr:col>55</xdr:col>
      <xdr:colOff>88900</xdr:colOff>
      <xdr:row>70</xdr:row>
      <xdr:rowOff>51078</xdr:rowOff>
    </xdr:to>
    <xdr:cxnSp macro="">
      <xdr:nvCxnSpPr>
        <xdr:cNvPr id="403" name="直線コネクタ 402"/>
        <xdr:cNvCxnSpPr/>
      </xdr:nvCxnSpPr>
      <xdr:spPr>
        <a:xfrm>
          <a:off x="10388600" y="12052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69707</xdr:rowOff>
    </xdr:from>
    <xdr:to>
      <xdr:col>55</xdr:col>
      <xdr:colOff>0</xdr:colOff>
      <xdr:row>78</xdr:row>
      <xdr:rowOff>94377</xdr:rowOff>
    </xdr:to>
    <xdr:cxnSp macro="">
      <xdr:nvCxnSpPr>
        <xdr:cNvPr id="404" name="直線コネクタ 403"/>
        <xdr:cNvCxnSpPr/>
      </xdr:nvCxnSpPr>
      <xdr:spPr>
        <a:xfrm flipV="1">
          <a:off x="9639300" y="13442807"/>
          <a:ext cx="838200" cy="2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41774</xdr:rowOff>
    </xdr:from>
    <xdr:ext cx="534377" cy="259045"/>
    <xdr:sp macro="" textlink="">
      <xdr:nvSpPr>
        <xdr:cNvPr id="405" name="普通建設事業費 （ うち新規整備　）平均値テキスト"/>
        <xdr:cNvSpPr txBox="1"/>
      </xdr:nvSpPr>
      <xdr:spPr>
        <a:xfrm>
          <a:off x="10528300" y="13243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18897</xdr:rowOff>
    </xdr:from>
    <xdr:to>
      <xdr:col>55</xdr:col>
      <xdr:colOff>50800</xdr:colOff>
      <xdr:row>78</xdr:row>
      <xdr:rowOff>120497</xdr:rowOff>
    </xdr:to>
    <xdr:sp macro="" textlink="">
      <xdr:nvSpPr>
        <xdr:cNvPr id="406" name="フローチャート: 判断 405"/>
        <xdr:cNvSpPr/>
      </xdr:nvSpPr>
      <xdr:spPr>
        <a:xfrm>
          <a:off x="10426700" y="1339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94377</xdr:rowOff>
    </xdr:from>
    <xdr:to>
      <xdr:col>50</xdr:col>
      <xdr:colOff>114300</xdr:colOff>
      <xdr:row>78</xdr:row>
      <xdr:rowOff>139700</xdr:rowOff>
    </xdr:to>
    <xdr:cxnSp macro="">
      <xdr:nvCxnSpPr>
        <xdr:cNvPr id="407" name="直線コネクタ 406"/>
        <xdr:cNvCxnSpPr/>
      </xdr:nvCxnSpPr>
      <xdr:spPr>
        <a:xfrm flipV="1">
          <a:off x="8750300" y="13467477"/>
          <a:ext cx="889000" cy="4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8663</xdr:rowOff>
    </xdr:from>
    <xdr:to>
      <xdr:col>50</xdr:col>
      <xdr:colOff>165100</xdr:colOff>
      <xdr:row>78</xdr:row>
      <xdr:rowOff>110263</xdr:rowOff>
    </xdr:to>
    <xdr:sp macro="" textlink="">
      <xdr:nvSpPr>
        <xdr:cNvPr id="408" name="フローチャート: 判断 407"/>
        <xdr:cNvSpPr/>
      </xdr:nvSpPr>
      <xdr:spPr>
        <a:xfrm>
          <a:off x="9588500" y="1338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126790</xdr:rowOff>
    </xdr:from>
    <xdr:ext cx="534377" cy="259045"/>
    <xdr:sp macro="" textlink="">
      <xdr:nvSpPr>
        <xdr:cNvPr id="409" name="テキスト ボックス 408"/>
        <xdr:cNvSpPr txBox="1"/>
      </xdr:nvSpPr>
      <xdr:spPr>
        <a:xfrm>
          <a:off x="9372111" y="1315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139700</xdr:rowOff>
    </xdr:from>
    <xdr:to>
      <xdr:col>45</xdr:col>
      <xdr:colOff>177800</xdr:colOff>
      <xdr:row>78</xdr:row>
      <xdr:rowOff>139700</xdr:rowOff>
    </xdr:to>
    <xdr:cxnSp macro="">
      <xdr:nvCxnSpPr>
        <xdr:cNvPr id="410" name="直線コネクタ 409"/>
        <xdr:cNvCxnSpPr/>
      </xdr:nvCxnSpPr>
      <xdr:spPr>
        <a:xfrm>
          <a:off x="7861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969</xdr:rowOff>
    </xdr:from>
    <xdr:to>
      <xdr:col>46</xdr:col>
      <xdr:colOff>38100</xdr:colOff>
      <xdr:row>78</xdr:row>
      <xdr:rowOff>102569</xdr:rowOff>
    </xdr:to>
    <xdr:sp macro="" textlink="">
      <xdr:nvSpPr>
        <xdr:cNvPr id="411" name="フローチャート: 判断 410"/>
        <xdr:cNvSpPr/>
      </xdr:nvSpPr>
      <xdr:spPr>
        <a:xfrm>
          <a:off x="8699500" y="1337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119096</xdr:rowOff>
    </xdr:from>
    <xdr:ext cx="534377" cy="259045"/>
    <xdr:sp macro="" textlink="">
      <xdr:nvSpPr>
        <xdr:cNvPr id="412" name="テキスト ボックス 411"/>
        <xdr:cNvSpPr txBox="1"/>
      </xdr:nvSpPr>
      <xdr:spPr>
        <a:xfrm>
          <a:off x="8483111" y="1314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114494</xdr:rowOff>
    </xdr:from>
    <xdr:to>
      <xdr:col>41</xdr:col>
      <xdr:colOff>101600</xdr:colOff>
      <xdr:row>78</xdr:row>
      <xdr:rowOff>44644</xdr:rowOff>
    </xdr:to>
    <xdr:sp macro="" textlink="">
      <xdr:nvSpPr>
        <xdr:cNvPr id="413" name="フローチャート: 判断 412"/>
        <xdr:cNvSpPr/>
      </xdr:nvSpPr>
      <xdr:spPr>
        <a:xfrm>
          <a:off x="7810500" y="1331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61171</xdr:rowOff>
    </xdr:from>
    <xdr:ext cx="534377" cy="259045"/>
    <xdr:sp macro="" textlink="">
      <xdr:nvSpPr>
        <xdr:cNvPr id="414" name="テキスト ボックス 413"/>
        <xdr:cNvSpPr txBox="1"/>
      </xdr:nvSpPr>
      <xdr:spPr>
        <a:xfrm>
          <a:off x="7594111" y="1309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18907</xdr:rowOff>
    </xdr:from>
    <xdr:to>
      <xdr:col>55</xdr:col>
      <xdr:colOff>50800</xdr:colOff>
      <xdr:row>78</xdr:row>
      <xdr:rowOff>120507</xdr:rowOff>
    </xdr:to>
    <xdr:sp macro="" textlink="">
      <xdr:nvSpPr>
        <xdr:cNvPr id="420" name="楕円 419"/>
        <xdr:cNvSpPr/>
      </xdr:nvSpPr>
      <xdr:spPr>
        <a:xfrm>
          <a:off x="10426700" y="1339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168773</xdr:rowOff>
    </xdr:from>
    <xdr:ext cx="534377" cy="259045"/>
    <xdr:sp macro="" textlink="">
      <xdr:nvSpPr>
        <xdr:cNvPr id="421" name="普通建設事業費 （ うち新規整備　）該当値テキスト"/>
        <xdr:cNvSpPr txBox="1"/>
      </xdr:nvSpPr>
      <xdr:spPr>
        <a:xfrm>
          <a:off x="10528300" y="1337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43577</xdr:rowOff>
    </xdr:from>
    <xdr:to>
      <xdr:col>50</xdr:col>
      <xdr:colOff>165100</xdr:colOff>
      <xdr:row>78</xdr:row>
      <xdr:rowOff>145177</xdr:rowOff>
    </xdr:to>
    <xdr:sp macro="" textlink="">
      <xdr:nvSpPr>
        <xdr:cNvPr id="422" name="楕円 421"/>
        <xdr:cNvSpPr/>
      </xdr:nvSpPr>
      <xdr:spPr>
        <a:xfrm>
          <a:off x="9588500" y="1341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136304</xdr:rowOff>
    </xdr:from>
    <xdr:ext cx="534377" cy="259045"/>
    <xdr:sp macro="" textlink="">
      <xdr:nvSpPr>
        <xdr:cNvPr id="423" name="テキスト ボックス 422"/>
        <xdr:cNvSpPr txBox="1"/>
      </xdr:nvSpPr>
      <xdr:spPr>
        <a:xfrm>
          <a:off x="9372111" y="1350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4" name="楕円 423"/>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5" name="テキスト ボックス 424"/>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6" name="楕円 425"/>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7" name="テキスト ボックス 426"/>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140500</xdr:rowOff>
    </xdr:from>
    <xdr:to>
      <xdr:col>54</xdr:col>
      <xdr:colOff>189865</xdr:colOff>
      <xdr:row>99</xdr:row>
      <xdr:rowOff>16583</xdr:rowOff>
    </xdr:to>
    <xdr:cxnSp macro="">
      <xdr:nvCxnSpPr>
        <xdr:cNvPr id="451" name="直線コネクタ 450"/>
        <xdr:cNvCxnSpPr/>
      </xdr:nvCxnSpPr>
      <xdr:spPr>
        <a:xfrm flipV="1">
          <a:off x="10475595" y="15571000"/>
          <a:ext cx="1270" cy="1419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20410</xdr:rowOff>
    </xdr:from>
    <xdr:ext cx="469744" cy="259045"/>
    <xdr:sp macro="" textlink="">
      <xdr:nvSpPr>
        <xdr:cNvPr id="452" name="普通建設事業費 （ うち更新整備　）最小値テキスト"/>
        <xdr:cNvSpPr txBox="1"/>
      </xdr:nvSpPr>
      <xdr:spPr>
        <a:xfrm>
          <a:off x="10528300" y="169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16583</xdr:rowOff>
    </xdr:from>
    <xdr:to>
      <xdr:col>55</xdr:col>
      <xdr:colOff>88900</xdr:colOff>
      <xdr:row>99</xdr:row>
      <xdr:rowOff>16583</xdr:rowOff>
    </xdr:to>
    <xdr:cxnSp macro="">
      <xdr:nvCxnSpPr>
        <xdr:cNvPr id="453" name="直線コネクタ 452"/>
        <xdr:cNvCxnSpPr/>
      </xdr:nvCxnSpPr>
      <xdr:spPr>
        <a:xfrm>
          <a:off x="10388600" y="1699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87177</xdr:rowOff>
    </xdr:from>
    <xdr:ext cx="599010" cy="259045"/>
    <xdr:sp macro="" textlink="">
      <xdr:nvSpPr>
        <xdr:cNvPr id="454" name="普通建設事業費 （ うち更新整備　）最大値テキスト"/>
        <xdr:cNvSpPr txBox="1"/>
      </xdr:nvSpPr>
      <xdr:spPr>
        <a:xfrm>
          <a:off x="10528300" y="153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140500</xdr:rowOff>
    </xdr:from>
    <xdr:to>
      <xdr:col>55</xdr:col>
      <xdr:colOff>88900</xdr:colOff>
      <xdr:row>90</xdr:row>
      <xdr:rowOff>140500</xdr:rowOff>
    </xdr:to>
    <xdr:cxnSp macro="">
      <xdr:nvCxnSpPr>
        <xdr:cNvPr id="455" name="直線コネクタ 454"/>
        <xdr:cNvCxnSpPr/>
      </xdr:nvCxnSpPr>
      <xdr:spPr>
        <a:xfrm>
          <a:off x="10388600" y="155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134610</xdr:rowOff>
    </xdr:from>
    <xdr:to>
      <xdr:col>55</xdr:col>
      <xdr:colOff>0</xdr:colOff>
      <xdr:row>98</xdr:row>
      <xdr:rowOff>29477</xdr:rowOff>
    </xdr:to>
    <xdr:cxnSp macro="">
      <xdr:nvCxnSpPr>
        <xdr:cNvPr id="456" name="直線コネクタ 455"/>
        <xdr:cNvCxnSpPr/>
      </xdr:nvCxnSpPr>
      <xdr:spPr>
        <a:xfrm>
          <a:off x="9639300" y="16765260"/>
          <a:ext cx="838200" cy="6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72579</xdr:rowOff>
    </xdr:from>
    <xdr:ext cx="534377" cy="259045"/>
    <xdr:sp macro="" textlink="">
      <xdr:nvSpPr>
        <xdr:cNvPr id="457" name="普通建設事業費 （ うち更新整備　）平均値テキスト"/>
        <xdr:cNvSpPr txBox="1"/>
      </xdr:nvSpPr>
      <xdr:spPr>
        <a:xfrm>
          <a:off x="10528300" y="1636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49702</xdr:rowOff>
    </xdr:from>
    <xdr:to>
      <xdr:col>55</xdr:col>
      <xdr:colOff>50800</xdr:colOff>
      <xdr:row>96</xdr:row>
      <xdr:rowOff>151302</xdr:rowOff>
    </xdr:to>
    <xdr:sp macro="" textlink="">
      <xdr:nvSpPr>
        <xdr:cNvPr id="458" name="フローチャート: 判断 457"/>
        <xdr:cNvSpPr/>
      </xdr:nvSpPr>
      <xdr:spPr>
        <a:xfrm>
          <a:off x="104267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131288</xdr:rowOff>
    </xdr:from>
    <xdr:to>
      <xdr:col>50</xdr:col>
      <xdr:colOff>114300</xdr:colOff>
      <xdr:row>97</xdr:row>
      <xdr:rowOff>134610</xdr:rowOff>
    </xdr:to>
    <xdr:cxnSp macro="">
      <xdr:nvCxnSpPr>
        <xdr:cNvPr id="459" name="直線コネクタ 458"/>
        <xdr:cNvCxnSpPr/>
      </xdr:nvCxnSpPr>
      <xdr:spPr>
        <a:xfrm>
          <a:off x="8750300" y="16590488"/>
          <a:ext cx="889000" cy="17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96185</xdr:rowOff>
    </xdr:from>
    <xdr:to>
      <xdr:col>50</xdr:col>
      <xdr:colOff>165100</xdr:colOff>
      <xdr:row>97</xdr:row>
      <xdr:rowOff>26335</xdr:rowOff>
    </xdr:to>
    <xdr:sp macro="" textlink="">
      <xdr:nvSpPr>
        <xdr:cNvPr id="460" name="フローチャート: 判断 459"/>
        <xdr:cNvSpPr/>
      </xdr:nvSpPr>
      <xdr:spPr>
        <a:xfrm>
          <a:off x="9588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42862</xdr:rowOff>
    </xdr:from>
    <xdr:ext cx="534377" cy="259045"/>
    <xdr:sp macro="" textlink="">
      <xdr:nvSpPr>
        <xdr:cNvPr id="461" name="テキスト ボックス 460"/>
        <xdr:cNvSpPr txBox="1"/>
      </xdr:nvSpPr>
      <xdr:spPr>
        <a:xfrm>
          <a:off x="9372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131288</xdr:rowOff>
    </xdr:from>
    <xdr:to>
      <xdr:col>45</xdr:col>
      <xdr:colOff>177800</xdr:colOff>
      <xdr:row>97</xdr:row>
      <xdr:rowOff>24357</xdr:rowOff>
    </xdr:to>
    <xdr:cxnSp macro="">
      <xdr:nvCxnSpPr>
        <xdr:cNvPr id="462" name="直線コネクタ 461"/>
        <xdr:cNvCxnSpPr/>
      </xdr:nvCxnSpPr>
      <xdr:spPr>
        <a:xfrm flipV="1">
          <a:off x="7861300" y="16590488"/>
          <a:ext cx="889000" cy="6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33342</xdr:rowOff>
    </xdr:from>
    <xdr:to>
      <xdr:col>46</xdr:col>
      <xdr:colOff>38100</xdr:colOff>
      <xdr:row>97</xdr:row>
      <xdr:rowOff>134942</xdr:rowOff>
    </xdr:to>
    <xdr:sp macro="" textlink="">
      <xdr:nvSpPr>
        <xdr:cNvPr id="463" name="フローチャート: 判断 462"/>
        <xdr:cNvSpPr/>
      </xdr:nvSpPr>
      <xdr:spPr>
        <a:xfrm>
          <a:off x="8699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126069</xdr:rowOff>
    </xdr:from>
    <xdr:ext cx="534377" cy="259045"/>
    <xdr:sp macro="" textlink="">
      <xdr:nvSpPr>
        <xdr:cNvPr id="464" name="テキスト ボックス 463"/>
        <xdr:cNvSpPr txBox="1"/>
      </xdr:nvSpPr>
      <xdr:spPr>
        <a:xfrm>
          <a:off x="8483111" y="1675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146889</xdr:rowOff>
    </xdr:from>
    <xdr:to>
      <xdr:col>41</xdr:col>
      <xdr:colOff>101600</xdr:colOff>
      <xdr:row>97</xdr:row>
      <xdr:rowOff>77039</xdr:rowOff>
    </xdr:to>
    <xdr:sp macro="" textlink="">
      <xdr:nvSpPr>
        <xdr:cNvPr id="465" name="フローチャート: 判断 464"/>
        <xdr:cNvSpPr/>
      </xdr:nvSpPr>
      <xdr:spPr>
        <a:xfrm>
          <a:off x="7810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68166</xdr:rowOff>
    </xdr:from>
    <xdr:ext cx="534377" cy="259045"/>
    <xdr:sp macro="" textlink="">
      <xdr:nvSpPr>
        <xdr:cNvPr id="466" name="テキスト ボックス 465"/>
        <xdr:cNvSpPr txBox="1"/>
      </xdr:nvSpPr>
      <xdr:spPr>
        <a:xfrm>
          <a:off x="7594111" y="1669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150127</xdr:rowOff>
    </xdr:from>
    <xdr:to>
      <xdr:col>55</xdr:col>
      <xdr:colOff>50800</xdr:colOff>
      <xdr:row>98</xdr:row>
      <xdr:rowOff>80277</xdr:rowOff>
    </xdr:to>
    <xdr:sp macro="" textlink="">
      <xdr:nvSpPr>
        <xdr:cNvPr id="472" name="楕円 471"/>
        <xdr:cNvSpPr/>
      </xdr:nvSpPr>
      <xdr:spPr>
        <a:xfrm>
          <a:off x="10426700" y="1678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128554</xdr:rowOff>
    </xdr:from>
    <xdr:ext cx="534377" cy="259045"/>
    <xdr:sp macro="" textlink="">
      <xdr:nvSpPr>
        <xdr:cNvPr id="473" name="普通建設事業費 （ うち更新整備　）該当値テキスト"/>
        <xdr:cNvSpPr txBox="1"/>
      </xdr:nvSpPr>
      <xdr:spPr>
        <a:xfrm>
          <a:off x="10528300" y="1675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83810</xdr:rowOff>
    </xdr:from>
    <xdr:to>
      <xdr:col>50</xdr:col>
      <xdr:colOff>165100</xdr:colOff>
      <xdr:row>98</xdr:row>
      <xdr:rowOff>13960</xdr:rowOff>
    </xdr:to>
    <xdr:sp macro="" textlink="">
      <xdr:nvSpPr>
        <xdr:cNvPr id="474" name="楕円 473"/>
        <xdr:cNvSpPr/>
      </xdr:nvSpPr>
      <xdr:spPr>
        <a:xfrm>
          <a:off x="9588500" y="167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5087</xdr:rowOff>
    </xdr:from>
    <xdr:ext cx="534377" cy="259045"/>
    <xdr:sp macro="" textlink="">
      <xdr:nvSpPr>
        <xdr:cNvPr id="475" name="テキスト ボックス 474"/>
        <xdr:cNvSpPr txBox="1"/>
      </xdr:nvSpPr>
      <xdr:spPr>
        <a:xfrm>
          <a:off x="9372111" y="1680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80488</xdr:rowOff>
    </xdr:from>
    <xdr:to>
      <xdr:col>46</xdr:col>
      <xdr:colOff>38100</xdr:colOff>
      <xdr:row>97</xdr:row>
      <xdr:rowOff>10638</xdr:rowOff>
    </xdr:to>
    <xdr:sp macro="" textlink="">
      <xdr:nvSpPr>
        <xdr:cNvPr id="476" name="楕円 475"/>
        <xdr:cNvSpPr/>
      </xdr:nvSpPr>
      <xdr:spPr>
        <a:xfrm>
          <a:off x="8699500" y="1653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27165</xdr:rowOff>
    </xdr:from>
    <xdr:ext cx="534377" cy="259045"/>
    <xdr:sp macro="" textlink="">
      <xdr:nvSpPr>
        <xdr:cNvPr id="477" name="テキスト ボックス 476"/>
        <xdr:cNvSpPr txBox="1"/>
      </xdr:nvSpPr>
      <xdr:spPr>
        <a:xfrm>
          <a:off x="8483111" y="1631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145007</xdr:rowOff>
    </xdr:from>
    <xdr:to>
      <xdr:col>41</xdr:col>
      <xdr:colOff>101600</xdr:colOff>
      <xdr:row>97</xdr:row>
      <xdr:rowOff>75157</xdr:rowOff>
    </xdr:to>
    <xdr:sp macro="" textlink="">
      <xdr:nvSpPr>
        <xdr:cNvPr id="478" name="楕円 477"/>
        <xdr:cNvSpPr/>
      </xdr:nvSpPr>
      <xdr:spPr>
        <a:xfrm>
          <a:off x="7810500" y="1660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91684</xdr:rowOff>
    </xdr:from>
    <xdr:ext cx="534377" cy="259045"/>
    <xdr:sp macro="" textlink="">
      <xdr:nvSpPr>
        <xdr:cNvPr id="479" name="テキスト ボックス 478"/>
        <xdr:cNvSpPr txBox="1"/>
      </xdr:nvSpPr>
      <xdr:spPr>
        <a:xfrm>
          <a:off x="7594111" y="1637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3" name="テキスト ボックス 49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5" name="テキスト ボックス 49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7" name="テキスト ボックス 49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85479</xdr:rowOff>
    </xdr:from>
    <xdr:to>
      <xdr:col>85</xdr:col>
      <xdr:colOff>126364</xdr:colOff>
      <xdr:row>39</xdr:row>
      <xdr:rowOff>98878</xdr:rowOff>
    </xdr:to>
    <xdr:cxnSp macro="">
      <xdr:nvCxnSpPr>
        <xdr:cNvPr id="505" name="直線コネクタ 504"/>
        <xdr:cNvCxnSpPr/>
      </xdr:nvCxnSpPr>
      <xdr:spPr>
        <a:xfrm flipV="1">
          <a:off x="16317595" y="5228979"/>
          <a:ext cx="1269" cy="155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103200</xdr:rowOff>
    </xdr:from>
    <xdr:ext cx="249299" cy="259045"/>
    <xdr:sp macro="" textlink="">
      <xdr:nvSpPr>
        <xdr:cNvPr id="506" name="災害復旧事業費最小値テキスト"/>
        <xdr:cNvSpPr txBox="1"/>
      </xdr:nvSpPr>
      <xdr:spPr>
        <a:xfrm>
          <a:off x="16370300" y="6789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7" name="直線コネクタ 50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32156</xdr:rowOff>
    </xdr:from>
    <xdr:ext cx="599010" cy="259045"/>
    <xdr:sp macro="" textlink="">
      <xdr:nvSpPr>
        <xdr:cNvPr id="508" name="災害復旧事業費最大値テキスト"/>
        <xdr:cNvSpPr txBox="1"/>
      </xdr:nvSpPr>
      <xdr:spPr>
        <a:xfrm>
          <a:off x="16370300" y="500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85479</xdr:rowOff>
    </xdr:from>
    <xdr:to>
      <xdr:col>86</xdr:col>
      <xdr:colOff>25400</xdr:colOff>
      <xdr:row>30</xdr:row>
      <xdr:rowOff>85479</xdr:rowOff>
    </xdr:to>
    <xdr:cxnSp macro="">
      <xdr:nvCxnSpPr>
        <xdr:cNvPr id="509" name="直線コネクタ 508"/>
        <xdr:cNvCxnSpPr/>
      </xdr:nvCxnSpPr>
      <xdr:spPr>
        <a:xfrm>
          <a:off x="16230600" y="522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75816</xdr:rowOff>
    </xdr:from>
    <xdr:to>
      <xdr:col>85</xdr:col>
      <xdr:colOff>127000</xdr:colOff>
      <xdr:row>39</xdr:row>
      <xdr:rowOff>86139</xdr:rowOff>
    </xdr:to>
    <xdr:cxnSp macro="">
      <xdr:nvCxnSpPr>
        <xdr:cNvPr id="510" name="直線コネクタ 509"/>
        <xdr:cNvCxnSpPr/>
      </xdr:nvCxnSpPr>
      <xdr:spPr>
        <a:xfrm flipV="1">
          <a:off x="15481300" y="6762366"/>
          <a:ext cx="838200" cy="1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20651</xdr:rowOff>
    </xdr:from>
    <xdr:ext cx="534377" cy="259045"/>
    <xdr:sp macro="" textlink="">
      <xdr:nvSpPr>
        <xdr:cNvPr id="511" name="災害復旧事業費平均値テキスト"/>
        <xdr:cNvSpPr txBox="1"/>
      </xdr:nvSpPr>
      <xdr:spPr>
        <a:xfrm>
          <a:off x="16370300" y="6535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169224</xdr:rowOff>
    </xdr:from>
    <xdr:to>
      <xdr:col>85</xdr:col>
      <xdr:colOff>177800</xdr:colOff>
      <xdr:row>39</xdr:row>
      <xdr:rowOff>99374</xdr:rowOff>
    </xdr:to>
    <xdr:sp macro="" textlink="">
      <xdr:nvSpPr>
        <xdr:cNvPr id="512" name="フローチャート: 判断 511"/>
        <xdr:cNvSpPr/>
      </xdr:nvSpPr>
      <xdr:spPr>
        <a:xfrm>
          <a:off x="16268700" y="668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86139</xdr:rowOff>
    </xdr:from>
    <xdr:to>
      <xdr:col>81</xdr:col>
      <xdr:colOff>50800</xdr:colOff>
      <xdr:row>39</xdr:row>
      <xdr:rowOff>93118</xdr:rowOff>
    </xdr:to>
    <xdr:cxnSp macro="">
      <xdr:nvCxnSpPr>
        <xdr:cNvPr id="513" name="直線コネクタ 512"/>
        <xdr:cNvCxnSpPr/>
      </xdr:nvCxnSpPr>
      <xdr:spPr>
        <a:xfrm flipV="1">
          <a:off x="14592300" y="6772689"/>
          <a:ext cx="889000" cy="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16101</xdr:rowOff>
    </xdr:from>
    <xdr:to>
      <xdr:col>81</xdr:col>
      <xdr:colOff>101600</xdr:colOff>
      <xdr:row>39</xdr:row>
      <xdr:rowOff>117701</xdr:rowOff>
    </xdr:to>
    <xdr:sp macro="" textlink="">
      <xdr:nvSpPr>
        <xdr:cNvPr id="514" name="フローチャート: 判断 513"/>
        <xdr:cNvSpPr/>
      </xdr:nvSpPr>
      <xdr:spPr>
        <a:xfrm>
          <a:off x="15430500" y="670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134228</xdr:rowOff>
    </xdr:from>
    <xdr:ext cx="469744" cy="259045"/>
    <xdr:sp macro="" textlink="">
      <xdr:nvSpPr>
        <xdr:cNvPr id="515" name="テキスト ボックス 514"/>
        <xdr:cNvSpPr txBox="1"/>
      </xdr:nvSpPr>
      <xdr:spPr>
        <a:xfrm>
          <a:off x="15246428" y="647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85907</xdr:rowOff>
    </xdr:from>
    <xdr:to>
      <xdr:col>76</xdr:col>
      <xdr:colOff>114300</xdr:colOff>
      <xdr:row>39</xdr:row>
      <xdr:rowOff>93118</xdr:rowOff>
    </xdr:to>
    <xdr:cxnSp macro="">
      <xdr:nvCxnSpPr>
        <xdr:cNvPr id="516" name="直線コネクタ 515"/>
        <xdr:cNvCxnSpPr/>
      </xdr:nvCxnSpPr>
      <xdr:spPr>
        <a:xfrm>
          <a:off x="13703300" y="6772457"/>
          <a:ext cx="889000" cy="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29042</xdr:rowOff>
    </xdr:from>
    <xdr:to>
      <xdr:col>76</xdr:col>
      <xdr:colOff>165100</xdr:colOff>
      <xdr:row>39</xdr:row>
      <xdr:rowOff>130642</xdr:rowOff>
    </xdr:to>
    <xdr:sp macro="" textlink="">
      <xdr:nvSpPr>
        <xdr:cNvPr id="517" name="フローチャート: 判断 516"/>
        <xdr:cNvSpPr/>
      </xdr:nvSpPr>
      <xdr:spPr>
        <a:xfrm>
          <a:off x="14541500" y="67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147169</xdr:rowOff>
    </xdr:from>
    <xdr:ext cx="469744" cy="259045"/>
    <xdr:sp macro="" textlink="">
      <xdr:nvSpPr>
        <xdr:cNvPr id="518" name="テキスト ボックス 517"/>
        <xdr:cNvSpPr txBox="1"/>
      </xdr:nvSpPr>
      <xdr:spPr>
        <a:xfrm>
          <a:off x="14357428" y="64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35523</xdr:rowOff>
    </xdr:from>
    <xdr:to>
      <xdr:col>71</xdr:col>
      <xdr:colOff>177800</xdr:colOff>
      <xdr:row>39</xdr:row>
      <xdr:rowOff>85907</xdr:rowOff>
    </xdr:to>
    <xdr:cxnSp macro="">
      <xdr:nvCxnSpPr>
        <xdr:cNvPr id="519" name="直線コネクタ 518"/>
        <xdr:cNvCxnSpPr/>
      </xdr:nvCxnSpPr>
      <xdr:spPr>
        <a:xfrm>
          <a:off x="12814300" y="6722073"/>
          <a:ext cx="889000" cy="5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169488</xdr:rowOff>
    </xdr:from>
    <xdr:to>
      <xdr:col>72</xdr:col>
      <xdr:colOff>38100</xdr:colOff>
      <xdr:row>39</xdr:row>
      <xdr:rowOff>99638</xdr:rowOff>
    </xdr:to>
    <xdr:sp macro="" textlink="">
      <xdr:nvSpPr>
        <xdr:cNvPr id="520" name="フローチャート: 判断 519"/>
        <xdr:cNvSpPr/>
      </xdr:nvSpPr>
      <xdr:spPr>
        <a:xfrm>
          <a:off x="13652500" y="668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116165</xdr:rowOff>
    </xdr:from>
    <xdr:ext cx="534377" cy="259045"/>
    <xdr:sp macro="" textlink="">
      <xdr:nvSpPr>
        <xdr:cNvPr id="521" name="テキスト ボックス 520"/>
        <xdr:cNvSpPr txBox="1"/>
      </xdr:nvSpPr>
      <xdr:spPr>
        <a:xfrm>
          <a:off x="13436111" y="645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2666</xdr:rowOff>
    </xdr:from>
    <xdr:to>
      <xdr:col>67</xdr:col>
      <xdr:colOff>101600</xdr:colOff>
      <xdr:row>39</xdr:row>
      <xdr:rowOff>104266</xdr:rowOff>
    </xdr:to>
    <xdr:sp macro="" textlink="">
      <xdr:nvSpPr>
        <xdr:cNvPr id="522" name="フローチャート: 判断 521"/>
        <xdr:cNvSpPr/>
      </xdr:nvSpPr>
      <xdr:spPr>
        <a:xfrm>
          <a:off x="12763500" y="6689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95393</xdr:rowOff>
    </xdr:from>
    <xdr:ext cx="534377" cy="259045"/>
    <xdr:sp macro="" textlink="">
      <xdr:nvSpPr>
        <xdr:cNvPr id="523" name="テキスト ボックス 522"/>
        <xdr:cNvSpPr txBox="1"/>
      </xdr:nvSpPr>
      <xdr:spPr>
        <a:xfrm>
          <a:off x="12547111" y="678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25016</xdr:rowOff>
    </xdr:from>
    <xdr:to>
      <xdr:col>85</xdr:col>
      <xdr:colOff>177800</xdr:colOff>
      <xdr:row>39</xdr:row>
      <xdr:rowOff>126616</xdr:rowOff>
    </xdr:to>
    <xdr:sp macro="" textlink="">
      <xdr:nvSpPr>
        <xdr:cNvPr id="529" name="楕円 528"/>
        <xdr:cNvSpPr/>
      </xdr:nvSpPr>
      <xdr:spPr>
        <a:xfrm>
          <a:off x="16268700" y="671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147650</xdr:rowOff>
    </xdr:from>
    <xdr:ext cx="469744" cy="259045"/>
    <xdr:sp macro="" textlink="">
      <xdr:nvSpPr>
        <xdr:cNvPr id="530" name="災害復旧事業費該当値テキスト"/>
        <xdr:cNvSpPr txBox="1"/>
      </xdr:nvSpPr>
      <xdr:spPr>
        <a:xfrm>
          <a:off x="16370300" y="666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35339</xdr:rowOff>
    </xdr:from>
    <xdr:to>
      <xdr:col>81</xdr:col>
      <xdr:colOff>101600</xdr:colOff>
      <xdr:row>39</xdr:row>
      <xdr:rowOff>136939</xdr:rowOff>
    </xdr:to>
    <xdr:sp macro="" textlink="">
      <xdr:nvSpPr>
        <xdr:cNvPr id="531" name="楕円 530"/>
        <xdr:cNvSpPr/>
      </xdr:nvSpPr>
      <xdr:spPr>
        <a:xfrm>
          <a:off x="15430500" y="672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128066</xdr:rowOff>
    </xdr:from>
    <xdr:ext cx="469744" cy="259045"/>
    <xdr:sp macro="" textlink="">
      <xdr:nvSpPr>
        <xdr:cNvPr id="532" name="テキスト ボックス 531"/>
        <xdr:cNvSpPr txBox="1"/>
      </xdr:nvSpPr>
      <xdr:spPr>
        <a:xfrm>
          <a:off x="15246428" y="681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42318</xdr:rowOff>
    </xdr:from>
    <xdr:to>
      <xdr:col>76</xdr:col>
      <xdr:colOff>165100</xdr:colOff>
      <xdr:row>39</xdr:row>
      <xdr:rowOff>143918</xdr:rowOff>
    </xdr:to>
    <xdr:sp macro="" textlink="">
      <xdr:nvSpPr>
        <xdr:cNvPr id="533" name="楕円 532"/>
        <xdr:cNvSpPr/>
      </xdr:nvSpPr>
      <xdr:spPr>
        <a:xfrm>
          <a:off x="14541500" y="67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135045</xdr:rowOff>
    </xdr:from>
    <xdr:ext cx="469744" cy="259045"/>
    <xdr:sp macro="" textlink="">
      <xdr:nvSpPr>
        <xdr:cNvPr id="534" name="テキスト ボックス 533"/>
        <xdr:cNvSpPr txBox="1"/>
      </xdr:nvSpPr>
      <xdr:spPr>
        <a:xfrm>
          <a:off x="14357428" y="682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35107</xdr:rowOff>
    </xdr:from>
    <xdr:to>
      <xdr:col>72</xdr:col>
      <xdr:colOff>38100</xdr:colOff>
      <xdr:row>39</xdr:row>
      <xdr:rowOff>136707</xdr:rowOff>
    </xdr:to>
    <xdr:sp macro="" textlink="">
      <xdr:nvSpPr>
        <xdr:cNvPr id="535" name="楕円 534"/>
        <xdr:cNvSpPr/>
      </xdr:nvSpPr>
      <xdr:spPr>
        <a:xfrm>
          <a:off x="13652500" y="67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127834</xdr:rowOff>
    </xdr:from>
    <xdr:ext cx="469744" cy="259045"/>
    <xdr:sp macro="" textlink="">
      <xdr:nvSpPr>
        <xdr:cNvPr id="536" name="テキスト ボックス 535"/>
        <xdr:cNvSpPr txBox="1"/>
      </xdr:nvSpPr>
      <xdr:spPr>
        <a:xfrm>
          <a:off x="13468428" y="681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156173</xdr:rowOff>
    </xdr:from>
    <xdr:to>
      <xdr:col>67</xdr:col>
      <xdr:colOff>101600</xdr:colOff>
      <xdr:row>39</xdr:row>
      <xdr:rowOff>86323</xdr:rowOff>
    </xdr:to>
    <xdr:sp macro="" textlink="">
      <xdr:nvSpPr>
        <xdr:cNvPr id="537" name="楕円 536"/>
        <xdr:cNvSpPr/>
      </xdr:nvSpPr>
      <xdr:spPr>
        <a:xfrm>
          <a:off x="12763500" y="667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102851</xdr:rowOff>
    </xdr:from>
    <xdr:ext cx="534377" cy="259045"/>
    <xdr:sp macro="" textlink="">
      <xdr:nvSpPr>
        <xdr:cNvPr id="538" name="テキスト ボックス 537"/>
        <xdr:cNvSpPr txBox="1"/>
      </xdr:nvSpPr>
      <xdr:spPr>
        <a:xfrm>
          <a:off x="12547111" y="644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93654</xdr:rowOff>
    </xdr:from>
    <xdr:to>
      <xdr:col>85</xdr:col>
      <xdr:colOff>126364</xdr:colOff>
      <xdr:row>77</xdr:row>
      <xdr:rowOff>77246</xdr:rowOff>
    </xdr:to>
    <xdr:cxnSp macro="">
      <xdr:nvCxnSpPr>
        <xdr:cNvPr id="607" name="直線コネクタ 606"/>
        <xdr:cNvCxnSpPr/>
      </xdr:nvCxnSpPr>
      <xdr:spPr>
        <a:xfrm flipV="1">
          <a:off x="16317595" y="12095154"/>
          <a:ext cx="1269" cy="11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81073</xdr:rowOff>
    </xdr:from>
    <xdr:ext cx="534377" cy="259045"/>
    <xdr:sp macro="" textlink="">
      <xdr:nvSpPr>
        <xdr:cNvPr id="608" name="公債費最小値テキスト"/>
        <xdr:cNvSpPr txBox="1"/>
      </xdr:nvSpPr>
      <xdr:spPr>
        <a:xfrm>
          <a:off x="16370300" y="1328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77246</xdr:rowOff>
    </xdr:from>
    <xdr:to>
      <xdr:col>86</xdr:col>
      <xdr:colOff>25400</xdr:colOff>
      <xdr:row>77</xdr:row>
      <xdr:rowOff>77246</xdr:rowOff>
    </xdr:to>
    <xdr:cxnSp macro="">
      <xdr:nvCxnSpPr>
        <xdr:cNvPr id="609" name="直線コネクタ 608"/>
        <xdr:cNvCxnSpPr/>
      </xdr:nvCxnSpPr>
      <xdr:spPr>
        <a:xfrm>
          <a:off x="16230600" y="1327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40331</xdr:rowOff>
    </xdr:from>
    <xdr:ext cx="599010" cy="259045"/>
    <xdr:sp macro="" textlink="">
      <xdr:nvSpPr>
        <xdr:cNvPr id="610" name="公債費最大値テキスト"/>
        <xdr:cNvSpPr txBox="1"/>
      </xdr:nvSpPr>
      <xdr:spPr>
        <a:xfrm>
          <a:off x="16370300" y="1187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93654</xdr:rowOff>
    </xdr:from>
    <xdr:to>
      <xdr:col>86</xdr:col>
      <xdr:colOff>25400</xdr:colOff>
      <xdr:row>70</xdr:row>
      <xdr:rowOff>93654</xdr:rowOff>
    </xdr:to>
    <xdr:cxnSp macro="">
      <xdr:nvCxnSpPr>
        <xdr:cNvPr id="611" name="直線コネクタ 610"/>
        <xdr:cNvCxnSpPr/>
      </xdr:nvCxnSpPr>
      <xdr:spPr>
        <a:xfrm>
          <a:off x="16230600" y="1209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117560</xdr:rowOff>
    </xdr:from>
    <xdr:to>
      <xdr:col>85</xdr:col>
      <xdr:colOff>127000</xdr:colOff>
      <xdr:row>74</xdr:row>
      <xdr:rowOff>143232</xdr:rowOff>
    </xdr:to>
    <xdr:cxnSp macro="">
      <xdr:nvCxnSpPr>
        <xdr:cNvPr id="612" name="直線コネクタ 611"/>
        <xdr:cNvCxnSpPr/>
      </xdr:nvCxnSpPr>
      <xdr:spPr>
        <a:xfrm>
          <a:off x="15481300" y="12804860"/>
          <a:ext cx="838200" cy="2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155892</xdr:rowOff>
    </xdr:from>
    <xdr:ext cx="534377" cy="259045"/>
    <xdr:sp macro="" textlink="">
      <xdr:nvSpPr>
        <xdr:cNvPr id="613" name="公債費平均値テキスト"/>
        <xdr:cNvSpPr txBox="1"/>
      </xdr:nvSpPr>
      <xdr:spPr>
        <a:xfrm>
          <a:off x="16370300" y="12843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6015</xdr:rowOff>
    </xdr:from>
    <xdr:to>
      <xdr:col>85</xdr:col>
      <xdr:colOff>177800</xdr:colOff>
      <xdr:row>75</xdr:row>
      <xdr:rowOff>107615</xdr:rowOff>
    </xdr:to>
    <xdr:sp macro="" textlink="">
      <xdr:nvSpPr>
        <xdr:cNvPr id="614" name="フローチャート: 判断 613"/>
        <xdr:cNvSpPr/>
      </xdr:nvSpPr>
      <xdr:spPr>
        <a:xfrm>
          <a:off x="16268700" y="128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87916</xdr:rowOff>
    </xdr:from>
    <xdr:to>
      <xdr:col>81</xdr:col>
      <xdr:colOff>50800</xdr:colOff>
      <xdr:row>74</xdr:row>
      <xdr:rowOff>117560</xdr:rowOff>
    </xdr:to>
    <xdr:cxnSp macro="">
      <xdr:nvCxnSpPr>
        <xdr:cNvPr id="615" name="直線コネクタ 614"/>
        <xdr:cNvCxnSpPr/>
      </xdr:nvCxnSpPr>
      <xdr:spPr>
        <a:xfrm>
          <a:off x="14592300" y="12775216"/>
          <a:ext cx="889000" cy="2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21932</xdr:rowOff>
    </xdr:from>
    <xdr:to>
      <xdr:col>81</xdr:col>
      <xdr:colOff>101600</xdr:colOff>
      <xdr:row>75</xdr:row>
      <xdr:rowOff>123532</xdr:rowOff>
    </xdr:to>
    <xdr:sp macro="" textlink="">
      <xdr:nvSpPr>
        <xdr:cNvPr id="616" name="フローチャート: 判断 615"/>
        <xdr:cNvSpPr/>
      </xdr:nvSpPr>
      <xdr:spPr>
        <a:xfrm>
          <a:off x="15430500" y="128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114659</xdr:rowOff>
    </xdr:from>
    <xdr:ext cx="534377" cy="259045"/>
    <xdr:sp macro="" textlink="">
      <xdr:nvSpPr>
        <xdr:cNvPr id="617" name="テキスト ボックス 616"/>
        <xdr:cNvSpPr txBox="1"/>
      </xdr:nvSpPr>
      <xdr:spPr>
        <a:xfrm>
          <a:off x="15214111" y="129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60004</xdr:rowOff>
    </xdr:from>
    <xdr:to>
      <xdr:col>76</xdr:col>
      <xdr:colOff>114300</xdr:colOff>
      <xdr:row>74</xdr:row>
      <xdr:rowOff>87916</xdr:rowOff>
    </xdr:to>
    <xdr:cxnSp macro="">
      <xdr:nvCxnSpPr>
        <xdr:cNvPr id="618" name="直線コネクタ 617"/>
        <xdr:cNvCxnSpPr/>
      </xdr:nvCxnSpPr>
      <xdr:spPr>
        <a:xfrm>
          <a:off x="13703300" y="12747304"/>
          <a:ext cx="889000" cy="2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9793</xdr:rowOff>
    </xdr:from>
    <xdr:to>
      <xdr:col>76</xdr:col>
      <xdr:colOff>165100</xdr:colOff>
      <xdr:row>75</xdr:row>
      <xdr:rowOff>111393</xdr:rowOff>
    </xdr:to>
    <xdr:sp macro="" textlink="">
      <xdr:nvSpPr>
        <xdr:cNvPr id="619" name="フローチャート: 判断 618"/>
        <xdr:cNvSpPr/>
      </xdr:nvSpPr>
      <xdr:spPr>
        <a:xfrm>
          <a:off x="14541500" y="1286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102520</xdr:rowOff>
    </xdr:from>
    <xdr:ext cx="534377" cy="259045"/>
    <xdr:sp macro="" textlink="">
      <xdr:nvSpPr>
        <xdr:cNvPr id="620" name="テキスト ボックス 619"/>
        <xdr:cNvSpPr txBox="1"/>
      </xdr:nvSpPr>
      <xdr:spPr>
        <a:xfrm>
          <a:off x="14325111" y="1296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60004</xdr:rowOff>
    </xdr:from>
    <xdr:to>
      <xdr:col>71</xdr:col>
      <xdr:colOff>177800</xdr:colOff>
      <xdr:row>74</xdr:row>
      <xdr:rowOff>65645</xdr:rowOff>
    </xdr:to>
    <xdr:cxnSp macro="">
      <xdr:nvCxnSpPr>
        <xdr:cNvPr id="621" name="直線コネクタ 620"/>
        <xdr:cNvCxnSpPr/>
      </xdr:nvCxnSpPr>
      <xdr:spPr>
        <a:xfrm flipV="1">
          <a:off x="12814300" y="12747304"/>
          <a:ext cx="889000" cy="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121098</xdr:rowOff>
    </xdr:from>
    <xdr:to>
      <xdr:col>72</xdr:col>
      <xdr:colOff>38100</xdr:colOff>
      <xdr:row>75</xdr:row>
      <xdr:rowOff>51248</xdr:rowOff>
    </xdr:to>
    <xdr:sp macro="" textlink="">
      <xdr:nvSpPr>
        <xdr:cNvPr id="622" name="フローチャート: 判断 621"/>
        <xdr:cNvSpPr/>
      </xdr:nvSpPr>
      <xdr:spPr>
        <a:xfrm>
          <a:off x="13652500" y="1280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42375</xdr:rowOff>
    </xdr:from>
    <xdr:ext cx="534377" cy="259045"/>
    <xdr:sp macro="" textlink="">
      <xdr:nvSpPr>
        <xdr:cNvPr id="623" name="テキスト ボックス 622"/>
        <xdr:cNvSpPr txBox="1"/>
      </xdr:nvSpPr>
      <xdr:spPr>
        <a:xfrm>
          <a:off x="13436111" y="1290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113006</xdr:rowOff>
    </xdr:from>
    <xdr:to>
      <xdr:col>67</xdr:col>
      <xdr:colOff>101600</xdr:colOff>
      <xdr:row>75</xdr:row>
      <xdr:rowOff>43156</xdr:rowOff>
    </xdr:to>
    <xdr:sp macro="" textlink="">
      <xdr:nvSpPr>
        <xdr:cNvPr id="624" name="フローチャート: 判断 623"/>
        <xdr:cNvSpPr/>
      </xdr:nvSpPr>
      <xdr:spPr>
        <a:xfrm>
          <a:off x="12763500" y="1280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34283</xdr:rowOff>
    </xdr:from>
    <xdr:ext cx="534377" cy="259045"/>
    <xdr:sp macro="" textlink="">
      <xdr:nvSpPr>
        <xdr:cNvPr id="625" name="テキスト ボックス 624"/>
        <xdr:cNvSpPr txBox="1"/>
      </xdr:nvSpPr>
      <xdr:spPr>
        <a:xfrm>
          <a:off x="12547111" y="1289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92432</xdr:rowOff>
    </xdr:from>
    <xdr:to>
      <xdr:col>85</xdr:col>
      <xdr:colOff>177800</xdr:colOff>
      <xdr:row>75</xdr:row>
      <xdr:rowOff>22582</xdr:rowOff>
    </xdr:to>
    <xdr:sp macro="" textlink="">
      <xdr:nvSpPr>
        <xdr:cNvPr id="631" name="楕円 630"/>
        <xdr:cNvSpPr/>
      </xdr:nvSpPr>
      <xdr:spPr>
        <a:xfrm>
          <a:off x="16268700" y="1277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115309</xdr:rowOff>
    </xdr:from>
    <xdr:ext cx="534377" cy="259045"/>
    <xdr:sp macro="" textlink="">
      <xdr:nvSpPr>
        <xdr:cNvPr id="632" name="公債費該当値テキスト"/>
        <xdr:cNvSpPr txBox="1"/>
      </xdr:nvSpPr>
      <xdr:spPr>
        <a:xfrm>
          <a:off x="16370300" y="1263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66760</xdr:rowOff>
    </xdr:from>
    <xdr:to>
      <xdr:col>81</xdr:col>
      <xdr:colOff>101600</xdr:colOff>
      <xdr:row>74</xdr:row>
      <xdr:rowOff>168360</xdr:rowOff>
    </xdr:to>
    <xdr:sp macro="" textlink="">
      <xdr:nvSpPr>
        <xdr:cNvPr id="633" name="楕円 632"/>
        <xdr:cNvSpPr/>
      </xdr:nvSpPr>
      <xdr:spPr>
        <a:xfrm>
          <a:off x="15430500" y="1275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13437</xdr:rowOff>
    </xdr:from>
    <xdr:ext cx="599010" cy="259045"/>
    <xdr:sp macro="" textlink="">
      <xdr:nvSpPr>
        <xdr:cNvPr id="634" name="テキスト ボックス 633"/>
        <xdr:cNvSpPr txBox="1"/>
      </xdr:nvSpPr>
      <xdr:spPr>
        <a:xfrm>
          <a:off x="15181795" y="12529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37116</xdr:rowOff>
    </xdr:from>
    <xdr:to>
      <xdr:col>76</xdr:col>
      <xdr:colOff>165100</xdr:colOff>
      <xdr:row>74</xdr:row>
      <xdr:rowOff>138716</xdr:rowOff>
    </xdr:to>
    <xdr:sp macro="" textlink="">
      <xdr:nvSpPr>
        <xdr:cNvPr id="635" name="楕円 634"/>
        <xdr:cNvSpPr/>
      </xdr:nvSpPr>
      <xdr:spPr>
        <a:xfrm>
          <a:off x="14541500" y="1272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155243</xdr:rowOff>
    </xdr:from>
    <xdr:ext cx="599010" cy="259045"/>
    <xdr:sp macro="" textlink="">
      <xdr:nvSpPr>
        <xdr:cNvPr id="636" name="テキスト ボックス 635"/>
        <xdr:cNvSpPr txBox="1"/>
      </xdr:nvSpPr>
      <xdr:spPr>
        <a:xfrm>
          <a:off x="14292795" y="12499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9204</xdr:rowOff>
    </xdr:from>
    <xdr:to>
      <xdr:col>72</xdr:col>
      <xdr:colOff>38100</xdr:colOff>
      <xdr:row>74</xdr:row>
      <xdr:rowOff>110804</xdr:rowOff>
    </xdr:to>
    <xdr:sp macro="" textlink="">
      <xdr:nvSpPr>
        <xdr:cNvPr id="637" name="楕円 636"/>
        <xdr:cNvSpPr/>
      </xdr:nvSpPr>
      <xdr:spPr>
        <a:xfrm>
          <a:off x="13652500" y="1269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127331</xdr:rowOff>
    </xdr:from>
    <xdr:ext cx="599010" cy="259045"/>
    <xdr:sp macro="" textlink="">
      <xdr:nvSpPr>
        <xdr:cNvPr id="638" name="テキスト ボックス 637"/>
        <xdr:cNvSpPr txBox="1"/>
      </xdr:nvSpPr>
      <xdr:spPr>
        <a:xfrm>
          <a:off x="13403795" y="1247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14845</xdr:rowOff>
    </xdr:from>
    <xdr:to>
      <xdr:col>67</xdr:col>
      <xdr:colOff>101600</xdr:colOff>
      <xdr:row>74</xdr:row>
      <xdr:rowOff>116445</xdr:rowOff>
    </xdr:to>
    <xdr:sp macro="" textlink="">
      <xdr:nvSpPr>
        <xdr:cNvPr id="639" name="楕円 638"/>
        <xdr:cNvSpPr/>
      </xdr:nvSpPr>
      <xdr:spPr>
        <a:xfrm>
          <a:off x="12763500" y="1270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132972</xdr:rowOff>
    </xdr:from>
    <xdr:ext cx="599010" cy="259045"/>
    <xdr:sp macro="" textlink="">
      <xdr:nvSpPr>
        <xdr:cNvPr id="640" name="テキスト ボックス 639"/>
        <xdr:cNvSpPr txBox="1"/>
      </xdr:nvSpPr>
      <xdr:spPr>
        <a:xfrm>
          <a:off x="12514795" y="12477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39593</xdr:rowOff>
    </xdr:from>
    <xdr:to>
      <xdr:col>85</xdr:col>
      <xdr:colOff>126364</xdr:colOff>
      <xdr:row>99</xdr:row>
      <xdr:rowOff>42816</xdr:rowOff>
    </xdr:to>
    <xdr:cxnSp macro="">
      <xdr:nvCxnSpPr>
        <xdr:cNvPr id="664" name="直線コネクタ 663"/>
        <xdr:cNvCxnSpPr/>
      </xdr:nvCxnSpPr>
      <xdr:spPr>
        <a:xfrm flipV="1">
          <a:off x="16317595" y="15470093"/>
          <a:ext cx="1269" cy="1546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46643</xdr:rowOff>
    </xdr:from>
    <xdr:ext cx="378565" cy="259045"/>
    <xdr:sp macro="" textlink="">
      <xdr:nvSpPr>
        <xdr:cNvPr id="665" name="積立金最小値テキスト"/>
        <xdr:cNvSpPr txBox="1"/>
      </xdr:nvSpPr>
      <xdr:spPr>
        <a:xfrm>
          <a:off x="16370300" y="17020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42816</xdr:rowOff>
    </xdr:from>
    <xdr:to>
      <xdr:col>86</xdr:col>
      <xdr:colOff>25400</xdr:colOff>
      <xdr:row>99</xdr:row>
      <xdr:rowOff>42816</xdr:rowOff>
    </xdr:to>
    <xdr:cxnSp macro="">
      <xdr:nvCxnSpPr>
        <xdr:cNvPr id="666" name="直線コネクタ 665"/>
        <xdr:cNvCxnSpPr/>
      </xdr:nvCxnSpPr>
      <xdr:spPr>
        <a:xfrm>
          <a:off x="16230600" y="1701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157720</xdr:rowOff>
    </xdr:from>
    <xdr:ext cx="599010" cy="259045"/>
    <xdr:sp macro="" textlink="">
      <xdr:nvSpPr>
        <xdr:cNvPr id="667" name="積立金最大値テキスト"/>
        <xdr:cNvSpPr txBox="1"/>
      </xdr:nvSpPr>
      <xdr:spPr>
        <a:xfrm>
          <a:off x="16370300" y="152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39593</xdr:rowOff>
    </xdr:from>
    <xdr:to>
      <xdr:col>86</xdr:col>
      <xdr:colOff>25400</xdr:colOff>
      <xdr:row>90</xdr:row>
      <xdr:rowOff>39593</xdr:rowOff>
    </xdr:to>
    <xdr:cxnSp macro="">
      <xdr:nvCxnSpPr>
        <xdr:cNvPr id="668" name="直線コネクタ 667"/>
        <xdr:cNvCxnSpPr/>
      </xdr:nvCxnSpPr>
      <xdr:spPr>
        <a:xfrm>
          <a:off x="16230600" y="1547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147154</xdr:rowOff>
    </xdr:from>
    <xdr:to>
      <xdr:col>85</xdr:col>
      <xdr:colOff>127000</xdr:colOff>
      <xdr:row>98</xdr:row>
      <xdr:rowOff>152057</xdr:rowOff>
    </xdr:to>
    <xdr:cxnSp macro="">
      <xdr:nvCxnSpPr>
        <xdr:cNvPr id="669" name="直線コネクタ 668"/>
        <xdr:cNvCxnSpPr/>
      </xdr:nvCxnSpPr>
      <xdr:spPr>
        <a:xfrm>
          <a:off x="15481300" y="16949254"/>
          <a:ext cx="838200" cy="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98990</xdr:rowOff>
    </xdr:from>
    <xdr:ext cx="534377" cy="259045"/>
    <xdr:sp macro="" textlink="">
      <xdr:nvSpPr>
        <xdr:cNvPr id="670" name="積立金平均値テキスト"/>
        <xdr:cNvSpPr txBox="1"/>
      </xdr:nvSpPr>
      <xdr:spPr>
        <a:xfrm>
          <a:off x="16370300" y="16729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76113</xdr:rowOff>
    </xdr:from>
    <xdr:to>
      <xdr:col>85</xdr:col>
      <xdr:colOff>177800</xdr:colOff>
      <xdr:row>99</xdr:row>
      <xdr:rowOff>6263</xdr:rowOff>
    </xdr:to>
    <xdr:sp macro="" textlink="">
      <xdr:nvSpPr>
        <xdr:cNvPr id="671" name="フローチャート: 判断 670"/>
        <xdr:cNvSpPr/>
      </xdr:nvSpPr>
      <xdr:spPr>
        <a:xfrm>
          <a:off x="16268700" y="1687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147154</xdr:rowOff>
    </xdr:from>
    <xdr:to>
      <xdr:col>81</xdr:col>
      <xdr:colOff>50800</xdr:colOff>
      <xdr:row>99</xdr:row>
      <xdr:rowOff>8324</xdr:rowOff>
    </xdr:to>
    <xdr:cxnSp macro="">
      <xdr:nvCxnSpPr>
        <xdr:cNvPr id="672" name="直線コネクタ 671"/>
        <xdr:cNvCxnSpPr/>
      </xdr:nvCxnSpPr>
      <xdr:spPr>
        <a:xfrm flipV="1">
          <a:off x="14592300" y="16949254"/>
          <a:ext cx="889000" cy="3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98816</xdr:rowOff>
    </xdr:from>
    <xdr:to>
      <xdr:col>81</xdr:col>
      <xdr:colOff>101600</xdr:colOff>
      <xdr:row>99</xdr:row>
      <xdr:rowOff>28966</xdr:rowOff>
    </xdr:to>
    <xdr:sp macro="" textlink="">
      <xdr:nvSpPr>
        <xdr:cNvPr id="673" name="フローチャート: 判断 672"/>
        <xdr:cNvSpPr/>
      </xdr:nvSpPr>
      <xdr:spPr>
        <a:xfrm>
          <a:off x="15430500" y="169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20093</xdr:rowOff>
    </xdr:from>
    <xdr:ext cx="534377" cy="259045"/>
    <xdr:sp macro="" textlink="">
      <xdr:nvSpPr>
        <xdr:cNvPr id="674" name="テキスト ボックス 673"/>
        <xdr:cNvSpPr txBox="1"/>
      </xdr:nvSpPr>
      <xdr:spPr>
        <a:xfrm>
          <a:off x="15214111" y="1699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8324</xdr:rowOff>
    </xdr:from>
    <xdr:to>
      <xdr:col>76</xdr:col>
      <xdr:colOff>114300</xdr:colOff>
      <xdr:row>99</xdr:row>
      <xdr:rowOff>14168</xdr:rowOff>
    </xdr:to>
    <xdr:cxnSp macro="">
      <xdr:nvCxnSpPr>
        <xdr:cNvPr id="675" name="直線コネクタ 674"/>
        <xdr:cNvCxnSpPr/>
      </xdr:nvCxnSpPr>
      <xdr:spPr>
        <a:xfrm flipV="1">
          <a:off x="13703300" y="16981874"/>
          <a:ext cx="889000" cy="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114486</xdr:rowOff>
    </xdr:from>
    <xdr:to>
      <xdr:col>76</xdr:col>
      <xdr:colOff>165100</xdr:colOff>
      <xdr:row>99</xdr:row>
      <xdr:rowOff>44636</xdr:rowOff>
    </xdr:to>
    <xdr:sp macro="" textlink="">
      <xdr:nvSpPr>
        <xdr:cNvPr id="676" name="フローチャート: 判断 675"/>
        <xdr:cNvSpPr/>
      </xdr:nvSpPr>
      <xdr:spPr>
        <a:xfrm>
          <a:off x="14541500" y="1691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61163</xdr:rowOff>
    </xdr:from>
    <xdr:ext cx="534377" cy="259045"/>
    <xdr:sp macro="" textlink="">
      <xdr:nvSpPr>
        <xdr:cNvPr id="677" name="テキスト ボックス 676"/>
        <xdr:cNvSpPr txBox="1"/>
      </xdr:nvSpPr>
      <xdr:spPr>
        <a:xfrm>
          <a:off x="14325111" y="1669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153208</xdr:rowOff>
    </xdr:from>
    <xdr:to>
      <xdr:col>71</xdr:col>
      <xdr:colOff>177800</xdr:colOff>
      <xdr:row>99</xdr:row>
      <xdr:rowOff>14168</xdr:rowOff>
    </xdr:to>
    <xdr:cxnSp macro="">
      <xdr:nvCxnSpPr>
        <xdr:cNvPr id="678" name="直線コネクタ 677"/>
        <xdr:cNvCxnSpPr/>
      </xdr:nvCxnSpPr>
      <xdr:spPr>
        <a:xfrm>
          <a:off x="12814300" y="16955308"/>
          <a:ext cx="889000" cy="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113102</xdr:rowOff>
    </xdr:from>
    <xdr:to>
      <xdr:col>72</xdr:col>
      <xdr:colOff>38100</xdr:colOff>
      <xdr:row>99</xdr:row>
      <xdr:rowOff>43252</xdr:rowOff>
    </xdr:to>
    <xdr:sp macro="" textlink="">
      <xdr:nvSpPr>
        <xdr:cNvPr id="679" name="フローチャート: 判断 678"/>
        <xdr:cNvSpPr/>
      </xdr:nvSpPr>
      <xdr:spPr>
        <a:xfrm>
          <a:off x="13652500" y="169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59779</xdr:rowOff>
    </xdr:from>
    <xdr:ext cx="534377" cy="259045"/>
    <xdr:sp macro="" textlink="">
      <xdr:nvSpPr>
        <xdr:cNvPr id="680" name="テキスト ボックス 679"/>
        <xdr:cNvSpPr txBox="1"/>
      </xdr:nvSpPr>
      <xdr:spPr>
        <a:xfrm>
          <a:off x="13436111" y="166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101753</xdr:rowOff>
    </xdr:from>
    <xdr:to>
      <xdr:col>67</xdr:col>
      <xdr:colOff>101600</xdr:colOff>
      <xdr:row>99</xdr:row>
      <xdr:rowOff>31903</xdr:rowOff>
    </xdr:to>
    <xdr:sp macro="" textlink="">
      <xdr:nvSpPr>
        <xdr:cNvPr id="681" name="フローチャート: 判断 680"/>
        <xdr:cNvSpPr/>
      </xdr:nvSpPr>
      <xdr:spPr>
        <a:xfrm>
          <a:off x="12763500" y="1690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48430</xdr:rowOff>
    </xdr:from>
    <xdr:ext cx="534377" cy="259045"/>
    <xdr:sp macro="" textlink="">
      <xdr:nvSpPr>
        <xdr:cNvPr id="682" name="テキスト ボックス 681"/>
        <xdr:cNvSpPr txBox="1"/>
      </xdr:nvSpPr>
      <xdr:spPr>
        <a:xfrm>
          <a:off x="12547111" y="166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101257</xdr:rowOff>
    </xdr:from>
    <xdr:to>
      <xdr:col>85</xdr:col>
      <xdr:colOff>177800</xdr:colOff>
      <xdr:row>99</xdr:row>
      <xdr:rowOff>31407</xdr:rowOff>
    </xdr:to>
    <xdr:sp macro="" textlink="">
      <xdr:nvSpPr>
        <xdr:cNvPr id="688" name="楕円 687"/>
        <xdr:cNvSpPr/>
      </xdr:nvSpPr>
      <xdr:spPr>
        <a:xfrm>
          <a:off x="16268700" y="1690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54540</xdr:rowOff>
    </xdr:from>
    <xdr:ext cx="534377" cy="259045"/>
    <xdr:sp macro="" textlink="">
      <xdr:nvSpPr>
        <xdr:cNvPr id="689" name="積立金該当値テキスト"/>
        <xdr:cNvSpPr txBox="1"/>
      </xdr:nvSpPr>
      <xdr:spPr>
        <a:xfrm>
          <a:off x="16370300" y="1685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96354</xdr:rowOff>
    </xdr:from>
    <xdr:to>
      <xdr:col>81</xdr:col>
      <xdr:colOff>101600</xdr:colOff>
      <xdr:row>99</xdr:row>
      <xdr:rowOff>26504</xdr:rowOff>
    </xdr:to>
    <xdr:sp macro="" textlink="">
      <xdr:nvSpPr>
        <xdr:cNvPr id="690" name="楕円 689"/>
        <xdr:cNvSpPr/>
      </xdr:nvSpPr>
      <xdr:spPr>
        <a:xfrm>
          <a:off x="15430500" y="1689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43031</xdr:rowOff>
    </xdr:from>
    <xdr:ext cx="534377" cy="259045"/>
    <xdr:sp macro="" textlink="">
      <xdr:nvSpPr>
        <xdr:cNvPr id="691" name="テキスト ボックス 690"/>
        <xdr:cNvSpPr txBox="1"/>
      </xdr:nvSpPr>
      <xdr:spPr>
        <a:xfrm>
          <a:off x="15214111" y="1667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128974</xdr:rowOff>
    </xdr:from>
    <xdr:to>
      <xdr:col>76</xdr:col>
      <xdr:colOff>165100</xdr:colOff>
      <xdr:row>99</xdr:row>
      <xdr:rowOff>59124</xdr:rowOff>
    </xdr:to>
    <xdr:sp macro="" textlink="">
      <xdr:nvSpPr>
        <xdr:cNvPr id="692" name="楕円 691"/>
        <xdr:cNvSpPr/>
      </xdr:nvSpPr>
      <xdr:spPr>
        <a:xfrm>
          <a:off x="14541500" y="1693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50251</xdr:rowOff>
    </xdr:from>
    <xdr:ext cx="534377" cy="259045"/>
    <xdr:sp macro="" textlink="">
      <xdr:nvSpPr>
        <xdr:cNvPr id="693" name="テキスト ボックス 692"/>
        <xdr:cNvSpPr txBox="1"/>
      </xdr:nvSpPr>
      <xdr:spPr>
        <a:xfrm>
          <a:off x="14325111" y="170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134818</xdr:rowOff>
    </xdr:from>
    <xdr:to>
      <xdr:col>72</xdr:col>
      <xdr:colOff>38100</xdr:colOff>
      <xdr:row>99</xdr:row>
      <xdr:rowOff>64968</xdr:rowOff>
    </xdr:to>
    <xdr:sp macro="" textlink="">
      <xdr:nvSpPr>
        <xdr:cNvPr id="694" name="楕円 693"/>
        <xdr:cNvSpPr/>
      </xdr:nvSpPr>
      <xdr:spPr>
        <a:xfrm>
          <a:off x="13652500" y="1693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56095</xdr:rowOff>
    </xdr:from>
    <xdr:ext cx="534377" cy="259045"/>
    <xdr:sp macro="" textlink="">
      <xdr:nvSpPr>
        <xdr:cNvPr id="695" name="テキスト ボックス 694"/>
        <xdr:cNvSpPr txBox="1"/>
      </xdr:nvSpPr>
      <xdr:spPr>
        <a:xfrm>
          <a:off x="13436111" y="1702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102408</xdr:rowOff>
    </xdr:from>
    <xdr:to>
      <xdr:col>67</xdr:col>
      <xdr:colOff>101600</xdr:colOff>
      <xdr:row>99</xdr:row>
      <xdr:rowOff>32558</xdr:rowOff>
    </xdr:to>
    <xdr:sp macro="" textlink="">
      <xdr:nvSpPr>
        <xdr:cNvPr id="696" name="楕円 695"/>
        <xdr:cNvSpPr/>
      </xdr:nvSpPr>
      <xdr:spPr>
        <a:xfrm>
          <a:off x="12763500" y="169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23685</xdr:rowOff>
    </xdr:from>
    <xdr:ext cx="534377" cy="259045"/>
    <xdr:sp macro="" textlink="">
      <xdr:nvSpPr>
        <xdr:cNvPr id="697" name="テキスト ボックス 696"/>
        <xdr:cNvSpPr txBox="1"/>
      </xdr:nvSpPr>
      <xdr:spPr>
        <a:xfrm>
          <a:off x="12547111" y="1699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1" name="テキスト ボックス 71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3" name="テキスト ボックス 71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5" name="テキスト ボックス 71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7" name="テキスト ボックス 71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146748</xdr:rowOff>
    </xdr:from>
    <xdr:to>
      <xdr:col>116</xdr:col>
      <xdr:colOff>62864</xdr:colOff>
      <xdr:row>39</xdr:row>
      <xdr:rowOff>44450</xdr:rowOff>
    </xdr:to>
    <xdr:cxnSp macro="">
      <xdr:nvCxnSpPr>
        <xdr:cNvPr id="721" name="直線コネクタ 720"/>
        <xdr:cNvCxnSpPr/>
      </xdr:nvCxnSpPr>
      <xdr:spPr>
        <a:xfrm flipV="1">
          <a:off x="22159595" y="5290248"/>
          <a:ext cx="1269" cy="144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93425</xdr:rowOff>
    </xdr:from>
    <xdr:ext cx="469744" cy="259045"/>
    <xdr:sp macro="" textlink="">
      <xdr:nvSpPr>
        <xdr:cNvPr id="724" name="投資及び出資金最大値テキスト"/>
        <xdr:cNvSpPr txBox="1"/>
      </xdr:nvSpPr>
      <xdr:spPr>
        <a:xfrm>
          <a:off x="22212300" y="506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146748</xdr:rowOff>
    </xdr:from>
    <xdr:to>
      <xdr:col>116</xdr:col>
      <xdr:colOff>152400</xdr:colOff>
      <xdr:row>30</xdr:row>
      <xdr:rowOff>146748</xdr:rowOff>
    </xdr:to>
    <xdr:cxnSp macro="">
      <xdr:nvCxnSpPr>
        <xdr:cNvPr id="725" name="直線コネクタ 724"/>
        <xdr:cNvCxnSpPr/>
      </xdr:nvCxnSpPr>
      <xdr:spPr>
        <a:xfrm>
          <a:off x="22072600" y="52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64071</xdr:rowOff>
    </xdr:from>
    <xdr:to>
      <xdr:col>116</xdr:col>
      <xdr:colOff>63500</xdr:colOff>
      <xdr:row>39</xdr:row>
      <xdr:rowOff>27495</xdr:rowOff>
    </xdr:to>
    <xdr:cxnSp macro="">
      <xdr:nvCxnSpPr>
        <xdr:cNvPr id="726" name="直線コネクタ 725"/>
        <xdr:cNvCxnSpPr/>
      </xdr:nvCxnSpPr>
      <xdr:spPr>
        <a:xfrm>
          <a:off x="21323300" y="6579171"/>
          <a:ext cx="8382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156163</xdr:rowOff>
    </xdr:from>
    <xdr:ext cx="469744" cy="259045"/>
    <xdr:sp macro="" textlink="">
      <xdr:nvSpPr>
        <xdr:cNvPr id="727" name="投資及び出資金平均値テキスト"/>
        <xdr:cNvSpPr txBox="1"/>
      </xdr:nvSpPr>
      <xdr:spPr>
        <a:xfrm>
          <a:off x="22212300" y="632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133286</xdr:rowOff>
    </xdr:from>
    <xdr:to>
      <xdr:col>116</xdr:col>
      <xdr:colOff>114300</xdr:colOff>
      <xdr:row>38</xdr:row>
      <xdr:rowOff>63436</xdr:rowOff>
    </xdr:to>
    <xdr:sp macro="" textlink="">
      <xdr:nvSpPr>
        <xdr:cNvPr id="728" name="フローチャート: 判断 727"/>
        <xdr:cNvSpPr/>
      </xdr:nvSpPr>
      <xdr:spPr>
        <a:xfrm>
          <a:off x="221107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64071</xdr:rowOff>
    </xdr:from>
    <xdr:to>
      <xdr:col>111</xdr:col>
      <xdr:colOff>177800</xdr:colOff>
      <xdr:row>39</xdr:row>
      <xdr:rowOff>44450</xdr:rowOff>
    </xdr:to>
    <xdr:cxnSp macro="">
      <xdr:nvCxnSpPr>
        <xdr:cNvPr id="729" name="直線コネクタ 728"/>
        <xdr:cNvCxnSpPr/>
      </xdr:nvCxnSpPr>
      <xdr:spPr>
        <a:xfrm flipV="1">
          <a:off x="20434300" y="6579171"/>
          <a:ext cx="889000" cy="15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132143</xdr:rowOff>
    </xdr:from>
    <xdr:to>
      <xdr:col>112</xdr:col>
      <xdr:colOff>38100</xdr:colOff>
      <xdr:row>38</xdr:row>
      <xdr:rowOff>62294</xdr:rowOff>
    </xdr:to>
    <xdr:sp macro="" textlink="">
      <xdr:nvSpPr>
        <xdr:cNvPr id="730" name="フローチャート: 判断 729"/>
        <xdr:cNvSpPr/>
      </xdr:nvSpPr>
      <xdr:spPr>
        <a:xfrm>
          <a:off x="21272500" y="6475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78820</xdr:rowOff>
    </xdr:from>
    <xdr:ext cx="469744" cy="259045"/>
    <xdr:sp macro="" textlink="">
      <xdr:nvSpPr>
        <xdr:cNvPr id="731" name="テキスト ボックス 730"/>
        <xdr:cNvSpPr txBox="1"/>
      </xdr:nvSpPr>
      <xdr:spPr>
        <a:xfrm>
          <a:off x="21088428" y="62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37592</xdr:rowOff>
    </xdr:from>
    <xdr:to>
      <xdr:col>107</xdr:col>
      <xdr:colOff>50800</xdr:colOff>
      <xdr:row>39</xdr:row>
      <xdr:rowOff>44450</xdr:rowOff>
    </xdr:to>
    <xdr:cxnSp macro="">
      <xdr:nvCxnSpPr>
        <xdr:cNvPr id="732" name="直線コネクタ 731"/>
        <xdr:cNvCxnSpPr/>
      </xdr:nvCxnSpPr>
      <xdr:spPr>
        <a:xfrm>
          <a:off x="19545300" y="67241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156337</xdr:rowOff>
    </xdr:from>
    <xdr:to>
      <xdr:col>107</xdr:col>
      <xdr:colOff>101600</xdr:colOff>
      <xdr:row>38</xdr:row>
      <xdr:rowOff>86487</xdr:rowOff>
    </xdr:to>
    <xdr:sp macro="" textlink="">
      <xdr:nvSpPr>
        <xdr:cNvPr id="733" name="フローチャート: 判断 732"/>
        <xdr:cNvSpPr/>
      </xdr:nvSpPr>
      <xdr:spPr>
        <a:xfrm>
          <a:off x="203835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103014</xdr:rowOff>
    </xdr:from>
    <xdr:ext cx="378565" cy="259045"/>
    <xdr:sp macro="" textlink="">
      <xdr:nvSpPr>
        <xdr:cNvPr id="734" name="テキスト ボックス 733"/>
        <xdr:cNvSpPr txBox="1"/>
      </xdr:nvSpPr>
      <xdr:spPr>
        <a:xfrm>
          <a:off x="20245017" y="6275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37592</xdr:rowOff>
    </xdr:from>
    <xdr:to>
      <xdr:col>102</xdr:col>
      <xdr:colOff>114300</xdr:colOff>
      <xdr:row>39</xdr:row>
      <xdr:rowOff>44450</xdr:rowOff>
    </xdr:to>
    <xdr:cxnSp macro="">
      <xdr:nvCxnSpPr>
        <xdr:cNvPr id="735" name="直線コネクタ 734"/>
        <xdr:cNvCxnSpPr/>
      </xdr:nvCxnSpPr>
      <xdr:spPr>
        <a:xfrm flipV="1">
          <a:off x="18656300" y="67241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129477</xdr:rowOff>
    </xdr:from>
    <xdr:to>
      <xdr:col>102</xdr:col>
      <xdr:colOff>165100</xdr:colOff>
      <xdr:row>38</xdr:row>
      <xdr:rowOff>59627</xdr:rowOff>
    </xdr:to>
    <xdr:sp macro="" textlink="">
      <xdr:nvSpPr>
        <xdr:cNvPr id="736" name="フローチャート: 判断 735"/>
        <xdr:cNvSpPr/>
      </xdr:nvSpPr>
      <xdr:spPr>
        <a:xfrm>
          <a:off x="19494500" y="64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76154</xdr:rowOff>
    </xdr:from>
    <xdr:ext cx="469744" cy="259045"/>
    <xdr:sp macro="" textlink="">
      <xdr:nvSpPr>
        <xdr:cNvPr id="737" name="テキスト ボックス 736"/>
        <xdr:cNvSpPr txBox="1"/>
      </xdr:nvSpPr>
      <xdr:spPr>
        <a:xfrm>
          <a:off x="19310428" y="624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47180</xdr:rowOff>
    </xdr:from>
    <xdr:to>
      <xdr:col>98</xdr:col>
      <xdr:colOff>38100</xdr:colOff>
      <xdr:row>36</xdr:row>
      <xdr:rowOff>148780</xdr:rowOff>
    </xdr:to>
    <xdr:sp macro="" textlink="">
      <xdr:nvSpPr>
        <xdr:cNvPr id="738" name="フローチャート: 判断 737"/>
        <xdr:cNvSpPr/>
      </xdr:nvSpPr>
      <xdr:spPr>
        <a:xfrm>
          <a:off x="18605500" y="621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165307</xdr:rowOff>
    </xdr:from>
    <xdr:ext cx="469744" cy="259045"/>
    <xdr:sp macro="" textlink="">
      <xdr:nvSpPr>
        <xdr:cNvPr id="739" name="テキスト ボックス 738"/>
        <xdr:cNvSpPr txBox="1"/>
      </xdr:nvSpPr>
      <xdr:spPr>
        <a:xfrm>
          <a:off x="18421428" y="59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148145</xdr:rowOff>
    </xdr:from>
    <xdr:to>
      <xdr:col>116</xdr:col>
      <xdr:colOff>114300</xdr:colOff>
      <xdr:row>39</xdr:row>
      <xdr:rowOff>78295</xdr:rowOff>
    </xdr:to>
    <xdr:sp macro="" textlink="">
      <xdr:nvSpPr>
        <xdr:cNvPr id="745" name="楕円 744"/>
        <xdr:cNvSpPr/>
      </xdr:nvSpPr>
      <xdr:spPr>
        <a:xfrm>
          <a:off x="22110700" y="66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63072</xdr:rowOff>
    </xdr:from>
    <xdr:ext cx="313932" cy="259045"/>
    <xdr:sp macro="" textlink="">
      <xdr:nvSpPr>
        <xdr:cNvPr id="746" name="投資及び出資金該当値テキスト"/>
        <xdr:cNvSpPr txBox="1"/>
      </xdr:nvSpPr>
      <xdr:spPr>
        <a:xfrm>
          <a:off x="22212300" y="65781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13271</xdr:rowOff>
    </xdr:from>
    <xdr:to>
      <xdr:col>112</xdr:col>
      <xdr:colOff>38100</xdr:colOff>
      <xdr:row>38</xdr:row>
      <xdr:rowOff>114871</xdr:rowOff>
    </xdr:to>
    <xdr:sp macro="" textlink="">
      <xdr:nvSpPr>
        <xdr:cNvPr id="747" name="楕円 746"/>
        <xdr:cNvSpPr/>
      </xdr:nvSpPr>
      <xdr:spPr>
        <a:xfrm>
          <a:off x="21272500" y="652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105998</xdr:rowOff>
    </xdr:from>
    <xdr:ext cx="378565" cy="259045"/>
    <xdr:sp macro="" textlink="">
      <xdr:nvSpPr>
        <xdr:cNvPr id="748" name="テキスト ボックス 747"/>
        <xdr:cNvSpPr txBox="1"/>
      </xdr:nvSpPr>
      <xdr:spPr>
        <a:xfrm>
          <a:off x="21134017" y="66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9" name="楕円 74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0" name="テキスト ボックス 74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158242</xdr:rowOff>
    </xdr:from>
    <xdr:to>
      <xdr:col>102</xdr:col>
      <xdr:colOff>165100</xdr:colOff>
      <xdr:row>39</xdr:row>
      <xdr:rowOff>88392</xdr:rowOff>
    </xdr:to>
    <xdr:sp macro="" textlink="">
      <xdr:nvSpPr>
        <xdr:cNvPr id="751" name="楕円 750"/>
        <xdr:cNvSpPr/>
      </xdr:nvSpPr>
      <xdr:spPr>
        <a:xfrm>
          <a:off x="19494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79519</xdr:rowOff>
    </xdr:from>
    <xdr:ext cx="313932" cy="259045"/>
    <xdr:sp macro="" textlink="">
      <xdr:nvSpPr>
        <xdr:cNvPr id="752" name="テキスト ボックス 751"/>
        <xdr:cNvSpPr txBox="1"/>
      </xdr:nvSpPr>
      <xdr:spPr>
        <a:xfrm>
          <a:off x="19388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3" name="楕円 75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4" name="テキスト ボックス 75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82824</xdr:rowOff>
    </xdr:from>
    <xdr:to>
      <xdr:col>116</xdr:col>
      <xdr:colOff>62864</xdr:colOff>
      <xdr:row>58</xdr:row>
      <xdr:rowOff>139700</xdr:rowOff>
    </xdr:to>
    <xdr:cxnSp macro="">
      <xdr:nvCxnSpPr>
        <xdr:cNvPr id="776" name="直線コネクタ 775"/>
        <xdr:cNvCxnSpPr/>
      </xdr:nvCxnSpPr>
      <xdr:spPr>
        <a:xfrm flipV="1">
          <a:off x="22159595" y="8826774"/>
          <a:ext cx="1269" cy="125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29501</xdr:rowOff>
    </xdr:from>
    <xdr:ext cx="534377" cy="259045"/>
    <xdr:sp macro="" textlink="">
      <xdr:nvSpPr>
        <xdr:cNvPr id="779" name="貸付金最大値テキスト"/>
        <xdr:cNvSpPr txBox="1"/>
      </xdr:nvSpPr>
      <xdr:spPr>
        <a:xfrm>
          <a:off x="22212300" y="860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82824</xdr:rowOff>
    </xdr:from>
    <xdr:to>
      <xdr:col>116</xdr:col>
      <xdr:colOff>152400</xdr:colOff>
      <xdr:row>51</xdr:row>
      <xdr:rowOff>82824</xdr:rowOff>
    </xdr:to>
    <xdr:cxnSp macro="">
      <xdr:nvCxnSpPr>
        <xdr:cNvPr id="780" name="直線コネクタ 779"/>
        <xdr:cNvCxnSpPr/>
      </xdr:nvCxnSpPr>
      <xdr:spPr>
        <a:xfrm>
          <a:off x="22072600" y="8826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20782</xdr:rowOff>
    </xdr:from>
    <xdr:to>
      <xdr:col>116</xdr:col>
      <xdr:colOff>63500</xdr:colOff>
      <xdr:row>58</xdr:row>
      <xdr:rowOff>42911</xdr:rowOff>
    </xdr:to>
    <xdr:cxnSp macro="">
      <xdr:nvCxnSpPr>
        <xdr:cNvPr id="781" name="直線コネクタ 780"/>
        <xdr:cNvCxnSpPr/>
      </xdr:nvCxnSpPr>
      <xdr:spPr>
        <a:xfrm flipV="1">
          <a:off x="21323300" y="9964882"/>
          <a:ext cx="8382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129049</xdr:rowOff>
    </xdr:from>
    <xdr:ext cx="469744" cy="259045"/>
    <xdr:sp macro="" textlink="">
      <xdr:nvSpPr>
        <xdr:cNvPr id="782" name="貸付金平均値テキスト"/>
        <xdr:cNvSpPr txBox="1"/>
      </xdr:nvSpPr>
      <xdr:spPr>
        <a:xfrm>
          <a:off x="22212300" y="990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150622</xdr:rowOff>
    </xdr:from>
    <xdr:to>
      <xdr:col>116</xdr:col>
      <xdr:colOff>114300</xdr:colOff>
      <xdr:row>58</xdr:row>
      <xdr:rowOff>80772</xdr:rowOff>
    </xdr:to>
    <xdr:sp macro="" textlink="">
      <xdr:nvSpPr>
        <xdr:cNvPr id="783" name="フローチャート: 判断 782"/>
        <xdr:cNvSpPr/>
      </xdr:nvSpPr>
      <xdr:spPr>
        <a:xfrm>
          <a:off x="22110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42911</xdr:rowOff>
    </xdr:from>
    <xdr:to>
      <xdr:col>111</xdr:col>
      <xdr:colOff>177800</xdr:colOff>
      <xdr:row>58</xdr:row>
      <xdr:rowOff>56695</xdr:rowOff>
    </xdr:to>
    <xdr:cxnSp macro="">
      <xdr:nvCxnSpPr>
        <xdr:cNvPr id="784" name="直線コネクタ 783"/>
        <xdr:cNvCxnSpPr/>
      </xdr:nvCxnSpPr>
      <xdr:spPr>
        <a:xfrm flipV="1">
          <a:off x="20434300" y="9987011"/>
          <a:ext cx="889000" cy="1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142438</xdr:rowOff>
    </xdr:from>
    <xdr:to>
      <xdr:col>112</xdr:col>
      <xdr:colOff>38100</xdr:colOff>
      <xdr:row>58</xdr:row>
      <xdr:rowOff>72588</xdr:rowOff>
    </xdr:to>
    <xdr:sp macro="" textlink="">
      <xdr:nvSpPr>
        <xdr:cNvPr id="785" name="フローチャート: 判断 784"/>
        <xdr:cNvSpPr/>
      </xdr:nvSpPr>
      <xdr:spPr>
        <a:xfrm>
          <a:off x="21272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89115</xdr:rowOff>
    </xdr:from>
    <xdr:ext cx="469744" cy="259045"/>
    <xdr:sp macro="" textlink="">
      <xdr:nvSpPr>
        <xdr:cNvPr id="786" name="テキスト ボックス 785"/>
        <xdr:cNvSpPr txBox="1"/>
      </xdr:nvSpPr>
      <xdr:spPr>
        <a:xfrm>
          <a:off x="21088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54112</xdr:rowOff>
    </xdr:from>
    <xdr:to>
      <xdr:col>107</xdr:col>
      <xdr:colOff>50800</xdr:colOff>
      <xdr:row>58</xdr:row>
      <xdr:rowOff>56695</xdr:rowOff>
    </xdr:to>
    <xdr:cxnSp macro="">
      <xdr:nvCxnSpPr>
        <xdr:cNvPr id="787" name="直線コネクタ 786"/>
        <xdr:cNvCxnSpPr/>
      </xdr:nvCxnSpPr>
      <xdr:spPr>
        <a:xfrm>
          <a:off x="19545300" y="9998212"/>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139421</xdr:rowOff>
    </xdr:from>
    <xdr:to>
      <xdr:col>107</xdr:col>
      <xdr:colOff>101600</xdr:colOff>
      <xdr:row>58</xdr:row>
      <xdr:rowOff>69571</xdr:rowOff>
    </xdr:to>
    <xdr:sp macro="" textlink="">
      <xdr:nvSpPr>
        <xdr:cNvPr id="788" name="フローチャート: 判断 787"/>
        <xdr:cNvSpPr/>
      </xdr:nvSpPr>
      <xdr:spPr>
        <a:xfrm>
          <a:off x="20383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86098</xdr:rowOff>
    </xdr:from>
    <xdr:ext cx="469744" cy="259045"/>
    <xdr:sp macro="" textlink="">
      <xdr:nvSpPr>
        <xdr:cNvPr id="789" name="テキスト ボックス 788"/>
        <xdr:cNvSpPr txBox="1"/>
      </xdr:nvSpPr>
      <xdr:spPr>
        <a:xfrm>
          <a:off x="20199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54112</xdr:rowOff>
    </xdr:from>
    <xdr:to>
      <xdr:col>102</xdr:col>
      <xdr:colOff>114300</xdr:colOff>
      <xdr:row>58</xdr:row>
      <xdr:rowOff>57176</xdr:rowOff>
    </xdr:to>
    <xdr:cxnSp macro="">
      <xdr:nvCxnSpPr>
        <xdr:cNvPr id="790" name="直線コネクタ 789"/>
        <xdr:cNvCxnSpPr/>
      </xdr:nvCxnSpPr>
      <xdr:spPr>
        <a:xfrm flipV="1">
          <a:off x="18656300" y="9998212"/>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143878</xdr:rowOff>
    </xdr:from>
    <xdr:to>
      <xdr:col>102</xdr:col>
      <xdr:colOff>165100</xdr:colOff>
      <xdr:row>58</xdr:row>
      <xdr:rowOff>74028</xdr:rowOff>
    </xdr:to>
    <xdr:sp macro="" textlink="">
      <xdr:nvSpPr>
        <xdr:cNvPr id="791" name="フローチャート: 判断 790"/>
        <xdr:cNvSpPr/>
      </xdr:nvSpPr>
      <xdr:spPr>
        <a:xfrm>
          <a:off x="19494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90555</xdr:rowOff>
    </xdr:from>
    <xdr:ext cx="469744" cy="259045"/>
    <xdr:sp macro="" textlink="">
      <xdr:nvSpPr>
        <xdr:cNvPr id="792" name="テキスト ボックス 791"/>
        <xdr:cNvSpPr txBox="1"/>
      </xdr:nvSpPr>
      <xdr:spPr>
        <a:xfrm>
          <a:off x="19310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137249</xdr:rowOff>
    </xdr:from>
    <xdr:to>
      <xdr:col>98</xdr:col>
      <xdr:colOff>38100</xdr:colOff>
      <xdr:row>58</xdr:row>
      <xdr:rowOff>67399</xdr:rowOff>
    </xdr:to>
    <xdr:sp macro="" textlink="">
      <xdr:nvSpPr>
        <xdr:cNvPr id="793" name="フローチャート: 判断 792"/>
        <xdr:cNvSpPr/>
      </xdr:nvSpPr>
      <xdr:spPr>
        <a:xfrm>
          <a:off x="18605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83926</xdr:rowOff>
    </xdr:from>
    <xdr:ext cx="469744" cy="259045"/>
    <xdr:sp macro="" textlink="">
      <xdr:nvSpPr>
        <xdr:cNvPr id="794" name="テキスト ボックス 793"/>
        <xdr:cNvSpPr txBox="1"/>
      </xdr:nvSpPr>
      <xdr:spPr>
        <a:xfrm>
          <a:off x="18421428"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141432</xdr:rowOff>
    </xdr:from>
    <xdr:to>
      <xdr:col>116</xdr:col>
      <xdr:colOff>114300</xdr:colOff>
      <xdr:row>58</xdr:row>
      <xdr:rowOff>71582</xdr:rowOff>
    </xdr:to>
    <xdr:sp macro="" textlink="">
      <xdr:nvSpPr>
        <xdr:cNvPr id="800" name="楕円 799"/>
        <xdr:cNvSpPr/>
      </xdr:nvSpPr>
      <xdr:spPr>
        <a:xfrm>
          <a:off x="22110700" y="991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100809</xdr:rowOff>
    </xdr:from>
    <xdr:ext cx="469744" cy="259045"/>
    <xdr:sp macro="" textlink="">
      <xdr:nvSpPr>
        <xdr:cNvPr id="801" name="貸付金該当値テキスト"/>
        <xdr:cNvSpPr txBox="1"/>
      </xdr:nvSpPr>
      <xdr:spPr>
        <a:xfrm>
          <a:off x="22212300" y="970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163561</xdr:rowOff>
    </xdr:from>
    <xdr:to>
      <xdr:col>112</xdr:col>
      <xdr:colOff>38100</xdr:colOff>
      <xdr:row>58</xdr:row>
      <xdr:rowOff>93711</xdr:rowOff>
    </xdr:to>
    <xdr:sp macro="" textlink="">
      <xdr:nvSpPr>
        <xdr:cNvPr id="802" name="楕円 801"/>
        <xdr:cNvSpPr/>
      </xdr:nvSpPr>
      <xdr:spPr>
        <a:xfrm>
          <a:off x="21272500" y="9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84838</xdr:rowOff>
    </xdr:from>
    <xdr:ext cx="469744" cy="259045"/>
    <xdr:sp macro="" textlink="">
      <xdr:nvSpPr>
        <xdr:cNvPr id="803" name="テキスト ボックス 802"/>
        <xdr:cNvSpPr txBox="1"/>
      </xdr:nvSpPr>
      <xdr:spPr>
        <a:xfrm>
          <a:off x="21088428" y="10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5895</xdr:rowOff>
    </xdr:from>
    <xdr:to>
      <xdr:col>107</xdr:col>
      <xdr:colOff>101600</xdr:colOff>
      <xdr:row>58</xdr:row>
      <xdr:rowOff>107495</xdr:rowOff>
    </xdr:to>
    <xdr:sp macro="" textlink="">
      <xdr:nvSpPr>
        <xdr:cNvPr id="804" name="楕円 803"/>
        <xdr:cNvSpPr/>
      </xdr:nvSpPr>
      <xdr:spPr>
        <a:xfrm>
          <a:off x="20383500" y="994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98622</xdr:rowOff>
    </xdr:from>
    <xdr:ext cx="469744" cy="259045"/>
    <xdr:sp macro="" textlink="">
      <xdr:nvSpPr>
        <xdr:cNvPr id="805" name="テキスト ボックス 804"/>
        <xdr:cNvSpPr txBox="1"/>
      </xdr:nvSpPr>
      <xdr:spPr>
        <a:xfrm>
          <a:off x="20199428" y="1004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3312</xdr:rowOff>
    </xdr:from>
    <xdr:to>
      <xdr:col>102</xdr:col>
      <xdr:colOff>165100</xdr:colOff>
      <xdr:row>58</xdr:row>
      <xdr:rowOff>104912</xdr:rowOff>
    </xdr:to>
    <xdr:sp macro="" textlink="">
      <xdr:nvSpPr>
        <xdr:cNvPr id="806" name="楕円 805"/>
        <xdr:cNvSpPr/>
      </xdr:nvSpPr>
      <xdr:spPr>
        <a:xfrm>
          <a:off x="19494500" y="994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96039</xdr:rowOff>
    </xdr:from>
    <xdr:ext cx="469744" cy="259045"/>
    <xdr:sp macro="" textlink="">
      <xdr:nvSpPr>
        <xdr:cNvPr id="807" name="テキスト ボックス 806"/>
        <xdr:cNvSpPr txBox="1"/>
      </xdr:nvSpPr>
      <xdr:spPr>
        <a:xfrm>
          <a:off x="19310428" y="10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6376</xdr:rowOff>
    </xdr:from>
    <xdr:to>
      <xdr:col>98</xdr:col>
      <xdr:colOff>38100</xdr:colOff>
      <xdr:row>58</xdr:row>
      <xdr:rowOff>107976</xdr:rowOff>
    </xdr:to>
    <xdr:sp macro="" textlink="">
      <xdr:nvSpPr>
        <xdr:cNvPr id="808" name="楕円 807"/>
        <xdr:cNvSpPr/>
      </xdr:nvSpPr>
      <xdr:spPr>
        <a:xfrm>
          <a:off x="18605500" y="995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99103</xdr:rowOff>
    </xdr:from>
    <xdr:ext cx="469744" cy="259045"/>
    <xdr:sp macro="" textlink="">
      <xdr:nvSpPr>
        <xdr:cNvPr id="809" name="テキスト ボックス 808"/>
        <xdr:cNvSpPr txBox="1"/>
      </xdr:nvSpPr>
      <xdr:spPr>
        <a:xfrm>
          <a:off x="18421428" y="1004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1" name="テキスト ボックス 82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37808</xdr:rowOff>
    </xdr:from>
    <xdr:to>
      <xdr:col>116</xdr:col>
      <xdr:colOff>62864</xdr:colOff>
      <xdr:row>77</xdr:row>
      <xdr:rowOff>121653</xdr:rowOff>
    </xdr:to>
    <xdr:cxnSp macro="">
      <xdr:nvCxnSpPr>
        <xdr:cNvPr id="833" name="直線コネクタ 832"/>
        <xdr:cNvCxnSpPr/>
      </xdr:nvCxnSpPr>
      <xdr:spPr>
        <a:xfrm flipV="1">
          <a:off x="22159595" y="12039308"/>
          <a:ext cx="1269" cy="12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125480</xdr:rowOff>
    </xdr:from>
    <xdr:ext cx="534377" cy="259045"/>
    <xdr:sp macro="" textlink="">
      <xdr:nvSpPr>
        <xdr:cNvPr id="834" name="繰出金最小値テキスト"/>
        <xdr:cNvSpPr txBox="1"/>
      </xdr:nvSpPr>
      <xdr:spPr>
        <a:xfrm>
          <a:off x="22212300" y="133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121653</xdr:rowOff>
    </xdr:from>
    <xdr:to>
      <xdr:col>116</xdr:col>
      <xdr:colOff>152400</xdr:colOff>
      <xdr:row>77</xdr:row>
      <xdr:rowOff>121653</xdr:rowOff>
    </xdr:to>
    <xdr:cxnSp macro="">
      <xdr:nvCxnSpPr>
        <xdr:cNvPr id="835" name="直線コネクタ 834"/>
        <xdr:cNvCxnSpPr/>
      </xdr:nvCxnSpPr>
      <xdr:spPr>
        <a:xfrm>
          <a:off x="22072600" y="1332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155935</xdr:rowOff>
    </xdr:from>
    <xdr:ext cx="599010" cy="259045"/>
    <xdr:sp macro="" textlink="">
      <xdr:nvSpPr>
        <xdr:cNvPr id="836" name="繰出金最大値テキスト"/>
        <xdr:cNvSpPr txBox="1"/>
      </xdr:nvSpPr>
      <xdr:spPr>
        <a:xfrm>
          <a:off x="22212300" y="1181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37808</xdr:rowOff>
    </xdr:from>
    <xdr:to>
      <xdr:col>116</xdr:col>
      <xdr:colOff>152400</xdr:colOff>
      <xdr:row>70</xdr:row>
      <xdr:rowOff>37808</xdr:rowOff>
    </xdr:to>
    <xdr:cxnSp macro="">
      <xdr:nvCxnSpPr>
        <xdr:cNvPr id="837" name="直線コネクタ 836"/>
        <xdr:cNvCxnSpPr/>
      </xdr:nvCxnSpPr>
      <xdr:spPr>
        <a:xfrm>
          <a:off x="22072600" y="1203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111392</xdr:rowOff>
    </xdr:from>
    <xdr:to>
      <xdr:col>116</xdr:col>
      <xdr:colOff>63500</xdr:colOff>
      <xdr:row>73</xdr:row>
      <xdr:rowOff>149517</xdr:rowOff>
    </xdr:to>
    <xdr:cxnSp macro="">
      <xdr:nvCxnSpPr>
        <xdr:cNvPr id="838" name="直線コネクタ 837"/>
        <xdr:cNvCxnSpPr/>
      </xdr:nvCxnSpPr>
      <xdr:spPr>
        <a:xfrm>
          <a:off x="21323300" y="12455792"/>
          <a:ext cx="838200" cy="2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116552</xdr:rowOff>
    </xdr:from>
    <xdr:ext cx="534377" cy="259045"/>
    <xdr:sp macro="" textlink="">
      <xdr:nvSpPr>
        <xdr:cNvPr id="839" name="繰出金平均値テキスト"/>
        <xdr:cNvSpPr txBox="1"/>
      </xdr:nvSpPr>
      <xdr:spPr>
        <a:xfrm>
          <a:off x="22212300" y="1246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93675</xdr:rowOff>
    </xdr:from>
    <xdr:to>
      <xdr:col>116</xdr:col>
      <xdr:colOff>114300</xdr:colOff>
      <xdr:row>74</xdr:row>
      <xdr:rowOff>23825</xdr:rowOff>
    </xdr:to>
    <xdr:sp macro="" textlink="">
      <xdr:nvSpPr>
        <xdr:cNvPr id="840" name="フローチャート: 判断 839"/>
        <xdr:cNvSpPr/>
      </xdr:nvSpPr>
      <xdr:spPr>
        <a:xfrm>
          <a:off x="221107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62217</xdr:rowOff>
    </xdr:from>
    <xdr:to>
      <xdr:col>111</xdr:col>
      <xdr:colOff>177800</xdr:colOff>
      <xdr:row>72</xdr:row>
      <xdr:rowOff>111392</xdr:rowOff>
    </xdr:to>
    <xdr:cxnSp macro="">
      <xdr:nvCxnSpPr>
        <xdr:cNvPr id="841" name="直線コネクタ 840"/>
        <xdr:cNvCxnSpPr/>
      </xdr:nvCxnSpPr>
      <xdr:spPr>
        <a:xfrm>
          <a:off x="20434300" y="12406617"/>
          <a:ext cx="889000" cy="4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78054</xdr:rowOff>
    </xdr:from>
    <xdr:to>
      <xdr:col>112</xdr:col>
      <xdr:colOff>38100</xdr:colOff>
      <xdr:row>74</xdr:row>
      <xdr:rowOff>8204</xdr:rowOff>
    </xdr:to>
    <xdr:sp macro="" textlink="">
      <xdr:nvSpPr>
        <xdr:cNvPr id="842" name="フローチャート: 判断 841"/>
        <xdr:cNvSpPr/>
      </xdr:nvSpPr>
      <xdr:spPr>
        <a:xfrm>
          <a:off x="21272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170781</xdr:rowOff>
    </xdr:from>
    <xdr:ext cx="534377" cy="259045"/>
    <xdr:sp macro="" textlink="">
      <xdr:nvSpPr>
        <xdr:cNvPr id="843" name="テキスト ボックス 842"/>
        <xdr:cNvSpPr txBox="1"/>
      </xdr:nvSpPr>
      <xdr:spPr>
        <a:xfrm>
          <a:off x="21056111" y="126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46113</xdr:rowOff>
    </xdr:from>
    <xdr:to>
      <xdr:col>107</xdr:col>
      <xdr:colOff>50800</xdr:colOff>
      <xdr:row>72</xdr:row>
      <xdr:rowOff>62217</xdr:rowOff>
    </xdr:to>
    <xdr:cxnSp macro="">
      <xdr:nvCxnSpPr>
        <xdr:cNvPr id="844" name="直線コネクタ 843"/>
        <xdr:cNvCxnSpPr/>
      </xdr:nvCxnSpPr>
      <xdr:spPr>
        <a:xfrm>
          <a:off x="19545300" y="12390513"/>
          <a:ext cx="889000" cy="1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91072</xdr:rowOff>
    </xdr:from>
    <xdr:to>
      <xdr:col>107</xdr:col>
      <xdr:colOff>101600</xdr:colOff>
      <xdr:row>74</xdr:row>
      <xdr:rowOff>21222</xdr:rowOff>
    </xdr:to>
    <xdr:sp macro="" textlink="">
      <xdr:nvSpPr>
        <xdr:cNvPr id="845" name="フローチャート: 判断 844"/>
        <xdr:cNvSpPr/>
      </xdr:nvSpPr>
      <xdr:spPr>
        <a:xfrm>
          <a:off x="20383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12349</xdr:rowOff>
    </xdr:from>
    <xdr:ext cx="534377" cy="259045"/>
    <xdr:sp macro="" textlink="">
      <xdr:nvSpPr>
        <xdr:cNvPr id="846" name="テキスト ボックス 845"/>
        <xdr:cNvSpPr txBox="1"/>
      </xdr:nvSpPr>
      <xdr:spPr>
        <a:xfrm>
          <a:off x="20167111" y="126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46113</xdr:rowOff>
    </xdr:from>
    <xdr:to>
      <xdr:col>102</xdr:col>
      <xdr:colOff>114300</xdr:colOff>
      <xdr:row>72</xdr:row>
      <xdr:rowOff>112687</xdr:rowOff>
    </xdr:to>
    <xdr:cxnSp macro="">
      <xdr:nvCxnSpPr>
        <xdr:cNvPr id="847" name="直線コネクタ 846"/>
        <xdr:cNvCxnSpPr/>
      </xdr:nvCxnSpPr>
      <xdr:spPr>
        <a:xfrm flipV="1">
          <a:off x="18656300" y="12390513"/>
          <a:ext cx="889000" cy="6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88112</xdr:rowOff>
    </xdr:from>
    <xdr:to>
      <xdr:col>102</xdr:col>
      <xdr:colOff>165100</xdr:colOff>
      <xdr:row>74</xdr:row>
      <xdr:rowOff>18262</xdr:rowOff>
    </xdr:to>
    <xdr:sp macro="" textlink="">
      <xdr:nvSpPr>
        <xdr:cNvPr id="848" name="フローチャート: 判断 847"/>
        <xdr:cNvSpPr/>
      </xdr:nvSpPr>
      <xdr:spPr>
        <a:xfrm>
          <a:off x="19494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9389</xdr:rowOff>
    </xdr:from>
    <xdr:ext cx="534377" cy="259045"/>
    <xdr:sp macro="" textlink="">
      <xdr:nvSpPr>
        <xdr:cNvPr id="849" name="テキスト ボックス 848"/>
        <xdr:cNvSpPr txBox="1"/>
      </xdr:nvSpPr>
      <xdr:spPr>
        <a:xfrm>
          <a:off x="19278111" y="126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125667</xdr:rowOff>
    </xdr:from>
    <xdr:to>
      <xdr:col>98</xdr:col>
      <xdr:colOff>38100</xdr:colOff>
      <xdr:row>74</xdr:row>
      <xdr:rowOff>55817</xdr:rowOff>
    </xdr:to>
    <xdr:sp macro="" textlink="">
      <xdr:nvSpPr>
        <xdr:cNvPr id="850" name="フローチャート: 判断 849"/>
        <xdr:cNvSpPr/>
      </xdr:nvSpPr>
      <xdr:spPr>
        <a:xfrm>
          <a:off x="18605500" y="1264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46944</xdr:rowOff>
    </xdr:from>
    <xdr:ext cx="534377" cy="259045"/>
    <xdr:sp macro="" textlink="">
      <xdr:nvSpPr>
        <xdr:cNvPr id="851" name="テキスト ボックス 850"/>
        <xdr:cNvSpPr txBox="1"/>
      </xdr:nvSpPr>
      <xdr:spPr>
        <a:xfrm>
          <a:off x="18389111" y="1273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98717</xdr:rowOff>
    </xdr:from>
    <xdr:to>
      <xdr:col>116</xdr:col>
      <xdr:colOff>114300</xdr:colOff>
      <xdr:row>74</xdr:row>
      <xdr:rowOff>28867</xdr:rowOff>
    </xdr:to>
    <xdr:sp macro="" textlink="">
      <xdr:nvSpPr>
        <xdr:cNvPr id="857" name="楕円 856"/>
        <xdr:cNvSpPr/>
      </xdr:nvSpPr>
      <xdr:spPr>
        <a:xfrm>
          <a:off x="22110700" y="1261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77144</xdr:rowOff>
    </xdr:from>
    <xdr:ext cx="534377" cy="259045"/>
    <xdr:sp macro="" textlink="">
      <xdr:nvSpPr>
        <xdr:cNvPr id="858" name="繰出金該当値テキスト"/>
        <xdr:cNvSpPr txBox="1"/>
      </xdr:nvSpPr>
      <xdr:spPr>
        <a:xfrm>
          <a:off x="22212300" y="1259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60592</xdr:rowOff>
    </xdr:from>
    <xdr:to>
      <xdr:col>112</xdr:col>
      <xdr:colOff>38100</xdr:colOff>
      <xdr:row>72</xdr:row>
      <xdr:rowOff>162192</xdr:rowOff>
    </xdr:to>
    <xdr:sp macro="" textlink="">
      <xdr:nvSpPr>
        <xdr:cNvPr id="859" name="楕円 858"/>
        <xdr:cNvSpPr/>
      </xdr:nvSpPr>
      <xdr:spPr>
        <a:xfrm>
          <a:off x="21272500" y="1240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7269</xdr:rowOff>
    </xdr:from>
    <xdr:ext cx="534377" cy="259045"/>
    <xdr:sp macro="" textlink="">
      <xdr:nvSpPr>
        <xdr:cNvPr id="860" name="テキスト ボックス 859"/>
        <xdr:cNvSpPr txBox="1"/>
      </xdr:nvSpPr>
      <xdr:spPr>
        <a:xfrm>
          <a:off x="21056111" y="1218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11417</xdr:rowOff>
    </xdr:from>
    <xdr:to>
      <xdr:col>107</xdr:col>
      <xdr:colOff>101600</xdr:colOff>
      <xdr:row>72</xdr:row>
      <xdr:rowOff>113017</xdr:rowOff>
    </xdr:to>
    <xdr:sp macro="" textlink="">
      <xdr:nvSpPr>
        <xdr:cNvPr id="861" name="楕円 860"/>
        <xdr:cNvSpPr/>
      </xdr:nvSpPr>
      <xdr:spPr>
        <a:xfrm>
          <a:off x="20383500" y="1235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129544</xdr:rowOff>
    </xdr:from>
    <xdr:ext cx="534377" cy="259045"/>
    <xdr:sp macro="" textlink="">
      <xdr:nvSpPr>
        <xdr:cNvPr id="862" name="テキスト ボックス 861"/>
        <xdr:cNvSpPr txBox="1"/>
      </xdr:nvSpPr>
      <xdr:spPr>
        <a:xfrm>
          <a:off x="20167111" y="1213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166763</xdr:rowOff>
    </xdr:from>
    <xdr:to>
      <xdr:col>102</xdr:col>
      <xdr:colOff>165100</xdr:colOff>
      <xdr:row>72</xdr:row>
      <xdr:rowOff>96913</xdr:rowOff>
    </xdr:to>
    <xdr:sp macro="" textlink="">
      <xdr:nvSpPr>
        <xdr:cNvPr id="863" name="楕円 862"/>
        <xdr:cNvSpPr/>
      </xdr:nvSpPr>
      <xdr:spPr>
        <a:xfrm>
          <a:off x="19494500" y="1233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113440</xdr:rowOff>
    </xdr:from>
    <xdr:ext cx="534377" cy="259045"/>
    <xdr:sp macro="" textlink="">
      <xdr:nvSpPr>
        <xdr:cNvPr id="864" name="テキスト ボックス 863"/>
        <xdr:cNvSpPr txBox="1"/>
      </xdr:nvSpPr>
      <xdr:spPr>
        <a:xfrm>
          <a:off x="19278111" y="1211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61887</xdr:rowOff>
    </xdr:from>
    <xdr:to>
      <xdr:col>98</xdr:col>
      <xdr:colOff>38100</xdr:colOff>
      <xdr:row>72</xdr:row>
      <xdr:rowOff>163487</xdr:rowOff>
    </xdr:to>
    <xdr:sp macro="" textlink="">
      <xdr:nvSpPr>
        <xdr:cNvPr id="865" name="楕円 864"/>
        <xdr:cNvSpPr/>
      </xdr:nvSpPr>
      <xdr:spPr>
        <a:xfrm>
          <a:off x="18605500" y="1240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8564</xdr:rowOff>
    </xdr:from>
    <xdr:ext cx="534377" cy="259045"/>
    <xdr:sp macro="" textlink="">
      <xdr:nvSpPr>
        <xdr:cNvPr id="866" name="テキスト ボックス 865"/>
        <xdr:cNvSpPr txBox="1"/>
      </xdr:nvSpPr>
      <xdr:spPr>
        <a:xfrm>
          <a:off x="18389111" y="1218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9" name="フローチャート: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1" name="フローチャート: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2" name="テキスト ボックス 89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4" name="フローチャート: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5" name="テキスト ボックス 89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7" name="フローチャート: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8" name="テキスト ボックス 89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フローチャート: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0" name="テキスト ボックス 89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8" name="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9" name="テキスト ボックス 90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0" name="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1" name="テキスト ボックス 91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2" name="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3" name="テキスト ボックス 91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5" name="テキスト ボックス 91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・歳出決算総額は、住民一人当たり</a:t>
          </a:r>
          <a:r>
            <a:rPr kumimoji="1" lang="en-US" altLang="ja-JP" sz="1100" b="0" i="0" baseline="0">
              <a:solidFill>
                <a:schemeClr val="dk1"/>
              </a:solidFill>
              <a:effectLst/>
              <a:latin typeface="+mn-lt"/>
              <a:ea typeface="+mn-ea"/>
              <a:cs typeface="+mn-cs"/>
            </a:rPr>
            <a:t>778,221</a:t>
          </a:r>
          <a:r>
            <a:rPr kumimoji="1" lang="ja-JP" altLang="ja-JP" sz="1100" b="0" i="0" baseline="0">
              <a:solidFill>
                <a:schemeClr val="dk1"/>
              </a:solidFill>
              <a:effectLst/>
              <a:latin typeface="+mn-lt"/>
              <a:ea typeface="+mn-ea"/>
              <a:cs typeface="+mn-cs"/>
            </a:rPr>
            <a:t>円となっている。大きなウエイトを占めている人件費は、住民一人当たり</a:t>
          </a:r>
          <a:r>
            <a:rPr kumimoji="1" lang="en-US" altLang="ja-JP" sz="1100" b="0" i="0" baseline="0">
              <a:solidFill>
                <a:schemeClr val="dk1"/>
              </a:solidFill>
              <a:effectLst/>
              <a:latin typeface="+mn-lt"/>
              <a:ea typeface="+mn-ea"/>
              <a:cs typeface="+mn-cs"/>
            </a:rPr>
            <a:t>125,083</a:t>
          </a:r>
          <a:r>
            <a:rPr kumimoji="1" lang="ja-JP" altLang="ja-JP" sz="1100" b="0" i="0" baseline="0">
              <a:solidFill>
                <a:schemeClr val="dk1"/>
              </a:solidFill>
              <a:effectLst/>
              <a:latin typeface="+mn-lt"/>
              <a:ea typeface="+mn-ea"/>
              <a:cs typeface="+mn-cs"/>
            </a:rPr>
            <a:t>円となっており、類似団体内平均値と比較して</a:t>
          </a:r>
          <a:r>
            <a:rPr kumimoji="1" lang="en-US" altLang="ja-JP" sz="1100" b="0" i="0" baseline="0">
              <a:solidFill>
                <a:schemeClr val="dk1"/>
              </a:solidFill>
              <a:effectLst/>
              <a:latin typeface="+mn-lt"/>
              <a:ea typeface="+mn-ea"/>
              <a:cs typeface="+mn-cs"/>
            </a:rPr>
            <a:t>1.32</a:t>
          </a:r>
          <a:r>
            <a:rPr kumimoji="1" lang="ja-JP" altLang="ja-JP" sz="1100" b="0" i="0" baseline="0">
              <a:solidFill>
                <a:schemeClr val="dk1"/>
              </a:solidFill>
              <a:effectLst/>
              <a:latin typeface="+mn-lt"/>
              <a:ea typeface="+mn-ea"/>
              <a:cs typeface="+mn-cs"/>
            </a:rPr>
            <a:t>倍と高い数値を示しているものの、年々若干の減少傾向にある。町域が広く集落が点在しているため、支所・出張所を配置せざるを得ず、また小学校、保育園、幼稚園、公民館等の施設も多いことが人件費が大きな割合を占める要因となっている。今後とも退職者数以上に職員採用を行わない方針で人件費の抑制に取り組む。</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補助費等についても、年々増加傾向を示しており、類似団体平均値よりも高くなってきている。これは、農地維持関係の補助金、関係団体への補助金、交通体系維持のための補助金等の増によるものである。また、ふるさと納税制度を活用した米づくり農家応援事業の増も大きな要因となっている。公共交通の充実、農業の振興、若者の定住、雇用の確保等、喫緊の課題が山積しており、これらの補助費等の削減は難しいところであるが、必要性、緊急性を見極め、抑制と減少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11,837
11,590
268.78
9,705,823
9,211,805
404,516
5,567,322
9,630,886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142966</xdr:rowOff>
    </xdr:from>
    <xdr:to>
      <xdr:col>24</xdr:col>
      <xdr:colOff>62865</xdr:colOff>
      <xdr:row>38</xdr:row>
      <xdr:rowOff>124678</xdr:rowOff>
    </xdr:to>
    <xdr:cxnSp macro="">
      <xdr:nvCxnSpPr>
        <xdr:cNvPr id="58" name="直線コネクタ 57"/>
        <xdr:cNvCxnSpPr/>
      </xdr:nvCxnSpPr>
      <xdr:spPr>
        <a:xfrm flipV="1">
          <a:off x="4633595" y="5286466"/>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128505</xdr:rowOff>
    </xdr:from>
    <xdr:ext cx="469744" cy="259045"/>
    <xdr:sp macro="" textlink="">
      <xdr:nvSpPr>
        <xdr:cNvPr id="59" name="議会費最小値テキスト"/>
        <xdr:cNvSpPr txBox="1"/>
      </xdr:nvSpPr>
      <xdr:spPr>
        <a:xfrm>
          <a:off x="4686300" y="664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124678</xdr:rowOff>
    </xdr:from>
    <xdr:to>
      <xdr:col>24</xdr:col>
      <xdr:colOff>152400</xdr:colOff>
      <xdr:row>38</xdr:row>
      <xdr:rowOff>124678</xdr:rowOff>
    </xdr:to>
    <xdr:cxnSp macro="">
      <xdr:nvCxnSpPr>
        <xdr:cNvPr id="60" name="直線コネクタ 59"/>
        <xdr:cNvCxnSpPr/>
      </xdr:nvCxnSpPr>
      <xdr:spPr>
        <a:xfrm>
          <a:off x="4546600" y="66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89643</xdr:rowOff>
    </xdr:from>
    <xdr:ext cx="469744" cy="259045"/>
    <xdr:sp macro="" textlink="">
      <xdr:nvSpPr>
        <xdr:cNvPr id="61" name="議会費最大値テキスト"/>
        <xdr:cNvSpPr txBox="1"/>
      </xdr:nvSpPr>
      <xdr:spPr>
        <a:xfrm>
          <a:off x="4686300" y="50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142966</xdr:rowOff>
    </xdr:from>
    <xdr:to>
      <xdr:col>24</xdr:col>
      <xdr:colOff>152400</xdr:colOff>
      <xdr:row>30</xdr:row>
      <xdr:rowOff>142966</xdr:rowOff>
    </xdr:to>
    <xdr:cxnSp macro="">
      <xdr:nvCxnSpPr>
        <xdr:cNvPr id="62" name="直線コネクタ 61"/>
        <xdr:cNvCxnSpPr/>
      </xdr:nvCxnSpPr>
      <xdr:spPr>
        <a:xfrm>
          <a:off x="4546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39769</xdr:rowOff>
    </xdr:from>
    <xdr:to>
      <xdr:col>24</xdr:col>
      <xdr:colOff>63500</xdr:colOff>
      <xdr:row>35</xdr:row>
      <xdr:rowOff>68507</xdr:rowOff>
    </xdr:to>
    <xdr:cxnSp macro="">
      <xdr:nvCxnSpPr>
        <xdr:cNvPr id="63" name="直線コネクタ 62"/>
        <xdr:cNvCxnSpPr/>
      </xdr:nvCxnSpPr>
      <xdr:spPr>
        <a:xfrm>
          <a:off x="3797300" y="6040519"/>
          <a:ext cx="8382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31114</xdr:rowOff>
    </xdr:from>
    <xdr:ext cx="469744" cy="259045"/>
    <xdr:sp macro="" textlink="">
      <xdr:nvSpPr>
        <xdr:cNvPr id="64" name="議会費平均値テキスト"/>
        <xdr:cNvSpPr txBox="1"/>
      </xdr:nvSpPr>
      <xdr:spPr>
        <a:xfrm>
          <a:off x="4686300" y="5860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8237</xdr:rowOff>
    </xdr:from>
    <xdr:to>
      <xdr:col>24</xdr:col>
      <xdr:colOff>114300</xdr:colOff>
      <xdr:row>35</xdr:row>
      <xdr:rowOff>109837</xdr:rowOff>
    </xdr:to>
    <xdr:sp macro="" textlink="">
      <xdr:nvSpPr>
        <xdr:cNvPr id="65" name="フローチャート: 判断 64"/>
        <xdr:cNvSpPr/>
      </xdr:nvSpPr>
      <xdr:spPr>
        <a:xfrm>
          <a:off x="45847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13643</xdr:rowOff>
    </xdr:from>
    <xdr:to>
      <xdr:col>19</xdr:col>
      <xdr:colOff>177800</xdr:colOff>
      <xdr:row>35</xdr:row>
      <xdr:rowOff>39769</xdr:rowOff>
    </xdr:to>
    <xdr:cxnSp macro="">
      <xdr:nvCxnSpPr>
        <xdr:cNvPr id="66" name="直線コネクタ 65"/>
        <xdr:cNvCxnSpPr/>
      </xdr:nvCxnSpPr>
      <xdr:spPr>
        <a:xfrm>
          <a:off x="2908300" y="5671493"/>
          <a:ext cx="889000" cy="36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49385</xdr:rowOff>
    </xdr:from>
    <xdr:to>
      <xdr:col>20</xdr:col>
      <xdr:colOff>38100</xdr:colOff>
      <xdr:row>35</xdr:row>
      <xdr:rowOff>150985</xdr:rowOff>
    </xdr:to>
    <xdr:sp macro="" textlink="">
      <xdr:nvSpPr>
        <xdr:cNvPr id="67" name="フローチャート: 判断 66"/>
        <xdr:cNvSpPr/>
      </xdr:nvSpPr>
      <xdr:spPr>
        <a:xfrm>
          <a:off x="3746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142112</xdr:rowOff>
    </xdr:from>
    <xdr:ext cx="469744" cy="259045"/>
    <xdr:sp macro="" textlink="">
      <xdr:nvSpPr>
        <xdr:cNvPr id="68" name="テキスト ボックス 67"/>
        <xdr:cNvSpPr txBox="1"/>
      </xdr:nvSpPr>
      <xdr:spPr>
        <a:xfrm>
          <a:off x="3562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13643</xdr:rowOff>
    </xdr:from>
    <xdr:to>
      <xdr:col>15</xdr:col>
      <xdr:colOff>50800</xdr:colOff>
      <xdr:row>33</xdr:row>
      <xdr:rowOff>153089</xdr:rowOff>
    </xdr:to>
    <xdr:cxnSp macro="">
      <xdr:nvCxnSpPr>
        <xdr:cNvPr id="69" name="直線コネクタ 68"/>
        <xdr:cNvCxnSpPr/>
      </xdr:nvCxnSpPr>
      <xdr:spPr>
        <a:xfrm flipV="1">
          <a:off x="2019300" y="5671493"/>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51018</xdr:rowOff>
    </xdr:from>
    <xdr:to>
      <xdr:col>15</xdr:col>
      <xdr:colOff>101600</xdr:colOff>
      <xdr:row>34</xdr:row>
      <xdr:rowOff>152618</xdr:rowOff>
    </xdr:to>
    <xdr:sp macro="" textlink="">
      <xdr:nvSpPr>
        <xdr:cNvPr id="70" name="フローチャート: 判断 69"/>
        <xdr:cNvSpPr/>
      </xdr:nvSpPr>
      <xdr:spPr>
        <a:xfrm>
          <a:off x="2857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143745</xdr:rowOff>
    </xdr:from>
    <xdr:ext cx="469744" cy="259045"/>
    <xdr:sp macro="" textlink="">
      <xdr:nvSpPr>
        <xdr:cNvPr id="71" name="テキスト ボックス 70"/>
        <xdr:cNvSpPr txBox="1"/>
      </xdr:nvSpPr>
      <xdr:spPr>
        <a:xfrm>
          <a:off x="2673428" y="597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153089</xdr:rowOff>
    </xdr:from>
    <xdr:to>
      <xdr:col>10</xdr:col>
      <xdr:colOff>114300</xdr:colOff>
      <xdr:row>34</xdr:row>
      <xdr:rowOff>44341</xdr:rowOff>
    </xdr:to>
    <xdr:cxnSp macro="">
      <xdr:nvCxnSpPr>
        <xdr:cNvPr id="72" name="直線コネクタ 71"/>
        <xdr:cNvCxnSpPr/>
      </xdr:nvCxnSpPr>
      <xdr:spPr>
        <a:xfrm flipV="1">
          <a:off x="1130300" y="5810939"/>
          <a:ext cx="889000" cy="6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52977</xdr:rowOff>
    </xdr:from>
    <xdr:to>
      <xdr:col>10</xdr:col>
      <xdr:colOff>165100</xdr:colOff>
      <xdr:row>34</xdr:row>
      <xdr:rowOff>154577</xdr:rowOff>
    </xdr:to>
    <xdr:sp macro="" textlink="">
      <xdr:nvSpPr>
        <xdr:cNvPr id="73" name="フローチャート: 判断 72"/>
        <xdr:cNvSpPr/>
      </xdr:nvSpPr>
      <xdr:spPr>
        <a:xfrm>
          <a:off x="1968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145704</xdr:rowOff>
    </xdr:from>
    <xdr:ext cx="469744" cy="259045"/>
    <xdr:sp macro="" textlink="">
      <xdr:nvSpPr>
        <xdr:cNvPr id="74" name="テキスト ボックス 73"/>
        <xdr:cNvSpPr txBox="1"/>
      </xdr:nvSpPr>
      <xdr:spPr>
        <a:xfrm>
          <a:off x="1784428" y="597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86287</xdr:rowOff>
    </xdr:from>
    <xdr:to>
      <xdr:col>6</xdr:col>
      <xdr:colOff>38100</xdr:colOff>
      <xdr:row>35</xdr:row>
      <xdr:rowOff>16437</xdr:rowOff>
    </xdr:to>
    <xdr:sp macro="" textlink="">
      <xdr:nvSpPr>
        <xdr:cNvPr id="75" name="フローチャート: 判断 74"/>
        <xdr:cNvSpPr/>
      </xdr:nvSpPr>
      <xdr:spPr>
        <a:xfrm>
          <a:off x="1079500" y="59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7564</xdr:rowOff>
    </xdr:from>
    <xdr:ext cx="469744" cy="259045"/>
    <xdr:sp macro="" textlink="">
      <xdr:nvSpPr>
        <xdr:cNvPr id="76" name="テキスト ボックス 75"/>
        <xdr:cNvSpPr txBox="1"/>
      </xdr:nvSpPr>
      <xdr:spPr>
        <a:xfrm>
          <a:off x="895428" y="600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17707</xdr:rowOff>
    </xdr:from>
    <xdr:to>
      <xdr:col>24</xdr:col>
      <xdr:colOff>114300</xdr:colOff>
      <xdr:row>35</xdr:row>
      <xdr:rowOff>119307</xdr:rowOff>
    </xdr:to>
    <xdr:sp macro="" textlink="">
      <xdr:nvSpPr>
        <xdr:cNvPr id="82" name="楕円 81"/>
        <xdr:cNvSpPr/>
      </xdr:nvSpPr>
      <xdr:spPr>
        <a:xfrm>
          <a:off x="4584700" y="601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167584</xdr:rowOff>
    </xdr:from>
    <xdr:ext cx="469744" cy="259045"/>
    <xdr:sp macro="" textlink="">
      <xdr:nvSpPr>
        <xdr:cNvPr id="83" name="議会費該当値テキスト"/>
        <xdr:cNvSpPr txBox="1"/>
      </xdr:nvSpPr>
      <xdr:spPr>
        <a:xfrm>
          <a:off x="4686300" y="599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160419</xdr:rowOff>
    </xdr:from>
    <xdr:to>
      <xdr:col>20</xdr:col>
      <xdr:colOff>38100</xdr:colOff>
      <xdr:row>35</xdr:row>
      <xdr:rowOff>90569</xdr:rowOff>
    </xdr:to>
    <xdr:sp macro="" textlink="">
      <xdr:nvSpPr>
        <xdr:cNvPr id="84" name="楕円 83"/>
        <xdr:cNvSpPr/>
      </xdr:nvSpPr>
      <xdr:spPr>
        <a:xfrm>
          <a:off x="3746500" y="59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107096</xdr:rowOff>
    </xdr:from>
    <xdr:ext cx="469744" cy="259045"/>
    <xdr:sp macro="" textlink="">
      <xdr:nvSpPr>
        <xdr:cNvPr id="85" name="テキスト ボックス 84"/>
        <xdr:cNvSpPr txBox="1"/>
      </xdr:nvSpPr>
      <xdr:spPr>
        <a:xfrm>
          <a:off x="3562428" y="576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134293</xdr:rowOff>
    </xdr:from>
    <xdr:to>
      <xdr:col>15</xdr:col>
      <xdr:colOff>101600</xdr:colOff>
      <xdr:row>33</xdr:row>
      <xdr:rowOff>64443</xdr:rowOff>
    </xdr:to>
    <xdr:sp macro="" textlink="">
      <xdr:nvSpPr>
        <xdr:cNvPr id="86" name="楕円 85"/>
        <xdr:cNvSpPr/>
      </xdr:nvSpPr>
      <xdr:spPr>
        <a:xfrm>
          <a:off x="2857500" y="562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80970</xdr:rowOff>
    </xdr:from>
    <xdr:ext cx="469744" cy="259045"/>
    <xdr:sp macro="" textlink="">
      <xdr:nvSpPr>
        <xdr:cNvPr id="87" name="テキスト ボックス 86"/>
        <xdr:cNvSpPr txBox="1"/>
      </xdr:nvSpPr>
      <xdr:spPr>
        <a:xfrm>
          <a:off x="2673428" y="539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102289</xdr:rowOff>
    </xdr:from>
    <xdr:to>
      <xdr:col>10</xdr:col>
      <xdr:colOff>165100</xdr:colOff>
      <xdr:row>34</xdr:row>
      <xdr:rowOff>32439</xdr:rowOff>
    </xdr:to>
    <xdr:sp macro="" textlink="">
      <xdr:nvSpPr>
        <xdr:cNvPr id="88" name="楕円 87"/>
        <xdr:cNvSpPr/>
      </xdr:nvSpPr>
      <xdr:spPr>
        <a:xfrm>
          <a:off x="1968500" y="576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48966</xdr:rowOff>
    </xdr:from>
    <xdr:ext cx="469744" cy="259045"/>
    <xdr:sp macro="" textlink="">
      <xdr:nvSpPr>
        <xdr:cNvPr id="89" name="テキスト ボックス 88"/>
        <xdr:cNvSpPr txBox="1"/>
      </xdr:nvSpPr>
      <xdr:spPr>
        <a:xfrm>
          <a:off x="1784428" y="553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164991</xdr:rowOff>
    </xdr:from>
    <xdr:to>
      <xdr:col>6</xdr:col>
      <xdr:colOff>38100</xdr:colOff>
      <xdr:row>34</xdr:row>
      <xdr:rowOff>95141</xdr:rowOff>
    </xdr:to>
    <xdr:sp macro="" textlink="">
      <xdr:nvSpPr>
        <xdr:cNvPr id="90" name="楕円 89"/>
        <xdr:cNvSpPr/>
      </xdr:nvSpPr>
      <xdr:spPr>
        <a:xfrm>
          <a:off x="1079500" y="582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111668</xdr:rowOff>
    </xdr:from>
    <xdr:ext cx="469744" cy="259045"/>
    <xdr:sp macro="" textlink="">
      <xdr:nvSpPr>
        <xdr:cNvPr id="91" name="テキスト ボックス 90"/>
        <xdr:cNvSpPr txBox="1"/>
      </xdr:nvSpPr>
      <xdr:spPr>
        <a:xfrm>
          <a:off x="895428" y="5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161286</xdr:rowOff>
    </xdr:from>
    <xdr:to>
      <xdr:col>24</xdr:col>
      <xdr:colOff>62865</xdr:colOff>
      <xdr:row>59</xdr:row>
      <xdr:rowOff>48023</xdr:rowOff>
    </xdr:to>
    <xdr:cxnSp macro="">
      <xdr:nvCxnSpPr>
        <xdr:cNvPr id="117" name="直線コネクタ 116"/>
        <xdr:cNvCxnSpPr/>
      </xdr:nvCxnSpPr>
      <xdr:spPr>
        <a:xfrm flipV="1">
          <a:off x="4633595" y="8733786"/>
          <a:ext cx="1270" cy="142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51850</xdr:rowOff>
    </xdr:from>
    <xdr:ext cx="534377" cy="259045"/>
    <xdr:sp macro="" textlink="">
      <xdr:nvSpPr>
        <xdr:cNvPr id="118" name="総務費最小値テキスト"/>
        <xdr:cNvSpPr txBox="1"/>
      </xdr:nvSpPr>
      <xdr:spPr>
        <a:xfrm>
          <a:off x="4686300" y="101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48023</xdr:rowOff>
    </xdr:from>
    <xdr:to>
      <xdr:col>24</xdr:col>
      <xdr:colOff>152400</xdr:colOff>
      <xdr:row>59</xdr:row>
      <xdr:rowOff>48023</xdr:rowOff>
    </xdr:to>
    <xdr:cxnSp macro="">
      <xdr:nvCxnSpPr>
        <xdr:cNvPr id="119" name="直線コネクタ 118"/>
        <xdr:cNvCxnSpPr/>
      </xdr:nvCxnSpPr>
      <xdr:spPr>
        <a:xfrm>
          <a:off x="4546600" y="1016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107963</xdr:rowOff>
    </xdr:from>
    <xdr:ext cx="690189" cy="259045"/>
    <xdr:sp macro="" textlink="">
      <xdr:nvSpPr>
        <xdr:cNvPr id="120" name="総務費最大値テキスト"/>
        <xdr:cNvSpPr txBox="1"/>
      </xdr:nvSpPr>
      <xdr:spPr>
        <a:xfrm>
          <a:off x="4686300" y="8509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1,360,171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161286</xdr:rowOff>
    </xdr:from>
    <xdr:to>
      <xdr:col>24</xdr:col>
      <xdr:colOff>152400</xdr:colOff>
      <xdr:row>50</xdr:row>
      <xdr:rowOff>161286</xdr:rowOff>
    </xdr:to>
    <xdr:cxnSp macro="">
      <xdr:nvCxnSpPr>
        <xdr:cNvPr id="121" name="直線コネクタ 120"/>
        <xdr:cNvCxnSpPr/>
      </xdr:nvCxnSpPr>
      <xdr:spPr>
        <a:xfrm>
          <a:off x="4546600" y="873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86757</xdr:rowOff>
    </xdr:from>
    <xdr:to>
      <xdr:col>24</xdr:col>
      <xdr:colOff>63500</xdr:colOff>
      <xdr:row>58</xdr:row>
      <xdr:rowOff>88974</xdr:rowOff>
    </xdr:to>
    <xdr:cxnSp macro="">
      <xdr:nvCxnSpPr>
        <xdr:cNvPr id="122" name="直線コネクタ 121"/>
        <xdr:cNvCxnSpPr/>
      </xdr:nvCxnSpPr>
      <xdr:spPr>
        <a:xfrm>
          <a:off x="3797300" y="10030857"/>
          <a:ext cx="8382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43694</xdr:rowOff>
    </xdr:from>
    <xdr:ext cx="599010" cy="259045"/>
    <xdr:sp macro="" textlink="">
      <xdr:nvSpPr>
        <xdr:cNvPr id="123" name="総務費平均値テキスト"/>
        <xdr:cNvSpPr txBox="1"/>
      </xdr:nvSpPr>
      <xdr:spPr>
        <a:xfrm>
          <a:off x="4686300" y="99877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65267</xdr:rowOff>
    </xdr:from>
    <xdr:to>
      <xdr:col>24</xdr:col>
      <xdr:colOff>114300</xdr:colOff>
      <xdr:row>58</xdr:row>
      <xdr:rowOff>166867</xdr:rowOff>
    </xdr:to>
    <xdr:sp macro="" textlink="">
      <xdr:nvSpPr>
        <xdr:cNvPr id="124" name="フローチャート: 判断 123"/>
        <xdr:cNvSpPr/>
      </xdr:nvSpPr>
      <xdr:spPr>
        <a:xfrm>
          <a:off x="4584700" y="1000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86757</xdr:rowOff>
    </xdr:from>
    <xdr:to>
      <xdr:col>19</xdr:col>
      <xdr:colOff>177800</xdr:colOff>
      <xdr:row>58</xdr:row>
      <xdr:rowOff>116087</xdr:rowOff>
    </xdr:to>
    <xdr:cxnSp macro="">
      <xdr:nvCxnSpPr>
        <xdr:cNvPr id="125" name="直線コネクタ 124"/>
        <xdr:cNvCxnSpPr/>
      </xdr:nvCxnSpPr>
      <xdr:spPr>
        <a:xfrm flipV="1">
          <a:off x="2908300" y="10030857"/>
          <a:ext cx="889000" cy="2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77832</xdr:rowOff>
    </xdr:from>
    <xdr:to>
      <xdr:col>20</xdr:col>
      <xdr:colOff>38100</xdr:colOff>
      <xdr:row>59</xdr:row>
      <xdr:rowOff>7982</xdr:rowOff>
    </xdr:to>
    <xdr:sp macro="" textlink="">
      <xdr:nvSpPr>
        <xdr:cNvPr id="126" name="フローチャート: 判断 125"/>
        <xdr:cNvSpPr/>
      </xdr:nvSpPr>
      <xdr:spPr>
        <a:xfrm>
          <a:off x="3746500" y="100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170559</xdr:rowOff>
    </xdr:from>
    <xdr:ext cx="599010" cy="259045"/>
    <xdr:sp macro="" textlink="">
      <xdr:nvSpPr>
        <xdr:cNvPr id="127" name="テキスト ボックス 126"/>
        <xdr:cNvSpPr txBox="1"/>
      </xdr:nvSpPr>
      <xdr:spPr>
        <a:xfrm>
          <a:off x="3497795" y="1011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116087</xdr:rowOff>
    </xdr:from>
    <xdr:to>
      <xdr:col>15</xdr:col>
      <xdr:colOff>50800</xdr:colOff>
      <xdr:row>58</xdr:row>
      <xdr:rowOff>143456</xdr:rowOff>
    </xdr:to>
    <xdr:cxnSp macro="">
      <xdr:nvCxnSpPr>
        <xdr:cNvPr id="128" name="直線コネクタ 127"/>
        <xdr:cNvCxnSpPr/>
      </xdr:nvCxnSpPr>
      <xdr:spPr>
        <a:xfrm flipV="1">
          <a:off x="2019300" y="10060187"/>
          <a:ext cx="889000" cy="2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103191</xdr:rowOff>
    </xdr:from>
    <xdr:to>
      <xdr:col>15</xdr:col>
      <xdr:colOff>101600</xdr:colOff>
      <xdr:row>59</xdr:row>
      <xdr:rowOff>33341</xdr:rowOff>
    </xdr:to>
    <xdr:sp macro="" textlink="">
      <xdr:nvSpPr>
        <xdr:cNvPr id="129" name="フローチャート: 判断 128"/>
        <xdr:cNvSpPr/>
      </xdr:nvSpPr>
      <xdr:spPr>
        <a:xfrm>
          <a:off x="2857500" y="1004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24468</xdr:rowOff>
    </xdr:from>
    <xdr:ext cx="599010" cy="259045"/>
    <xdr:sp macro="" textlink="">
      <xdr:nvSpPr>
        <xdr:cNvPr id="130" name="テキスト ボックス 129"/>
        <xdr:cNvSpPr txBox="1"/>
      </xdr:nvSpPr>
      <xdr:spPr>
        <a:xfrm>
          <a:off x="2608795" y="1014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143456</xdr:rowOff>
    </xdr:from>
    <xdr:to>
      <xdr:col>10</xdr:col>
      <xdr:colOff>114300</xdr:colOff>
      <xdr:row>58</xdr:row>
      <xdr:rowOff>148889</xdr:rowOff>
    </xdr:to>
    <xdr:cxnSp macro="">
      <xdr:nvCxnSpPr>
        <xdr:cNvPr id="131" name="直線コネクタ 130"/>
        <xdr:cNvCxnSpPr/>
      </xdr:nvCxnSpPr>
      <xdr:spPr>
        <a:xfrm flipV="1">
          <a:off x="1130300" y="10087556"/>
          <a:ext cx="889000" cy="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98492</xdr:rowOff>
    </xdr:from>
    <xdr:to>
      <xdr:col>10</xdr:col>
      <xdr:colOff>165100</xdr:colOff>
      <xdr:row>59</xdr:row>
      <xdr:rowOff>28642</xdr:rowOff>
    </xdr:to>
    <xdr:sp macro="" textlink="">
      <xdr:nvSpPr>
        <xdr:cNvPr id="132" name="フローチャート: 判断 131"/>
        <xdr:cNvSpPr/>
      </xdr:nvSpPr>
      <xdr:spPr>
        <a:xfrm>
          <a:off x="1968500" y="1004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19769</xdr:rowOff>
    </xdr:from>
    <xdr:ext cx="599010" cy="259045"/>
    <xdr:sp macro="" textlink="">
      <xdr:nvSpPr>
        <xdr:cNvPr id="133" name="テキスト ボックス 132"/>
        <xdr:cNvSpPr txBox="1"/>
      </xdr:nvSpPr>
      <xdr:spPr>
        <a:xfrm>
          <a:off x="1719795" y="1013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95832</xdr:rowOff>
    </xdr:from>
    <xdr:to>
      <xdr:col>6</xdr:col>
      <xdr:colOff>38100</xdr:colOff>
      <xdr:row>59</xdr:row>
      <xdr:rowOff>25982</xdr:rowOff>
    </xdr:to>
    <xdr:sp macro="" textlink="">
      <xdr:nvSpPr>
        <xdr:cNvPr id="134" name="フローチャート: 判断 133"/>
        <xdr:cNvSpPr/>
      </xdr:nvSpPr>
      <xdr:spPr>
        <a:xfrm>
          <a:off x="1079500" y="100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42509</xdr:rowOff>
    </xdr:from>
    <xdr:ext cx="599010" cy="259045"/>
    <xdr:sp macro="" textlink="">
      <xdr:nvSpPr>
        <xdr:cNvPr id="135" name="テキスト ボックス 134"/>
        <xdr:cNvSpPr txBox="1"/>
      </xdr:nvSpPr>
      <xdr:spPr>
        <a:xfrm>
          <a:off x="830795" y="981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38174</xdr:rowOff>
    </xdr:from>
    <xdr:to>
      <xdr:col>24</xdr:col>
      <xdr:colOff>114300</xdr:colOff>
      <xdr:row>58</xdr:row>
      <xdr:rowOff>139774</xdr:rowOff>
    </xdr:to>
    <xdr:sp macro="" textlink="">
      <xdr:nvSpPr>
        <xdr:cNvPr id="141" name="楕円 140"/>
        <xdr:cNvSpPr/>
      </xdr:nvSpPr>
      <xdr:spPr>
        <a:xfrm>
          <a:off x="4584700" y="998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61051</xdr:rowOff>
    </xdr:from>
    <xdr:ext cx="599010" cy="259045"/>
    <xdr:sp macro="" textlink="">
      <xdr:nvSpPr>
        <xdr:cNvPr id="142" name="総務費該当値テキスト"/>
        <xdr:cNvSpPr txBox="1"/>
      </xdr:nvSpPr>
      <xdr:spPr>
        <a:xfrm>
          <a:off x="4686300" y="983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35957</xdr:rowOff>
    </xdr:from>
    <xdr:to>
      <xdr:col>20</xdr:col>
      <xdr:colOff>38100</xdr:colOff>
      <xdr:row>58</xdr:row>
      <xdr:rowOff>137557</xdr:rowOff>
    </xdr:to>
    <xdr:sp macro="" textlink="">
      <xdr:nvSpPr>
        <xdr:cNvPr id="143" name="楕円 142"/>
        <xdr:cNvSpPr/>
      </xdr:nvSpPr>
      <xdr:spPr>
        <a:xfrm>
          <a:off x="3746500" y="998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154084</xdr:rowOff>
    </xdr:from>
    <xdr:ext cx="599010" cy="259045"/>
    <xdr:sp macro="" textlink="">
      <xdr:nvSpPr>
        <xdr:cNvPr id="144" name="テキスト ボックス 143"/>
        <xdr:cNvSpPr txBox="1"/>
      </xdr:nvSpPr>
      <xdr:spPr>
        <a:xfrm>
          <a:off x="3497795" y="975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65287</xdr:rowOff>
    </xdr:from>
    <xdr:to>
      <xdr:col>15</xdr:col>
      <xdr:colOff>101600</xdr:colOff>
      <xdr:row>58</xdr:row>
      <xdr:rowOff>166887</xdr:rowOff>
    </xdr:to>
    <xdr:sp macro="" textlink="">
      <xdr:nvSpPr>
        <xdr:cNvPr id="145" name="楕円 144"/>
        <xdr:cNvSpPr/>
      </xdr:nvSpPr>
      <xdr:spPr>
        <a:xfrm>
          <a:off x="2857500" y="1000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11964</xdr:rowOff>
    </xdr:from>
    <xdr:ext cx="599010" cy="259045"/>
    <xdr:sp macro="" textlink="">
      <xdr:nvSpPr>
        <xdr:cNvPr id="146" name="テキスト ボックス 145"/>
        <xdr:cNvSpPr txBox="1"/>
      </xdr:nvSpPr>
      <xdr:spPr>
        <a:xfrm>
          <a:off x="2608795" y="978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92656</xdr:rowOff>
    </xdr:from>
    <xdr:to>
      <xdr:col>10</xdr:col>
      <xdr:colOff>165100</xdr:colOff>
      <xdr:row>59</xdr:row>
      <xdr:rowOff>22806</xdr:rowOff>
    </xdr:to>
    <xdr:sp macro="" textlink="">
      <xdr:nvSpPr>
        <xdr:cNvPr id="147" name="楕円 146"/>
        <xdr:cNvSpPr/>
      </xdr:nvSpPr>
      <xdr:spPr>
        <a:xfrm>
          <a:off x="1968500" y="1003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39333</xdr:rowOff>
    </xdr:from>
    <xdr:ext cx="599010" cy="259045"/>
    <xdr:sp macro="" textlink="">
      <xdr:nvSpPr>
        <xdr:cNvPr id="148" name="テキスト ボックス 147"/>
        <xdr:cNvSpPr txBox="1"/>
      </xdr:nvSpPr>
      <xdr:spPr>
        <a:xfrm>
          <a:off x="1719795" y="9811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98089</xdr:rowOff>
    </xdr:from>
    <xdr:to>
      <xdr:col>6</xdr:col>
      <xdr:colOff>38100</xdr:colOff>
      <xdr:row>59</xdr:row>
      <xdr:rowOff>28239</xdr:rowOff>
    </xdr:to>
    <xdr:sp macro="" textlink="">
      <xdr:nvSpPr>
        <xdr:cNvPr id="149" name="楕円 148"/>
        <xdr:cNvSpPr/>
      </xdr:nvSpPr>
      <xdr:spPr>
        <a:xfrm>
          <a:off x="1079500" y="100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19366</xdr:rowOff>
    </xdr:from>
    <xdr:ext cx="599010" cy="259045"/>
    <xdr:sp macro="" textlink="">
      <xdr:nvSpPr>
        <xdr:cNvPr id="150" name="テキスト ボックス 149"/>
        <xdr:cNvSpPr txBox="1"/>
      </xdr:nvSpPr>
      <xdr:spPr>
        <a:xfrm>
          <a:off x="830795" y="1013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99786</xdr:rowOff>
    </xdr:from>
    <xdr:to>
      <xdr:col>24</xdr:col>
      <xdr:colOff>62865</xdr:colOff>
      <xdr:row>79</xdr:row>
      <xdr:rowOff>28639</xdr:rowOff>
    </xdr:to>
    <xdr:cxnSp macro="">
      <xdr:nvCxnSpPr>
        <xdr:cNvPr id="175" name="直線コネクタ 174"/>
        <xdr:cNvCxnSpPr/>
      </xdr:nvCxnSpPr>
      <xdr:spPr>
        <a:xfrm flipV="1">
          <a:off x="4633595" y="12272736"/>
          <a:ext cx="1270" cy="130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32466</xdr:rowOff>
    </xdr:from>
    <xdr:ext cx="599010" cy="259045"/>
    <xdr:sp macro="" textlink="">
      <xdr:nvSpPr>
        <xdr:cNvPr id="176" name="民生費最小値テキスト"/>
        <xdr:cNvSpPr txBox="1"/>
      </xdr:nvSpPr>
      <xdr:spPr>
        <a:xfrm>
          <a:off x="4686300" y="1357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28639</xdr:rowOff>
    </xdr:from>
    <xdr:to>
      <xdr:col>24</xdr:col>
      <xdr:colOff>152400</xdr:colOff>
      <xdr:row>79</xdr:row>
      <xdr:rowOff>28639</xdr:rowOff>
    </xdr:to>
    <xdr:cxnSp macro="">
      <xdr:nvCxnSpPr>
        <xdr:cNvPr id="177" name="直線コネクタ 176"/>
        <xdr:cNvCxnSpPr/>
      </xdr:nvCxnSpPr>
      <xdr:spPr>
        <a:xfrm>
          <a:off x="4546600" y="135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46463</xdr:rowOff>
    </xdr:from>
    <xdr:ext cx="599010" cy="259045"/>
    <xdr:sp macro="" textlink="">
      <xdr:nvSpPr>
        <xdr:cNvPr id="178" name="民生費最大値テキスト"/>
        <xdr:cNvSpPr txBox="1"/>
      </xdr:nvSpPr>
      <xdr:spPr>
        <a:xfrm>
          <a:off x="4686300" y="1204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272,738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99786</xdr:rowOff>
    </xdr:from>
    <xdr:to>
      <xdr:col>24</xdr:col>
      <xdr:colOff>152400</xdr:colOff>
      <xdr:row>71</xdr:row>
      <xdr:rowOff>99786</xdr:rowOff>
    </xdr:to>
    <xdr:cxnSp macro="">
      <xdr:nvCxnSpPr>
        <xdr:cNvPr id="179" name="直線コネクタ 178"/>
        <xdr:cNvCxnSpPr/>
      </xdr:nvCxnSpPr>
      <xdr:spPr>
        <a:xfrm>
          <a:off x="4546600" y="1227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24250</xdr:rowOff>
    </xdr:from>
    <xdr:to>
      <xdr:col>24</xdr:col>
      <xdr:colOff>63500</xdr:colOff>
      <xdr:row>75</xdr:row>
      <xdr:rowOff>105708</xdr:rowOff>
    </xdr:to>
    <xdr:cxnSp macro="">
      <xdr:nvCxnSpPr>
        <xdr:cNvPr id="180" name="直線コネクタ 179"/>
        <xdr:cNvCxnSpPr/>
      </xdr:nvCxnSpPr>
      <xdr:spPr>
        <a:xfrm flipV="1">
          <a:off x="3797300" y="12883000"/>
          <a:ext cx="838200" cy="8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130184</xdr:rowOff>
    </xdr:from>
    <xdr:ext cx="599010" cy="259045"/>
    <xdr:sp macro="" textlink="">
      <xdr:nvSpPr>
        <xdr:cNvPr id="181" name="民生費平均値テキスト"/>
        <xdr:cNvSpPr txBox="1"/>
      </xdr:nvSpPr>
      <xdr:spPr>
        <a:xfrm>
          <a:off x="4686300" y="12988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151757</xdr:rowOff>
    </xdr:from>
    <xdr:to>
      <xdr:col>24</xdr:col>
      <xdr:colOff>114300</xdr:colOff>
      <xdr:row>76</xdr:row>
      <xdr:rowOff>81907</xdr:rowOff>
    </xdr:to>
    <xdr:sp macro="" textlink="">
      <xdr:nvSpPr>
        <xdr:cNvPr id="182" name="フローチャート: 判断 181"/>
        <xdr:cNvSpPr/>
      </xdr:nvSpPr>
      <xdr:spPr>
        <a:xfrm>
          <a:off x="45847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105708</xdr:rowOff>
    </xdr:from>
    <xdr:to>
      <xdr:col>19</xdr:col>
      <xdr:colOff>177800</xdr:colOff>
      <xdr:row>76</xdr:row>
      <xdr:rowOff>118928</xdr:rowOff>
    </xdr:to>
    <xdr:cxnSp macro="">
      <xdr:nvCxnSpPr>
        <xdr:cNvPr id="183" name="直線コネクタ 182"/>
        <xdr:cNvCxnSpPr/>
      </xdr:nvCxnSpPr>
      <xdr:spPr>
        <a:xfrm flipV="1">
          <a:off x="2908300" y="12964458"/>
          <a:ext cx="889000" cy="18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116614</xdr:rowOff>
    </xdr:from>
    <xdr:to>
      <xdr:col>20</xdr:col>
      <xdr:colOff>38100</xdr:colOff>
      <xdr:row>76</xdr:row>
      <xdr:rowOff>46763</xdr:rowOff>
    </xdr:to>
    <xdr:sp macro="" textlink="">
      <xdr:nvSpPr>
        <xdr:cNvPr id="184" name="フローチャート: 判断 183"/>
        <xdr:cNvSpPr/>
      </xdr:nvSpPr>
      <xdr:spPr>
        <a:xfrm>
          <a:off x="3746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37892</xdr:rowOff>
    </xdr:from>
    <xdr:ext cx="599010" cy="259045"/>
    <xdr:sp macro="" textlink="">
      <xdr:nvSpPr>
        <xdr:cNvPr id="185" name="テキスト ボックス 184"/>
        <xdr:cNvSpPr txBox="1"/>
      </xdr:nvSpPr>
      <xdr:spPr>
        <a:xfrm>
          <a:off x="3497795" y="1306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118928</xdr:rowOff>
    </xdr:from>
    <xdr:to>
      <xdr:col>15</xdr:col>
      <xdr:colOff>50800</xdr:colOff>
      <xdr:row>76</xdr:row>
      <xdr:rowOff>150521</xdr:rowOff>
    </xdr:to>
    <xdr:cxnSp macro="">
      <xdr:nvCxnSpPr>
        <xdr:cNvPr id="186" name="直線コネクタ 185"/>
        <xdr:cNvCxnSpPr/>
      </xdr:nvCxnSpPr>
      <xdr:spPr>
        <a:xfrm flipV="1">
          <a:off x="2019300" y="13149128"/>
          <a:ext cx="889000" cy="3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93639</xdr:rowOff>
    </xdr:from>
    <xdr:to>
      <xdr:col>15</xdr:col>
      <xdr:colOff>101600</xdr:colOff>
      <xdr:row>77</xdr:row>
      <xdr:rowOff>23789</xdr:rowOff>
    </xdr:to>
    <xdr:sp macro="" textlink="">
      <xdr:nvSpPr>
        <xdr:cNvPr id="187" name="フローチャート: 判断 186"/>
        <xdr:cNvSpPr/>
      </xdr:nvSpPr>
      <xdr:spPr>
        <a:xfrm>
          <a:off x="2857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14916</xdr:rowOff>
    </xdr:from>
    <xdr:ext cx="599010" cy="259045"/>
    <xdr:sp macro="" textlink="">
      <xdr:nvSpPr>
        <xdr:cNvPr id="188" name="テキスト ボックス 187"/>
        <xdr:cNvSpPr txBox="1"/>
      </xdr:nvSpPr>
      <xdr:spPr>
        <a:xfrm>
          <a:off x="2608795" y="1321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150521</xdr:rowOff>
    </xdr:from>
    <xdr:to>
      <xdr:col>10</xdr:col>
      <xdr:colOff>114300</xdr:colOff>
      <xdr:row>77</xdr:row>
      <xdr:rowOff>54111</xdr:rowOff>
    </xdr:to>
    <xdr:cxnSp macro="">
      <xdr:nvCxnSpPr>
        <xdr:cNvPr id="189" name="直線コネクタ 188"/>
        <xdr:cNvCxnSpPr/>
      </xdr:nvCxnSpPr>
      <xdr:spPr>
        <a:xfrm flipV="1">
          <a:off x="1130300" y="13180721"/>
          <a:ext cx="889000" cy="7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54221</xdr:rowOff>
    </xdr:from>
    <xdr:to>
      <xdr:col>10</xdr:col>
      <xdr:colOff>165100</xdr:colOff>
      <xdr:row>76</xdr:row>
      <xdr:rowOff>155821</xdr:rowOff>
    </xdr:to>
    <xdr:sp macro="" textlink="">
      <xdr:nvSpPr>
        <xdr:cNvPr id="190" name="フローチャート: 判断 189"/>
        <xdr:cNvSpPr/>
      </xdr:nvSpPr>
      <xdr:spPr>
        <a:xfrm>
          <a:off x="1968500" y="1308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898</xdr:rowOff>
    </xdr:from>
    <xdr:ext cx="599010" cy="259045"/>
    <xdr:sp macro="" textlink="">
      <xdr:nvSpPr>
        <xdr:cNvPr id="191" name="テキスト ボックス 190"/>
        <xdr:cNvSpPr txBox="1"/>
      </xdr:nvSpPr>
      <xdr:spPr>
        <a:xfrm>
          <a:off x="1719795" y="1285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157457</xdr:rowOff>
    </xdr:from>
    <xdr:to>
      <xdr:col>6</xdr:col>
      <xdr:colOff>38100</xdr:colOff>
      <xdr:row>77</xdr:row>
      <xdr:rowOff>87607</xdr:rowOff>
    </xdr:to>
    <xdr:sp macro="" textlink="">
      <xdr:nvSpPr>
        <xdr:cNvPr id="192" name="フローチャート: 判断 191"/>
        <xdr:cNvSpPr/>
      </xdr:nvSpPr>
      <xdr:spPr>
        <a:xfrm>
          <a:off x="1079500" y="1318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104134</xdr:rowOff>
    </xdr:from>
    <xdr:ext cx="599010" cy="259045"/>
    <xdr:sp macro="" textlink="">
      <xdr:nvSpPr>
        <xdr:cNvPr id="193" name="テキスト ボックス 192"/>
        <xdr:cNvSpPr txBox="1"/>
      </xdr:nvSpPr>
      <xdr:spPr>
        <a:xfrm>
          <a:off x="830795" y="1296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144900</xdr:rowOff>
    </xdr:from>
    <xdr:to>
      <xdr:col>24</xdr:col>
      <xdr:colOff>114300</xdr:colOff>
      <xdr:row>75</xdr:row>
      <xdr:rowOff>75050</xdr:rowOff>
    </xdr:to>
    <xdr:sp macro="" textlink="">
      <xdr:nvSpPr>
        <xdr:cNvPr id="199" name="楕円 198"/>
        <xdr:cNvSpPr/>
      </xdr:nvSpPr>
      <xdr:spPr>
        <a:xfrm>
          <a:off x="4584700" y="128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167777</xdr:rowOff>
    </xdr:from>
    <xdr:ext cx="599010" cy="259045"/>
    <xdr:sp macro="" textlink="">
      <xdr:nvSpPr>
        <xdr:cNvPr id="200" name="民生費該当値テキスト"/>
        <xdr:cNvSpPr txBox="1"/>
      </xdr:nvSpPr>
      <xdr:spPr>
        <a:xfrm>
          <a:off x="4686300" y="1268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54908</xdr:rowOff>
    </xdr:from>
    <xdr:to>
      <xdr:col>20</xdr:col>
      <xdr:colOff>38100</xdr:colOff>
      <xdr:row>75</xdr:row>
      <xdr:rowOff>156508</xdr:rowOff>
    </xdr:to>
    <xdr:sp macro="" textlink="">
      <xdr:nvSpPr>
        <xdr:cNvPr id="201" name="楕円 200"/>
        <xdr:cNvSpPr/>
      </xdr:nvSpPr>
      <xdr:spPr>
        <a:xfrm>
          <a:off x="3746500" y="1291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1585</xdr:rowOff>
    </xdr:from>
    <xdr:ext cx="599010" cy="259045"/>
    <xdr:sp macro="" textlink="">
      <xdr:nvSpPr>
        <xdr:cNvPr id="202" name="テキスト ボックス 201"/>
        <xdr:cNvSpPr txBox="1"/>
      </xdr:nvSpPr>
      <xdr:spPr>
        <a:xfrm>
          <a:off x="3497795" y="1268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68128</xdr:rowOff>
    </xdr:from>
    <xdr:to>
      <xdr:col>15</xdr:col>
      <xdr:colOff>101600</xdr:colOff>
      <xdr:row>76</xdr:row>
      <xdr:rowOff>169728</xdr:rowOff>
    </xdr:to>
    <xdr:sp macro="" textlink="">
      <xdr:nvSpPr>
        <xdr:cNvPr id="203" name="楕円 202"/>
        <xdr:cNvSpPr/>
      </xdr:nvSpPr>
      <xdr:spPr>
        <a:xfrm>
          <a:off x="2857500" y="1309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14805</xdr:rowOff>
    </xdr:from>
    <xdr:ext cx="599010" cy="259045"/>
    <xdr:sp macro="" textlink="">
      <xdr:nvSpPr>
        <xdr:cNvPr id="204" name="テキスト ボックス 203"/>
        <xdr:cNvSpPr txBox="1"/>
      </xdr:nvSpPr>
      <xdr:spPr>
        <a:xfrm>
          <a:off x="2608795" y="1287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99721</xdr:rowOff>
    </xdr:from>
    <xdr:to>
      <xdr:col>10</xdr:col>
      <xdr:colOff>165100</xdr:colOff>
      <xdr:row>77</xdr:row>
      <xdr:rowOff>29871</xdr:rowOff>
    </xdr:to>
    <xdr:sp macro="" textlink="">
      <xdr:nvSpPr>
        <xdr:cNvPr id="205" name="楕円 204"/>
        <xdr:cNvSpPr/>
      </xdr:nvSpPr>
      <xdr:spPr>
        <a:xfrm>
          <a:off x="1968500" y="131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20998</xdr:rowOff>
    </xdr:from>
    <xdr:ext cx="599010" cy="259045"/>
    <xdr:sp macro="" textlink="">
      <xdr:nvSpPr>
        <xdr:cNvPr id="206" name="テキスト ボックス 205"/>
        <xdr:cNvSpPr txBox="1"/>
      </xdr:nvSpPr>
      <xdr:spPr>
        <a:xfrm>
          <a:off x="1719795" y="1322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3311</xdr:rowOff>
    </xdr:from>
    <xdr:to>
      <xdr:col>6</xdr:col>
      <xdr:colOff>38100</xdr:colOff>
      <xdr:row>77</xdr:row>
      <xdr:rowOff>104911</xdr:rowOff>
    </xdr:to>
    <xdr:sp macro="" textlink="">
      <xdr:nvSpPr>
        <xdr:cNvPr id="207" name="楕円 206"/>
        <xdr:cNvSpPr/>
      </xdr:nvSpPr>
      <xdr:spPr>
        <a:xfrm>
          <a:off x="1079500" y="1320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96038</xdr:rowOff>
    </xdr:from>
    <xdr:ext cx="599010" cy="259045"/>
    <xdr:sp macro="" textlink="">
      <xdr:nvSpPr>
        <xdr:cNvPr id="208" name="テキスト ボックス 207"/>
        <xdr:cNvSpPr txBox="1"/>
      </xdr:nvSpPr>
      <xdr:spPr>
        <a:xfrm>
          <a:off x="830795" y="1329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136779</xdr:rowOff>
    </xdr:from>
    <xdr:to>
      <xdr:col>24</xdr:col>
      <xdr:colOff>62865</xdr:colOff>
      <xdr:row>98</xdr:row>
      <xdr:rowOff>58620</xdr:rowOff>
    </xdr:to>
    <xdr:cxnSp macro="">
      <xdr:nvCxnSpPr>
        <xdr:cNvPr id="230" name="直線コネクタ 229"/>
        <xdr:cNvCxnSpPr/>
      </xdr:nvCxnSpPr>
      <xdr:spPr>
        <a:xfrm flipV="1">
          <a:off x="4633595" y="15567279"/>
          <a:ext cx="1270" cy="1293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62447</xdr:rowOff>
    </xdr:from>
    <xdr:ext cx="534377" cy="259045"/>
    <xdr:sp macro="" textlink="">
      <xdr:nvSpPr>
        <xdr:cNvPr id="231" name="衛生費最小値テキスト"/>
        <xdr:cNvSpPr txBox="1"/>
      </xdr:nvSpPr>
      <xdr:spPr>
        <a:xfrm>
          <a:off x="4686300" y="1686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58620</xdr:rowOff>
    </xdr:from>
    <xdr:to>
      <xdr:col>24</xdr:col>
      <xdr:colOff>152400</xdr:colOff>
      <xdr:row>98</xdr:row>
      <xdr:rowOff>58620</xdr:rowOff>
    </xdr:to>
    <xdr:cxnSp macro="">
      <xdr:nvCxnSpPr>
        <xdr:cNvPr id="232" name="直線コネクタ 231"/>
        <xdr:cNvCxnSpPr/>
      </xdr:nvCxnSpPr>
      <xdr:spPr>
        <a:xfrm>
          <a:off x="4546600" y="168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83456</xdr:rowOff>
    </xdr:from>
    <xdr:ext cx="599010" cy="259045"/>
    <xdr:sp macro="" textlink="">
      <xdr:nvSpPr>
        <xdr:cNvPr id="233" name="衛生費最大値テキスト"/>
        <xdr:cNvSpPr txBox="1"/>
      </xdr:nvSpPr>
      <xdr:spPr>
        <a:xfrm>
          <a:off x="4686300" y="153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136779</xdr:rowOff>
    </xdr:from>
    <xdr:to>
      <xdr:col>24</xdr:col>
      <xdr:colOff>152400</xdr:colOff>
      <xdr:row>90</xdr:row>
      <xdr:rowOff>136779</xdr:rowOff>
    </xdr:to>
    <xdr:cxnSp macro="">
      <xdr:nvCxnSpPr>
        <xdr:cNvPr id="234" name="直線コネクタ 233"/>
        <xdr:cNvCxnSpPr/>
      </xdr:nvCxnSpPr>
      <xdr:spPr>
        <a:xfrm>
          <a:off x="4546600" y="155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18743</xdr:rowOff>
    </xdr:from>
    <xdr:to>
      <xdr:col>24</xdr:col>
      <xdr:colOff>63500</xdr:colOff>
      <xdr:row>97</xdr:row>
      <xdr:rowOff>24175</xdr:rowOff>
    </xdr:to>
    <xdr:cxnSp macro="">
      <xdr:nvCxnSpPr>
        <xdr:cNvPr id="235" name="直線コネクタ 234"/>
        <xdr:cNvCxnSpPr/>
      </xdr:nvCxnSpPr>
      <xdr:spPr>
        <a:xfrm flipV="1">
          <a:off x="3797300" y="16649393"/>
          <a:ext cx="838200" cy="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138468</xdr:rowOff>
    </xdr:from>
    <xdr:ext cx="534377" cy="259045"/>
    <xdr:sp macro="" textlink="">
      <xdr:nvSpPr>
        <xdr:cNvPr id="236" name="衛生費平均値テキスト"/>
        <xdr:cNvSpPr txBox="1"/>
      </xdr:nvSpPr>
      <xdr:spPr>
        <a:xfrm>
          <a:off x="4686300" y="16426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115591</xdr:rowOff>
    </xdr:from>
    <xdr:to>
      <xdr:col>24</xdr:col>
      <xdr:colOff>114300</xdr:colOff>
      <xdr:row>97</xdr:row>
      <xdr:rowOff>45741</xdr:rowOff>
    </xdr:to>
    <xdr:sp macro="" textlink="">
      <xdr:nvSpPr>
        <xdr:cNvPr id="237" name="フローチャート: 判断 236"/>
        <xdr:cNvSpPr/>
      </xdr:nvSpPr>
      <xdr:spPr>
        <a:xfrm>
          <a:off x="45847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9466</xdr:rowOff>
    </xdr:from>
    <xdr:to>
      <xdr:col>19</xdr:col>
      <xdr:colOff>177800</xdr:colOff>
      <xdr:row>97</xdr:row>
      <xdr:rowOff>24175</xdr:rowOff>
    </xdr:to>
    <xdr:cxnSp macro="">
      <xdr:nvCxnSpPr>
        <xdr:cNvPr id="238" name="直線コネクタ 237"/>
        <xdr:cNvCxnSpPr/>
      </xdr:nvCxnSpPr>
      <xdr:spPr>
        <a:xfrm>
          <a:off x="2908300" y="16640116"/>
          <a:ext cx="889000" cy="1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156310</xdr:rowOff>
    </xdr:from>
    <xdr:to>
      <xdr:col>20</xdr:col>
      <xdr:colOff>38100</xdr:colOff>
      <xdr:row>97</xdr:row>
      <xdr:rowOff>86460</xdr:rowOff>
    </xdr:to>
    <xdr:sp macro="" textlink="">
      <xdr:nvSpPr>
        <xdr:cNvPr id="239" name="フローチャート: 判断 238"/>
        <xdr:cNvSpPr/>
      </xdr:nvSpPr>
      <xdr:spPr>
        <a:xfrm>
          <a:off x="3746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77587</xdr:rowOff>
    </xdr:from>
    <xdr:ext cx="534377" cy="259045"/>
    <xdr:sp macro="" textlink="">
      <xdr:nvSpPr>
        <xdr:cNvPr id="240" name="テキスト ボックス 239"/>
        <xdr:cNvSpPr txBox="1"/>
      </xdr:nvSpPr>
      <xdr:spPr>
        <a:xfrm>
          <a:off x="3530111" y="1670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167977</xdr:rowOff>
    </xdr:from>
    <xdr:to>
      <xdr:col>15</xdr:col>
      <xdr:colOff>50800</xdr:colOff>
      <xdr:row>97</xdr:row>
      <xdr:rowOff>9466</xdr:rowOff>
    </xdr:to>
    <xdr:cxnSp macro="">
      <xdr:nvCxnSpPr>
        <xdr:cNvPr id="241" name="直線コネクタ 240"/>
        <xdr:cNvCxnSpPr/>
      </xdr:nvCxnSpPr>
      <xdr:spPr>
        <a:xfrm>
          <a:off x="2019300" y="16627177"/>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169952</xdr:rowOff>
    </xdr:from>
    <xdr:to>
      <xdr:col>15</xdr:col>
      <xdr:colOff>101600</xdr:colOff>
      <xdr:row>97</xdr:row>
      <xdr:rowOff>100102</xdr:rowOff>
    </xdr:to>
    <xdr:sp macro="" textlink="">
      <xdr:nvSpPr>
        <xdr:cNvPr id="242" name="フローチャート: 判断 241"/>
        <xdr:cNvSpPr/>
      </xdr:nvSpPr>
      <xdr:spPr>
        <a:xfrm>
          <a:off x="2857500" y="1662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91229</xdr:rowOff>
    </xdr:from>
    <xdr:ext cx="534377" cy="259045"/>
    <xdr:sp macro="" textlink="">
      <xdr:nvSpPr>
        <xdr:cNvPr id="243" name="テキスト ボックス 242"/>
        <xdr:cNvSpPr txBox="1"/>
      </xdr:nvSpPr>
      <xdr:spPr>
        <a:xfrm>
          <a:off x="2641111" y="167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167977</xdr:rowOff>
    </xdr:from>
    <xdr:to>
      <xdr:col>10</xdr:col>
      <xdr:colOff>114300</xdr:colOff>
      <xdr:row>97</xdr:row>
      <xdr:rowOff>3290</xdr:rowOff>
    </xdr:to>
    <xdr:cxnSp macro="">
      <xdr:nvCxnSpPr>
        <xdr:cNvPr id="244" name="直線コネクタ 243"/>
        <xdr:cNvCxnSpPr/>
      </xdr:nvCxnSpPr>
      <xdr:spPr>
        <a:xfrm flipV="1">
          <a:off x="1130300" y="16627177"/>
          <a:ext cx="889000" cy="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154595</xdr:rowOff>
    </xdr:from>
    <xdr:to>
      <xdr:col>10</xdr:col>
      <xdr:colOff>165100</xdr:colOff>
      <xdr:row>97</xdr:row>
      <xdr:rowOff>84745</xdr:rowOff>
    </xdr:to>
    <xdr:sp macro="" textlink="">
      <xdr:nvSpPr>
        <xdr:cNvPr id="245" name="フローチャート: 判断 244"/>
        <xdr:cNvSpPr/>
      </xdr:nvSpPr>
      <xdr:spPr>
        <a:xfrm>
          <a:off x="1968500" y="166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75872</xdr:rowOff>
    </xdr:from>
    <xdr:ext cx="534377" cy="259045"/>
    <xdr:sp macro="" textlink="">
      <xdr:nvSpPr>
        <xdr:cNvPr id="246" name="テキスト ボックス 245"/>
        <xdr:cNvSpPr txBox="1"/>
      </xdr:nvSpPr>
      <xdr:spPr>
        <a:xfrm>
          <a:off x="1752111" y="167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155820</xdr:rowOff>
    </xdr:from>
    <xdr:to>
      <xdr:col>6</xdr:col>
      <xdr:colOff>38100</xdr:colOff>
      <xdr:row>97</xdr:row>
      <xdr:rowOff>85970</xdr:rowOff>
    </xdr:to>
    <xdr:sp macro="" textlink="">
      <xdr:nvSpPr>
        <xdr:cNvPr id="247" name="フローチャート: 判断 246"/>
        <xdr:cNvSpPr/>
      </xdr:nvSpPr>
      <xdr:spPr>
        <a:xfrm>
          <a:off x="1079500" y="1661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77097</xdr:rowOff>
    </xdr:from>
    <xdr:ext cx="534377" cy="259045"/>
    <xdr:sp macro="" textlink="">
      <xdr:nvSpPr>
        <xdr:cNvPr id="248" name="テキスト ボックス 247"/>
        <xdr:cNvSpPr txBox="1"/>
      </xdr:nvSpPr>
      <xdr:spPr>
        <a:xfrm>
          <a:off x="863111" y="167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139393</xdr:rowOff>
    </xdr:from>
    <xdr:to>
      <xdr:col>24</xdr:col>
      <xdr:colOff>114300</xdr:colOff>
      <xdr:row>97</xdr:row>
      <xdr:rowOff>69543</xdr:rowOff>
    </xdr:to>
    <xdr:sp macro="" textlink="">
      <xdr:nvSpPr>
        <xdr:cNvPr id="254" name="楕円 253"/>
        <xdr:cNvSpPr/>
      </xdr:nvSpPr>
      <xdr:spPr>
        <a:xfrm>
          <a:off x="4584700" y="1659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117820</xdr:rowOff>
    </xdr:from>
    <xdr:ext cx="534377" cy="259045"/>
    <xdr:sp macro="" textlink="">
      <xdr:nvSpPr>
        <xdr:cNvPr id="255" name="衛生費該当値テキスト"/>
        <xdr:cNvSpPr txBox="1"/>
      </xdr:nvSpPr>
      <xdr:spPr>
        <a:xfrm>
          <a:off x="4686300" y="1657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144825</xdr:rowOff>
    </xdr:from>
    <xdr:to>
      <xdr:col>20</xdr:col>
      <xdr:colOff>38100</xdr:colOff>
      <xdr:row>97</xdr:row>
      <xdr:rowOff>74975</xdr:rowOff>
    </xdr:to>
    <xdr:sp macro="" textlink="">
      <xdr:nvSpPr>
        <xdr:cNvPr id="256" name="楕円 255"/>
        <xdr:cNvSpPr/>
      </xdr:nvSpPr>
      <xdr:spPr>
        <a:xfrm>
          <a:off x="3746500" y="1660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91502</xdr:rowOff>
    </xdr:from>
    <xdr:ext cx="534377" cy="259045"/>
    <xdr:sp macro="" textlink="">
      <xdr:nvSpPr>
        <xdr:cNvPr id="257" name="テキスト ボックス 256"/>
        <xdr:cNvSpPr txBox="1"/>
      </xdr:nvSpPr>
      <xdr:spPr>
        <a:xfrm>
          <a:off x="3530111" y="1637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130116</xdr:rowOff>
    </xdr:from>
    <xdr:to>
      <xdr:col>15</xdr:col>
      <xdr:colOff>101600</xdr:colOff>
      <xdr:row>97</xdr:row>
      <xdr:rowOff>60266</xdr:rowOff>
    </xdr:to>
    <xdr:sp macro="" textlink="">
      <xdr:nvSpPr>
        <xdr:cNvPr id="258" name="楕円 257"/>
        <xdr:cNvSpPr/>
      </xdr:nvSpPr>
      <xdr:spPr>
        <a:xfrm>
          <a:off x="2857500" y="1658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76793</xdr:rowOff>
    </xdr:from>
    <xdr:ext cx="534377" cy="259045"/>
    <xdr:sp macro="" textlink="">
      <xdr:nvSpPr>
        <xdr:cNvPr id="259" name="テキスト ボックス 258"/>
        <xdr:cNvSpPr txBox="1"/>
      </xdr:nvSpPr>
      <xdr:spPr>
        <a:xfrm>
          <a:off x="2641111" y="1636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117177</xdr:rowOff>
    </xdr:from>
    <xdr:to>
      <xdr:col>10</xdr:col>
      <xdr:colOff>165100</xdr:colOff>
      <xdr:row>97</xdr:row>
      <xdr:rowOff>47327</xdr:rowOff>
    </xdr:to>
    <xdr:sp macro="" textlink="">
      <xdr:nvSpPr>
        <xdr:cNvPr id="260" name="楕円 259"/>
        <xdr:cNvSpPr/>
      </xdr:nvSpPr>
      <xdr:spPr>
        <a:xfrm>
          <a:off x="1968500" y="1657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63854</xdr:rowOff>
    </xdr:from>
    <xdr:ext cx="534377" cy="259045"/>
    <xdr:sp macro="" textlink="">
      <xdr:nvSpPr>
        <xdr:cNvPr id="261" name="テキスト ボックス 260"/>
        <xdr:cNvSpPr txBox="1"/>
      </xdr:nvSpPr>
      <xdr:spPr>
        <a:xfrm>
          <a:off x="1752111" y="1635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123940</xdr:rowOff>
    </xdr:from>
    <xdr:to>
      <xdr:col>6</xdr:col>
      <xdr:colOff>38100</xdr:colOff>
      <xdr:row>97</xdr:row>
      <xdr:rowOff>54090</xdr:rowOff>
    </xdr:to>
    <xdr:sp macro="" textlink="">
      <xdr:nvSpPr>
        <xdr:cNvPr id="262" name="楕円 261"/>
        <xdr:cNvSpPr/>
      </xdr:nvSpPr>
      <xdr:spPr>
        <a:xfrm>
          <a:off x="1079500" y="165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70617</xdr:rowOff>
    </xdr:from>
    <xdr:ext cx="534377" cy="259045"/>
    <xdr:sp macro="" textlink="">
      <xdr:nvSpPr>
        <xdr:cNvPr id="263" name="テキスト ボックス 262"/>
        <xdr:cNvSpPr txBox="1"/>
      </xdr:nvSpPr>
      <xdr:spPr>
        <a:xfrm>
          <a:off x="863111" y="1635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69161</xdr:rowOff>
    </xdr:from>
    <xdr:to>
      <xdr:col>54</xdr:col>
      <xdr:colOff>189865</xdr:colOff>
      <xdr:row>39</xdr:row>
      <xdr:rowOff>98878</xdr:rowOff>
    </xdr:to>
    <xdr:cxnSp macro="">
      <xdr:nvCxnSpPr>
        <xdr:cNvPr id="289" name="直線コネクタ 288"/>
        <xdr:cNvCxnSpPr/>
      </xdr:nvCxnSpPr>
      <xdr:spPr>
        <a:xfrm flipV="1">
          <a:off x="10475595" y="5212661"/>
          <a:ext cx="1270" cy="1572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15838</xdr:rowOff>
    </xdr:from>
    <xdr:ext cx="469744" cy="259045"/>
    <xdr:sp macro="" textlink="">
      <xdr:nvSpPr>
        <xdr:cNvPr id="292" name="労働費最大値テキスト"/>
        <xdr:cNvSpPr txBox="1"/>
      </xdr:nvSpPr>
      <xdr:spPr>
        <a:xfrm>
          <a:off x="10528300" y="498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69161</xdr:rowOff>
    </xdr:from>
    <xdr:to>
      <xdr:col>55</xdr:col>
      <xdr:colOff>88900</xdr:colOff>
      <xdr:row>30</xdr:row>
      <xdr:rowOff>69161</xdr:rowOff>
    </xdr:to>
    <xdr:cxnSp macro="">
      <xdr:nvCxnSpPr>
        <xdr:cNvPr id="293" name="直線コネクタ 292"/>
        <xdr:cNvCxnSpPr/>
      </xdr:nvCxnSpPr>
      <xdr:spPr>
        <a:xfrm>
          <a:off x="10388600" y="521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112595</xdr:rowOff>
    </xdr:from>
    <xdr:to>
      <xdr:col>55</xdr:col>
      <xdr:colOff>0</xdr:colOff>
      <xdr:row>38</xdr:row>
      <xdr:rowOff>122065</xdr:rowOff>
    </xdr:to>
    <xdr:cxnSp macro="">
      <xdr:nvCxnSpPr>
        <xdr:cNvPr id="294" name="直線コネクタ 293"/>
        <xdr:cNvCxnSpPr/>
      </xdr:nvCxnSpPr>
      <xdr:spPr>
        <a:xfrm>
          <a:off x="9639300" y="6627695"/>
          <a:ext cx="8382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2376</xdr:rowOff>
    </xdr:from>
    <xdr:ext cx="378565" cy="259045"/>
    <xdr:sp macro="" textlink="">
      <xdr:nvSpPr>
        <xdr:cNvPr id="295" name="労働費平均値テキスト"/>
        <xdr:cNvSpPr txBox="1"/>
      </xdr:nvSpPr>
      <xdr:spPr>
        <a:xfrm>
          <a:off x="10528300" y="63460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150949</xdr:rowOff>
    </xdr:from>
    <xdr:to>
      <xdr:col>55</xdr:col>
      <xdr:colOff>50800</xdr:colOff>
      <xdr:row>38</xdr:row>
      <xdr:rowOff>81099</xdr:rowOff>
    </xdr:to>
    <xdr:sp macro="" textlink="">
      <xdr:nvSpPr>
        <xdr:cNvPr id="296" name="フローチャート: 判断 295"/>
        <xdr:cNvSpPr/>
      </xdr:nvSpPr>
      <xdr:spPr>
        <a:xfrm>
          <a:off x="104267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112595</xdr:rowOff>
    </xdr:from>
    <xdr:to>
      <xdr:col>50</xdr:col>
      <xdr:colOff>114300</xdr:colOff>
      <xdr:row>38</xdr:row>
      <xdr:rowOff>125331</xdr:rowOff>
    </xdr:to>
    <xdr:cxnSp macro="">
      <xdr:nvCxnSpPr>
        <xdr:cNvPr id="297" name="直線コネクタ 296"/>
        <xdr:cNvCxnSpPr/>
      </xdr:nvCxnSpPr>
      <xdr:spPr>
        <a:xfrm flipV="1">
          <a:off x="8750300" y="6627695"/>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137233</xdr:rowOff>
    </xdr:from>
    <xdr:to>
      <xdr:col>50</xdr:col>
      <xdr:colOff>165100</xdr:colOff>
      <xdr:row>38</xdr:row>
      <xdr:rowOff>67383</xdr:rowOff>
    </xdr:to>
    <xdr:sp macro="" textlink="">
      <xdr:nvSpPr>
        <xdr:cNvPr id="298" name="フローチャート: 判断 297"/>
        <xdr:cNvSpPr/>
      </xdr:nvSpPr>
      <xdr:spPr>
        <a:xfrm>
          <a:off x="9588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83910</xdr:rowOff>
    </xdr:from>
    <xdr:ext cx="378565" cy="259045"/>
    <xdr:sp macro="" textlink="">
      <xdr:nvSpPr>
        <xdr:cNvPr id="299" name="テキスト ボックス 298"/>
        <xdr:cNvSpPr txBox="1"/>
      </xdr:nvSpPr>
      <xdr:spPr>
        <a:xfrm>
          <a:off x="9450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103777</xdr:rowOff>
    </xdr:from>
    <xdr:to>
      <xdr:col>45</xdr:col>
      <xdr:colOff>177800</xdr:colOff>
      <xdr:row>38</xdr:row>
      <xdr:rowOff>125331</xdr:rowOff>
    </xdr:to>
    <xdr:cxnSp macro="">
      <xdr:nvCxnSpPr>
        <xdr:cNvPr id="300" name="直線コネクタ 299"/>
        <xdr:cNvCxnSpPr/>
      </xdr:nvCxnSpPr>
      <xdr:spPr>
        <a:xfrm>
          <a:off x="7861300" y="6618877"/>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156827</xdr:rowOff>
    </xdr:from>
    <xdr:to>
      <xdr:col>46</xdr:col>
      <xdr:colOff>38100</xdr:colOff>
      <xdr:row>38</xdr:row>
      <xdr:rowOff>86977</xdr:rowOff>
    </xdr:to>
    <xdr:sp macro="" textlink="">
      <xdr:nvSpPr>
        <xdr:cNvPr id="301" name="フローチャート: 判断 300"/>
        <xdr:cNvSpPr/>
      </xdr:nvSpPr>
      <xdr:spPr>
        <a:xfrm>
          <a:off x="8699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103504</xdr:rowOff>
    </xdr:from>
    <xdr:ext cx="378565" cy="259045"/>
    <xdr:sp macro="" textlink="">
      <xdr:nvSpPr>
        <xdr:cNvPr id="302" name="テキスト ボックス 301"/>
        <xdr:cNvSpPr txBox="1"/>
      </xdr:nvSpPr>
      <xdr:spPr>
        <a:xfrm>
          <a:off x="8561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103777</xdr:rowOff>
    </xdr:from>
    <xdr:to>
      <xdr:col>41</xdr:col>
      <xdr:colOff>50800</xdr:colOff>
      <xdr:row>38</xdr:row>
      <xdr:rowOff>114554</xdr:rowOff>
    </xdr:to>
    <xdr:cxnSp macro="">
      <xdr:nvCxnSpPr>
        <xdr:cNvPr id="303" name="直線コネクタ 302"/>
        <xdr:cNvCxnSpPr/>
      </xdr:nvCxnSpPr>
      <xdr:spPr>
        <a:xfrm flipV="1">
          <a:off x="6972300" y="6618877"/>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157807</xdr:rowOff>
    </xdr:from>
    <xdr:to>
      <xdr:col>41</xdr:col>
      <xdr:colOff>101600</xdr:colOff>
      <xdr:row>35</xdr:row>
      <xdr:rowOff>87957</xdr:rowOff>
    </xdr:to>
    <xdr:sp macro="" textlink="">
      <xdr:nvSpPr>
        <xdr:cNvPr id="304" name="フローチャート: 判断 303"/>
        <xdr:cNvSpPr/>
      </xdr:nvSpPr>
      <xdr:spPr>
        <a:xfrm>
          <a:off x="7810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104484</xdr:rowOff>
    </xdr:from>
    <xdr:ext cx="469744" cy="259045"/>
    <xdr:sp macro="" textlink="">
      <xdr:nvSpPr>
        <xdr:cNvPr id="305" name="テキスト ボックス 304"/>
        <xdr:cNvSpPr txBox="1"/>
      </xdr:nvSpPr>
      <xdr:spPr>
        <a:xfrm>
          <a:off x="7626428"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126782</xdr:rowOff>
    </xdr:from>
    <xdr:to>
      <xdr:col>36</xdr:col>
      <xdr:colOff>165100</xdr:colOff>
      <xdr:row>34</xdr:row>
      <xdr:rowOff>56932</xdr:rowOff>
    </xdr:to>
    <xdr:sp macro="" textlink="">
      <xdr:nvSpPr>
        <xdr:cNvPr id="306" name="フローチャート: 判断 305"/>
        <xdr:cNvSpPr/>
      </xdr:nvSpPr>
      <xdr:spPr>
        <a:xfrm>
          <a:off x="6921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73459</xdr:rowOff>
    </xdr:from>
    <xdr:ext cx="469744" cy="259045"/>
    <xdr:sp macro="" textlink="">
      <xdr:nvSpPr>
        <xdr:cNvPr id="307" name="テキスト ボックス 306"/>
        <xdr:cNvSpPr txBox="1"/>
      </xdr:nvSpPr>
      <xdr:spPr>
        <a:xfrm>
          <a:off x="6737428" y="55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71265</xdr:rowOff>
    </xdr:from>
    <xdr:to>
      <xdr:col>55</xdr:col>
      <xdr:colOff>50800</xdr:colOff>
      <xdr:row>39</xdr:row>
      <xdr:rowOff>1415</xdr:rowOff>
    </xdr:to>
    <xdr:sp macro="" textlink="">
      <xdr:nvSpPr>
        <xdr:cNvPr id="313" name="楕円 312"/>
        <xdr:cNvSpPr/>
      </xdr:nvSpPr>
      <xdr:spPr>
        <a:xfrm>
          <a:off x="10426700" y="658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49692</xdr:rowOff>
    </xdr:from>
    <xdr:ext cx="378565" cy="259045"/>
    <xdr:sp macro="" textlink="">
      <xdr:nvSpPr>
        <xdr:cNvPr id="314" name="労働費該当値テキスト"/>
        <xdr:cNvSpPr txBox="1"/>
      </xdr:nvSpPr>
      <xdr:spPr>
        <a:xfrm>
          <a:off x="10528300" y="6564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61795</xdr:rowOff>
    </xdr:from>
    <xdr:to>
      <xdr:col>50</xdr:col>
      <xdr:colOff>165100</xdr:colOff>
      <xdr:row>38</xdr:row>
      <xdr:rowOff>163395</xdr:rowOff>
    </xdr:to>
    <xdr:sp macro="" textlink="">
      <xdr:nvSpPr>
        <xdr:cNvPr id="315" name="楕円 314"/>
        <xdr:cNvSpPr/>
      </xdr:nvSpPr>
      <xdr:spPr>
        <a:xfrm>
          <a:off x="9588500" y="657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154522</xdr:rowOff>
    </xdr:from>
    <xdr:ext cx="378565" cy="259045"/>
    <xdr:sp macro="" textlink="">
      <xdr:nvSpPr>
        <xdr:cNvPr id="316" name="テキスト ボックス 315"/>
        <xdr:cNvSpPr txBox="1"/>
      </xdr:nvSpPr>
      <xdr:spPr>
        <a:xfrm>
          <a:off x="9450017" y="666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74531</xdr:rowOff>
    </xdr:from>
    <xdr:to>
      <xdr:col>46</xdr:col>
      <xdr:colOff>38100</xdr:colOff>
      <xdr:row>39</xdr:row>
      <xdr:rowOff>4681</xdr:rowOff>
    </xdr:to>
    <xdr:sp macro="" textlink="">
      <xdr:nvSpPr>
        <xdr:cNvPr id="317" name="楕円 316"/>
        <xdr:cNvSpPr/>
      </xdr:nvSpPr>
      <xdr:spPr>
        <a:xfrm>
          <a:off x="8699500" y="658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167258</xdr:rowOff>
    </xdr:from>
    <xdr:ext cx="378565" cy="259045"/>
    <xdr:sp macro="" textlink="">
      <xdr:nvSpPr>
        <xdr:cNvPr id="318" name="テキスト ボックス 317"/>
        <xdr:cNvSpPr txBox="1"/>
      </xdr:nvSpPr>
      <xdr:spPr>
        <a:xfrm>
          <a:off x="8561017" y="6682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52977</xdr:rowOff>
    </xdr:from>
    <xdr:to>
      <xdr:col>41</xdr:col>
      <xdr:colOff>101600</xdr:colOff>
      <xdr:row>38</xdr:row>
      <xdr:rowOff>154577</xdr:rowOff>
    </xdr:to>
    <xdr:sp macro="" textlink="">
      <xdr:nvSpPr>
        <xdr:cNvPr id="319" name="楕円 318"/>
        <xdr:cNvSpPr/>
      </xdr:nvSpPr>
      <xdr:spPr>
        <a:xfrm>
          <a:off x="7810500" y="656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145704</xdr:rowOff>
    </xdr:from>
    <xdr:ext cx="378565" cy="259045"/>
    <xdr:sp macro="" textlink="">
      <xdr:nvSpPr>
        <xdr:cNvPr id="320" name="テキスト ボックス 319"/>
        <xdr:cNvSpPr txBox="1"/>
      </xdr:nvSpPr>
      <xdr:spPr>
        <a:xfrm>
          <a:off x="7672017" y="6660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63754</xdr:rowOff>
    </xdr:from>
    <xdr:to>
      <xdr:col>36</xdr:col>
      <xdr:colOff>165100</xdr:colOff>
      <xdr:row>38</xdr:row>
      <xdr:rowOff>165354</xdr:rowOff>
    </xdr:to>
    <xdr:sp macro="" textlink="">
      <xdr:nvSpPr>
        <xdr:cNvPr id="321" name="楕円 320"/>
        <xdr:cNvSpPr/>
      </xdr:nvSpPr>
      <xdr:spPr>
        <a:xfrm>
          <a:off x="69215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156481</xdr:rowOff>
    </xdr:from>
    <xdr:ext cx="378565" cy="259045"/>
    <xdr:sp macro="" textlink="">
      <xdr:nvSpPr>
        <xdr:cNvPr id="322" name="テキスト ボックス 321"/>
        <xdr:cNvSpPr txBox="1"/>
      </xdr:nvSpPr>
      <xdr:spPr>
        <a:xfrm>
          <a:off x="6783017" y="667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48703</xdr:rowOff>
    </xdr:from>
    <xdr:to>
      <xdr:col>54</xdr:col>
      <xdr:colOff>189865</xdr:colOff>
      <xdr:row>58</xdr:row>
      <xdr:rowOff>33145</xdr:rowOff>
    </xdr:to>
    <xdr:cxnSp macro="">
      <xdr:nvCxnSpPr>
        <xdr:cNvPr id="344" name="直線コネクタ 343"/>
        <xdr:cNvCxnSpPr/>
      </xdr:nvCxnSpPr>
      <xdr:spPr>
        <a:xfrm flipV="1">
          <a:off x="10475595" y="8792653"/>
          <a:ext cx="1270" cy="1184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36972</xdr:rowOff>
    </xdr:from>
    <xdr:ext cx="534377" cy="259045"/>
    <xdr:sp macro="" textlink="">
      <xdr:nvSpPr>
        <xdr:cNvPr id="345" name="農林水産業費最小値テキスト"/>
        <xdr:cNvSpPr txBox="1"/>
      </xdr:nvSpPr>
      <xdr:spPr>
        <a:xfrm>
          <a:off x="10528300" y="998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33145</xdr:rowOff>
    </xdr:from>
    <xdr:to>
      <xdr:col>55</xdr:col>
      <xdr:colOff>88900</xdr:colOff>
      <xdr:row>58</xdr:row>
      <xdr:rowOff>33145</xdr:rowOff>
    </xdr:to>
    <xdr:cxnSp macro="">
      <xdr:nvCxnSpPr>
        <xdr:cNvPr id="346" name="直線コネクタ 345"/>
        <xdr:cNvCxnSpPr/>
      </xdr:nvCxnSpPr>
      <xdr:spPr>
        <a:xfrm>
          <a:off x="10388600" y="997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166830</xdr:rowOff>
    </xdr:from>
    <xdr:ext cx="599010" cy="259045"/>
    <xdr:sp macro="" textlink="">
      <xdr:nvSpPr>
        <xdr:cNvPr id="347" name="農林水産業費最大値テキスト"/>
        <xdr:cNvSpPr txBox="1"/>
      </xdr:nvSpPr>
      <xdr:spPr>
        <a:xfrm>
          <a:off x="10528300" y="856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282,403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48703</xdr:rowOff>
    </xdr:from>
    <xdr:to>
      <xdr:col>55</xdr:col>
      <xdr:colOff>88900</xdr:colOff>
      <xdr:row>51</xdr:row>
      <xdr:rowOff>48703</xdr:rowOff>
    </xdr:to>
    <xdr:cxnSp macro="">
      <xdr:nvCxnSpPr>
        <xdr:cNvPr id="348" name="直線コネクタ 347"/>
        <xdr:cNvCxnSpPr/>
      </xdr:nvCxnSpPr>
      <xdr:spPr>
        <a:xfrm>
          <a:off x="10388600" y="8792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49778</xdr:rowOff>
    </xdr:from>
    <xdr:to>
      <xdr:col>55</xdr:col>
      <xdr:colOff>0</xdr:colOff>
      <xdr:row>56</xdr:row>
      <xdr:rowOff>75912</xdr:rowOff>
    </xdr:to>
    <xdr:cxnSp macro="">
      <xdr:nvCxnSpPr>
        <xdr:cNvPr id="349" name="直線コネクタ 348"/>
        <xdr:cNvCxnSpPr/>
      </xdr:nvCxnSpPr>
      <xdr:spPr>
        <a:xfrm flipV="1">
          <a:off x="9639300" y="9650978"/>
          <a:ext cx="838200" cy="2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86475</xdr:rowOff>
    </xdr:from>
    <xdr:ext cx="534377" cy="259045"/>
    <xdr:sp macro="" textlink="">
      <xdr:nvSpPr>
        <xdr:cNvPr id="350" name="農林水産業費平均値テキスト"/>
        <xdr:cNvSpPr txBox="1"/>
      </xdr:nvSpPr>
      <xdr:spPr>
        <a:xfrm>
          <a:off x="10528300" y="968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108048</xdr:rowOff>
    </xdr:from>
    <xdr:to>
      <xdr:col>55</xdr:col>
      <xdr:colOff>50800</xdr:colOff>
      <xdr:row>57</xdr:row>
      <xdr:rowOff>38198</xdr:rowOff>
    </xdr:to>
    <xdr:sp macro="" textlink="">
      <xdr:nvSpPr>
        <xdr:cNvPr id="351" name="フローチャート: 判断 350"/>
        <xdr:cNvSpPr/>
      </xdr:nvSpPr>
      <xdr:spPr>
        <a:xfrm>
          <a:off x="104267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75912</xdr:rowOff>
    </xdr:from>
    <xdr:to>
      <xdr:col>50</xdr:col>
      <xdr:colOff>114300</xdr:colOff>
      <xdr:row>56</xdr:row>
      <xdr:rowOff>90926</xdr:rowOff>
    </xdr:to>
    <xdr:cxnSp macro="">
      <xdr:nvCxnSpPr>
        <xdr:cNvPr id="352" name="直線コネクタ 351"/>
        <xdr:cNvCxnSpPr/>
      </xdr:nvCxnSpPr>
      <xdr:spPr>
        <a:xfrm flipV="1">
          <a:off x="8750300" y="9677112"/>
          <a:ext cx="889000" cy="1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141698</xdr:rowOff>
    </xdr:from>
    <xdr:to>
      <xdr:col>50</xdr:col>
      <xdr:colOff>165100</xdr:colOff>
      <xdr:row>57</xdr:row>
      <xdr:rowOff>71848</xdr:rowOff>
    </xdr:to>
    <xdr:sp macro="" textlink="">
      <xdr:nvSpPr>
        <xdr:cNvPr id="353" name="フローチャート: 判断 352"/>
        <xdr:cNvSpPr/>
      </xdr:nvSpPr>
      <xdr:spPr>
        <a:xfrm>
          <a:off x="9588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62975</xdr:rowOff>
    </xdr:from>
    <xdr:ext cx="534377" cy="259045"/>
    <xdr:sp macro="" textlink="">
      <xdr:nvSpPr>
        <xdr:cNvPr id="354" name="テキスト ボックス 353"/>
        <xdr:cNvSpPr txBox="1"/>
      </xdr:nvSpPr>
      <xdr:spPr>
        <a:xfrm>
          <a:off x="9372111" y="98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90926</xdr:rowOff>
    </xdr:from>
    <xdr:to>
      <xdr:col>45</xdr:col>
      <xdr:colOff>177800</xdr:colOff>
      <xdr:row>56</xdr:row>
      <xdr:rowOff>104815</xdr:rowOff>
    </xdr:to>
    <xdr:cxnSp macro="">
      <xdr:nvCxnSpPr>
        <xdr:cNvPr id="355" name="直線コネクタ 354"/>
        <xdr:cNvCxnSpPr/>
      </xdr:nvCxnSpPr>
      <xdr:spPr>
        <a:xfrm flipV="1">
          <a:off x="7861300" y="9692126"/>
          <a:ext cx="889000" cy="1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155318</xdr:rowOff>
    </xdr:from>
    <xdr:to>
      <xdr:col>46</xdr:col>
      <xdr:colOff>38100</xdr:colOff>
      <xdr:row>57</xdr:row>
      <xdr:rowOff>85468</xdr:rowOff>
    </xdr:to>
    <xdr:sp macro="" textlink="">
      <xdr:nvSpPr>
        <xdr:cNvPr id="356" name="フローチャート: 判断 355"/>
        <xdr:cNvSpPr/>
      </xdr:nvSpPr>
      <xdr:spPr>
        <a:xfrm>
          <a:off x="8699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76595</xdr:rowOff>
    </xdr:from>
    <xdr:ext cx="534377" cy="259045"/>
    <xdr:sp macro="" textlink="">
      <xdr:nvSpPr>
        <xdr:cNvPr id="357" name="テキスト ボックス 356"/>
        <xdr:cNvSpPr txBox="1"/>
      </xdr:nvSpPr>
      <xdr:spPr>
        <a:xfrm>
          <a:off x="8483111" y="984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91387</xdr:rowOff>
    </xdr:from>
    <xdr:to>
      <xdr:col>41</xdr:col>
      <xdr:colOff>50800</xdr:colOff>
      <xdr:row>56</xdr:row>
      <xdr:rowOff>104815</xdr:rowOff>
    </xdr:to>
    <xdr:cxnSp macro="">
      <xdr:nvCxnSpPr>
        <xdr:cNvPr id="358" name="直線コネクタ 357"/>
        <xdr:cNvCxnSpPr/>
      </xdr:nvCxnSpPr>
      <xdr:spPr>
        <a:xfrm>
          <a:off x="6972300" y="9692587"/>
          <a:ext cx="889000" cy="1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147138</xdr:rowOff>
    </xdr:from>
    <xdr:to>
      <xdr:col>41</xdr:col>
      <xdr:colOff>101600</xdr:colOff>
      <xdr:row>57</xdr:row>
      <xdr:rowOff>77288</xdr:rowOff>
    </xdr:to>
    <xdr:sp macro="" textlink="">
      <xdr:nvSpPr>
        <xdr:cNvPr id="359" name="フローチャート: 判断 358"/>
        <xdr:cNvSpPr/>
      </xdr:nvSpPr>
      <xdr:spPr>
        <a:xfrm>
          <a:off x="7810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68415</xdr:rowOff>
    </xdr:from>
    <xdr:ext cx="534377" cy="259045"/>
    <xdr:sp macro="" textlink="">
      <xdr:nvSpPr>
        <xdr:cNvPr id="360" name="テキスト ボックス 359"/>
        <xdr:cNvSpPr txBox="1"/>
      </xdr:nvSpPr>
      <xdr:spPr>
        <a:xfrm>
          <a:off x="7594111" y="984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143933</xdr:rowOff>
    </xdr:from>
    <xdr:to>
      <xdr:col>36</xdr:col>
      <xdr:colOff>165100</xdr:colOff>
      <xdr:row>57</xdr:row>
      <xdr:rowOff>74083</xdr:rowOff>
    </xdr:to>
    <xdr:sp macro="" textlink="">
      <xdr:nvSpPr>
        <xdr:cNvPr id="361" name="フローチャート: 判断 360"/>
        <xdr:cNvSpPr/>
      </xdr:nvSpPr>
      <xdr:spPr>
        <a:xfrm>
          <a:off x="6921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65210</xdr:rowOff>
    </xdr:from>
    <xdr:ext cx="534377" cy="259045"/>
    <xdr:sp macro="" textlink="">
      <xdr:nvSpPr>
        <xdr:cNvPr id="362" name="テキスト ボックス 361"/>
        <xdr:cNvSpPr txBox="1"/>
      </xdr:nvSpPr>
      <xdr:spPr>
        <a:xfrm>
          <a:off x="6705111" y="983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170428</xdr:rowOff>
    </xdr:from>
    <xdr:to>
      <xdr:col>55</xdr:col>
      <xdr:colOff>50800</xdr:colOff>
      <xdr:row>56</xdr:row>
      <xdr:rowOff>100578</xdr:rowOff>
    </xdr:to>
    <xdr:sp macro="" textlink="">
      <xdr:nvSpPr>
        <xdr:cNvPr id="368" name="楕円 367"/>
        <xdr:cNvSpPr/>
      </xdr:nvSpPr>
      <xdr:spPr>
        <a:xfrm>
          <a:off x="10426700" y="960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21855</xdr:rowOff>
    </xdr:from>
    <xdr:ext cx="534377" cy="259045"/>
    <xdr:sp macro="" textlink="">
      <xdr:nvSpPr>
        <xdr:cNvPr id="369" name="農林水産業費該当値テキスト"/>
        <xdr:cNvSpPr txBox="1"/>
      </xdr:nvSpPr>
      <xdr:spPr>
        <a:xfrm>
          <a:off x="10528300" y="945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25112</xdr:rowOff>
    </xdr:from>
    <xdr:to>
      <xdr:col>50</xdr:col>
      <xdr:colOff>165100</xdr:colOff>
      <xdr:row>56</xdr:row>
      <xdr:rowOff>126712</xdr:rowOff>
    </xdr:to>
    <xdr:sp macro="" textlink="">
      <xdr:nvSpPr>
        <xdr:cNvPr id="370" name="楕円 369"/>
        <xdr:cNvSpPr/>
      </xdr:nvSpPr>
      <xdr:spPr>
        <a:xfrm>
          <a:off x="9588500" y="962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143239</xdr:rowOff>
    </xdr:from>
    <xdr:ext cx="534377" cy="259045"/>
    <xdr:sp macro="" textlink="">
      <xdr:nvSpPr>
        <xdr:cNvPr id="371" name="テキスト ボックス 370"/>
        <xdr:cNvSpPr txBox="1"/>
      </xdr:nvSpPr>
      <xdr:spPr>
        <a:xfrm>
          <a:off x="9372111" y="940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40126</xdr:rowOff>
    </xdr:from>
    <xdr:to>
      <xdr:col>46</xdr:col>
      <xdr:colOff>38100</xdr:colOff>
      <xdr:row>56</xdr:row>
      <xdr:rowOff>141726</xdr:rowOff>
    </xdr:to>
    <xdr:sp macro="" textlink="">
      <xdr:nvSpPr>
        <xdr:cNvPr id="372" name="楕円 371"/>
        <xdr:cNvSpPr/>
      </xdr:nvSpPr>
      <xdr:spPr>
        <a:xfrm>
          <a:off x="8699500" y="964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158253</xdr:rowOff>
    </xdr:from>
    <xdr:ext cx="534377" cy="259045"/>
    <xdr:sp macro="" textlink="">
      <xdr:nvSpPr>
        <xdr:cNvPr id="373" name="テキスト ボックス 372"/>
        <xdr:cNvSpPr txBox="1"/>
      </xdr:nvSpPr>
      <xdr:spPr>
        <a:xfrm>
          <a:off x="8483111" y="941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54015</xdr:rowOff>
    </xdr:from>
    <xdr:to>
      <xdr:col>41</xdr:col>
      <xdr:colOff>101600</xdr:colOff>
      <xdr:row>56</xdr:row>
      <xdr:rowOff>155615</xdr:rowOff>
    </xdr:to>
    <xdr:sp macro="" textlink="">
      <xdr:nvSpPr>
        <xdr:cNvPr id="374" name="楕円 373"/>
        <xdr:cNvSpPr/>
      </xdr:nvSpPr>
      <xdr:spPr>
        <a:xfrm>
          <a:off x="7810500" y="96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692</xdr:rowOff>
    </xdr:from>
    <xdr:ext cx="534377" cy="259045"/>
    <xdr:sp macro="" textlink="">
      <xdr:nvSpPr>
        <xdr:cNvPr id="375" name="テキスト ボックス 374"/>
        <xdr:cNvSpPr txBox="1"/>
      </xdr:nvSpPr>
      <xdr:spPr>
        <a:xfrm>
          <a:off x="7594111" y="943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40587</xdr:rowOff>
    </xdr:from>
    <xdr:to>
      <xdr:col>36</xdr:col>
      <xdr:colOff>165100</xdr:colOff>
      <xdr:row>56</xdr:row>
      <xdr:rowOff>142187</xdr:rowOff>
    </xdr:to>
    <xdr:sp macro="" textlink="">
      <xdr:nvSpPr>
        <xdr:cNvPr id="376" name="楕円 375"/>
        <xdr:cNvSpPr/>
      </xdr:nvSpPr>
      <xdr:spPr>
        <a:xfrm>
          <a:off x="6921500" y="96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158714</xdr:rowOff>
    </xdr:from>
    <xdr:ext cx="534377" cy="259045"/>
    <xdr:sp macro="" textlink="">
      <xdr:nvSpPr>
        <xdr:cNvPr id="377" name="テキスト ボックス 376"/>
        <xdr:cNvSpPr txBox="1"/>
      </xdr:nvSpPr>
      <xdr:spPr>
        <a:xfrm>
          <a:off x="6705111" y="941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33043</xdr:rowOff>
    </xdr:from>
    <xdr:to>
      <xdr:col>54</xdr:col>
      <xdr:colOff>189865</xdr:colOff>
      <xdr:row>79</xdr:row>
      <xdr:rowOff>20569</xdr:rowOff>
    </xdr:to>
    <xdr:cxnSp macro="">
      <xdr:nvCxnSpPr>
        <xdr:cNvPr id="401" name="直線コネクタ 400"/>
        <xdr:cNvCxnSpPr/>
      </xdr:nvCxnSpPr>
      <xdr:spPr>
        <a:xfrm flipV="1">
          <a:off x="10475595" y="12205993"/>
          <a:ext cx="1270" cy="135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24396</xdr:rowOff>
    </xdr:from>
    <xdr:ext cx="469744" cy="259045"/>
    <xdr:sp macro="" textlink="">
      <xdr:nvSpPr>
        <xdr:cNvPr id="402" name="商工費最小値テキスト"/>
        <xdr:cNvSpPr txBox="1"/>
      </xdr:nvSpPr>
      <xdr:spPr>
        <a:xfrm>
          <a:off x="10528300" y="135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20569</xdr:rowOff>
    </xdr:from>
    <xdr:to>
      <xdr:col>55</xdr:col>
      <xdr:colOff>88900</xdr:colOff>
      <xdr:row>79</xdr:row>
      <xdr:rowOff>20569</xdr:rowOff>
    </xdr:to>
    <xdr:cxnSp macro="">
      <xdr:nvCxnSpPr>
        <xdr:cNvPr id="403" name="直線コネクタ 402"/>
        <xdr:cNvCxnSpPr/>
      </xdr:nvCxnSpPr>
      <xdr:spPr>
        <a:xfrm>
          <a:off x="10388600" y="135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151170</xdr:rowOff>
    </xdr:from>
    <xdr:ext cx="599010" cy="259045"/>
    <xdr:sp macro="" textlink="">
      <xdr:nvSpPr>
        <xdr:cNvPr id="404" name="商工費最大値テキスト"/>
        <xdr:cNvSpPr txBox="1"/>
      </xdr:nvSpPr>
      <xdr:spPr>
        <a:xfrm>
          <a:off x="10528300" y="119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33043</xdr:rowOff>
    </xdr:from>
    <xdr:to>
      <xdr:col>55</xdr:col>
      <xdr:colOff>88900</xdr:colOff>
      <xdr:row>71</xdr:row>
      <xdr:rowOff>33043</xdr:rowOff>
    </xdr:to>
    <xdr:cxnSp macro="">
      <xdr:nvCxnSpPr>
        <xdr:cNvPr id="405" name="直線コネクタ 404"/>
        <xdr:cNvCxnSpPr/>
      </xdr:nvCxnSpPr>
      <xdr:spPr>
        <a:xfrm>
          <a:off x="10388600" y="1220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38971</xdr:rowOff>
    </xdr:from>
    <xdr:to>
      <xdr:col>55</xdr:col>
      <xdr:colOff>0</xdr:colOff>
      <xdr:row>78</xdr:row>
      <xdr:rowOff>141049</xdr:rowOff>
    </xdr:to>
    <xdr:cxnSp macro="">
      <xdr:nvCxnSpPr>
        <xdr:cNvPr id="406" name="直線コネクタ 405"/>
        <xdr:cNvCxnSpPr/>
      </xdr:nvCxnSpPr>
      <xdr:spPr>
        <a:xfrm flipV="1">
          <a:off x="9639300" y="13412071"/>
          <a:ext cx="838200" cy="10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164225</xdr:rowOff>
    </xdr:from>
    <xdr:ext cx="534377" cy="259045"/>
    <xdr:sp macro="" textlink="">
      <xdr:nvSpPr>
        <xdr:cNvPr id="407" name="商工費平均値テキスト"/>
        <xdr:cNvSpPr txBox="1"/>
      </xdr:nvSpPr>
      <xdr:spPr>
        <a:xfrm>
          <a:off x="10528300" y="1319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141348</xdr:rowOff>
    </xdr:from>
    <xdr:to>
      <xdr:col>55</xdr:col>
      <xdr:colOff>50800</xdr:colOff>
      <xdr:row>78</xdr:row>
      <xdr:rowOff>71498</xdr:rowOff>
    </xdr:to>
    <xdr:sp macro="" textlink="">
      <xdr:nvSpPr>
        <xdr:cNvPr id="408" name="フローチャート: 判断 407"/>
        <xdr:cNvSpPr/>
      </xdr:nvSpPr>
      <xdr:spPr>
        <a:xfrm>
          <a:off x="104267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122699</xdr:rowOff>
    </xdr:from>
    <xdr:to>
      <xdr:col>50</xdr:col>
      <xdr:colOff>114300</xdr:colOff>
      <xdr:row>78</xdr:row>
      <xdr:rowOff>141049</xdr:rowOff>
    </xdr:to>
    <xdr:cxnSp macro="">
      <xdr:nvCxnSpPr>
        <xdr:cNvPr id="409" name="直線コネクタ 408"/>
        <xdr:cNvCxnSpPr/>
      </xdr:nvCxnSpPr>
      <xdr:spPr>
        <a:xfrm>
          <a:off x="8750300" y="13495799"/>
          <a:ext cx="889000" cy="1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7420</xdr:rowOff>
    </xdr:from>
    <xdr:to>
      <xdr:col>50</xdr:col>
      <xdr:colOff>165100</xdr:colOff>
      <xdr:row>78</xdr:row>
      <xdr:rowOff>109020</xdr:rowOff>
    </xdr:to>
    <xdr:sp macro="" textlink="">
      <xdr:nvSpPr>
        <xdr:cNvPr id="410" name="フローチャート: 判断 409"/>
        <xdr:cNvSpPr/>
      </xdr:nvSpPr>
      <xdr:spPr>
        <a:xfrm>
          <a:off x="9588500" y="1338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125547</xdr:rowOff>
    </xdr:from>
    <xdr:ext cx="534377" cy="259045"/>
    <xdr:sp macro="" textlink="">
      <xdr:nvSpPr>
        <xdr:cNvPr id="411" name="テキスト ボックス 410"/>
        <xdr:cNvSpPr txBox="1"/>
      </xdr:nvSpPr>
      <xdr:spPr>
        <a:xfrm>
          <a:off x="9372111" y="1315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122699</xdr:rowOff>
    </xdr:from>
    <xdr:to>
      <xdr:col>45</xdr:col>
      <xdr:colOff>177800</xdr:colOff>
      <xdr:row>78</xdr:row>
      <xdr:rowOff>150147</xdr:rowOff>
    </xdr:to>
    <xdr:cxnSp macro="">
      <xdr:nvCxnSpPr>
        <xdr:cNvPr id="412" name="直線コネクタ 411"/>
        <xdr:cNvCxnSpPr/>
      </xdr:nvCxnSpPr>
      <xdr:spPr>
        <a:xfrm flipV="1">
          <a:off x="7861300" y="13495799"/>
          <a:ext cx="889000" cy="2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138354</xdr:rowOff>
    </xdr:from>
    <xdr:to>
      <xdr:col>46</xdr:col>
      <xdr:colOff>38100</xdr:colOff>
      <xdr:row>78</xdr:row>
      <xdr:rowOff>68504</xdr:rowOff>
    </xdr:to>
    <xdr:sp macro="" textlink="">
      <xdr:nvSpPr>
        <xdr:cNvPr id="413" name="フローチャート: 判断 412"/>
        <xdr:cNvSpPr/>
      </xdr:nvSpPr>
      <xdr:spPr>
        <a:xfrm>
          <a:off x="8699500" y="1334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85031</xdr:rowOff>
    </xdr:from>
    <xdr:ext cx="534377" cy="259045"/>
    <xdr:sp macro="" textlink="">
      <xdr:nvSpPr>
        <xdr:cNvPr id="414" name="テキスト ボックス 413"/>
        <xdr:cNvSpPr txBox="1"/>
      </xdr:nvSpPr>
      <xdr:spPr>
        <a:xfrm>
          <a:off x="8483111" y="1311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150147</xdr:rowOff>
    </xdr:from>
    <xdr:to>
      <xdr:col>41</xdr:col>
      <xdr:colOff>50800</xdr:colOff>
      <xdr:row>78</xdr:row>
      <xdr:rowOff>154262</xdr:rowOff>
    </xdr:to>
    <xdr:cxnSp macro="">
      <xdr:nvCxnSpPr>
        <xdr:cNvPr id="415" name="直線コネクタ 414"/>
        <xdr:cNvCxnSpPr/>
      </xdr:nvCxnSpPr>
      <xdr:spPr>
        <a:xfrm flipV="1">
          <a:off x="6972300" y="13523247"/>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14887</xdr:rowOff>
    </xdr:from>
    <xdr:to>
      <xdr:col>41</xdr:col>
      <xdr:colOff>101600</xdr:colOff>
      <xdr:row>78</xdr:row>
      <xdr:rowOff>116487</xdr:rowOff>
    </xdr:to>
    <xdr:sp macro="" textlink="">
      <xdr:nvSpPr>
        <xdr:cNvPr id="416" name="フローチャート: 判断 415"/>
        <xdr:cNvSpPr/>
      </xdr:nvSpPr>
      <xdr:spPr>
        <a:xfrm>
          <a:off x="7810500" y="1338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133014</xdr:rowOff>
    </xdr:from>
    <xdr:ext cx="534377" cy="259045"/>
    <xdr:sp macro="" textlink="">
      <xdr:nvSpPr>
        <xdr:cNvPr id="417" name="テキスト ボックス 416"/>
        <xdr:cNvSpPr txBox="1"/>
      </xdr:nvSpPr>
      <xdr:spPr>
        <a:xfrm>
          <a:off x="7594111" y="1316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28146</xdr:rowOff>
    </xdr:from>
    <xdr:to>
      <xdr:col>36</xdr:col>
      <xdr:colOff>165100</xdr:colOff>
      <xdr:row>78</xdr:row>
      <xdr:rowOff>129746</xdr:rowOff>
    </xdr:to>
    <xdr:sp macro="" textlink="">
      <xdr:nvSpPr>
        <xdr:cNvPr id="418" name="フローチャート: 判断 417"/>
        <xdr:cNvSpPr/>
      </xdr:nvSpPr>
      <xdr:spPr>
        <a:xfrm>
          <a:off x="6921500" y="1340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146273</xdr:rowOff>
    </xdr:from>
    <xdr:ext cx="534377" cy="259045"/>
    <xdr:sp macro="" textlink="">
      <xdr:nvSpPr>
        <xdr:cNvPr id="419" name="テキスト ボックス 418"/>
        <xdr:cNvSpPr txBox="1"/>
      </xdr:nvSpPr>
      <xdr:spPr>
        <a:xfrm>
          <a:off x="6705111" y="1317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159621</xdr:rowOff>
    </xdr:from>
    <xdr:to>
      <xdr:col>55</xdr:col>
      <xdr:colOff>50800</xdr:colOff>
      <xdr:row>78</xdr:row>
      <xdr:rowOff>89771</xdr:rowOff>
    </xdr:to>
    <xdr:sp macro="" textlink="">
      <xdr:nvSpPr>
        <xdr:cNvPr id="425" name="楕円 424"/>
        <xdr:cNvSpPr/>
      </xdr:nvSpPr>
      <xdr:spPr>
        <a:xfrm>
          <a:off x="10426700" y="1336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138048</xdr:rowOff>
    </xdr:from>
    <xdr:ext cx="534377" cy="259045"/>
    <xdr:sp macro="" textlink="">
      <xdr:nvSpPr>
        <xdr:cNvPr id="426" name="商工費該当値テキスト"/>
        <xdr:cNvSpPr txBox="1"/>
      </xdr:nvSpPr>
      <xdr:spPr>
        <a:xfrm>
          <a:off x="10528300" y="133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90249</xdr:rowOff>
    </xdr:from>
    <xdr:to>
      <xdr:col>50</xdr:col>
      <xdr:colOff>165100</xdr:colOff>
      <xdr:row>79</xdr:row>
      <xdr:rowOff>20399</xdr:rowOff>
    </xdr:to>
    <xdr:sp macro="" textlink="">
      <xdr:nvSpPr>
        <xdr:cNvPr id="427" name="楕円 426"/>
        <xdr:cNvSpPr/>
      </xdr:nvSpPr>
      <xdr:spPr>
        <a:xfrm>
          <a:off x="9588500" y="1346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11526</xdr:rowOff>
    </xdr:from>
    <xdr:ext cx="469744" cy="259045"/>
    <xdr:sp macro="" textlink="">
      <xdr:nvSpPr>
        <xdr:cNvPr id="428" name="テキスト ボックス 427"/>
        <xdr:cNvSpPr txBox="1"/>
      </xdr:nvSpPr>
      <xdr:spPr>
        <a:xfrm>
          <a:off x="9404428" y="1355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71899</xdr:rowOff>
    </xdr:from>
    <xdr:to>
      <xdr:col>46</xdr:col>
      <xdr:colOff>38100</xdr:colOff>
      <xdr:row>79</xdr:row>
      <xdr:rowOff>2049</xdr:rowOff>
    </xdr:to>
    <xdr:sp macro="" textlink="">
      <xdr:nvSpPr>
        <xdr:cNvPr id="429" name="楕円 428"/>
        <xdr:cNvSpPr/>
      </xdr:nvSpPr>
      <xdr:spPr>
        <a:xfrm>
          <a:off x="8699500" y="1344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164626</xdr:rowOff>
    </xdr:from>
    <xdr:ext cx="534377" cy="259045"/>
    <xdr:sp macro="" textlink="">
      <xdr:nvSpPr>
        <xdr:cNvPr id="430" name="テキスト ボックス 429"/>
        <xdr:cNvSpPr txBox="1"/>
      </xdr:nvSpPr>
      <xdr:spPr>
        <a:xfrm>
          <a:off x="8483111" y="1353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99347</xdr:rowOff>
    </xdr:from>
    <xdr:to>
      <xdr:col>41</xdr:col>
      <xdr:colOff>101600</xdr:colOff>
      <xdr:row>79</xdr:row>
      <xdr:rowOff>29497</xdr:rowOff>
    </xdr:to>
    <xdr:sp macro="" textlink="">
      <xdr:nvSpPr>
        <xdr:cNvPr id="431" name="楕円 430"/>
        <xdr:cNvSpPr/>
      </xdr:nvSpPr>
      <xdr:spPr>
        <a:xfrm>
          <a:off x="7810500" y="134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20624</xdr:rowOff>
    </xdr:from>
    <xdr:ext cx="469744" cy="259045"/>
    <xdr:sp macro="" textlink="">
      <xdr:nvSpPr>
        <xdr:cNvPr id="432" name="テキスト ボックス 431"/>
        <xdr:cNvSpPr txBox="1"/>
      </xdr:nvSpPr>
      <xdr:spPr>
        <a:xfrm>
          <a:off x="7626428" y="1356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103462</xdr:rowOff>
    </xdr:from>
    <xdr:to>
      <xdr:col>36</xdr:col>
      <xdr:colOff>165100</xdr:colOff>
      <xdr:row>79</xdr:row>
      <xdr:rowOff>33612</xdr:rowOff>
    </xdr:to>
    <xdr:sp macro="" textlink="">
      <xdr:nvSpPr>
        <xdr:cNvPr id="433" name="楕円 432"/>
        <xdr:cNvSpPr/>
      </xdr:nvSpPr>
      <xdr:spPr>
        <a:xfrm>
          <a:off x="6921500" y="1347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24739</xdr:rowOff>
    </xdr:from>
    <xdr:ext cx="469744" cy="259045"/>
    <xdr:sp macro="" textlink="">
      <xdr:nvSpPr>
        <xdr:cNvPr id="434" name="テキスト ボックス 433"/>
        <xdr:cNvSpPr txBox="1"/>
      </xdr:nvSpPr>
      <xdr:spPr>
        <a:xfrm>
          <a:off x="6737428" y="1356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152105</xdr:rowOff>
    </xdr:from>
    <xdr:to>
      <xdr:col>54</xdr:col>
      <xdr:colOff>189865</xdr:colOff>
      <xdr:row>99</xdr:row>
      <xdr:rowOff>1321</xdr:rowOff>
    </xdr:to>
    <xdr:cxnSp macro="">
      <xdr:nvCxnSpPr>
        <xdr:cNvPr id="458" name="直線コネクタ 457"/>
        <xdr:cNvCxnSpPr/>
      </xdr:nvCxnSpPr>
      <xdr:spPr>
        <a:xfrm flipV="1">
          <a:off x="10475595" y="15754055"/>
          <a:ext cx="1270" cy="1220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5148</xdr:rowOff>
    </xdr:from>
    <xdr:ext cx="534377" cy="259045"/>
    <xdr:sp macro="" textlink="">
      <xdr:nvSpPr>
        <xdr:cNvPr id="459" name="土木費最小値テキスト"/>
        <xdr:cNvSpPr txBox="1"/>
      </xdr:nvSpPr>
      <xdr:spPr>
        <a:xfrm>
          <a:off x="10528300" y="1697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1321</xdr:rowOff>
    </xdr:from>
    <xdr:to>
      <xdr:col>55</xdr:col>
      <xdr:colOff>88900</xdr:colOff>
      <xdr:row>99</xdr:row>
      <xdr:rowOff>1321</xdr:rowOff>
    </xdr:to>
    <xdr:cxnSp macro="">
      <xdr:nvCxnSpPr>
        <xdr:cNvPr id="460" name="直線コネクタ 459"/>
        <xdr:cNvCxnSpPr/>
      </xdr:nvCxnSpPr>
      <xdr:spPr>
        <a:xfrm>
          <a:off x="10388600" y="1697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98782</xdr:rowOff>
    </xdr:from>
    <xdr:ext cx="599010" cy="259045"/>
    <xdr:sp macro="" textlink="">
      <xdr:nvSpPr>
        <xdr:cNvPr id="461" name="土木費最大値テキスト"/>
        <xdr:cNvSpPr txBox="1"/>
      </xdr:nvSpPr>
      <xdr:spPr>
        <a:xfrm>
          <a:off x="10528300" y="1552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663,488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152105</xdr:rowOff>
    </xdr:from>
    <xdr:to>
      <xdr:col>55</xdr:col>
      <xdr:colOff>88900</xdr:colOff>
      <xdr:row>91</xdr:row>
      <xdr:rowOff>152105</xdr:rowOff>
    </xdr:to>
    <xdr:cxnSp macro="">
      <xdr:nvCxnSpPr>
        <xdr:cNvPr id="462" name="直線コネクタ 461"/>
        <xdr:cNvCxnSpPr/>
      </xdr:nvCxnSpPr>
      <xdr:spPr>
        <a:xfrm>
          <a:off x="10388600" y="1575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102566</xdr:rowOff>
    </xdr:from>
    <xdr:to>
      <xdr:col>55</xdr:col>
      <xdr:colOff>0</xdr:colOff>
      <xdr:row>98</xdr:row>
      <xdr:rowOff>146259</xdr:rowOff>
    </xdr:to>
    <xdr:cxnSp macro="">
      <xdr:nvCxnSpPr>
        <xdr:cNvPr id="463" name="直線コネクタ 462"/>
        <xdr:cNvCxnSpPr/>
      </xdr:nvCxnSpPr>
      <xdr:spPr>
        <a:xfrm>
          <a:off x="9639300" y="16904666"/>
          <a:ext cx="838200" cy="4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43511</xdr:rowOff>
    </xdr:from>
    <xdr:ext cx="534377" cy="259045"/>
    <xdr:sp macro="" textlink="">
      <xdr:nvSpPr>
        <xdr:cNvPr id="464" name="土木費平均値テキスト"/>
        <xdr:cNvSpPr txBox="1"/>
      </xdr:nvSpPr>
      <xdr:spPr>
        <a:xfrm>
          <a:off x="10528300" y="166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20634</xdr:rowOff>
    </xdr:from>
    <xdr:to>
      <xdr:col>55</xdr:col>
      <xdr:colOff>50800</xdr:colOff>
      <xdr:row>98</xdr:row>
      <xdr:rowOff>122234</xdr:rowOff>
    </xdr:to>
    <xdr:sp macro="" textlink="">
      <xdr:nvSpPr>
        <xdr:cNvPr id="465" name="フローチャート: 判断 464"/>
        <xdr:cNvSpPr/>
      </xdr:nvSpPr>
      <xdr:spPr>
        <a:xfrm>
          <a:off x="10426700" y="168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102566</xdr:rowOff>
    </xdr:from>
    <xdr:to>
      <xdr:col>50</xdr:col>
      <xdr:colOff>114300</xdr:colOff>
      <xdr:row>98</xdr:row>
      <xdr:rowOff>112897</xdr:rowOff>
    </xdr:to>
    <xdr:cxnSp macro="">
      <xdr:nvCxnSpPr>
        <xdr:cNvPr id="466" name="直線コネクタ 465"/>
        <xdr:cNvCxnSpPr/>
      </xdr:nvCxnSpPr>
      <xdr:spPr>
        <a:xfrm flipV="1">
          <a:off x="8750300" y="16904666"/>
          <a:ext cx="889000" cy="1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28031</xdr:rowOff>
    </xdr:from>
    <xdr:to>
      <xdr:col>50</xdr:col>
      <xdr:colOff>165100</xdr:colOff>
      <xdr:row>98</xdr:row>
      <xdr:rowOff>129631</xdr:rowOff>
    </xdr:to>
    <xdr:sp macro="" textlink="">
      <xdr:nvSpPr>
        <xdr:cNvPr id="467" name="フローチャート: 判断 466"/>
        <xdr:cNvSpPr/>
      </xdr:nvSpPr>
      <xdr:spPr>
        <a:xfrm>
          <a:off x="9588500" y="1683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146158</xdr:rowOff>
    </xdr:from>
    <xdr:ext cx="534377" cy="259045"/>
    <xdr:sp macro="" textlink="">
      <xdr:nvSpPr>
        <xdr:cNvPr id="468" name="テキスト ボックス 467"/>
        <xdr:cNvSpPr txBox="1"/>
      </xdr:nvSpPr>
      <xdr:spPr>
        <a:xfrm>
          <a:off x="9372111" y="166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112897</xdr:rowOff>
    </xdr:from>
    <xdr:to>
      <xdr:col>45</xdr:col>
      <xdr:colOff>177800</xdr:colOff>
      <xdr:row>98</xdr:row>
      <xdr:rowOff>120019</xdr:rowOff>
    </xdr:to>
    <xdr:cxnSp macro="">
      <xdr:nvCxnSpPr>
        <xdr:cNvPr id="469" name="直線コネクタ 468"/>
        <xdr:cNvCxnSpPr/>
      </xdr:nvCxnSpPr>
      <xdr:spPr>
        <a:xfrm flipV="1">
          <a:off x="7861300" y="16914997"/>
          <a:ext cx="889000" cy="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39336</xdr:rowOff>
    </xdr:from>
    <xdr:to>
      <xdr:col>46</xdr:col>
      <xdr:colOff>38100</xdr:colOff>
      <xdr:row>98</xdr:row>
      <xdr:rowOff>140936</xdr:rowOff>
    </xdr:to>
    <xdr:sp macro="" textlink="">
      <xdr:nvSpPr>
        <xdr:cNvPr id="470" name="フローチャート: 判断 469"/>
        <xdr:cNvSpPr/>
      </xdr:nvSpPr>
      <xdr:spPr>
        <a:xfrm>
          <a:off x="8699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157463</xdr:rowOff>
    </xdr:from>
    <xdr:ext cx="534377" cy="259045"/>
    <xdr:sp macro="" textlink="">
      <xdr:nvSpPr>
        <xdr:cNvPr id="471" name="テキスト ボックス 470"/>
        <xdr:cNvSpPr txBox="1"/>
      </xdr:nvSpPr>
      <xdr:spPr>
        <a:xfrm>
          <a:off x="8483111" y="1661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120019</xdr:rowOff>
    </xdr:from>
    <xdr:to>
      <xdr:col>41</xdr:col>
      <xdr:colOff>50800</xdr:colOff>
      <xdr:row>98</xdr:row>
      <xdr:rowOff>143374</xdr:rowOff>
    </xdr:to>
    <xdr:cxnSp macro="">
      <xdr:nvCxnSpPr>
        <xdr:cNvPr id="472" name="直線コネクタ 471"/>
        <xdr:cNvCxnSpPr/>
      </xdr:nvCxnSpPr>
      <xdr:spPr>
        <a:xfrm flipV="1">
          <a:off x="6972300" y="16922119"/>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14825</xdr:rowOff>
    </xdr:from>
    <xdr:to>
      <xdr:col>41</xdr:col>
      <xdr:colOff>101600</xdr:colOff>
      <xdr:row>98</xdr:row>
      <xdr:rowOff>116425</xdr:rowOff>
    </xdr:to>
    <xdr:sp macro="" textlink="">
      <xdr:nvSpPr>
        <xdr:cNvPr id="473" name="フローチャート: 判断 472"/>
        <xdr:cNvSpPr/>
      </xdr:nvSpPr>
      <xdr:spPr>
        <a:xfrm>
          <a:off x="7810500" y="1681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132952</xdr:rowOff>
    </xdr:from>
    <xdr:ext cx="534377" cy="259045"/>
    <xdr:sp macro="" textlink="">
      <xdr:nvSpPr>
        <xdr:cNvPr id="474" name="テキスト ボックス 473"/>
        <xdr:cNvSpPr txBox="1"/>
      </xdr:nvSpPr>
      <xdr:spPr>
        <a:xfrm>
          <a:off x="7594111" y="1659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18131</xdr:rowOff>
    </xdr:from>
    <xdr:to>
      <xdr:col>36</xdr:col>
      <xdr:colOff>165100</xdr:colOff>
      <xdr:row>98</xdr:row>
      <xdr:rowOff>119731</xdr:rowOff>
    </xdr:to>
    <xdr:sp macro="" textlink="">
      <xdr:nvSpPr>
        <xdr:cNvPr id="475" name="フローチャート: 判断 474"/>
        <xdr:cNvSpPr/>
      </xdr:nvSpPr>
      <xdr:spPr>
        <a:xfrm>
          <a:off x="6921500" y="1682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136258</xdr:rowOff>
    </xdr:from>
    <xdr:ext cx="534377" cy="259045"/>
    <xdr:sp macro="" textlink="">
      <xdr:nvSpPr>
        <xdr:cNvPr id="476" name="テキスト ボックス 475"/>
        <xdr:cNvSpPr txBox="1"/>
      </xdr:nvSpPr>
      <xdr:spPr>
        <a:xfrm>
          <a:off x="6705111" y="1659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95459</xdr:rowOff>
    </xdr:from>
    <xdr:to>
      <xdr:col>55</xdr:col>
      <xdr:colOff>50800</xdr:colOff>
      <xdr:row>99</xdr:row>
      <xdr:rowOff>25609</xdr:rowOff>
    </xdr:to>
    <xdr:sp macro="" textlink="">
      <xdr:nvSpPr>
        <xdr:cNvPr id="482" name="楕円 481"/>
        <xdr:cNvSpPr/>
      </xdr:nvSpPr>
      <xdr:spPr>
        <a:xfrm>
          <a:off x="10426700" y="1689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10386</xdr:rowOff>
    </xdr:from>
    <xdr:ext cx="534377" cy="259045"/>
    <xdr:sp macro="" textlink="">
      <xdr:nvSpPr>
        <xdr:cNvPr id="483" name="土木費該当値テキスト"/>
        <xdr:cNvSpPr txBox="1"/>
      </xdr:nvSpPr>
      <xdr:spPr>
        <a:xfrm>
          <a:off x="10528300" y="1681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51766</xdr:rowOff>
    </xdr:from>
    <xdr:to>
      <xdr:col>50</xdr:col>
      <xdr:colOff>165100</xdr:colOff>
      <xdr:row>98</xdr:row>
      <xdr:rowOff>153366</xdr:rowOff>
    </xdr:to>
    <xdr:sp macro="" textlink="">
      <xdr:nvSpPr>
        <xdr:cNvPr id="484" name="楕円 483"/>
        <xdr:cNvSpPr/>
      </xdr:nvSpPr>
      <xdr:spPr>
        <a:xfrm>
          <a:off x="9588500" y="1685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144493</xdr:rowOff>
    </xdr:from>
    <xdr:ext cx="534377" cy="259045"/>
    <xdr:sp macro="" textlink="">
      <xdr:nvSpPr>
        <xdr:cNvPr id="485" name="テキスト ボックス 484"/>
        <xdr:cNvSpPr txBox="1"/>
      </xdr:nvSpPr>
      <xdr:spPr>
        <a:xfrm>
          <a:off x="9372111" y="1694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62097</xdr:rowOff>
    </xdr:from>
    <xdr:to>
      <xdr:col>46</xdr:col>
      <xdr:colOff>38100</xdr:colOff>
      <xdr:row>98</xdr:row>
      <xdr:rowOff>163697</xdr:rowOff>
    </xdr:to>
    <xdr:sp macro="" textlink="">
      <xdr:nvSpPr>
        <xdr:cNvPr id="486" name="楕円 485"/>
        <xdr:cNvSpPr/>
      </xdr:nvSpPr>
      <xdr:spPr>
        <a:xfrm>
          <a:off x="8699500" y="1686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154824</xdr:rowOff>
    </xdr:from>
    <xdr:ext cx="534377" cy="259045"/>
    <xdr:sp macro="" textlink="">
      <xdr:nvSpPr>
        <xdr:cNvPr id="487" name="テキスト ボックス 486"/>
        <xdr:cNvSpPr txBox="1"/>
      </xdr:nvSpPr>
      <xdr:spPr>
        <a:xfrm>
          <a:off x="8483111" y="1695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69219</xdr:rowOff>
    </xdr:from>
    <xdr:to>
      <xdr:col>41</xdr:col>
      <xdr:colOff>101600</xdr:colOff>
      <xdr:row>98</xdr:row>
      <xdr:rowOff>170819</xdr:rowOff>
    </xdr:to>
    <xdr:sp macro="" textlink="">
      <xdr:nvSpPr>
        <xdr:cNvPr id="488" name="楕円 487"/>
        <xdr:cNvSpPr/>
      </xdr:nvSpPr>
      <xdr:spPr>
        <a:xfrm>
          <a:off x="7810500" y="1687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161946</xdr:rowOff>
    </xdr:from>
    <xdr:ext cx="534377" cy="259045"/>
    <xdr:sp macro="" textlink="">
      <xdr:nvSpPr>
        <xdr:cNvPr id="489" name="テキスト ボックス 488"/>
        <xdr:cNvSpPr txBox="1"/>
      </xdr:nvSpPr>
      <xdr:spPr>
        <a:xfrm>
          <a:off x="7594111" y="1696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92574</xdr:rowOff>
    </xdr:from>
    <xdr:to>
      <xdr:col>36</xdr:col>
      <xdr:colOff>165100</xdr:colOff>
      <xdr:row>99</xdr:row>
      <xdr:rowOff>22724</xdr:rowOff>
    </xdr:to>
    <xdr:sp macro="" textlink="">
      <xdr:nvSpPr>
        <xdr:cNvPr id="490" name="楕円 489"/>
        <xdr:cNvSpPr/>
      </xdr:nvSpPr>
      <xdr:spPr>
        <a:xfrm>
          <a:off x="6921500" y="1689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13851</xdr:rowOff>
    </xdr:from>
    <xdr:ext cx="534377" cy="259045"/>
    <xdr:sp macro="" textlink="">
      <xdr:nvSpPr>
        <xdr:cNvPr id="491" name="テキスト ボックス 490"/>
        <xdr:cNvSpPr txBox="1"/>
      </xdr:nvSpPr>
      <xdr:spPr>
        <a:xfrm>
          <a:off x="6705111" y="1698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55613</xdr:rowOff>
    </xdr:from>
    <xdr:to>
      <xdr:col>85</xdr:col>
      <xdr:colOff>126364</xdr:colOff>
      <xdr:row>38</xdr:row>
      <xdr:rowOff>13792</xdr:rowOff>
    </xdr:to>
    <xdr:cxnSp macro="">
      <xdr:nvCxnSpPr>
        <xdr:cNvPr id="515" name="直線コネクタ 514"/>
        <xdr:cNvCxnSpPr/>
      </xdr:nvCxnSpPr>
      <xdr:spPr>
        <a:xfrm flipV="1">
          <a:off x="16317595" y="5199113"/>
          <a:ext cx="1269" cy="132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17619</xdr:rowOff>
    </xdr:from>
    <xdr:ext cx="534377" cy="259045"/>
    <xdr:sp macro="" textlink="">
      <xdr:nvSpPr>
        <xdr:cNvPr id="516" name="消防費最小値テキスト"/>
        <xdr:cNvSpPr txBox="1"/>
      </xdr:nvSpPr>
      <xdr:spPr>
        <a:xfrm>
          <a:off x="16370300" y="65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13792</xdr:rowOff>
    </xdr:from>
    <xdr:to>
      <xdr:col>86</xdr:col>
      <xdr:colOff>25400</xdr:colOff>
      <xdr:row>38</xdr:row>
      <xdr:rowOff>13792</xdr:rowOff>
    </xdr:to>
    <xdr:cxnSp macro="">
      <xdr:nvCxnSpPr>
        <xdr:cNvPr id="517" name="直線コネクタ 516"/>
        <xdr:cNvCxnSpPr/>
      </xdr:nvCxnSpPr>
      <xdr:spPr>
        <a:xfrm>
          <a:off x="16230600" y="652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2290</xdr:rowOff>
    </xdr:from>
    <xdr:ext cx="599010" cy="259045"/>
    <xdr:sp macro="" textlink="">
      <xdr:nvSpPr>
        <xdr:cNvPr id="518" name="消防費最大値テキスト"/>
        <xdr:cNvSpPr txBox="1"/>
      </xdr:nvSpPr>
      <xdr:spPr>
        <a:xfrm>
          <a:off x="16370300" y="497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55613</xdr:rowOff>
    </xdr:from>
    <xdr:to>
      <xdr:col>86</xdr:col>
      <xdr:colOff>25400</xdr:colOff>
      <xdr:row>30</xdr:row>
      <xdr:rowOff>55613</xdr:rowOff>
    </xdr:to>
    <xdr:cxnSp macro="">
      <xdr:nvCxnSpPr>
        <xdr:cNvPr id="519" name="直線コネクタ 518"/>
        <xdr:cNvCxnSpPr/>
      </xdr:nvCxnSpPr>
      <xdr:spPr>
        <a:xfrm>
          <a:off x="16230600" y="519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68694</xdr:rowOff>
    </xdr:from>
    <xdr:to>
      <xdr:col>85</xdr:col>
      <xdr:colOff>127000</xdr:colOff>
      <xdr:row>37</xdr:row>
      <xdr:rowOff>73673</xdr:rowOff>
    </xdr:to>
    <xdr:cxnSp macro="">
      <xdr:nvCxnSpPr>
        <xdr:cNvPr id="520" name="直線コネクタ 519"/>
        <xdr:cNvCxnSpPr/>
      </xdr:nvCxnSpPr>
      <xdr:spPr>
        <a:xfrm flipV="1">
          <a:off x="15481300" y="6412344"/>
          <a:ext cx="838200" cy="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79329</xdr:rowOff>
    </xdr:from>
    <xdr:ext cx="534377" cy="259045"/>
    <xdr:sp macro="" textlink="">
      <xdr:nvSpPr>
        <xdr:cNvPr id="521" name="消防費平均値テキスト"/>
        <xdr:cNvSpPr txBox="1"/>
      </xdr:nvSpPr>
      <xdr:spPr>
        <a:xfrm>
          <a:off x="16370300" y="60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56452</xdr:rowOff>
    </xdr:from>
    <xdr:to>
      <xdr:col>85</xdr:col>
      <xdr:colOff>177800</xdr:colOff>
      <xdr:row>36</xdr:row>
      <xdr:rowOff>158052</xdr:rowOff>
    </xdr:to>
    <xdr:sp macro="" textlink="">
      <xdr:nvSpPr>
        <xdr:cNvPr id="522" name="フローチャート: 判断 521"/>
        <xdr:cNvSpPr/>
      </xdr:nvSpPr>
      <xdr:spPr>
        <a:xfrm>
          <a:off x="16268700" y="622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73673</xdr:rowOff>
    </xdr:from>
    <xdr:to>
      <xdr:col>81</xdr:col>
      <xdr:colOff>50800</xdr:colOff>
      <xdr:row>37</xdr:row>
      <xdr:rowOff>84684</xdr:rowOff>
    </xdr:to>
    <xdr:cxnSp macro="">
      <xdr:nvCxnSpPr>
        <xdr:cNvPr id="523" name="直線コネクタ 522"/>
        <xdr:cNvCxnSpPr/>
      </xdr:nvCxnSpPr>
      <xdr:spPr>
        <a:xfrm flipV="1">
          <a:off x="14592300" y="6417323"/>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39535</xdr:rowOff>
    </xdr:from>
    <xdr:to>
      <xdr:col>81</xdr:col>
      <xdr:colOff>101600</xdr:colOff>
      <xdr:row>36</xdr:row>
      <xdr:rowOff>141135</xdr:rowOff>
    </xdr:to>
    <xdr:sp macro="" textlink="">
      <xdr:nvSpPr>
        <xdr:cNvPr id="524" name="フローチャート: 判断 523"/>
        <xdr:cNvSpPr/>
      </xdr:nvSpPr>
      <xdr:spPr>
        <a:xfrm>
          <a:off x="15430500" y="62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157662</xdr:rowOff>
    </xdr:from>
    <xdr:ext cx="534377" cy="259045"/>
    <xdr:sp macro="" textlink="">
      <xdr:nvSpPr>
        <xdr:cNvPr id="525" name="テキスト ボックス 524"/>
        <xdr:cNvSpPr txBox="1"/>
      </xdr:nvSpPr>
      <xdr:spPr>
        <a:xfrm>
          <a:off x="15214111" y="59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84684</xdr:rowOff>
    </xdr:from>
    <xdr:to>
      <xdr:col>76</xdr:col>
      <xdr:colOff>114300</xdr:colOff>
      <xdr:row>37</xdr:row>
      <xdr:rowOff>86678</xdr:rowOff>
    </xdr:to>
    <xdr:cxnSp macro="">
      <xdr:nvCxnSpPr>
        <xdr:cNvPr id="526" name="直線コネクタ 525"/>
        <xdr:cNvCxnSpPr/>
      </xdr:nvCxnSpPr>
      <xdr:spPr>
        <a:xfrm flipV="1">
          <a:off x="13703300" y="6428334"/>
          <a:ext cx="8890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83553</xdr:rowOff>
    </xdr:from>
    <xdr:to>
      <xdr:col>76</xdr:col>
      <xdr:colOff>165100</xdr:colOff>
      <xdr:row>37</xdr:row>
      <xdr:rowOff>13703</xdr:rowOff>
    </xdr:to>
    <xdr:sp macro="" textlink="">
      <xdr:nvSpPr>
        <xdr:cNvPr id="527" name="フローチャート: 判断 526"/>
        <xdr:cNvSpPr/>
      </xdr:nvSpPr>
      <xdr:spPr>
        <a:xfrm>
          <a:off x="14541500" y="62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30230</xdr:rowOff>
    </xdr:from>
    <xdr:ext cx="534377" cy="259045"/>
    <xdr:sp macro="" textlink="">
      <xdr:nvSpPr>
        <xdr:cNvPr id="528" name="テキスト ボックス 527"/>
        <xdr:cNvSpPr txBox="1"/>
      </xdr:nvSpPr>
      <xdr:spPr>
        <a:xfrm>
          <a:off x="14325111" y="60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86678</xdr:rowOff>
    </xdr:from>
    <xdr:to>
      <xdr:col>71</xdr:col>
      <xdr:colOff>177800</xdr:colOff>
      <xdr:row>37</xdr:row>
      <xdr:rowOff>118770</xdr:rowOff>
    </xdr:to>
    <xdr:cxnSp macro="">
      <xdr:nvCxnSpPr>
        <xdr:cNvPr id="529" name="直線コネクタ 528"/>
        <xdr:cNvCxnSpPr/>
      </xdr:nvCxnSpPr>
      <xdr:spPr>
        <a:xfrm flipV="1">
          <a:off x="12814300" y="6430328"/>
          <a:ext cx="889000" cy="3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74562</xdr:rowOff>
    </xdr:from>
    <xdr:to>
      <xdr:col>72</xdr:col>
      <xdr:colOff>38100</xdr:colOff>
      <xdr:row>37</xdr:row>
      <xdr:rowOff>4712</xdr:rowOff>
    </xdr:to>
    <xdr:sp macro="" textlink="">
      <xdr:nvSpPr>
        <xdr:cNvPr id="530" name="フローチャート: 判断 529"/>
        <xdr:cNvSpPr/>
      </xdr:nvSpPr>
      <xdr:spPr>
        <a:xfrm>
          <a:off x="13652500" y="624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21239</xdr:rowOff>
    </xdr:from>
    <xdr:ext cx="534377" cy="259045"/>
    <xdr:sp macro="" textlink="">
      <xdr:nvSpPr>
        <xdr:cNvPr id="531" name="テキスト ボックス 530"/>
        <xdr:cNvSpPr txBox="1"/>
      </xdr:nvSpPr>
      <xdr:spPr>
        <a:xfrm>
          <a:off x="13436111" y="602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72492</xdr:rowOff>
    </xdr:from>
    <xdr:to>
      <xdr:col>67</xdr:col>
      <xdr:colOff>101600</xdr:colOff>
      <xdr:row>37</xdr:row>
      <xdr:rowOff>2642</xdr:rowOff>
    </xdr:to>
    <xdr:sp macro="" textlink="">
      <xdr:nvSpPr>
        <xdr:cNvPr id="532" name="フローチャート: 判断 531"/>
        <xdr:cNvSpPr/>
      </xdr:nvSpPr>
      <xdr:spPr>
        <a:xfrm>
          <a:off x="12763500" y="6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19169</xdr:rowOff>
    </xdr:from>
    <xdr:ext cx="534377" cy="259045"/>
    <xdr:sp macro="" textlink="">
      <xdr:nvSpPr>
        <xdr:cNvPr id="533" name="テキスト ボックス 532"/>
        <xdr:cNvSpPr txBox="1"/>
      </xdr:nvSpPr>
      <xdr:spPr>
        <a:xfrm>
          <a:off x="12547111" y="601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17894</xdr:rowOff>
    </xdr:from>
    <xdr:to>
      <xdr:col>85</xdr:col>
      <xdr:colOff>177800</xdr:colOff>
      <xdr:row>37</xdr:row>
      <xdr:rowOff>119494</xdr:rowOff>
    </xdr:to>
    <xdr:sp macro="" textlink="">
      <xdr:nvSpPr>
        <xdr:cNvPr id="539" name="楕円 538"/>
        <xdr:cNvSpPr/>
      </xdr:nvSpPr>
      <xdr:spPr>
        <a:xfrm>
          <a:off x="16268700" y="63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104271</xdr:rowOff>
    </xdr:from>
    <xdr:ext cx="534377" cy="259045"/>
    <xdr:sp macro="" textlink="">
      <xdr:nvSpPr>
        <xdr:cNvPr id="540" name="消防費該当値テキスト"/>
        <xdr:cNvSpPr txBox="1"/>
      </xdr:nvSpPr>
      <xdr:spPr>
        <a:xfrm>
          <a:off x="16370300" y="627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22873</xdr:rowOff>
    </xdr:from>
    <xdr:to>
      <xdr:col>81</xdr:col>
      <xdr:colOff>101600</xdr:colOff>
      <xdr:row>37</xdr:row>
      <xdr:rowOff>124473</xdr:rowOff>
    </xdr:to>
    <xdr:sp macro="" textlink="">
      <xdr:nvSpPr>
        <xdr:cNvPr id="541" name="楕円 540"/>
        <xdr:cNvSpPr/>
      </xdr:nvSpPr>
      <xdr:spPr>
        <a:xfrm>
          <a:off x="15430500" y="636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115600</xdr:rowOff>
    </xdr:from>
    <xdr:ext cx="534377" cy="259045"/>
    <xdr:sp macro="" textlink="">
      <xdr:nvSpPr>
        <xdr:cNvPr id="542" name="テキスト ボックス 541"/>
        <xdr:cNvSpPr txBox="1"/>
      </xdr:nvSpPr>
      <xdr:spPr>
        <a:xfrm>
          <a:off x="15214111" y="645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33884</xdr:rowOff>
    </xdr:from>
    <xdr:to>
      <xdr:col>76</xdr:col>
      <xdr:colOff>165100</xdr:colOff>
      <xdr:row>37</xdr:row>
      <xdr:rowOff>135484</xdr:rowOff>
    </xdr:to>
    <xdr:sp macro="" textlink="">
      <xdr:nvSpPr>
        <xdr:cNvPr id="543" name="楕円 542"/>
        <xdr:cNvSpPr/>
      </xdr:nvSpPr>
      <xdr:spPr>
        <a:xfrm>
          <a:off x="14541500" y="63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126611</xdr:rowOff>
    </xdr:from>
    <xdr:ext cx="534377" cy="259045"/>
    <xdr:sp macro="" textlink="">
      <xdr:nvSpPr>
        <xdr:cNvPr id="544" name="テキスト ボックス 543"/>
        <xdr:cNvSpPr txBox="1"/>
      </xdr:nvSpPr>
      <xdr:spPr>
        <a:xfrm>
          <a:off x="14325111" y="647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35878</xdr:rowOff>
    </xdr:from>
    <xdr:to>
      <xdr:col>72</xdr:col>
      <xdr:colOff>38100</xdr:colOff>
      <xdr:row>37</xdr:row>
      <xdr:rowOff>137478</xdr:rowOff>
    </xdr:to>
    <xdr:sp macro="" textlink="">
      <xdr:nvSpPr>
        <xdr:cNvPr id="545" name="楕円 544"/>
        <xdr:cNvSpPr/>
      </xdr:nvSpPr>
      <xdr:spPr>
        <a:xfrm>
          <a:off x="13652500" y="6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128605</xdr:rowOff>
    </xdr:from>
    <xdr:ext cx="534377" cy="259045"/>
    <xdr:sp macro="" textlink="">
      <xdr:nvSpPr>
        <xdr:cNvPr id="546" name="テキスト ボックス 545"/>
        <xdr:cNvSpPr txBox="1"/>
      </xdr:nvSpPr>
      <xdr:spPr>
        <a:xfrm>
          <a:off x="13436111" y="647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67970</xdr:rowOff>
    </xdr:from>
    <xdr:to>
      <xdr:col>67</xdr:col>
      <xdr:colOff>101600</xdr:colOff>
      <xdr:row>37</xdr:row>
      <xdr:rowOff>169570</xdr:rowOff>
    </xdr:to>
    <xdr:sp macro="" textlink="">
      <xdr:nvSpPr>
        <xdr:cNvPr id="547" name="楕円 546"/>
        <xdr:cNvSpPr/>
      </xdr:nvSpPr>
      <xdr:spPr>
        <a:xfrm>
          <a:off x="12763500" y="64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160697</xdr:rowOff>
    </xdr:from>
    <xdr:ext cx="534377" cy="259045"/>
    <xdr:sp macro="" textlink="">
      <xdr:nvSpPr>
        <xdr:cNvPr id="548" name="テキスト ボックス 547"/>
        <xdr:cNvSpPr txBox="1"/>
      </xdr:nvSpPr>
      <xdr:spPr>
        <a:xfrm>
          <a:off x="12547111" y="65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50191</xdr:rowOff>
    </xdr:from>
    <xdr:to>
      <xdr:col>85</xdr:col>
      <xdr:colOff>126364</xdr:colOff>
      <xdr:row>59</xdr:row>
      <xdr:rowOff>12726</xdr:rowOff>
    </xdr:to>
    <xdr:cxnSp macro="">
      <xdr:nvCxnSpPr>
        <xdr:cNvPr id="573" name="直線コネクタ 572"/>
        <xdr:cNvCxnSpPr/>
      </xdr:nvCxnSpPr>
      <xdr:spPr>
        <a:xfrm flipV="1">
          <a:off x="16317595" y="8794141"/>
          <a:ext cx="1269" cy="1334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16553</xdr:rowOff>
    </xdr:from>
    <xdr:ext cx="534377" cy="259045"/>
    <xdr:sp macro="" textlink="">
      <xdr:nvSpPr>
        <xdr:cNvPr id="574" name="教育費最小値テキスト"/>
        <xdr:cNvSpPr txBox="1"/>
      </xdr:nvSpPr>
      <xdr:spPr>
        <a:xfrm>
          <a:off x="16370300" y="101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12726</xdr:rowOff>
    </xdr:from>
    <xdr:to>
      <xdr:col>86</xdr:col>
      <xdr:colOff>25400</xdr:colOff>
      <xdr:row>59</xdr:row>
      <xdr:rowOff>12726</xdr:rowOff>
    </xdr:to>
    <xdr:cxnSp macro="">
      <xdr:nvCxnSpPr>
        <xdr:cNvPr id="575" name="直線コネクタ 574"/>
        <xdr:cNvCxnSpPr/>
      </xdr:nvCxnSpPr>
      <xdr:spPr>
        <a:xfrm>
          <a:off x="16230600" y="10128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168318</xdr:rowOff>
    </xdr:from>
    <xdr:ext cx="599010" cy="259045"/>
    <xdr:sp macro="" textlink="">
      <xdr:nvSpPr>
        <xdr:cNvPr id="576" name="教育費最大値テキスト"/>
        <xdr:cNvSpPr txBox="1"/>
      </xdr:nvSpPr>
      <xdr:spPr>
        <a:xfrm>
          <a:off x="16370300" y="856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50191</xdr:rowOff>
    </xdr:from>
    <xdr:to>
      <xdr:col>86</xdr:col>
      <xdr:colOff>25400</xdr:colOff>
      <xdr:row>51</xdr:row>
      <xdr:rowOff>50191</xdr:rowOff>
    </xdr:to>
    <xdr:cxnSp macro="">
      <xdr:nvCxnSpPr>
        <xdr:cNvPr id="577" name="直線コネクタ 576"/>
        <xdr:cNvCxnSpPr/>
      </xdr:nvCxnSpPr>
      <xdr:spPr>
        <a:xfrm>
          <a:off x="16230600" y="879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160160</xdr:rowOff>
    </xdr:from>
    <xdr:to>
      <xdr:col>85</xdr:col>
      <xdr:colOff>127000</xdr:colOff>
      <xdr:row>56</xdr:row>
      <xdr:rowOff>164947</xdr:rowOff>
    </xdr:to>
    <xdr:cxnSp macro="">
      <xdr:nvCxnSpPr>
        <xdr:cNvPr id="578" name="直線コネクタ 577"/>
        <xdr:cNvCxnSpPr/>
      </xdr:nvCxnSpPr>
      <xdr:spPr>
        <a:xfrm flipV="1">
          <a:off x="15481300" y="9761360"/>
          <a:ext cx="838200" cy="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112920</xdr:rowOff>
    </xdr:from>
    <xdr:ext cx="534377" cy="259045"/>
    <xdr:sp macro="" textlink="">
      <xdr:nvSpPr>
        <xdr:cNvPr id="579" name="教育費平均値テキスト"/>
        <xdr:cNvSpPr txBox="1"/>
      </xdr:nvSpPr>
      <xdr:spPr>
        <a:xfrm>
          <a:off x="16370300" y="9542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90043</xdr:rowOff>
    </xdr:from>
    <xdr:to>
      <xdr:col>85</xdr:col>
      <xdr:colOff>177800</xdr:colOff>
      <xdr:row>57</xdr:row>
      <xdr:rowOff>20193</xdr:rowOff>
    </xdr:to>
    <xdr:sp macro="" textlink="">
      <xdr:nvSpPr>
        <xdr:cNvPr id="580" name="フローチャート: 判断 579"/>
        <xdr:cNvSpPr/>
      </xdr:nvSpPr>
      <xdr:spPr>
        <a:xfrm>
          <a:off x="16268700" y="96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84125</xdr:rowOff>
    </xdr:from>
    <xdr:to>
      <xdr:col>81</xdr:col>
      <xdr:colOff>50800</xdr:colOff>
      <xdr:row>56</xdr:row>
      <xdr:rowOff>164947</xdr:rowOff>
    </xdr:to>
    <xdr:cxnSp macro="">
      <xdr:nvCxnSpPr>
        <xdr:cNvPr id="581" name="直線コネクタ 580"/>
        <xdr:cNvCxnSpPr/>
      </xdr:nvCxnSpPr>
      <xdr:spPr>
        <a:xfrm>
          <a:off x="14592300" y="9685325"/>
          <a:ext cx="889000" cy="8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142062</xdr:rowOff>
    </xdr:from>
    <xdr:to>
      <xdr:col>81</xdr:col>
      <xdr:colOff>101600</xdr:colOff>
      <xdr:row>57</xdr:row>
      <xdr:rowOff>72212</xdr:rowOff>
    </xdr:to>
    <xdr:sp macro="" textlink="">
      <xdr:nvSpPr>
        <xdr:cNvPr id="582" name="フローチャート: 判断 581"/>
        <xdr:cNvSpPr/>
      </xdr:nvSpPr>
      <xdr:spPr>
        <a:xfrm>
          <a:off x="15430500" y="974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63339</xdr:rowOff>
    </xdr:from>
    <xdr:ext cx="534377" cy="259045"/>
    <xdr:sp macro="" textlink="">
      <xdr:nvSpPr>
        <xdr:cNvPr id="583" name="テキスト ボックス 582"/>
        <xdr:cNvSpPr txBox="1"/>
      </xdr:nvSpPr>
      <xdr:spPr>
        <a:xfrm>
          <a:off x="15214111" y="98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84125</xdr:rowOff>
    </xdr:from>
    <xdr:to>
      <xdr:col>76</xdr:col>
      <xdr:colOff>114300</xdr:colOff>
      <xdr:row>57</xdr:row>
      <xdr:rowOff>774</xdr:rowOff>
    </xdr:to>
    <xdr:cxnSp macro="">
      <xdr:nvCxnSpPr>
        <xdr:cNvPr id="584" name="直線コネクタ 583"/>
        <xdr:cNvCxnSpPr/>
      </xdr:nvCxnSpPr>
      <xdr:spPr>
        <a:xfrm flipV="1">
          <a:off x="13703300" y="9685325"/>
          <a:ext cx="889000" cy="8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107455</xdr:rowOff>
    </xdr:from>
    <xdr:to>
      <xdr:col>76</xdr:col>
      <xdr:colOff>165100</xdr:colOff>
      <xdr:row>57</xdr:row>
      <xdr:rowOff>37605</xdr:rowOff>
    </xdr:to>
    <xdr:sp macro="" textlink="">
      <xdr:nvSpPr>
        <xdr:cNvPr id="585" name="フローチャート: 判断 584"/>
        <xdr:cNvSpPr/>
      </xdr:nvSpPr>
      <xdr:spPr>
        <a:xfrm>
          <a:off x="14541500" y="970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28732</xdr:rowOff>
    </xdr:from>
    <xdr:ext cx="534377" cy="259045"/>
    <xdr:sp macro="" textlink="">
      <xdr:nvSpPr>
        <xdr:cNvPr id="586" name="テキスト ボックス 585"/>
        <xdr:cNvSpPr txBox="1"/>
      </xdr:nvSpPr>
      <xdr:spPr>
        <a:xfrm>
          <a:off x="14325111" y="98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167107</xdr:rowOff>
    </xdr:from>
    <xdr:to>
      <xdr:col>71</xdr:col>
      <xdr:colOff>177800</xdr:colOff>
      <xdr:row>57</xdr:row>
      <xdr:rowOff>774</xdr:rowOff>
    </xdr:to>
    <xdr:cxnSp macro="">
      <xdr:nvCxnSpPr>
        <xdr:cNvPr id="587" name="直線コネクタ 586"/>
        <xdr:cNvCxnSpPr/>
      </xdr:nvCxnSpPr>
      <xdr:spPr>
        <a:xfrm>
          <a:off x="12814300" y="8911057"/>
          <a:ext cx="889000" cy="86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152400</xdr:rowOff>
    </xdr:from>
    <xdr:to>
      <xdr:col>72</xdr:col>
      <xdr:colOff>38100</xdr:colOff>
      <xdr:row>56</xdr:row>
      <xdr:rowOff>82550</xdr:rowOff>
    </xdr:to>
    <xdr:sp macro="" textlink="">
      <xdr:nvSpPr>
        <xdr:cNvPr id="588" name="フローチャート: 判断 587"/>
        <xdr:cNvSpPr/>
      </xdr:nvSpPr>
      <xdr:spPr>
        <a:xfrm>
          <a:off x="13652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99077</xdr:rowOff>
    </xdr:from>
    <xdr:ext cx="534377" cy="259045"/>
    <xdr:sp macro="" textlink="">
      <xdr:nvSpPr>
        <xdr:cNvPr id="589" name="テキスト ボックス 588"/>
        <xdr:cNvSpPr txBox="1"/>
      </xdr:nvSpPr>
      <xdr:spPr>
        <a:xfrm>
          <a:off x="13436111" y="935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131915</xdr:rowOff>
    </xdr:from>
    <xdr:to>
      <xdr:col>67</xdr:col>
      <xdr:colOff>101600</xdr:colOff>
      <xdr:row>56</xdr:row>
      <xdr:rowOff>62065</xdr:rowOff>
    </xdr:to>
    <xdr:sp macro="" textlink="">
      <xdr:nvSpPr>
        <xdr:cNvPr id="590" name="フローチャート: 判断 589"/>
        <xdr:cNvSpPr/>
      </xdr:nvSpPr>
      <xdr:spPr>
        <a:xfrm>
          <a:off x="12763500" y="956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53192</xdr:rowOff>
    </xdr:from>
    <xdr:ext cx="534377" cy="259045"/>
    <xdr:sp macro="" textlink="">
      <xdr:nvSpPr>
        <xdr:cNvPr id="591" name="テキスト ボックス 590"/>
        <xdr:cNvSpPr txBox="1"/>
      </xdr:nvSpPr>
      <xdr:spPr>
        <a:xfrm>
          <a:off x="12547111" y="965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109360</xdr:rowOff>
    </xdr:from>
    <xdr:to>
      <xdr:col>85</xdr:col>
      <xdr:colOff>177800</xdr:colOff>
      <xdr:row>57</xdr:row>
      <xdr:rowOff>39510</xdr:rowOff>
    </xdr:to>
    <xdr:sp macro="" textlink="">
      <xdr:nvSpPr>
        <xdr:cNvPr id="597" name="楕円 596"/>
        <xdr:cNvSpPr/>
      </xdr:nvSpPr>
      <xdr:spPr>
        <a:xfrm>
          <a:off x="16268700" y="971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87787</xdr:rowOff>
    </xdr:from>
    <xdr:ext cx="534377" cy="259045"/>
    <xdr:sp macro="" textlink="">
      <xdr:nvSpPr>
        <xdr:cNvPr id="598" name="教育費該当値テキスト"/>
        <xdr:cNvSpPr txBox="1"/>
      </xdr:nvSpPr>
      <xdr:spPr>
        <a:xfrm>
          <a:off x="16370300" y="968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114147</xdr:rowOff>
    </xdr:from>
    <xdr:to>
      <xdr:col>81</xdr:col>
      <xdr:colOff>101600</xdr:colOff>
      <xdr:row>57</xdr:row>
      <xdr:rowOff>44297</xdr:rowOff>
    </xdr:to>
    <xdr:sp macro="" textlink="">
      <xdr:nvSpPr>
        <xdr:cNvPr id="599" name="楕円 598"/>
        <xdr:cNvSpPr/>
      </xdr:nvSpPr>
      <xdr:spPr>
        <a:xfrm>
          <a:off x="15430500" y="971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60824</xdr:rowOff>
    </xdr:from>
    <xdr:ext cx="534377" cy="259045"/>
    <xdr:sp macro="" textlink="">
      <xdr:nvSpPr>
        <xdr:cNvPr id="600" name="テキスト ボックス 599"/>
        <xdr:cNvSpPr txBox="1"/>
      </xdr:nvSpPr>
      <xdr:spPr>
        <a:xfrm>
          <a:off x="15214111" y="94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33325</xdr:rowOff>
    </xdr:from>
    <xdr:to>
      <xdr:col>76</xdr:col>
      <xdr:colOff>165100</xdr:colOff>
      <xdr:row>56</xdr:row>
      <xdr:rowOff>134925</xdr:rowOff>
    </xdr:to>
    <xdr:sp macro="" textlink="">
      <xdr:nvSpPr>
        <xdr:cNvPr id="601" name="楕円 600"/>
        <xdr:cNvSpPr/>
      </xdr:nvSpPr>
      <xdr:spPr>
        <a:xfrm>
          <a:off x="14541500" y="96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151452</xdr:rowOff>
    </xdr:from>
    <xdr:ext cx="534377" cy="259045"/>
    <xdr:sp macro="" textlink="">
      <xdr:nvSpPr>
        <xdr:cNvPr id="602" name="テキスト ボックス 601"/>
        <xdr:cNvSpPr txBox="1"/>
      </xdr:nvSpPr>
      <xdr:spPr>
        <a:xfrm>
          <a:off x="14325111" y="94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121424</xdr:rowOff>
    </xdr:from>
    <xdr:to>
      <xdr:col>72</xdr:col>
      <xdr:colOff>38100</xdr:colOff>
      <xdr:row>57</xdr:row>
      <xdr:rowOff>51574</xdr:rowOff>
    </xdr:to>
    <xdr:sp macro="" textlink="">
      <xdr:nvSpPr>
        <xdr:cNvPr id="603" name="楕円 602"/>
        <xdr:cNvSpPr/>
      </xdr:nvSpPr>
      <xdr:spPr>
        <a:xfrm>
          <a:off x="13652500" y="972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42701</xdr:rowOff>
    </xdr:from>
    <xdr:ext cx="534377" cy="259045"/>
    <xdr:sp macro="" textlink="">
      <xdr:nvSpPr>
        <xdr:cNvPr id="604" name="テキスト ボックス 603"/>
        <xdr:cNvSpPr txBox="1"/>
      </xdr:nvSpPr>
      <xdr:spPr>
        <a:xfrm>
          <a:off x="13436111" y="981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116307</xdr:rowOff>
    </xdr:from>
    <xdr:to>
      <xdr:col>67</xdr:col>
      <xdr:colOff>101600</xdr:colOff>
      <xdr:row>52</xdr:row>
      <xdr:rowOff>46457</xdr:rowOff>
    </xdr:to>
    <xdr:sp macro="" textlink="">
      <xdr:nvSpPr>
        <xdr:cNvPr id="605" name="楕円 604"/>
        <xdr:cNvSpPr/>
      </xdr:nvSpPr>
      <xdr:spPr>
        <a:xfrm>
          <a:off x="12763500" y="88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62984</xdr:rowOff>
    </xdr:from>
    <xdr:ext cx="599010" cy="259045"/>
    <xdr:sp macro="" textlink="">
      <xdr:nvSpPr>
        <xdr:cNvPr id="606" name="テキスト ボックス 605"/>
        <xdr:cNvSpPr txBox="1"/>
      </xdr:nvSpPr>
      <xdr:spPr>
        <a:xfrm>
          <a:off x="12514795" y="8635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85479</xdr:rowOff>
    </xdr:from>
    <xdr:to>
      <xdr:col>85</xdr:col>
      <xdr:colOff>126364</xdr:colOff>
      <xdr:row>79</xdr:row>
      <xdr:rowOff>98879</xdr:rowOff>
    </xdr:to>
    <xdr:cxnSp macro="">
      <xdr:nvCxnSpPr>
        <xdr:cNvPr id="632" name="直線コネクタ 631"/>
        <xdr:cNvCxnSpPr/>
      </xdr:nvCxnSpPr>
      <xdr:spPr>
        <a:xfrm flipV="1">
          <a:off x="16317595" y="12086979"/>
          <a:ext cx="1269" cy="1556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103201</xdr:rowOff>
    </xdr:from>
    <xdr:ext cx="249299" cy="259045"/>
    <xdr:sp macro="" textlink="">
      <xdr:nvSpPr>
        <xdr:cNvPr id="633" name="災害復旧費最小値テキスト"/>
        <xdr:cNvSpPr txBox="1"/>
      </xdr:nvSpPr>
      <xdr:spPr>
        <a:xfrm>
          <a:off x="16370300" y="13647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32156</xdr:rowOff>
    </xdr:from>
    <xdr:ext cx="599010" cy="259045"/>
    <xdr:sp macro="" textlink="">
      <xdr:nvSpPr>
        <xdr:cNvPr id="635" name="災害復旧費最大値テキスト"/>
        <xdr:cNvSpPr txBox="1"/>
      </xdr:nvSpPr>
      <xdr:spPr>
        <a:xfrm>
          <a:off x="16370300" y="118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85479</xdr:rowOff>
    </xdr:from>
    <xdr:to>
      <xdr:col>86</xdr:col>
      <xdr:colOff>25400</xdr:colOff>
      <xdr:row>70</xdr:row>
      <xdr:rowOff>85479</xdr:rowOff>
    </xdr:to>
    <xdr:cxnSp macro="">
      <xdr:nvCxnSpPr>
        <xdr:cNvPr id="636" name="直線コネクタ 635"/>
        <xdr:cNvCxnSpPr/>
      </xdr:nvCxnSpPr>
      <xdr:spPr>
        <a:xfrm>
          <a:off x="16230600" y="1208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75816</xdr:rowOff>
    </xdr:from>
    <xdr:to>
      <xdr:col>85</xdr:col>
      <xdr:colOff>127000</xdr:colOff>
      <xdr:row>79</xdr:row>
      <xdr:rowOff>86139</xdr:rowOff>
    </xdr:to>
    <xdr:cxnSp macro="">
      <xdr:nvCxnSpPr>
        <xdr:cNvPr id="637" name="直線コネクタ 636"/>
        <xdr:cNvCxnSpPr/>
      </xdr:nvCxnSpPr>
      <xdr:spPr>
        <a:xfrm flipV="1">
          <a:off x="15481300" y="13620366"/>
          <a:ext cx="838200" cy="1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20651</xdr:rowOff>
    </xdr:from>
    <xdr:ext cx="534377" cy="259045"/>
    <xdr:sp macro="" textlink="">
      <xdr:nvSpPr>
        <xdr:cNvPr id="638" name="災害復旧費平均値テキスト"/>
        <xdr:cNvSpPr txBox="1"/>
      </xdr:nvSpPr>
      <xdr:spPr>
        <a:xfrm>
          <a:off x="16370300" y="1339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169224</xdr:rowOff>
    </xdr:from>
    <xdr:to>
      <xdr:col>85</xdr:col>
      <xdr:colOff>177800</xdr:colOff>
      <xdr:row>79</xdr:row>
      <xdr:rowOff>99374</xdr:rowOff>
    </xdr:to>
    <xdr:sp macro="" textlink="">
      <xdr:nvSpPr>
        <xdr:cNvPr id="639" name="フローチャート: 判断 638"/>
        <xdr:cNvSpPr/>
      </xdr:nvSpPr>
      <xdr:spPr>
        <a:xfrm>
          <a:off x="16268700" y="1354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86139</xdr:rowOff>
    </xdr:from>
    <xdr:to>
      <xdr:col>81</xdr:col>
      <xdr:colOff>50800</xdr:colOff>
      <xdr:row>79</xdr:row>
      <xdr:rowOff>93118</xdr:rowOff>
    </xdr:to>
    <xdr:cxnSp macro="">
      <xdr:nvCxnSpPr>
        <xdr:cNvPr id="640" name="直線コネクタ 639"/>
        <xdr:cNvCxnSpPr/>
      </xdr:nvCxnSpPr>
      <xdr:spPr>
        <a:xfrm flipV="1">
          <a:off x="14592300" y="13630689"/>
          <a:ext cx="889000" cy="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16101</xdr:rowOff>
    </xdr:from>
    <xdr:to>
      <xdr:col>81</xdr:col>
      <xdr:colOff>101600</xdr:colOff>
      <xdr:row>79</xdr:row>
      <xdr:rowOff>117701</xdr:rowOff>
    </xdr:to>
    <xdr:sp macro="" textlink="">
      <xdr:nvSpPr>
        <xdr:cNvPr id="641" name="フローチャート: 判断 640"/>
        <xdr:cNvSpPr/>
      </xdr:nvSpPr>
      <xdr:spPr>
        <a:xfrm>
          <a:off x="15430500" y="135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134228</xdr:rowOff>
    </xdr:from>
    <xdr:ext cx="469744" cy="259045"/>
    <xdr:sp macro="" textlink="">
      <xdr:nvSpPr>
        <xdr:cNvPr id="642" name="テキスト ボックス 641"/>
        <xdr:cNvSpPr txBox="1"/>
      </xdr:nvSpPr>
      <xdr:spPr>
        <a:xfrm>
          <a:off x="15246428" y="1333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85906</xdr:rowOff>
    </xdr:from>
    <xdr:to>
      <xdr:col>76</xdr:col>
      <xdr:colOff>114300</xdr:colOff>
      <xdr:row>79</xdr:row>
      <xdr:rowOff>93118</xdr:rowOff>
    </xdr:to>
    <xdr:cxnSp macro="">
      <xdr:nvCxnSpPr>
        <xdr:cNvPr id="643" name="直線コネクタ 642"/>
        <xdr:cNvCxnSpPr/>
      </xdr:nvCxnSpPr>
      <xdr:spPr>
        <a:xfrm>
          <a:off x="13703300" y="13630456"/>
          <a:ext cx="889000" cy="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29043</xdr:rowOff>
    </xdr:from>
    <xdr:to>
      <xdr:col>76</xdr:col>
      <xdr:colOff>165100</xdr:colOff>
      <xdr:row>79</xdr:row>
      <xdr:rowOff>130643</xdr:rowOff>
    </xdr:to>
    <xdr:sp macro="" textlink="">
      <xdr:nvSpPr>
        <xdr:cNvPr id="644" name="フローチャート: 判断 643"/>
        <xdr:cNvSpPr/>
      </xdr:nvSpPr>
      <xdr:spPr>
        <a:xfrm>
          <a:off x="14541500" y="1357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147170</xdr:rowOff>
    </xdr:from>
    <xdr:ext cx="469744" cy="259045"/>
    <xdr:sp macro="" textlink="">
      <xdr:nvSpPr>
        <xdr:cNvPr id="645" name="テキスト ボックス 644"/>
        <xdr:cNvSpPr txBox="1"/>
      </xdr:nvSpPr>
      <xdr:spPr>
        <a:xfrm>
          <a:off x="14357428" y="133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35523</xdr:rowOff>
    </xdr:from>
    <xdr:to>
      <xdr:col>71</xdr:col>
      <xdr:colOff>177800</xdr:colOff>
      <xdr:row>79</xdr:row>
      <xdr:rowOff>85906</xdr:rowOff>
    </xdr:to>
    <xdr:cxnSp macro="">
      <xdr:nvCxnSpPr>
        <xdr:cNvPr id="646" name="直線コネクタ 645"/>
        <xdr:cNvCxnSpPr/>
      </xdr:nvCxnSpPr>
      <xdr:spPr>
        <a:xfrm>
          <a:off x="12814300" y="13580073"/>
          <a:ext cx="889000" cy="5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169487</xdr:rowOff>
    </xdr:from>
    <xdr:to>
      <xdr:col>72</xdr:col>
      <xdr:colOff>38100</xdr:colOff>
      <xdr:row>79</xdr:row>
      <xdr:rowOff>99637</xdr:rowOff>
    </xdr:to>
    <xdr:sp macro="" textlink="">
      <xdr:nvSpPr>
        <xdr:cNvPr id="647" name="フローチャート: 判断 646"/>
        <xdr:cNvSpPr/>
      </xdr:nvSpPr>
      <xdr:spPr>
        <a:xfrm>
          <a:off x="13652500" y="1354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116164</xdr:rowOff>
    </xdr:from>
    <xdr:ext cx="534377" cy="259045"/>
    <xdr:sp macro="" textlink="">
      <xdr:nvSpPr>
        <xdr:cNvPr id="648" name="テキスト ボックス 647"/>
        <xdr:cNvSpPr txBox="1"/>
      </xdr:nvSpPr>
      <xdr:spPr>
        <a:xfrm>
          <a:off x="13436111" y="1331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2629</xdr:rowOff>
    </xdr:from>
    <xdr:to>
      <xdr:col>67</xdr:col>
      <xdr:colOff>101600</xdr:colOff>
      <xdr:row>79</xdr:row>
      <xdr:rowOff>104229</xdr:rowOff>
    </xdr:to>
    <xdr:sp macro="" textlink="">
      <xdr:nvSpPr>
        <xdr:cNvPr id="649" name="フローチャート: 判断 648"/>
        <xdr:cNvSpPr/>
      </xdr:nvSpPr>
      <xdr:spPr>
        <a:xfrm>
          <a:off x="12763500" y="1354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95356</xdr:rowOff>
    </xdr:from>
    <xdr:ext cx="534377" cy="259045"/>
    <xdr:sp macro="" textlink="">
      <xdr:nvSpPr>
        <xdr:cNvPr id="650" name="テキスト ボックス 649"/>
        <xdr:cNvSpPr txBox="1"/>
      </xdr:nvSpPr>
      <xdr:spPr>
        <a:xfrm>
          <a:off x="12547111" y="1363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25016</xdr:rowOff>
    </xdr:from>
    <xdr:to>
      <xdr:col>85</xdr:col>
      <xdr:colOff>177800</xdr:colOff>
      <xdr:row>79</xdr:row>
      <xdr:rowOff>126616</xdr:rowOff>
    </xdr:to>
    <xdr:sp macro="" textlink="">
      <xdr:nvSpPr>
        <xdr:cNvPr id="656" name="楕円 655"/>
        <xdr:cNvSpPr/>
      </xdr:nvSpPr>
      <xdr:spPr>
        <a:xfrm>
          <a:off x="16268700" y="1356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147650</xdr:rowOff>
    </xdr:from>
    <xdr:ext cx="469744" cy="259045"/>
    <xdr:sp macro="" textlink="">
      <xdr:nvSpPr>
        <xdr:cNvPr id="657" name="災害復旧費該当値テキスト"/>
        <xdr:cNvSpPr txBox="1"/>
      </xdr:nvSpPr>
      <xdr:spPr>
        <a:xfrm>
          <a:off x="16370300" y="1352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35339</xdr:rowOff>
    </xdr:from>
    <xdr:to>
      <xdr:col>81</xdr:col>
      <xdr:colOff>101600</xdr:colOff>
      <xdr:row>79</xdr:row>
      <xdr:rowOff>136939</xdr:rowOff>
    </xdr:to>
    <xdr:sp macro="" textlink="">
      <xdr:nvSpPr>
        <xdr:cNvPr id="658" name="楕円 657"/>
        <xdr:cNvSpPr/>
      </xdr:nvSpPr>
      <xdr:spPr>
        <a:xfrm>
          <a:off x="15430500" y="1357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128066</xdr:rowOff>
    </xdr:from>
    <xdr:ext cx="469744" cy="259045"/>
    <xdr:sp macro="" textlink="">
      <xdr:nvSpPr>
        <xdr:cNvPr id="659" name="テキスト ボックス 658"/>
        <xdr:cNvSpPr txBox="1"/>
      </xdr:nvSpPr>
      <xdr:spPr>
        <a:xfrm>
          <a:off x="15246428" y="1367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42318</xdr:rowOff>
    </xdr:from>
    <xdr:to>
      <xdr:col>76</xdr:col>
      <xdr:colOff>165100</xdr:colOff>
      <xdr:row>79</xdr:row>
      <xdr:rowOff>143918</xdr:rowOff>
    </xdr:to>
    <xdr:sp macro="" textlink="">
      <xdr:nvSpPr>
        <xdr:cNvPr id="660" name="楕円 659"/>
        <xdr:cNvSpPr/>
      </xdr:nvSpPr>
      <xdr:spPr>
        <a:xfrm>
          <a:off x="14541500" y="135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135045</xdr:rowOff>
    </xdr:from>
    <xdr:ext cx="469744" cy="259045"/>
    <xdr:sp macro="" textlink="">
      <xdr:nvSpPr>
        <xdr:cNvPr id="661" name="テキスト ボックス 660"/>
        <xdr:cNvSpPr txBox="1"/>
      </xdr:nvSpPr>
      <xdr:spPr>
        <a:xfrm>
          <a:off x="14357428" y="1367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35106</xdr:rowOff>
    </xdr:from>
    <xdr:to>
      <xdr:col>72</xdr:col>
      <xdr:colOff>38100</xdr:colOff>
      <xdr:row>79</xdr:row>
      <xdr:rowOff>136706</xdr:rowOff>
    </xdr:to>
    <xdr:sp macro="" textlink="">
      <xdr:nvSpPr>
        <xdr:cNvPr id="662" name="楕円 661"/>
        <xdr:cNvSpPr/>
      </xdr:nvSpPr>
      <xdr:spPr>
        <a:xfrm>
          <a:off x="13652500" y="1357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127833</xdr:rowOff>
    </xdr:from>
    <xdr:ext cx="469744" cy="259045"/>
    <xdr:sp macro="" textlink="">
      <xdr:nvSpPr>
        <xdr:cNvPr id="663" name="テキスト ボックス 662"/>
        <xdr:cNvSpPr txBox="1"/>
      </xdr:nvSpPr>
      <xdr:spPr>
        <a:xfrm>
          <a:off x="13468428" y="1367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156173</xdr:rowOff>
    </xdr:from>
    <xdr:to>
      <xdr:col>67</xdr:col>
      <xdr:colOff>101600</xdr:colOff>
      <xdr:row>79</xdr:row>
      <xdr:rowOff>86323</xdr:rowOff>
    </xdr:to>
    <xdr:sp macro="" textlink="">
      <xdr:nvSpPr>
        <xdr:cNvPr id="664" name="楕円 663"/>
        <xdr:cNvSpPr/>
      </xdr:nvSpPr>
      <xdr:spPr>
        <a:xfrm>
          <a:off x="12763500" y="135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102850</xdr:rowOff>
    </xdr:from>
    <xdr:ext cx="534377" cy="259045"/>
    <xdr:sp macro="" textlink="">
      <xdr:nvSpPr>
        <xdr:cNvPr id="665" name="テキスト ボックス 664"/>
        <xdr:cNvSpPr txBox="1"/>
      </xdr:nvSpPr>
      <xdr:spPr>
        <a:xfrm>
          <a:off x="12547111" y="1330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6" name="直線コネクタ 67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7" name="テキスト ボックス 67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0" name="直線コネクタ 67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1" name="テキスト ボックス 68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90208</xdr:rowOff>
    </xdr:from>
    <xdr:to>
      <xdr:col>85</xdr:col>
      <xdr:colOff>126364</xdr:colOff>
      <xdr:row>97</xdr:row>
      <xdr:rowOff>77246</xdr:rowOff>
    </xdr:to>
    <xdr:cxnSp macro="">
      <xdr:nvCxnSpPr>
        <xdr:cNvPr id="685" name="直線コネクタ 684"/>
        <xdr:cNvCxnSpPr/>
      </xdr:nvCxnSpPr>
      <xdr:spPr>
        <a:xfrm flipV="1">
          <a:off x="16317595" y="15520708"/>
          <a:ext cx="1269" cy="118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81073</xdr:rowOff>
    </xdr:from>
    <xdr:ext cx="534377" cy="259045"/>
    <xdr:sp macro="" textlink="">
      <xdr:nvSpPr>
        <xdr:cNvPr id="686" name="公債費最小値テキスト"/>
        <xdr:cNvSpPr txBox="1"/>
      </xdr:nvSpPr>
      <xdr:spPr>
        <a:xfrm>
          <a:off x="16370300" y="1671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77246</xdr:rowOff>
    </xdr:from>
    <xdr:to>
      <xdr:col>86</xdr:col>
      <xdr:colOff>25400</xdr:colOff>
      <xdr:row>97</xdr:row>
      <xdr:rowOff>77246</xdr:rowOff>
    </xdr:to>
    <xdr:cxnSp macro="">
      <xdr:nvCxnSpPr>
        <xdr:cNvPr id="687" name="直線コネクタ 686"/>
        <xdr:cNvCxnSpPr/>
      </xdr:nvCxnSpPr>
      <xdr:spPr>
        <a:xfrm>
          <a:off x="16230600" y="1670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36885</xdr:rowOff>
    </xdr:from>
    <xdr:ext cx="599010" cy="259045"/>
    <xdr:sp macro="" textlink="">
      <xdr:nvSpPr>
        <xdr:cNvPr id="688" name="公債費最大値テキスト"/>
        <xdr:cNvSpPr txBox="1"/>
      </xdr:nvSpPr>
      <xdr:spPr>
        <a:xfrm>
          <a:off x="16370300" y="1529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90208</xdr:rowOff>
    </xdr:from>
    <xdr:to>
      <xdr:col>86</xdr:col>
      <xdr:colOff>25400</xdr:colOff>
      <xdr:row>90</xdr:row>
      <xdr:rowOff>90208</xdr:rowOff>
    </xdr:to>
    <xdr:cxnSp macro="">
      <xdr:nvCxnSpPr>
        <xdr:cNvPr id="689" name="直線コネクタ 688"/>
        <xdr:cNvCxnSpPr/>
      </xdr:nvCxnSpPr>
      <xdr:spPr>
        <a:xfrm>
          <a:off x="16230600" y="155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117560</xdr:rowOff>
    </xdr:from>
    <xdr:to>
      <xdr:col>85</xdr:col>
      <xdr:colOff>127000</xdr:colOff>
      <xdr:row>94</xdr:row>
      <xdr:rowOff>143232</xdr:rowOff>
    </xdr:to>
    <xdr:cxnSp macro="">
      <xdr:nvCxnSpPr>
        <xdr:cNvPr id="690" name="直線コネクタ 689"/>
        <xdr:cNvCxnSpPr/>
      </xdr:nvCxnSpPr>
      <xdr:spPr>
        <a:xfrm>
          <a:off x="15481300" y="16233860"/>
          <a:ext cx="838200" cy="2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155790</xdr:rowOff>
    </xdr:from>
    <xdr:ext cx="534377" cy="259045"/>
    <xdr:sp macro="" textlink="">
      <xdr:nvSpPr>
        <xdr:cNvPr id="691" name="公債費平均値テキスト"/>
        <xdr:cNvSpPr txBox="1"/>
      </xdr:nvSpPr>
      <xdr:spPr>
        <a:xfrm>
          <a:off x="16370300" y="16272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5913</xdr:rowOff>
    </xdr:from>
    <xdr:to>
      <xdr:col>85</xdr:col>
      <xdr:colOff>177800</xdr:colOff>
      <xdr:row>95</xdr:row>
      <xdr:rowOff>107513</xdr:rowOff>
    </xdr:to>
    <xdr:sp macro="" textlink="">
      <xdr:nvSpPr>
        <xdr:cNvPr id="692" name="フローチャート: 判断 691"/>
        <xdr:cNvSpPr/>
      </xdr:nvSpPr>
      <xdr:spPr>
        <a:xfrm>
          <a:off x="16268700" y="162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87917</xdr:rowOff>
    </xdr:from>
    <xdr:to>
      <xdr:col>81</xdr:col>
      <xdr:colOff>50800</xdr:colOff>
      <xdr:row>94</xdr:row>
      <xdr:rowOff>117560</xdr:rowOff>
    </xdr:to>
    <xdr:cxnSp macro="">
      <xdr:nvCxnSpPr>
        <xdr:cNvPr id="693" name="直線コネクタ 692"/>
        <xdr:cNvCxnSpPr/>
      </xdr:nvCxnSpPr>
      <xdr:spPr>
        <a:xfrm>
          <a:off x="14592300" y="16204217"/>
          <a:ext cx="889000" cy="2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21794</xdr:rowOff>
    </xdr:from>
    <xdr:to>
      <xdr:col>81</xdr:col>
      <xdr:colOff>101600</xdr:colOff>
      <xdr:row>95</xdr:row>
      <xdr:rowOff>123394</xdr:rowOff>
    </xdr:to>
    <xdr:sp macro="" textlink="">
      <xdr:nvSpPr>
        <xdr:cNvPr id="694" name="フローチャート: 判断 693"/>
        <xdr:cNvSpPr/>
      </xdr:nvSpPr>
      <xdr:spPr>
        <a:xfrm>
          <a:off x="15430500" y="163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114521</xdr:rowOff>
    </xdr:from>
    <xdr:ext cx="534377" cy="259045"/>
    <xdr:sp macro="" textlink="">
      <xdr:nvSpPr>
        <xdr:cNvPr id="695" name="テキスト ボックス 694"/>
        <xdr:cNvSpPr txBox="1"/>
      </xdr:nvSpPr>
      <xdr:spPr>
        <a:xfrm>
          <a:off x="15214111" y="1640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60004</xdr:rowOff>
    </xdr:from>
    <xdr:to>
      <xdr:col>76</xdr:col>
      <xdr:colOff>114300</xdr:colOff>
      <xdr:row>94</xdr:row>
      <xdr:rowOff>87917</xdr:rowOff>
    </xdr:to>
    <xdr:cxnSp macro="">
      <xdr:nvCxnSpPr>
        <xdr:cNvPr id="696" name="直線コネクタ 695"/>
        <xdr:cNvCxnSpPr/>
      </xdr:nvCxnSpPr>
      <xdr:spPr>
        <a:xfrm>
          <a:off x="13703300" y="16176304"/>
          <a:ext cx="889000" cy="2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9553</xdr:rowOff>
    </xdr:from>
    <xdr:to>
      <xdr:col>76</xdr:col>
      <xdr:colOff>165100</xdr:colOff>
      <xdr:row>95</xdr:row>
      <xdr:rowOff>111153</xdr:rowOff>
    </xdr:to>
    <xdr:sp macro="" textlink="">
      <xdr:nvSpPr>
        <xdr:cNvPr id="697" name="フローチャート: 判断 696"/>
        <xdr:cNvSpPr/>
      </xdr:nvSpPr>
      <xdr:spPr>
        <a:xfrm>
          <a:off x="14541500" y="1629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102280</xdr:rowOff>
    </xdr:from>
    <xdr:ext cx="534377" cy="259045"/>
    <xdr:sp macro="" textlink="">
      <xdr:nvSpPr>
        <xdr:cNvPr id="698" name="テキスト ボックス 697"/>
        <xdr:cNvSpPr txBox="1"/>
      </xdr:nvSpPr>
      <xdr:spPr>
        <a:xfrm>
          <a:off x="14325111" y="1639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60004</xdr:rowOff>
    </xdr:from>
    <xdr:to>
      <xdr:col>71</xdr:col>
      <xdr:colOff>177800</xdr:colOff>
      <xdr:row>94</xdr:row>
      <xdr:rowOff>65646</xdr:rowOff>
    </xdr:to>
    <xdr:cxnSp macro="">
      <xdr:nvCxnSpPr>
        <xdr:cNvPr id="699" name="直線コネクタ 698"/>
        <xdr:cNvCxnSpPr/>
      </xdr:nvCxnSpPr>
      <xdr:spPr>
        <a:xfrm flipV="1">
          <a:off x="12814300" y="16176304"/>
          <a:ext cx="889000" cy="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121019</xdr:rowOff>
    </xdr:from>
    <xdr:to>
      <xdr:col>72</xdr:col>
      <xdr:colOff>38100</xdr:colOff>
      <xdr:row>95</xdr:row>
      <xdr:rowOff>51169</xdr:rowOff>
    </xdr:to>
    <xdr:sp macro="" textlink="">
      <xdr:nvSpPr>
        <xdr:cNvPr id="700" name="フローチャート: 判断 699"/>
        <xdr:cNvSpPr/>
      </xdr:nvSpPr>
      <xdr:spPr>
        <a:xfrm>
          <a:off x="13652500" y="1623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42296</xdr:rowOff>
    </xdr:from>
    <xdr:ext cx="534377" cy="259045"/>
    <xdr:sp macro="" textlink="">
      <xdr:nvSpPr>
        <xdr:cNvPr id="701" name="テキスト ボックス 700"/>
        <xdr:cNvSpPr txBox="1"/>
      </xdr:nvSpPr>
      <xdr:spPr>
        <a:xfrm>
          <a:off x="13436111" y="1633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113006</xdr:rowOff>
    </xdr:from>
    <xdr:to>
      <xdr:col>67</xdr:col>
      <xdr:colOff>101600</xdr:colOff>
      <xdr:row>95</xdr:row>
      <xdr:rowOff>43156</xdr:rowOff>
    </xdr:to>
    <xdr:sp macro="" textlink="">
      <xdr:nvSpPr>
        <xdr:cNvPr id="702" name="フローチャート: 判断 701"/>
        <xdr:cNvSpPr/>
      </xdr:nvSpPr>
      <xdr:spPr>
        <a:xfrm>
          <a:off x="12763500" y="1622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34283</xdr:rowOff>
    </xdr:from>
    <xdr:ext cx="534377" cy="259045"/>
    <xdr:sp macro="" textlink="">
      <xdr:nvSpPr>
        <xdr:cNvPr id="703" name="テキスト ボックス 702"/>
        <xdr:cNvSpPr txBox="1"/>
      </xdr:nvSpPr>
      <xdr:spPr>
        <a:xfrm>
          <a:off x="12547111" y="1632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92432</xdr:rowOff>
    </xdr:from>
    <xdr:to>
      <xdr:col>85</xdr:col>
      <xdr:colOff>177800</xdr:colOff>
      <xdr:row>95</xdr:row>
      <xdr:rowOff>22582</xdr:rowOff>
    </xdr:to>
    <xdr:sp macro="" textlink="">
      <xdr:nvSpPr>
        <xdr:cNvPr id="709" name="楕円 708"/>
        <xdr:cNvSpPr/>
      </xdr:nvSpPr>
      <xdr:spPr>
        <a:xfrm>
          <a:off x="16268700" y="1620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115309</xdr:rowOff>
    </xdr:from>
    <xdr:ext cx="534377" cy="259045"/>
    <xdr:sp macro="" textlink="">
      <xdr:nvSpPr>
        <xdr:cNvPr id="710" name="公債費該当値テキスト"/>
        <xdr:cNvSpPr txBox="1"/>
      </xdr:nvSpPr>
      <xdr:spPr>
        <a:xfrm>
          <a:off x="16370300" y="1606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66760</xdr:rowOff>
    </xdr:from>
    <xdr:to>
      <xdr:col>81</xdr:col>
      <xdr:colOff>101600</xdr:colOff>
      <xdr:row>94</xdr:row>
      <xdr:rowOff>168360</xdr:rowOff>
    </xdr:to>
    <xdr:sp macro="" textlink="">
      <xdr:nvSpPr>
        <xdr:cNvPr id="711" name="楕円 710"/>
        <xdr:cNvSpPr/>
      </xdr:nvSpPr>
      <xdr:spPr>
        <a:xfrm>
          <a:off x="15430500" y="1618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13437</xdr:rowOff>
    </xdr:from>
    <xdr:ext cx="599010" cy="259045"/>
    <xdr:sp macro="" textlink="">
      <xdr:nvSpPr>
        <xdr:cNvPr id="712" name="テキスト ボックス 711"/>
        <xdr:cNvSpPr txBox="1"/>
      </xdr:nvSpPr>
      <xdr:spPr>
        <a:xfrm>
          <a:off x="15181795" y="15958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37117</xdr:rowOff>
    </xdr:from>
    <xdr:to>
      <xdr:col>76</xdr:col>
      <xdr:colOff>165100</xdr:colOff>
      <xdr:row>94</xdr:row>
      <xdr:rowOff>138717</xdr:rowOff>
    </xdr:to>
    <xdr:sp macro="" textlink="">
      <xdr:nvSpPr>
        <xdr:cNvPr id="713" name="楕円 712"/>
        <xdr:cNvSpPr/>
      </xdr:nvSpPr>
      <xdr:spPr>
        <a:xfrm>
          <a:off x="14541500" y="1615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155244</xdr:rowOff>
    </xdr:from>
    <xdr:ext cx="599010" cy="259045"/>
    <xdr:sp macro="" textlink="">
      <xdr:nvSpPr>
        <xdr:cNvPr id="714" name="テキスト ボックス 713"/>
        <xdr:cNvSpPr txBox="1"/>
      </xdr:nvSpPr>
      <xdr:spPr>
        <a:xfrm>
          <a:off x="14292795" y="15928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9204</xdr:rowOff>
    </xdr:from>
    <xdr:to>
      <xdr:col>72</xdr:col>
      <xdr:colOff>38100</xdr:colOff>
      <xdr:row>94</xdr:row>
      <xdr:rowOff>110804</xdr:rowOff>
    </xdr:to>
    <xdr:sp macro="" textlink="">
      <xdr:nvSpPr>
        <xdr:cNvPr id="715" name="楕円 714"/>
        <xdr:cNvSpPr/>
      </xdr:nvSpPr>
      <xdr:spPr>
        <a:xfrm>
          <a:off x="13652500" y="1612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127331</xdr:rowOff>
    </xdr:from>
    <xdr:ext cx="599010" cy="259045"/>
    <xdr:sp macro="" textlink="">
      <xdr:nvSpPr>
        <xdr:cNvPr id="716" name="テキスト ボックス 715"/>
        <xdr:cNvSpPr txBox="1"/>
      </xdr:nvSpPr>
      <xdr:spPr>
        <a:xfrm>
          <a:off x="13403795" y="1590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14846</xdr:rowOff>
    </xdr:from>
    <xdr:to>
      <xdr:col>67</xdr:col>
      <xdr:colOff>101600</xdr:colOff>
      <xdr:row>94</xdr:row>
      <xdr:rowOff>116446</xdr:rowOff>
    </xdr:to>
    <xdr:sp macro="" textlink="">
      <xdr:nvSpPr>
        <xdr:cNvPr id="717" name="楕円 716"/>
        <xdr:cNvSpPr/>
      </xdr:nvSpPr>
      <xdr:spPr>
        <a:xfrm>
          <a:off x="12763500" y="1613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132973</xdr:rowOff>
    </xdr:from>
    <xdr:ext cx="599010" cy="259045"/>
    <xdr:sp macro="" textlink="">
      <xdr:nvSpPr>
        <xdr:cNvPr id="718" name="テキスト ボックス 717"/>
        <xdr:cNvSpPr txBox="1"/>
      </xdr:nvSpPr>
      <xdr:spPr>
        <a:xfrm>
          <a:off x="12514795" y="1590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104267</xdr:rowOff>
    </xdr:from>
    <xdr:to>
      <xdr:col>116</xdr:col>
      <xdr:colOff>62864</xdr:colOff>
      <xdr:row>38</xdr:row>
      <xdr:rowOff>139700</xdr:rowOff>
    </xdr:to>
    <xdr:cxnSp macro="">
      <xdr:nvCxnSpPr>
        <xdr:cNvPr id="740" name="直線コネクタ 739"/>
        <xdr:cNvCxnSpPr/>
      </xdr:nvCxnSpPr>
      <xdr:spPr>
        <a:xfrm flipV="1">
          <a:off x="22159595" y="5419217"/>
          <a:ext cx="1269" cy="123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156379</xdr:rowOff>
    </xdr:from>
    <xdr:ext cx="249299" cy="259045"/>
    <xdr:sp macro="" textlink="">
      <xdr:nvSpPr>
        <xdr:cNvPr id="741" name="諸支出金最小値テキスト"/>
        <xdr:cNvSpPr txBox="1"/>
      </xdr:nvSpPr>
      <xdr:spPr>
        <a:xfrm>
          <a:off x="22212300" y="6671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50944</xdr:rowOff>
    </xdr:from>
    <xdr:ext cx="469744" cy="259045"/>
    <xdr:sp macro="" textlink="">
      <xdr:nvSpPr>
        <xdr:cNvPr id="743" name="諸支出金最大値テキスト"/>
        <xdr:cNvSpPr txBox="1"/>
      </xdr:nvSpPr>
      <xdr:spPr>
        <a:xfrm>
          <a:off x="22212300" y="5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104267</xdr:rowOff>
    </xdr:from>
    <xdr:to>
      <xdr:col>116</xdr:col>
      <xdr:colOff>152400</xdr:colOff>
      <xdr:row>31</xdr:row>
      <xdr:rowOff>104267</xdr:rowOff>
    </xdr:to>
    <xdr:cxnSp macro="">
      <xdr:nvCxnSpPr>
        <xdr:cNvPr id="744" name="直線コネクタ 743"/>
        <xdr:cNvCxnSpPr/>
      </xdr:nvCxnSpPr>
      <xdr:spPr>
        <a:xfrm>
          <a:off x="22072600" y="541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73829</xdr:rowOff>
    </xdr:from>
    <xdr:ext cx="378565" cy="259045"/>
    <xdr:sp macro="" textlink="">
      <xdr:nvSpPr>
        <xdr:cNvPr id="746" name="諸支出金平均値テキスト"/>
        <xdr:cNvSpPr txBox="1"/>
      </xdr:nvSpPr>
      <xdr:spPr>
        <a:xfrm>
          <a:off x="22212300" y="64174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50953</xdr:rowOff>
    </xdr:from>
    <xdr:to>
      <xdr:col>116</xdr:col>
      <xdr:colOff>114300</xdr:colOff>
      <xdr:row>38</xdr:row>
      <xdr:rowOff>152553</xdr:rowOff>
    </xdr:to>
    <xdr:sp macro="" textlink="">
      <xdr:nvSpPr>
        <xdr:cNvPr id="747" name="フローチャート: 判断 746"/>
        <xdr:cNvSpPr/>
      </xdr:nvSpPr>
      <xdr:spPr>
        <a:xfrm>
          <a:off x="221107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39345</xdr:rowOff>
    </xdr:from>
    <xdr:to>
      <xdr:col>111</xdr:col>
      <xdr:colOff>177800</xdr:colOff>
      <xdr:row>38</xdr:row>
      <xdr:rowOff>139700</xdr:rowOff>
    </xdr:to>
    <xdr:cxnSp macro="">
      <xdr:nvCxnSpPr>
        <xdr:cNvPr id="748" name="直線コネクタ 747"/>
        <xdr:cNvCxnSpPr/>
      </xdr:nvCxnSpPr>
      <xdr:spPr>
        <a:xfrm>
          <a:off x="20434300" y="6554445"/>
          <a:ext cx="889000" cy="10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9" name="フローチャート: 判断 748"/>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169537</xdr:rowOff>
    </xdr:from>
    <xdr:ext cx="378565" cy="259045"/>
    <xdr:sp macro="" textlink="">
      <xdr:nvSpPr>
        <xdr:cNvPr id="750" name="テキスト ボックス 749"/>
        <xdr:cNvSpPr txBox="1"/>
      </xdr:nvSpPr>
      <xdr:spPr>
        <a:xfrm>
          <a:off x="21134017" y="6341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14198</xdr:rowOff>
    </xdr:from>
    <xdr:to>
      <xdr:col>107</xdr:col>
      <xdr:colOff>50800</xdr:colOff>
      <xdr:row>38</xdr:row>
      <xdr:rowOff>39345</xdr:rowOff>
    </xdr:to>
    <xdr:cxnSp macro="">
      <xdr:nvCxnSpPr>
        <xdr:cNvPr id="751" name="直線コネクタ 750"/>
        <xdr:cNvCxnSpPr/>
      </xdr:nvCxnSpPr>
      <xdr:spPr>
        <a:xfrm>
          <a:off x="19545300" y="6529298"/>
          <a:ext cx="8890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49123</xdr:rowOff>
    </xdr:from>
    <xdr:to>
      <xdr:col>107</xdr:col>
      <xdr:colOff>101600</xdr:colOff>
      <xdr:row>38</xdr:row>
      <xdr:rowOff>150723</xdr:rowOff>
    </xdr:to>
    <xdr:sp macro="" textlink="">
      <xdr:nvSpPr>
        <xdr:cNvPr id="752" name="フローチャート: 判断 751"/>
        <xdr:cNvSpPr/>
      </xdr:nvSpPr>
      <xdr:spPr>
        <a:xfrm>
          <a:off x="20383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141850</xdr:rowOff>
    </xdr:from>
    <xdr:ext cx="378565" cy="259045"/>
    <xdr:sp macro="" textlink="">
      <xdr:nvSpPr>
        <xdr:cNvPr id="753" name="テキスト ボックス 752"/>
        <xdr:cNvSpPr txBox="1"/>
      </xdr:nvSpPr>
      <xdr:spPr>
        <a:xfrm>
          <a:off x="20245017" y="6656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122326</xdr:rowOff>
    </xdr:from>
    <xdr:to>
      <xdr:col>102</xdr:col>
      <xdr:colOff>114300</xdr:colOff>
      <xdr:row>38</xdr:row>
      <xdr:rowOff>14198</xdr:rowOff>
    </xdr:to>
    <xdr:cxnSp macro="">
      <xdr:nvCxnSpPr>
        <xdr:cNvPr id="754" name="直線コネクタ 753"/>
        <xdr:cNvCxnSpPr/>
      </xdr:nvCxnSpPr>
      <xdr:spPr>
        <a:xfrm>
          <a:off x="18656300" y="6123076"/>
          <a:ext cx="889000" cy="40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55067</xdr:rowOff>
    </xdr:from>
    <xdr:to>
      <xdr:col>102</xdr:col>
      <xdr:colOff>165100</xdr:colOff>
      <xdr:row>38</xdr:row>
      <xdr:rowOff>156667</xdr:rowOff>
    </xdr:to>
    <xdr:sp macro="" textlink="">
      <xdr:nvSpPr>
        <xdr:cNvPr id="755" name="フローチャート: 判断 754"/>
        <xdr:cNvSpPr/>
      </xdr:nvSpPr>
      <xdr:spPr>
        <a:xfrm>
          <a:off x="19494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147794</xdr:rowOff>
    </xdr:from>
    <xdr:ext cx="378565" cy="259045"/>
    <xdr:sp macro="" textlink="">
      <xdr:nvSpPr>
        <xdr:cNvPr id="756" name="テキスト ボックス 755"/>
        <xdr:cNvSpPr txBox="1"/>
      </xdr:nvSpPr>
      <xdr:spPr>
        <a:xfrm>
          <a:off x="19356017" y="6662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53467</xdr:rowOff>
    </xdr:from>
    <xdr:to>
      <xdr:col>98</xdr:col>
      <xdr:colOff>38100</xdr:colOff>
      <xdr:row>38</xdr:row>
      <xdr:rowOff>155067</xdr:rowOff>
    </xdr:to>
    <xdr:sp macro="" textlink="">
      <xdr:nvSpPr>
        <xdr:cNvPr id="757" name="フローチャート: 判断 756"/>
        <xdr:cNvSpPr/>
      </xdr:nvSpPr>
      <xdr:spPr>
        <a:xfrm>
          <a:off x="18605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146194</xdr:rowOff>
    </xdr:from>
    <xdr:ext cx="378565" cy="259045"/>
    <xdr:sp macro="" textlink="">
      <xdr:nvSpPr>
        <xdr:cNvPr id="758" name="テキスト ボックス 757"/>
        <xdr:cNvSpPr txBox="1"/>
      </xdr:nvSpPr>
      <xdr:spPr>
        <a:xfrm>
          <a:off x="18467017" y="6661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29379</xdr:rowOff>
    </xdr:from>
    <xdr:ext cx="249299" cy="259045"/>
    <xdr:sp macro="" textlink="">
      <xdr:nvSpPr>
        <xdr:cNvPr id="765" name="諸支出金該当値テキスト"/>
        <xdr:cNvSpPr txBox="1"/>
      </xdr:nvSpPr>
      <xdr:spPr>
        <a:xfrm>
          <a:off x="22212300" y="6544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159995</xdr:rowOff>
    </xdr:from>
    <xdr:to>
      <xdr:col>107</xdr:col>
      <xdr:colOff>101600</xdr:colOff>
      <xdr:row>38</xdr:row>
      <xdr:rowOff>90145</xdr:rowOff>
    </xdr:to>
    <xdr:sp macro="" textlink="">
      <xdr:nvSpPr>
        <xdr:cNvPr id="768" name="楕円 767"/>
        <xdr:cNvSpPr/>
      </xdr:nvSpPr>
      <xdr:spPr>
        <a:xfrm>
          <a:off x="20383500" y="650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106671</xdr:rowOff>
    </xdr:from>
    <xdr:ext cx="378565" cy="259045"/>
    <xdr:sp macro="" textlink="">
      <xdr:nvSpPr>
        <xdr:cNvPr id="769" name="テキスト ボックス 768"/>
        <xdr:cNvSpPr txBox="1"/>
      </xdr:nvSpPr>
      <xdr:spPr>
        <a:xfrm>
          <a:off x="20245017" y="6278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134849</xdr:rowOff>
    </xdr:from>
    <xdr:to>
      <xdr:col>102</xdr:col>
      <xdr:colOff>165100</xdr:colOff>
      <xdr:row>38</xdr:row>
      <xdr:rowOff>64999</xdr:rowOff>
    </xdr:to>
    <xdr:sp macro="" textlink="">
      <xdr:nvSpPr>
        <xdr:cNvPr id="770" name="楕円 769"/>
        <xdr:cNvSpPr/>
      </xdr:nvSpPr>
      <xdr:spPr>
        <a:xfrm>
          <a:off x="19494500" y="647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81526</xdr:rowOff>
    </xdr:from>
    <xdr:ext cx="378565" cy="259045"/>
    <xdr:sp macro="" textlink="">
      <xdr:nvSpPr>
        <xdr:cNvPr id="771" name="テキスト ボックス 770"/>
        <xdr:cNvSpPr txBox="1"/>
      </xdr:nvSpPr>
      <xdr:spPr>
        <a:xfrm>
          <a:off x="19356017" y="6253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71526</xdr:rowOff>
    </xdr:from>
    <xdr:to>
      <xdr:col>98</xdr:col>
      <xdr:colOff>38100</xdr:colOff>
      <xdr:row>36</xdr:row>
      <xdr:rowOff>1676</xdr:rowOff>
    </xdr:to>
    <xdr:sp macro="" textlink="">
      <xdr:nvSpPr>
        <xdr:cNvPr id="772" name="楕円 771"/>
        <xdr:cNvSpPr/>
      </xdr:nvSpPr>
      <xdr:spPr>
        <a:xfrm>
          <a:off x="18605500" y="60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18203</xdr:rowOff>
    </xdr:from>
    <xdr:ext cx="469744" cy="259045"/>
    <xdr:sp macro="" textlink="">
      <xdr:nvSpPr>
        <xdr:cNvPr id="773" name="テキスト ボックス 772"/>
        <xdr:cNvSpPr txBox="1"/>
      </xdr:nvSpPr>
      <xdr:spPr>
        <a:xfrm>
          <a:off x="18421428" y="58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・民生費については、類似団体と同様に年々増加の傾向にある。これは 後期高齢者医療広域連合への療養給付費負担金、小児等医療費、障害介護給付費等の増、保育所緊急整備事業の実施が要因であり、今後もこの傾向は続くものと思われる。</a:t>
          </a:r>
          <a:endParaRPr lang="ja-JP" altLang="ja-JP" sz="1400">
            <a:effectLst/>
          </a:endParaRPr>
        </a:p>
        <a:p>
          <a:r>
            <a:rPr kumimoji="1" lang="ja-JP" altLang="en-US" sz="1100">
              <a:solidFill>
                <a:schemeClr val="dk1"/>
              </a:solidFill>
              <a:effectLst/>
              <a:latin typeface="+mn-lt"/>
              <a:ea typeface="+mn-ea"/>
              <a:cs typeface="+mn-cs"/>
            </a:rPr>
            <a:t>・商工費については、町内の土地を取得又は賃借し、製造工場又は研究所等を建設し、操業を開始した企業に対して、企業立地促進奨励金を交付していることが大幅な増要因となっている。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農林水産業費については、横這いの状態が続いているが、類似団体に比較すると高い。これは、中山間地域等直接支払交付金制度への取組面積、事業費とも県下トップで町の負担金も大きい。また他にも農業振興に係る各種補助金、さらには有害鳥獣対策等にも力を注いでいるためと考えられる。農業は本町の基幹産業であり、コシヒカリをはじめとした米、大豆、ピオーネ、自然薯、白菜をはじめとした野菜等の栽培が盛んであり、今後も町の重点施策の一つとして取り組んでいかなければならない。</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標準財政規模に対する財政調整基金の割合</a:t>
          </a:r>
          <a:r>
            <a:rPr kumimoji="1" lang="en-US" altLang="ja-JP" sz="1100">
              <a:solidFill>
                <a:schemeClr val="dk1"/>
              </a:solidFill>
              <a:effectLst/>
              <a:latin typeface="+mn-lt"/>
              <a:ea typeface="+mn-ea"/>
              <a:cs typeface="+mn-cs"/>
            </a:rPr>
            <a:t>45.73</a:t>
          </a:r>
          <a:r>
            <a:rPr kumimoji="1" lang="ja-JP" altLang="en-US" sz="1100">
              <a:solidFill>
                <a:schemeClr val="dk1"/>
              </a:solidFill>
              <a:effectLst/>
              <a:latin typeface="+mn-lt"/>
              <a:ea typeface="+mn-ea"/>
              <a:cs typeface="+mn-cs"/>
            </a:rPr>
            <a:t>％となっており、年々</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傾向にある。前年度の剰余金の多くを財政調整基金に積み立てるため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割合が上昇している。さらに、</a:t>
          </a:r>
          <a:r>
            <a:rPr kumimoji="1" lang="ja-JP" altLang="en-US" sz="1100">
              <a:solidFill>
                <a:schemeClr val="dk1"/>
              </a:solidFill>
              <a:effectLst/>
              <a:latin typeface="+mn-lt"/>
              <a:ea typeface="+mn-ea"/>
              <a:cs typeface="+mn-cs"/>
            </a:rPr>
            <a:t>分母となる</a:t>
          </a:r>
          <a:r>
            <a:rPr kumimoji="1" lang="ja-JP" altLang="ja-JP" sz="1100">
              <a:solidFill>
                <a:schemeClr val="dk1"/>
              </a:solidFill>
              <a:effectLst/>
              <a:latin typeface="+mn-lt"/>
              <a:ea typeface="+mn-ea"/>
              <a:cs typeface="+mn-cs"/>
            </a:rPr>
            <a:t>標準財政規模が低く</a:t>
          </a:r>
          <a:r>
            <a:rPr kumimoji="1" lang="ja-JP" altLang="en-US" sz="1100">
              <a:solidFill>
                <a:schemeClr val="dk1"/>
              </a:solidFill>
              <a:effectLst/>
              <a:latin typeface="+mn-lt"/>
              <a:ea typeface="+mn-ea"/>
              <a:cs typeface="+mn-cs"/>
            </a:rPr>
            <a:t>なっている</a:t>
          </a:r>
          <a:r>
            <a:rPr kumimoji="1" lang="ja-JP" altLang="ja-JP" sz="1100">
              <a:solidFill>
                <a:schemeClr val="dk1"/>
              </a:solidFill>
              <a:effectLst/>
              <a:latin typeface="+mn-lt"/>
              <a:ea typeface="+mn-ea"/>
              <a:cs typeface="+mn-cs"/>
            </a:rPr>
            <a:t>ことも、財政調整基金の割合</a:t>
          </a:r>
          <a:r>
            <a:rPr kumimoji="1" lang="ja-JP" altLang="en-US" sz="1100">
              <a:solidFill>
                <a:schemeClr val="dk1"/>
              </a:solidFill>
              <a:effectLst/>
              <a:latin typeface="+mn-lt"/>
              <a:ea typeface="+mn-ea"/>
              <a:cs typeface="+mn-cs"/>
            </a:rPr>
            <a:t>における</a:t>
          </a:r>
          <a:r>
            <a:rPr kumimoji="1" lang="ja-JP" altLang="ja-JP" sz="1100">
              <a:solidFill>
                <a:schemeClr val="dk1"/>
              </a:solidFill>
              <a:effectLst/>
              <a:latin typeface="+mn-lt"/>
              <a:ea typeface="+mn-ea"/>
              <a:cs typeface="+mn-cs"/>
            </a:rPr>
            <a:t>見た目の増加の要因となっている。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300">
              <a:effectLst/>
              <a:latin typeface="ＭＳ ゴシック" panose="020B0609070205080204" pitchFamily="49" charset="-128"/>
              <a:ea typeface="ＭＳ ゴシック" panose="020B0609070205080204" pitchFamily="49" charset="-128"/>
            </a:rPr>
            <a:t>平成</a:t>
          </a:r>
          <a:r>
            <a:rPr lang="en-US" altLang="ja-JP" sz="1300">
              <a:effectLst/>
              <a:latin typeface="ＭＳ ゴシック" panose="020B0609070205080204" pitchFamily="49" charset="-128"/>
              <a:ea typeface="ＭＳ ゴシック" panose="020B0609070205080204" pitchFamily="49" charset="-128"/>
            </a:rPr>
            <a:t>29</a:t>
          </a:r>
          <a:r>
            <a:rPr lang="ja-JP" altLang="en-US" sz="1300">
              <a:effectLst/>
              <a:latin typeface="ＭＳ ゴシック" panose="020B0609070205080204" pitchFamily="49" charset="-128"/>
              <a:ea typeface="ＭＳ ゴシック" panose="020B0609070205080204" pitchFamily="49" charset="-128"/>
            </a:rPr>
            <a:t>年度においては、全ての会計で赤字額は生じていないが、一般会計から各会計への操出金は依然として減らず、一般会計の負担は大きいものとなっている。今後、繰出対象会計の収入確保等により、操出金を減少させていくよう努める。</a:t>
          </a:r>
          <a:endParaRPr lang="en-US"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9705823</v>
      </c>
      <c r="BO4" s="410"/>
      <c r="BP4" s="410"/>
      <c r="BQ4" s="410"/>
      <c r="BR4" s="410"/>
      <c r="BS4" s="410"/>
      <c r="BT4" s="410"/>
      <c r="BU4" s="411"/>
      <c r="BV4" s="409">
        <v>9797919</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7.3</v>
      </c>
      <c r="CU4" s="416"/>
      <c r="CV4" s="416"/>
      <c r="CW4" s="416"/>
      <c r="CX4" s="416"/>
      <c r="CY4" s="416"/>
      <c r="CZ4" s="416"/>
      <c r="DA4" s="417"/>
      <c r="DB4" s="415">
        <v>6.4</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9211805</v>
      </c>
      <c r="BO5" s="447"/>
      <c r="BP5" s="447"/>
      <c r="BQ5" s="447"/>
      <c r="BR5" s="447"/>
      <c r="BS5" s="447"/>
      <c r="BT5" s="447"/>
      <c r="BU5" s="448"/>
      <c r="BV5" s="446">
        <v>9377361</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85.1</v>
      </c>
      <c r="CU5" s="444"/>
      <c r="CV5" s="444"/>
      <c r="CW5" s="444"/>
      <c r="CX5" s="444"/>
      <c r="CY5" s="444"/>
      <c r="CZ5" s="444"/>
      <c r="DA5" s="445"/>
      <c r="DB5" s="443">
        <v>85.8</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494018</v>
      </c>
      <c r="BO6" s="447"/>
      <c r="BP6" s="447"/>
      <c r="BQ6" s="447"/>
      <c r="BR6" s="447"/>
      <c r="BS6" s="447"/>
      <c r="BT6" s="447"/>
      <c r="BU6" s="448"/>
      <c r="BV6" s="446">
        <v>420558</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88.7</v>
      </c>
      <c r="CU6" s="484"/>
      <c r="CV6" s="484"/>
      <c r="CW6" s="484"/>
      <c r="CX6" s="484"/>
      <c r="CY6" s="484"/>
      <c r="CZ6" s="484"/>
      <c r="DA6" s="485"/>
      <c r="DB6" s="483">
        <v>89.4</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89502</v>
      </c>
      <c r="BO7" s="447"/>
      <c r="BP7" s="447"/>
      <c r="BQ7" s="447"/>
      <c r="BR7" s="447"/>
      <c r="BS7" s="447"/>
      <c r="BT7" s="447"/>
      <c r="BU7" s="448"/>
      <c r="BV7" s="446">
        <v>49459</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5567322</v>
      </c>
      <c r="CU7" s="447"/>
      <c r="CV7" s="447"/>
      <c r="CW7" s="447"/>
      <c r="CX7" s="447"/>
      <c r="CY7" s="447"/>
      <c r="CZ7" s="447"/>
      <c r="DA7" s="448"/>
      <c r="DB7" s="446">
        <v>5756715</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404516</v>
      </c>
      <c r="BO8" s="447"/>
      <c r="BP8" s="447"/>
      <c r="BQ8" s="447"/>
      <c r="BR8" s="447"/>
      <c r="BS8" s="447"/>
      <c r="BT8" s="447"/>
      <c r="BU8" s="448"/>
      <c r="BV8" s="446">
        <v>371099</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0.26</v>
      </c>
      <c r="CU8" s="487"/>
      <c r="CV8" s="487"/>
      <c r="CW8" s="487"/>
      <c r="CX8" s="487"/>
      <c r="CY8" s="487"/>
      <c r="CZ8" s="487"/>
      <c r="DA8" s="488"/>
      <c r="DB8" s="486">
        <v>0.25</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11950</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33417</v>
      </c>
      <c r="BO9" s="447"/>
      <c r="BP9" s="447"/>
      <c r="BQ9" s="447"/>
      <c r="BR9" s="447"/>
      <c r="BS9" s="447"/>
      <c r="BT9" s="447"/>
      <c r="BU9" s="448"/>
      <c r="BV9" s="446">
        <v>-27751</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16.100000000000001</v>
      </c>
      <c r="CU9" s="444"/>
      <c r="CV9" s="444"/>
      <c r="CW9" s="444"/>
      <c r="CX9" s="444"/>
      <c r="CY9" s="444"/>
      <c r="CZ9" s="444"/>
      <c r="DA9" s="445"/>
      <c r="DB9" s="443">
        <v>16.7</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13033</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183518</v>
      </c>
      <c r="BO10" s="447"/>
      <c r="BP10" s="447"/>
      <c r="BQ10" s="447"/>
      <c r="BR10" s="447"/>
      <c r="BS10" s="447"/>
      <c r="BT10" s="447"/>
      <c r="BU10" s="448"/>
      <c r="BV10" s="446">
        <v>261446</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11837</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185000</v>
      </c>
      <c r="BO12" s="447"/>
      <c r="BP12" s="447"/>
      <c r="BQ12" s="447"/>
      <c r="BR12" s="447"/>
      <c r="BS12" s="447"/>
      <c r="BT12" s="447"/>
      <c r="BU12" s="448"/>
      <c r="BV12" s="446">
        <v>100000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124</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11590</v>
      </c>
      <c r="S13" s="528"/>
      <c r="T13" s="528"/>
      <c r="U13" s="528"/>
      <c r="V13" s="529"/>
      <c r="W13" s="462" t="s">
        <v>134</v>
      </c>
      <c r="X13" s="463"/>
      <c r="Y13" s="463"/>
      <c r="Z13" s="463"/>
      <c r="AA13" s="463"/>
      <c r="AB13" s="453"/>
      <c r="AC13" s="497">
        <v>1476</v>
      </c>
      <c r="AD13" s="498"/>
      <c r="AE13" s="498"/>
      <c r="AF13" s="498"/>
      <c r="AG13" s="537"/>
      <c r="AH13" s="497">
        <v>1402</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31935</v>
      </c>
      <c r="BO13" s="447"/>
      <c r="BP13" s="447"/>
      <c r="BQ13" s="447"/>
      <c r="BR13" s="447"/>
      <c r="BS13" s="447"/>
      <c r="BT13" s="447"/>
      <c r="BU13" s="448"/>
      <c r="BV13" s="446">
        <v>133695</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10.8</v>
      </c>
      <c r="CU13" s="444"/>
      <c r="CV13" s="444"/>
      <c r="CW13" s="444"/>
      <c r="CX13" s="444"/>
      <c r="CY13" s="444"/>
      <c r="CZ13" s="444"/>
      <c r="DA13" s="445"/>
      <c r="DB13" s="443">
        <v>12.5</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12133</v>
      </c>
      <c r="S14" s="528"/>
      <c r="T14" s="528"/>
      <c r="U14" s="528"/>
      <c r="V14" s="529"/>
      <c r="W14" s="436"/>
      <c r="X14" s="437"/>
      <c r="Y14" s="437"/>
      <c r="Z14" s="437"/>
      <c r="AA14" s="437"/>
      <c r="AB14" s="426"/>
      <c r="AC14" s="530">
        <v>24</v>
      </c>
      <c r="AD14" s="531"/>
      <c r="AE14" s="531"/>
      <c r="AF14" s="531"/>
      <c r="AG14" s="532"/>
      <c r="AH14" s="530">
        <v>23.3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40.4</v>
      </c>
      <c r="CU14" s="542"/>
      <c r="CV14" s="542"/>
      <c r="CW14" s="542"/>
      <c r="CX14" s="542"/>
      <c r="CY14" s="542"/>
      <c r="CZ14" s="542"/>
      <c r="DA14" s="543"/>
      <c r="DB14" s="541">
        <v>48.5</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133</v>
      </c>
      <c r="N15" s="535"/>
      <c r="O15" s="535"/>
      <c r="P15" s="535"/>
      <c r="Q15" s="536"/>
      <c r="R15" s="527">
        <v>11897</v>
      </c>
      <c r="S15" s="528"/>
      <c r="T15" s="528"/>
      <c r="U15" s="528"/>
      <c r="V15" s="529"/>
      <c r="W15" s="462" t="s">
        <v>141</v>
      </c>
      <c r="X15" s="463"/>
      <c r="Y15" s="463"/>
      <c r="Z15" s="463"/>
      <c r="AA15" s="463"/>
      <c r="AB15" s="453"/>
      <c r="AC15" s="497">
        <v>1706</v>
      </c>
      <c r="AD15" s="498"/>
      <c r="AE15" s="498"/>
      <c r="AF15" s="498"/>
      <c r="AG15" s="537"/>
      <c r="AH15" s="497">
        <v>1638</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1336434</v>
      </c>
      <c r="BO15" s="410"/>
      <c r="BP15" s="410"/>
      <c r="BQ15" s="410"/>
      <c r="BR15" s="410"/>
      <c r="BS15" s="410"/>
      <c r="BT15" s="410"/>
      <c r="BU15" s="411"/>
      <c r="BV15" s="409">
        <v>1291812</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27.7</v>
      </c>
      <c r="AD16" s="531"/>
      <c r="AE16" s="531"/>
      <c r="AF16" s="531"/>
      <c r="AG16" s="532"/>
      <c r="AH16" s="530">
        <v>27.2</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4850930</v>
      </c>
      <c r="BO16" s="447"/>
      <c r="BP16" s="447"/>
      <c r="BQ16" s="447"/>
      <c r="BR16" s="447"/>
      <c r="BS16" s="447"/>
      <c r="BT16" s="447"/>
      <c r="BU16" s="448"/>
      <c r="BV16" s="446">
        <v>4970381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2978</v>
      </c>
      <c r="AD17" s="498"/>
      <c r="AE17" s="498"/>
      <c r="AF17" s="498"/>
      <c r="AG17" s="537"/>
      <c r="AH17" s="497">
        <v>2980</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1669558</v>
      </c>
      <c r="BO17" s="447"/>
      <c r="BP17" s="447"/>
      <c r="BQ17" s="447"/>
      <c r="BR17" s="447"/>
      <c r="BS17" s="447"/>
      <c r="BT17" s="447"/>
      <c r="BU17" s="448"/>
      <c r="BV17" s="446">
        <v>1603146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268.77999999999997</v>
      </c>
      <c r="M18" s="559"/>
      <c r="N18" s="559"/>
      <c r="O18" s="559"/>
      <c r="P18" s="559"/>
      <c r="Q18" s="559"/>
      <c r="R18" s="560"/>
      <c r="S18" s="560"/>
      <c r="T18" s="560"/>
      <c r="U18" s="560"/>
      <c r="V18" s="561"/>
      <c r="W18" s="464"/>
      <c r="X18" s="465"/>
      <c r="Y18" s="465"/>
      <c r="Z18" s="465"/>
      <c r="AA18" s="465"/>
      <c r="AB18" s="456"/>
      <c r="AC18" s="562">
        <v>48.3</v>
      </c>
      <c r="AD18" s="563"/>
      <c r="AE18" s="563"/>
      <c r="AF18" s="563"/>
      <c r="AG18" s="564"/>
      <c r="AH18" s="562">
        <v>49.5</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4773679</v>
      </c>
      <c r="BO18" s="447"/>
      <c r="BP18" s="447"/>
      <c r="BQ18" s="447"/>
      <c r="BR18" s="447"/>
      <c r="BS18" s="447"/>
      <c r="BT18" s="447"/>
      <c r="BU18" s="448"/>
      <c r="BV18" s="446">
        <v>4983735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44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6818715</v>
      </c>
      <c r="BO19" s="447"/>
      <c r="BP19" s="447"/>
      <c r="BQ19" s="447"/>
      <c r="BR19" s="447"/>
      <c r="BS19" s="447"/>
      <c r="BT19" s="447"/>
      <c r="BU19" s="448"/>
      <c r="BV19" s="446">
        <v>7056184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4374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9630886</v>
      </c>
      <c r="BO23" s="447"/>
      <c r="BP23" s="447"/>
      <c r="BQ23" s="447"/>
      <c r="BR23" s="447"/>
      <c r="BS23" s="447"/>
      <c r="BT23" s="447"/>
      <c r="BU23" s="448"/>
      <c r="BV23" s="446">
        <v>9990488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7150</v>
      </c>
      <c r="R24" s="498"/>
      <c r="S24" s="498"/>
      <c r="T24" s="498"/>
      <c r="U24" s="498"/>
      <c r="V24" s="537"/>
      <c r="W24" s="596"/>
      <c r="X24" s="584"/>
      <c r="Y24" s="585"/>
      <c r="Z24" s="496" t="s">
        <v>165</v>
      </c>
      <c r="AA24" s="476"/>
      <c r="AB24" s="476"/>
      <c r="AC24" s="476"/>
      <c r="AD24" s="476"/>
      <c r="AE24" s="476"/>
      <c r="AF24" s="476"/>
      <c r="AG24" s="477"/>
      <c r="AH24" s="497">
        <v>173</v>
      </c>
      <c r="AI24" s="498"/>
      <c r="AJ24" s="498"/>
      <c r="AK24" s="498"/>
      <c r="AL24" s="537"/>
      <c r="AM24" s="497">
        <v>472117</v>
      </c>
      <c r="AN24" s="498"/>
      <c r="AO24" s="498"/>
      <c r="AP24" s="498"/>
      <c r="AQ24" s="498"/>
      <c r="AR24" s="537"/>
      <c r="AS24" s="497">
        <v>2729</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5914399</v>
      </c>
      <c r="BO24" s="447"/>
      <c r="BP24" s="447"/>
      <c r="BQ24" s="447"/>
      <c r="BR24" s="447"/>
      <c r="BS24" s="447"/>
      <c r="BT24" s="447"/>
      <c r="BU24" s="448"/>
      <c r="BV24" s="446">
        <v>6138088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1</v>
      </c>
      <c r="M25" s="498"/>
      <c r="N25" s="498"/>
      <c r="O25" s="498"/>
      <c r="P25" s="537"/>
      <c r="Q25" s="497">
        <v>5850</v>
      </c>
      <c r="R25" s="498"/>
      <c r="S25" s="498"/>
      <c r="T25" s="498"/>
      <c r="U25" s="498"/>
      <c r="V25" s="537"/>
      <c r="W25" s="596"/>
      <c r="X25" s="584"/>
      <c r="Y25" s="585"/>
      <c r="Z25" s="496" t="s">
        <v>168</v>
      </c>
      <c r="AA25" s="476"/>
      <c r="AB25" s="476"/>
      <c r="AC25" s="476"/>
      <c r="AD25" s="476"/>
      <c r="AE25" s="476"/>
      <c r="AF25" s="476"/>
      <c r="AG25" s="477"/>
      <c r="AH25" s="497" t="s">
        <v>169</v>
      </c>
      <c r="AI25" s="498"/>
      <c r="AJ25" s="498"/>
      <c r="AK25" s="498"/>
      <c r="AL25" s="537"/>
      <c r="AM25" s="497" t="s">
        <v>169</v>
      </c>
      <c r="AN25" s="498"/>
      <c r="AO25" s="498"/>
      <c r="AP25" s="498"/>
      <c r="AQ25" s="498"/>
      <c r="AR25" s="537"/>
      <c r="AS25" s="497" t="s">
        <v>169</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785684</v>
      </c>
      <c r="BO25" s="410"/>
      <c r="BP25" s="410"/>
      <c r="BQ25" s="410"/>
      <c r="BR25" s="410"/>
      <c r="BS25" s="410"/>
      <c r="BT25" s="410"/>
      <c r="BU25" s="411"/>
      <c r="BV25" s="409">
        <v>277115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5350</v>
      </c>
      <c r="R26" s="498"/>
      <c r="S26" s="498"/>
      <c r="T26" s="498"/>
      <c r="U26" s="498"/>
      <c r="V26" s="537"/>
      <c r="W26" s="596"/>
      <c r="X26" s="584"/>
      <c r="Y26" s="585"/>
      <c r="Z26" s="496" t="s">
        <v>172</v>
      </c>
      <c r="AA26" s="606"/>
      <c r="AB26" s="606"/>
      <c r="AC26" s="606"/>
      <c r="AD26" s="606"/>
      <c r="AE26" s="606"/>
      <c r="AF26" s="606"/>
      <c r="AG26" s="607"/>
      <c r="AH26" s="497">
        <v>22</v>
      </c>
      <c r="AI26" s="498"/>
      <c r="AJ26" s="498"/>
      <c r="AK26" s="498"/>
      <c r="AL26" s="537"/>
      <c r="AM26" s="497">
        <v>50776</v>
      </c>
      <c r="AN26" s="498"/>
      <c r="AO26" s="498"/>
      <c r="AP26" s="498"/>
      <c r="AQ26" s="498"/>
      <c r="AR26" s="537"/>
      <c r="AS26" s="497">
        <v>2308</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174</v>
      </c>
      <c r="BO26" s="447"/>
      <c r="BP26" s="447"/>
      <c r="BQ26" s="447"/>
      <c r="BR26" s="447"/>
      <c r="BS26" s="447"/>
      <c r="BT26" s="447"/>
      <c r="BU26" s="448"/>
      <c r="BV26" s="446" t="s">
        <v>169</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175</v>
      </c>
      <c r="F27" s="476"/>
      <c r="G27" s="476"/>
      <c r="H27" s="476"/>
      <c r="I27" s="476"/>
      <c r="J27" s="476"/>
      <c r="K27" s="477"/>
      <c r="L27" s="497">
        <v>1</v>
      </c>
      <c r="M27" s="498"/>
      <c r="N27" s="498"/>
      <c r="O27" s="498"/>
      <c r="P27" s="537"/>
      <c r="Q27" s="497">
        <v>3150</v>
      </c>
      <c r="R27" s="498"/>
      <c r="S27" s="498"/>
      <c r="T27" s="498"/>
      <c r="U27" s="498"/>
      <c r="V27" s="537"/>
      <c r="W27" s="596"/>
      <c r="X27" s="584"/>
      <c r="Y27" s="585"/>
      <c r="Z27" s="496" t="s">
        <v>176</v>
      </c>
      <c r="AA27" s="476"/>
      <c r="AB27" s="476"/>
      <c r="AC27" s="476"/>
      <c r="AD27" s="476"/>
      <c r="AE27" s="476"/>
      <c r="AF27" s="476"/>
      <c r="AG27" s="477"/>
      <c r="AH27" s="497">
        <v>13</v>
      </c>
      <c r="AI27" s="498"/>
      <c r="AJ27" s="498"/>
      <c r="AK27" s="498"/>
      <c r="AL27" s="537"/>
      <c r="AM27" s="497">
        <v>36271</v>
      </c>
      <c r="AN27" s="498"/>
      <c r="AO27" s="498"/>
      <c r="AP27" s="498"/>
      <c r="AQ27" s="498"/>
      <c r="AR27" s="537"/>
      <c r="AS27" s="497">
        <v>2790</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222617</v>
      </c>
      <c r="BO27" s="620"/>
      <c r="BP27" s="620"/>
      <c r="BQ27" s="620"/>
      <c r="BR27" s="620"/>
      <c r="BS27" s="620"/>
      <c r="BT27" s="620"/>
      <c r="BU27" s="621"/>
      <c r="BV27" s="619">
        <v>222617</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178</v>
      </c>
      <c r="F28" s="476"/>
      <c r="G28" s="476"/>
      <c r="H28" s="476"/>
      <c r="I28" s="476"/>
      <c r="J28" s="476"/>
      <c r="K28" s="477"/>
      <c r="L28" s="497">
        <v>1</v>
      </c>
      <c r="M28" s="498"/>
      <c r="N28" s="498"/>
      <c r="O28" s="498"/>
      <c r="P28" s="537"/>
      <c r="Q28" s="497">
        <v>2620</v>
      </c>
      <c r="R28" s="498"/>
      <c r="S28" s="498"/>
      <c r="T28" s="498"/>
      <c r="U28" s="498"/>
      <c r="V28" s="537"/>
      <c r="W28" s="596"/>
      <c r="X28" s="584"/>
      <c r="Y28" s="585"/>
      <c r="Z28" s="496" t="s">
        <v>179</v>
      </c>
      <c r="AA28" s="476"/>
      <c r="AB28" s="476"/>
      <c r="AC28" s="476"/>
      <c r="AD28" s="476"/>
      <c r="AE28" s="476"/>
      <c r="AF28" s="476"/>
      <c r="AG28" s="477"/>
      <c r="AH28" s="497" t="s">
        <v>169</v>
      </c>
      <c r="AI28" s="498"/>
      <c r="AJ28" s="498"/>
      <c r="AK28" s="498"/>
      <c r="AL28" s="537"/>
      <c r="AM28" s="497" t="s">
        <v>174</v>
      </c>
      <c r="AN28" s="498"/>
      <c r="AO28" s="498"/>
      <c r="AP28" s="498"/>
      <c r="AQ28" s="498"/>
      <c r="AR28" s="537"/>
      <c r="AS28" s="497" t="s">
        <v>169</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2545793</v>
      </c>
      <c r="BO28" s="410"/>
      <c r="BP28" s="410"/>
      <c r="BQ28" s="410"/>
      <c r="BR28" s="410"/>
      <c r="BS28" s="410"/>
      <c r="BT28" s="410"/>
      <c r="BU28" s="411"/>
      <c r="BV28" s="409">
        <v>2547275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181</v>
      </c>
      <c r="F29" s="476"/>
      <c r="G29" s="476"/>
      <c r="H29" s="476"/>
      <c r="I29" s="476"/>
      <c r="J29" s="476"/>
      <c r="K29" s="477"/>
      <c r="L29" s="497">
        <v>12</v>
      </c>
      <c r="M29" s="498"/>
      <c r="N29" s="498"/>
      <c r="O29" s="498"/>
      <c r="P29" s="537"/>
      <c r="Q29" s="497">
        <v>2400</v>
      </c>
      <c r="R29" s="498"/>
      <c r="S29" s="498"/>
      <c r="T29" s="498"/>
      <c r="U29" s="498"/>
      <c r="V29" s="537"/>
      <c r="W29" s="597"/>
      <c r="X29" s="598"/>
      <c r="Y29" s="599"/>
      <c r="Z29" s="496" t="s">
        <v>182</v>
      </c>
      <c r="AA29" s="476"/>
      <c r="AB29" s="476"/>
      <c r="AC29" s="476"/>
      <c r="AD29" s="476"/>
      <c r="AE29" s="476"/>
      <c r="AF29" s="476"/>
      <c r="AG29" s="477"/>
      <c r="AH29" s="497">
        <v>186</v>
      </c>
      <c r="AI29" s="498"/>
      <c r="AJ29" s="498"/>
      <c r="AK29" s="498"/>
      <c r="AL29" s="537"/>
      <c r="AM29" s="497">
        <v>508388</v>
      </c>
      <c r="AN29" s="498"/>
      <c r="AO29" s="498"/>
      <c r="AP29" s="498"/>
      <c r="AQ29" s="498"/>
      <c r="AR29" s="537"/>
      <c r="AS29" s="497">
        <v>2733</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3488</v>
      </c>
      <c r="BO29" s="447"/>
      <c r="BP29" s="447"/>
      <c r="BQ29" s="447"/>
      <c r="BR29" s="447"/>
      <c r="BS29" s="447"/>
      <c r="BT29" s="447"/>
      <c r="BU29" s="448"/>
      <c r="BV29" s="446">
        <v>3487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92.3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1084713</v>
      </c>
      <c r="BO30" s="620"/>
      <c r="BP30" s="620"/>
      <c r="BQ30" s="620"/>
      <c r="BR30" s="620"/>
      <c r="BS30" s="620"/>
      <c r="BT30" s="620"/>
      <c r="BU30" s="621"/>
      <c r="BV30" s="619">
        <v>1007677</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193</v>
      </c>
      <c r="V33" s="470"/>
      <c r="W33" s="435" t="s">
        <v>192</v>
      </c>
      <c r="X33" s="435"/>
      <c r="Y33" s="435"/>
      <c r="Z33" s="435"/>
      <c r="AA33" s="435"/>
      <c r="AB33" s="435"/>
      <c r="AC33" s="435"/>
      <c r="AD33" s="435"/>
      <c r="AE33" s="435"/>
      <c r="AF33" s="435"/>
      <c r="AG33" s="435"/>
      <c r="AH33" s="435"/>
      <c r="AI33" s="435"/>
      <c r="AJ33" s="435"/>
      <c r="AK33" s="435"/>
      <c r="AL33" s="195"/>
      <c r="AM33" s="470" t="s">
        <v>193</v>
      </c>
      <c r="AN33" s="470"/>
      <c r="AO33" s="435" t="s">
        <v>192</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191</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5</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9</v>
      </c>
      <c r="AN34" s="632"/>
      <c r="AO34" s="633" t="str">
        <f>IF('各会計、関係団体の財政状況及び健全化判断比率'!B32="","",'各会計、関係団体の財政状況及び健全化判断比率'!B32)</f>
        <v>上水道特別会計</v>
      </c>
      <c r="AP34" s="633"/>
      <c r="AQ34" s="633"/>
      <c r="AR34" s="633"/>
      <c r="AS34" s="633"/>
      <c r="AT34" s="633"/>
      <c r="AU34" s="633"/>
      <c r="AV34" s="633"/>
      <c r="AW34" s="633"/>
      <c r="AX34" s="633"/>
      <c r="AY34" s="633"/>
      <c r="AZ34" s="633"/>
      <c r="BA34" s="633"/>
      <c r="BB34" s="633"/>
      <c r="BC34" s="633"/>
      <c r="BD34" s="193"/>
      <c r="BE34" s="632">
        <f>IF(BG34="","",MAX(C34:D43,U34:V43,AM34:AN43)+1)</f>
        <v>10</v>
      </c>
      <c r="BF34" s="632"/>
      <c r="BG34" s="633" t="str">
        <f>IF('各会計、関係団体の財政状況及び健全化判断比率'!B33="","",'各会計、関係団体の財政状況及び健全化判断比率'!B33)</f>
        <v>下水道特別会計</v>
      </c>
      <c r="BH34" s="633"/>
      <c r="BI34" s="633"/>
      <c r="BJ34" s="633"/>
      <c r="BK34" s="633"/>
      <c r="BL34" s="633"/>
      <c r="BM34" s="633"/>
      <c r="BN34" s="633"/>
      <c r="BO34" s="633"/>
      <c r="BP34" s="633"/>
      <c r="BQ34" s="633"/>
      <c r="BR34" s="633"/>
      <c r="BS34" s="633"/>
      <c r="BT34" s="633"/>
      <c r="BU34" s="633"/>
      <c r="BV34" s="193"/>
      <c r="BW34" s="632">
        <f>IF(BY34="","",MAX(C34:D43,U34:V43,AM34:AN43,BE34:BF43)+1)</f>
        <v>13</v>
      </c>
      <c r="BX34" s="632"/>
      <c r="BY34" s="633" t="str">
        <f>IF('各会計、関係団体の財政状況及び健全化判断比率'!B68="","",'各会計、関係団体の財政状況及び健全化判断比率'!B68)</f>
        <v>旭川中部衛生施設組合</v>
      </c>
      <c r="BZ34" s="633"/>
      <c r="CA34" s="633"/>
      <c r="CB34" s="633"/>
      <c r="CC34" s="633"/>
      <c r="CD34" s="633"/>
      <c r="CE34" s="633"/>
      <c r="CF34" s="633"/>
      <c r="CG34" s="633"/>
      <c r="CH34" s="633"/>
      <c r="CI34" s="633"/>
      <c r="CJ34" s="633"/>
      <c r="CK34" s="633"/>
      <c r="CL34" s="633"/>
      <c r="CM34" s="633"/>
      <c r="CN34" s="193"/>
      <c r="CO34" s="632">
        <f>IF(CQ34="","",MAX(C34:D43,U34:V43,AM34:AN43,BE34:BF43,BW34:BX43)+1)</f>
        <v>23</v>
      </c>
      <c r="CP34" s="632"/>
      <c r="CQ34" s="633" t="str">
        <f>IF('各会計、関係団体の財政状況及び健全化判断比率'!BS7="","",'各会計、関係団体の財政状況及び健全化判断比率'!BS7)</f>
        <v>吉備中央農業公社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育英資金特別会計</v>
      </c>
      <c r="F35" s="633"/>
      <c r="G35" s="633"/>
      <c r="H35" s="633"/>
      <c r="I35" s="633"/>
      <c r="J35" s="633"/>
      <c r="K35" s="633"/>
      <c r="L35" s="633"/>
      <c r="M35" s="633"/>
      <c r="N35" s="633"/>
      <c r="O35" s="633"/>
      <c r="P35" s="633"/>
      <c r="Q35" s="633"/>
      <c r="R35" s="633"/>
      <c r="S35" s="633"/>
      <c r="T35" s="193"/>
      <c r="U35" s="632">
        <f>IF(W35="","",U34+1)</f>
        <v>6</v>
      </c>
      <c r="V35" s="632"/>
      <c r="W35" s="633" t="str">
        <f>IF('各会計、関係団体の財政状況及び健全化判断比率'!B29="","",'各会計、関係団体の財政状況及び健全化判断比率'!B29)</f>
        <v>介護保険特別会計（介護保険事業）</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11</v>
      </c>
      <c r="BF35" s="632"/>
      <c r="BG35" s="633" t="str">
        <f>IF('各会計、関係団体の財政状況及び健全化判断比率'!B34="","",'各会計、関係団体の財政状況及び健全化判断比率'!B34)</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14</v>
      </c>
      <c r="BX35" s="632"/>
      <c r="BY35" s="633" t="str">
        <f>IF('各会計、関係団体の財政状況及び健全化判断比率'!B69="","",'各会計、関係団体の財政状況及び健全化判断比率'!B69)</f>
        <v>高梁地域事務組合　一般会計</v>
      </c>
      <c r="BZ35" s="633"/>
      <c r="CA35" s="633"/>
      <c r="CB35" s="633"/>
      <c r="CC35" s="633"/>
      <c r="CD35" s="633"/>
      <c r="CE35" s="633"/>
      <c r="CF35" s="633"/>
      <c r="CG35" s="633"/>
      <c r="CH35" s="633"/>
      <c r="CI35" s="633"/>
      <c r="CJ35" s="633"/>
      <c r="CK35" s="633"/>
      <c r="CL35" s="633"/>
      <c r="CM35" s="633"/>
      <c r="CN35" s="193"/>
      <c r="CO35" s="632">
        <f t="shared" ref="CO35:CO43" si="3">IF(CQ35="","",CO34+1)</f>
        <v>24</v>
      </c>
      <c r="CP35" s="632"/>
      <c r="CQ35" s="633" t="str">
        <f>IF('各会計、関係団体の財政状況及び健全化判断比率'!BS8="","",'各会計、関係団体の財政状況及び健全化判断比率'!BS8)</f>
        <v>加茂川ふるさと交流プラザ</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診療所特別会計</v>
      </c>
      <c r="F36" s="633"/>
      <c r="G36" s="633"/>
      <c r="H36" s="633"/>
      <c r="I36" s="633"/>
      <c r="J36" s="633"/>
      <c r="K36" s="633"/>
      <c r="L36" s="633"/>
      <c r="M36" s="633"/>
      <c r="N36" s="633"/>
      <c r="O36" s="633"/>
      <c r="P36" s="633"/>
      <c r="Q36" s="633"/>
      <c r="R36" s="633"/>
      <c r="S36" s="633"/>
      <c r="T36" s="193"/>
      <c r="U36" s="632">
        <f t="shared" ref="U36:U43" si="4">IF(W36="","",U35+1)</f>
        <v>7</v>
      </c>
      <c r="V36" s="632"/>
      <c r="W36" s="633" t="str">
        <f>IF('各会計、関係団体の財政状況及び健全化判断比率'!B30="","",'各会計、関係団体の財政状況及び健全化判断比率'!B30)</f>
        <v>介護保険特別会計（介護サービス事業）</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12</v>
      </c>
      <c r="BF36" s="632"/>
      <c r="BG36" s="633" t="str">
        <f>IF('各会計、関係団体の財政状況及び健全化判断比率'!B35="","",'各会計、関係団体の財政状況及び健全化判断比率'!B35)</f>
        <v>再生可能エネルギー事業特別会計</v>
      </c>
      <c r="BH36" s="633"/>
      <c r="BI36" s="633"/>
      <c r="BJ36" s="633"/>
      <c r="BK36" s="633"/>
      <c r="BL36" s="633"/>
      <c r="BM36" s="633"/>
      <c r="BN36" s="633"/>
      <c r="BO36" s="633"/>
      <c r="BP36" s="633"/>
      <c r="BQ36" s="633"/>
      <c r="BR36" s="633"/>
      <c r="BS36" s="633"/>
      <c r="BT36" s="633"/>
      <c r="BU36" s="633"/>
      <c r="BV36" s="193"/>
      <c r="BW36" s="632">
        <f t="shared" si="2"/>
        <v>15</v>
      </c>
      <c r="BX36" s="632"/>
      <c r="BY36" s="633" t="str">
        <f>IF('各会計、関係団体の財政状況及び健全化判断比率'!B70="","",'各会計、関係団体の財政状況及び健全化判断比率'!B70)</f>
        <v>高梁地域事務組合　農業共済事業会計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f>IF(E37="","",C36+1)</f>
        <v>4</v>
      </c>
      <c r="D37" s="632"/>
      <c r="E37" s="633" t="str">
        <f>IF('各会計、関係団体の財政状況及び健全化判断比率'!B10="","",'各会計、関係団体の財政状況及び健全化判断比率'!B10)</f>
        <v>住宅新築資金等貸付事業特別会計</v>
      </c>
      <c r="F37" s="633"/>
      <c r="G37" s="633"/>
      <c r="H37" s="633"/>
      <c r="I37" s="633"/>
      <c r="J37" s="633"/>
      <c r="K37" s="633"/>
      <c r="L37" s="633"/>
      <c r="M37" s="633"/>
      <c r="N37" s="633"/>
      <c r="O37" s="633"/>
      <c r="P37" s="633"/>
      <c r="Q37" s="633"/>
      <c r="R37" s="633"/>
      <c r="S37" s="633"/>
      <c r="T37" s="193"/>
      <c r="U37" s="632">
        <f t="shared" si="4"/>
        <v>8</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16</v>
      </c>
      <c r="BX37" s="632"/>
      <c r="BY37" s="633" t="str">
        <f>IF('各会計、関係団体の財政状況及び健全化判断比率'!B71="","",'各会計、関係団体の財政状況及び健全化判断比率'!B71)</f>
        <v>岡山県広域水道企業団</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17</v>
      </c>
      <c r="BX38" s="632"/>
      <c r="BY38" s="633" t="str">
        <f>IF('各会計、関係団体の財政状況及び健全化判断比率'!B72="","",'各会計、関係団体の財政状況及び健全化判断比率'!B72)</f>
        <v>岡山県市町村総合事務組合　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18</v>
      </c>
      <c r="BX39" s="632"/>
      <c r="BY39" s="633" t="str">
        <f>IF('各会計、関係団体の財政状況及び健全化判断比率'!B73="","",'各会計、関係団体の財政状況及び健全化判断比率'!B73)</f>
        <v>岡山県市町村総合事務組合　貸付金特別会計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19</v>
      </c>
      <c r="BX40" s="632"/>
      <c r="BY40" s="633" t="str">
        <f>IF('各会計、関係団体の財政状況及び健全化判断比率'!B74="","",'各会計、関係団体の財政状況及び健全化判断比率'!B74)</f>
        <v>岡山県市町村総合事務組合　拠出金特別会計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20</v>
      </c>
      <c r="BX41" s="632"/>
      <c r="BY41" s="633" t="str">
        <f>IF('各会計、関係団体の財政状況及び健全化判断比率'!B75="","",'各会計、関係団体の財政状況及び健全化判断比率'!B75)</f>
        <v>岡山県市町村総合事務組合　交通災害共済特別会計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21</v>
      </c>
      <c r="BX42" s="632"/>
      <c r="BY42" s="633" t="str">
        <f>IF('各会計、関係団体の財政状況及び健全化判断比率'!B76="","",'各会計、関係団体の財政状況及び健全化判断比率'!B76)</f>
        <v>岡山県市町村税整理組合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22</v>
      </c>
      <c r="BX43" s="632"/>
      <c r="BY43" s="633" t="str">
        <f>IF('各会計、関係団体の財政状況及び健全化判断比率'!B77="","",'各会計、関係団体の財政状況及び健全化判断比率'!B77)</f>
        <v>岡山県後期高齢者医療広域連合一般会計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VGo77qd57bRrI1Mtt7yMjAZqoj9xYEjNoBiCC3GumeE2tYql6w6LtAbh+iZ/R+UIjPmBS8fbQ7vzuT02e2tOw==" saltValue="cZOKPHzSNq+0iiQnGdQMB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24" t="s">
        <v>556</v>
      </c>
      <c r="D34" s="1224"/>
      <c r="E34" s="1225"/>
      <c r="F34" s="32">
        <v>7.07</v>
      </c>
      <c r="G34" s="33">
        <v>8.23</v>
      </c>
      <c r="H34" s="33">
        <v>9.1199999999999992</v>
      </c>
      <c r="I34" s="33">
        <v>10.4</v>
      </c>
      <c r="J34" s="34">
        <v>12.57</v>
      </c>
      <c r="K34" s="22"/>
      <c r="L34" s="22"/>
      <c r="M34" s="22"/>
      <c r="N34" s="22"/>
      <c r="O34" s="22"/>
      <c r="P34" s="22"/>
    </row>
    <row r="35" spans="1:16" ht="39" customHeight="1" x14ac:dyDescent="0.15">
      <c r="A35" s="22"/>
      <c r="B35" s="35"/>
      <c r="C35" s="1218" t="s">
        <v>557</v>
      </c>
      <c r="D35" s="1219"/>
      <c r="E35" s="1220"/>
      <c r="F35" s="36">
        <v>5.67</v>
      </c>
      <c r="G35" s="37">
        <v>5.49</v>
      </c>
      <c r="H35" s="37">
        <v>6.5</v>
      </c>
      <c r="I35" s="37">
        <v>6.28</v>
      </c>
      <c r="J35" s="38">
        <v>7.15</v>
      </c>
      <c r="K35" s="22"/>
      <c r="L35" s="22"/>
      <c r="M35" s="22"/>
      <c r="N35" s="22"/>
      <c r="O35" s="22"/>
      <c r="P35" s="22"/>
    </row>
    <row r="36" spans="1:16" ht="39" customHeight="1" x14ac:dyDescent="0.15">
      <c r="A36" s="22"/>
      <c r="B36" s="35"/>
      <c r="C36" s="1218" t="s">
        <v>558</v>
      </c>
      <c r="D36" s="1219"/>
      <c r="E36" s="1220"/>
      <c r="F36" s="36">
        <v>0.11</v>
      </c>
      <c r="G36" s="37">
        <v>0.82</v>
      </c>
      <c r="H36" s="37">
        <v>0.94</v>
      </c>
      <c r="I36" s="37">
        <v>0.81</v>
      </c>
      <c r="J36" s="38">
        <v>0.53</v>
      </c>
      <c r="K36" s="22"/>
      <c r="L36" s="22"/>
      <c r="M36" s="22"/>
      <c r="N36" s="22"/>
      <c r="O36" s="22"/>
      <c r="P36" s="22"/>
    </row>
    <row r="37" spans="1:16" ht="39" customHeight="1" x14ac:dyDescent="0.15">
      <c r="A37" s="22"/>
      <c r="B37" s="35"/>
      <c r="C37" s="1218" t="s">
        <v>559</v>
      </c>
      <c r="D37" s="1219"/>
      <c r="E37" s="1220"/>
      <c r="F37" s="36">
        <v>1.8</v>
      </c>
      <c r="G37" s="37">
        <v>0.9</v>
      </c>
      <c r="H37" s="37">
        <v>7.0000000000000007E-2</v>
      </c>
      <c r="I37" s="37">
        <v>0</v>
      </c>
      <c r="J37" s="38">
        <v>0.35</v>
      </c>
      <c r="K37" s="22"/>
      <c r="L37" s="22"/>
      <c r="M37" s="22"/>
      <c r="N37" s="22"/>
      <c r="O37" s="22"/>
      <c r="P37" s="22"/>
    </row>
    <row r="38" spans="1:16" ht="39" customHeight="1" x14ac:dyDescent="0.15">
      <c r="A38" s="22"/>
      <c r="B38" s="35"/>
      <c r="C38" s="1218" t="s">
        <v>560</v>
      </c>
      <c r="D38" s="1219"/>
      <c r="E38" s="1220"/>
      <c r="F38" s="36">
        <v>0.15</v>
      </c>
      <c r="G38" s="37">
        <v>0.21</v>
      </c>
      <c r="H38" s="37">
        <v>0.28999999999999998</v>
      </c>
      <c r="I38" s="37">
        <v>0.28000000000000003</v>
      </c>
      <c r="J38" s="38">
        <v>0.14000000000000001</v>
      </c>
      <c r="K38" s="22"/>
      <c r="L38" s="22"/>
      <c r="M38" s="22"/>
      <c r="N38" s="22"/>
      <c r="O38" s="22"/>
      <c r="P38" s="22"/>
    </row>
    <row r="39" spans="1:16" ht="39" customHeight="1" x14ac:dyDescent="0.15">
      <c r="A39" s="22"/>
      <c r="B39" s="35"/>
      <c r="C39" s="1218" t="s">
        <v>561</v>
      </c>
      <c r="D39" s="1219"/>
      <c r="E39" s="1220"/>
      <c r="F39" s="36">
        <v>0.25</v>
      </c>
      <c r="G39" s="37">
        <v>0.24</v>
      </c>
      <c r="H39" s="37">
        <v>0.18</v>
      </c>
      <c r="I39" s="37">
        <v>0.16</v>
      </c>
      <c r="J39" s="38">
        <v>0.1</v>
      </c>
      <c r="K39" s="22"/>
      <c r="L39" s="22"/>
      <c r="M39" s="22"/>
      <c r="N39" s="22"/>
      <c r="O39" s="22"/>
      <c r="P39" s="22"/>
    </row>
    <row r="40" spans="1:16" ht="39" customHeight="1" x14ac:dyDescent="0.15">
      <c r="A40" s="22"/>
      <c r="B40" s="35"/>
      <c r="C40" s="1218" t="s">
        <v>562</v>
      </c>
      <c r="D40" s="1219"/>
      <c r="E40" s="1220"/>
      <c r="F40" s="36">
        <v>0</v>
      </c>
      <c r="G40" s="37">
        <v>0</v>
      </c>
      <c r="H40" s="37">
        <v>0</v>
      </c>
      <c r="I40" s="37">
        <v>0</v>
      </c>
      <c r="J40" s="38">
        <v>0</v>
      </c>
      <c r="K40" s="22"/>
      <c r="L40" s="22"/>
      <c r="M40" s="22"/>
      <c r="N40" s="22"/>
      <c r="O40" s="22"/>
      <c r="P40" s="22"/>
    </row>
    <row r="41" spans="1:16" ht="39" customHeight="1" x14ac:dyDescent="0.15">
      <c r="A41" s="22"/>
      <c r="B41" s="35"/>
      <c r="C41" s="1218" t="s">
        <v>563</v>
      </c>
      <c r="D41" s="1219"/>
      <c r="E41" s="1220"/>
      <c r="F41" s="36" t="s">
        <v>509</v>
      </c>
      <c r="G41" s="37" t="s">
        <v>509</v>
      </c>
      <c r="H41" s="37">
        <v>0.08</v>
      </c>
      <c r="I41" s="37">
        <v>0.09</v>
      </c>
      <c r="J41" s="38">
        <v>0</v>
      </c>
      <c r="K41" s="22"/>
      <c r="L41" s="22"/>
      <c r="M41" s="22"/>
      <c r="N41" s="22"/>
      <c r="O41" s="22"/>
      <c r="P41" s="22"/>
    </row>
    <row r="42" spans="1:16" ht="39" customHeight="1" x14ac:dyDescent="0.15">
      <c r="A42" s="22"/>
      <c r="B42" s="39"/>
      <c r="C42" s="1218" t="s">
        <v>564</v>
      </c>
      <c r="D42" s="1219"/>
      <c r="E42" s="1220"/>
      <c r="F42" s="36" t="s">
        <v>509</v>
      </c>
      <c r="G42" s="37" t="s">
        <v>509</v>
      </c>
      <c r="H42" s="37" t="s">
        <v>509</v>
      </c>
      <c r="I42" s="37" t="s">
        <v>565</v>
      </c>
      <c r="J42" s="38" t="s">
        <v>509</v>
      </c>
      <c r="K42" s="22"/>
      <c r="L42" s="22"/>
      <c r="M42" s="22"/>
      <c r="N42" s="22"/>
      <c r="O42" s="22"/>
      <c r="P42" s="22"/>
    </row>
    <row r="43" spans="1:16" ht="39" customHeight="1" thickBot="1" x14ac:dyDescent="0.2">
      <c r="A43" s="22"/>
      <c r="B43" s="40"/>
      <c r="C43" s="1221" t="s">
        <v>566</v>
      </c>
      <c r="D43" s="1222"/>
      <c r="E43" s="1223"/>
      <c r="F43" s="41">
        <v>0.01</v>
      </c>
      <c r="G43" s="42">
        <v>0.01</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AFLYh5eTsvoYbe8K6vXHAbnnSZr91PFG9nFg0/G2oQcNk3arw6tNfwqWZgJyqASzLUvX2lhRQBRoaP2AdUvZg==" saltValue="2OSuVRoTUfFd4jhQAWu7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1423</v>
      </c>
      <c r="L45" s="60">
        <v>1418</v>
      </c>
      <c r="M45" s="60">
        <v>1338</v>
      </c>
      <c r="N45" s="60">
        <v>1260</v>
      </c>
      <c r="O45" s="61">
        <v>1176</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509</v>
      </c>
      <c r="L46" s="64" t="s">
        <v>509</v>
      </c>
      <c r="M46" s="64" t="s">
        <v>509</v>
      </c>
      <c r="N46" s="64" t="s">
        <v>509</v>
      </c>
      <c r="O46" s="65" t="s">
        <v>509</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509</v>
      </c>
      <c r="L47" s="64" t="s">
        <v>509</v>
      </c>
      <c r="M47" s="64" t="s">
        <v>509</v>
      </c>
      <c r="N47" s="64" t="s">
        <v>509</v>
      </c>
      <c r="O47" s="65" t="s">
        <v>509</v>
      </c>
      <c r="P47" s="48"/>
      <c r="Q47" s="48"/>
      <c r="R47" s="48"/>
      <c r="S47" s="48"/>
      <c r="T47" s="48"/>
      <c r="U47" s="48"/>
    </row>
    <row r="48" spans="1:21" ht="30.75" customHeight="1" x14ac:dyDescent="0.15">
      <c r="A48" s="48"/>
      <c r="B48" s="1236"/>
      <c r="C48" s="1237"/>
      <c r="D48" s="62"/>
      <c r="E48" s="1228" t="s">
        <v>15</v>
      </c>
      <c r="F48" s="1228"/>
      <c r="G48" s="1228"/>
      <c r="H48" s="1228"/>
      <c r="I48" s="1228"/>
      <c r="J48" s="1229"/>
      <c r="K48" s="63">
        <v>402</v>
      </c>
      <c r="L48" s="64">
        <v>380</v>
      </c>
      <c r="M48" s="64">
        <v>352</v>
      </c>
      <c r="N48" s="64">
        <v>313</v>
      </c>
      <c r="O48" s="65">
        <v>282</v>
      </c>
      <c r="P48" s="48"/>
      <c r="Q48" s="48"/>
      <c r="R48" s="48"/>
      <c r="S48" s="48"/>
      <c r="T48" s="48"/>
      <c r="U48" s="48"/>
    </row>
    <row r="49" spans="1:21" ht="30.75" customHeight="1" x14ac:dyDescent="0.15">
      <c r="A49" s="48"/>
      <c r="B49" s="1236"/>
      <c r="C49" s="1237"/>
      <c r="D49" s="62"/>
      <c r="E49" s="1228" t="s">
        <v>16</v>
      </c>
      <c r="F49" s="1228"/>
      <c r="G49" s="1228"/>
      <c r="H49" s="1228"/>
      <c r="I49" s="1228"/>
      <c r="J49" s="1229"/>
      <c r="K49" s="63">
        <v>24</v>
      </c>
      <c r="L49" s="64">
        <v>21</v>
      </c>
      <c r="M49" s="64">
        <v>19</v>
      </c>
      <c r="N49" s="64">
        <v>18</v>
      </c>
      <c r="O49" s="65">
        <v>4</v>
      </c>
      <c r="P49" s="48"/>
      <c r="Q49" s="48"/>
      <c r="R49" s="48"/>
      <c r="S49" s="48"/>
      <c r="T49" s="48"/>
      <c r="U49" s="48"/>
    </row>
    <row r="50" spans="1:21" ht="30.75" customHeight="1" x14ac:dyDescent="0.15">
      <c r="A50" s="48"/>
      <c r="B50" s="1236"/>
      <c r="C50" s="1237"/>
      <c r="D50" s="62"/>
      <c r="E50" s="1228" t="s">
        <v>17</v>
      </c>
      <c r="F50" s="1228"/>
      <c r="G50" s="1228"/>
      <c r="H50" s="1228"/>
      <c r="I50" s="1228"/>
      <c r="J50" s="1229"/>
      <c r="K50" s="63">
        <v>19</v>
      </c>
      <c r="L50" s="64">
        <v>19</v>
      </c>
      <c r="M50" s="64">
        <v>20</v>
      </c>
      <c r="N50" s="64">
        <v>16</v>
      </c>
      <c r="O50" s="65">
        <v>16</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t="s">
        <v>509</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1129</v>
      </c>
      <c r="L52" s="64">
        <v>1138</v>
      </c>
      <c r="M52" s="64">
        <v>1132</v>
      </c>
      <c r="N52" s="64">
        <v>1091</v>
      </c>
      <c r="O52" s="65">
        <v>1033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739</v>
      </c>
      <c r="L53" s="69">
        <v>700</v>
      </c>
      <c r="M53" s="69">
        <v>597</v>
      </c>
      <c r="N53" s="69">
        <v>516</v>
      </c>
      <c r="O53" s="70">
        <v>445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fL0Kgh9Q90ZIL8duvrmyDvO+kJS2MZ/lMdCxi7VAdMiRTXr9QlQfaxlfe7hGcmGsHKmoBuylX0c8jPTfk+IFA==" saltValue="zWd3hcoM2sNbjqA5EuVqR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551</v>
      </c>
      <c r="J40" s="79" t="s">
        <v>552</v>
      </c>
      <c r="K40" s="79" t="s">
        <v>553</v>
      </c>
      <c r="L40" s="79" t="s">
        <v>554</v>
      </c>
      <c r="M40" s="80" t="s">
        <v>555</v>
      </c>
    </row>
    <row r="41" spans="2:13" ht="27.75" customHeight="1" x14ac:dyDescent="0.15">
      <c r="B41" s="1242" t="s">
        <v>24</v>
      </c>
      <c r="C41" s="1243"/>
      <c r="D41" s="81"/>
      <c r="E41" s="1248" t="s">
        <v>25</v>
      </c>
      <c r="F41" s="1248"/>
      <c r="G41" s="1248"/>
      <c r="H41" s="1249"/>
      <c r="I41" s="82">
        <v>11828</v>
      </c>
      <c r="J41" s="83">
        <v>11099</v>
      </c>
      <c r="K41" s="83">
        <v>10590</v>
      </c>
      <c r="L41" s="83">
        <v>9990</v>
      </c>
      <c r="M41" s="84">
        <v>9631</v>
      </c>
    </row>
    <row r="42" spans="2:13" ht="27.75" customHeight="1" x14ac:dyDescent="0.15">
      <c r="B42" s="1244"/>
      <c r="C42" s="1245"/>
      <c r="D42" s="85"/>
      <c r="E42" s="1250" t="s">
        <v>26</v>
      </c>
      <c r="F42" s="1250"/>
      <c r="G42" s="1250"/>
      <c r="H42" s="1251"/>
      <c r="I42" s="86">
        <v>369</v>
      </c>
      <c r="J42" s="87">
        <v>324</v>
      </c>
      <c r="K42" s="87">
        <v>284</v>
      </c>
      <c r="L42" s="87">
        <v>249</v>
      </c>
      <c r="M42" s="88">
        <v>216</v>
      </c>
    </row>
    <row r="43" spans="2:13" ht="27.75" customHeight="1" x14ac:dyDescent="0.15">
      <c r="B43" s="1244"/>
      <c r="C43" s="1245"/>
      <c r="D43" s="85"/>
      <c r="E43" s="1250" t="s">
        <v>27</v>
      </c>
      <c r="F43" s="1250"/>
      <c r="G43" s="1250"/>
      <c r="H43" s="1251"/>
      <c r="I43" s="86">
        <v>3527</v>
      </c>
      <c r="J43" s="87">
        <v>3235</v>
      </c>
      <c r="K43" s="87">
        <v>2950</v>
      </c>
      <c r="L43" s="87">
        <v>2694</v>
      </c>
      <c r="M43" s="88">
        <v>2277</v>
      </c>
    </row>
    <row r="44" spans="2:13" ht="27.75" customHeight="1" x14ac:dyDescent="0.15">
      <c r="B44" s="1244"/>
      <c r="C44" s="1245"/>
      <c r="D44" s="85"/>
      <c r="E44" s="1250" t="s">
        <v>28</v>
      </c>
      <c r="F44" s="1250"/>
      <c r="G44" s="1250"/>
      <c r="H44" s="1251"/>
      <c r="I44" s="86">
        <v>270</v>
      </c>
      <c r="J44" s="87">
        <v>245</v>
      </c>
      <c r="K44" s="87">
        <v>231</v>
      </c>
      <c r="L44" s="87">
        <v>216</v>
      </c>
      <c r="M44" s="88">
        <v>201</v>
      </c>
    </row>
    <row r="45" spans="2:13" ht="27.75" customHeight="1" x14ac:dyDescent="0.15">
      <c r="B45" s="1244"/>
      <c r="C45" s="1245"/>
      <c r="D45" s="85"/>
      <c r="E45" s="1250" t="s">
        <v>29</v>
      </c>
      <c r="F45" s="1250"/>
      <c r="G45" s="1250"/>
      <c r="H45" s="1251"/>
      <c r="I45" s="86">
        <v>1433</v>
      </c>
      <c r="J45" s="87">
        <v>1301</v>
      </c>
      <c r="K45" s="87">
        <v>1195</v>
      </c>
      <c r="L45" s="87">
        <v>1530</v>
      </c>
      <c r="M45" s="88">
        <v>1159</v>
      </c>
    </row>
    <row r="46" spans="2:13" ht="27.75" customHeight="1" x14ac:dyDescent="0.15">
      <c r="B46" s="1244"/>
      <c r="C46" s="1245"/>
      <c r="D46" s="89"/>
      <c r="E46" s="1250" t="s">
        <v>30</v>
      </c>
      <c r="F46" s="1250"/>
      <c r="G46" s="1250"/>
      <c r="H46" s="1251"/>
      <c r="I46" s="86" t="s">
        <v>509</v>
      </c>
      <c r="J46" s="87" t="s">
        <v>509</v>
      </c>
      <c r="K46" s="87" t="s">
        <v>509</v>
      </c>
      <c r="L46" s="87" t="s">
        <v>509</v>
      </c>
      <c r="M46" s="88" t="s">
        <v>509</v>
      </c>
    </row>
    <row r="47" spans="2:13" ht="27.75" customHeight="1" x14ac:dyDescent="0.15">
      <c r="B47" s="1244"/>
      <c r="C47" s="1245"/>
      <c r="D47" s="90"/>
      <c r="E47" s="1252" t="s">
        <v>31</v>
      </c>
      <c r="F47" s="1253"/>
      <c r="G47" s="1253"/>
      <c r="H47" s="1254"/>
      <c r="I47" s="86" t="s">
        <v>509</v>
      </c>
      <c r="J47" s="87" t="s">
        <v>509</v>
      </c>
      <c r="K47" s="87" t="s">
        <v>509</v>
      </c>
      <c r="L47" s="87" t="s">
        <v>509</v>
      </c>
      <c r="M47" s="88" t="s">
        <v>509</v>
      </c>
    </row>
    <row r="48" spans="2:13" ht="27.75" customHeight="1" x14ac:dyDescent="0.15">
      <c r="B48" s="1244"/>
      <c r="C48" s="1245"/>
      <c r="D48" s="85"/>
      <c r="E48" s="1250" t="s">
        <v>32</v>
      </c>
      <c r="F48" s="1250"/>
      <c r="G48" s="1250"/>
      <c r="H48" s="1251"/>
      <c r="I48" s="86" t="s">
        <v>509</v>
      </c>
      <c r="J48" s="87" t="s">
        <v>509</v>
      </c>
      <c r="K48" s="87" t="s">
        <v>509</v>
      </c>
      <c r="L48" s="87" t="s">
        <v>509</v>
      </c>
      <c r="M48" s="88" t="s">
        <v>509</v>
      </c>
    </row>
    <row r="49" spans="2:13" ht="27.75" customHeight="1" x14ac:dyDescent="0.15">
      <c r="B49" s="1246"/>
      <c r="C49" s="1247"/>
      <c r="D49" s="85"/>
      <c r="E49" s="1250" t="s">
        <v>33</v>
      </c>
      <c r="F49" s="1250"/>
      <c r="G49" s="1250"/>
      <c r="H49" s="1251"/>
      <c r="I49" s="86" t="s">
        <v>509</v>
      </c>
      <c r="J49" s="87" t="s">
        <v>509</v>
      </c>
      <c r="K49" s="87" t="s">
        <v>509</v>
      </c>
      <c r="L49" s="87" t="s">
        <v>509</v>
      </c>
      <c r="M49" s="88" t="s">
        <v>509</v>
      </c>
    </row>
    <row r="50" spans="2:13" ht="27.75" customHeight="1" x14ac:dyDescent="0.15">
      <c r="B50" s="1255" t="s">
        <v>34</v>
      </c>
      <c r="C50" s="1256"/>
      <c r="D50" s="91"/>
      <c r="E50" s="1250" t="s">
        <v>35</v>
      </c>
      <c r="F50" s="1250"/>
      <c r="G50" s="1250"/>
      <c r="H50" s="1251"/>
      <c r="I50" s="86">
        <v>2856</v>
      </c>
      <c r="J50" s="87">
        <v>2962</v>
      </c>
      <c r="K50" s="87">
        <v>3194</v>
      </c>
      <c r="L50" s="87">
        <v>3485</v>
      </c>
      <c r="M50" s="88">
        <v>3629</v>
      </c>
    </row>
    <row r="51" spans="2:13" ht="27.75" customHeight="1" x14ac:dyDescent="0.15">
      <c r="B51" s="1244"/>
      <c r="C51" s="1245"/>
      <c r="D51" s="85"/>
      <c r="E51" s="1250" t="s">
        <v>36</v>
      </c>
      <c r="F51" s="1250"/>
      <c r="G51" s="1250"/>
      <c r="H51" s="1251"/>
      <c r="I51" s="86">
        <v>1169</v>
      </c>
      <c r="J51" s="87">
        <v>1116</v>
      </c>
      <c r="K51" s="87">
        <v>1085</v>
      </c>
      <c r="L51" s="87">
        <v>1067</v>
      </c>
      <c r="M51" s="88">
        <v>402</v>
      </c>
    </row>
    <row r="52" spans="2:13" ht="27.75" customHeight="1" x14ac:dyDescent="0.15">
      <c r="B52" s="1246"/>
      <c r="C52" s="1247"/>
      <c r="D52" s="85"/>
      <c r="E52" s="1250" t="s">
        <v>37</v>
      </c>
      <c r="F52" s="1250"/>
      <c r="G52" s="1250"/>
      <c r="H52" s="1251"/>
      <c r="I52" s="86">
        <v>9177</v>
      </c>
      <c r="J52" s="87">
        <v>8660</v>
      </c>
      <c r="K52" s="87">
        <v>8189</v>
      </c>
      <c r="L52" s="87">
        <v>7820</v>
      </c>
      <c r="M52" s="88">
        <v>7584</v>
      </c>
    </row>
    <row r="53" spans="2:13" ht="27.75" customHeight="1" thickBot="1" x14ac:dyDescent="0.2">
      <c r="B53" s="1257" t="s">
        <v>38</v>
      </c>
      <c r="C53" s="1258"/>
      <c r="D53" s="92"/>
      <c r="E53" s="1259" t="s">
        <v>39</v>
      </c>
      <c r="F53" s="1259"/>
      <c r="G53" s="1259"/>
      <c r="H53" s="1260"/>
      <c r="I53" s="93">
        <v>4225</v>
      </c>
      <c r="J53" s="94">
        <v>3467</v>
      </c>
      <c r="K53" s="94">
        <v>2780</v>
      </c>
      <c r="L53" s="94">
        <v>2307</v>
      </c>
      <c r="M53" s="95">
        <v>1869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in33in9pLRb4yg2RZFD//jXD9ZOXHXyLIBVnZN0IaD+KxiCwkcii5S4PDlC91sSxC4hr3K7Z6MQgp3DDXhNkw==" saltValue="8OzInPuFJRETjEgmqAJ/5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553</v>
      </c>
      <c r="G54" s="104" t="s">
        <v>554</v>
      </c>
      <c r="H54" s="105" t="s">
        <v>555</v>
      </c>
    </row>
    <row r="55" spans="2:8" ht="52.5" customHeight="1" x14ac:dyDescent="0.15">
      <c r="B55" s="106"/>
      <c r="C55" s="1269" t="s">
        <v>42</v>
      </c>
      <c r="D55" s="1269"/>
      <c r="E55" s="1270"/>
      <c r="F55" s="107">
        <v>2386</v>
      </c>
      <c r="G55" s="107">
        <v>2547</v>
      </c>
      <c r="H55" s="108">
        <v>2546</v>
      </c>
    </row>
    <row r="56" spans="2:8" ht="52.5" customHeight="1" x14ac:dyDescent="0.15">
      <c r="B56" s="109"/>
      <c r="C56" s="1271" t="s">
        <v>43</v>
      </c>
      <c r="D56" s="1271"/>
      <c r="E56" s="1272"/>
      <c r="F56" s="110">
        <v>3</v>
      </c>
      <c r="G56" s="110">
        <v>3</v>
      </c>
      <c r="H56" s="111">
        <v>3</v>
      </c>
    </row>
    <row r="57" spans="2:8" ht="53.25" customHeight="1" x14ac:dyDescent="0.15">
      <c r="B57" s="109"/>
      <c r="C57" s="1273" t="s">
        <v>44</v>
      </c>
      <c r="D57" s="1273"/>
      <c r="E57" s="1274"/>
      <c r="F57" s="112">
        <v>875</v>
      </c>
      <c r="G57" s="112">
        <v>1008</v>
      </c>
      <c r="H57" s="113">
        <v>1085</v>
      </c>
    </row>
    <row r="58" spans="2:8" ht="45.75" customHeight="1" x14ac:dyDescent="0.15">
      <c r="B58" s="114"/>
      <c r="C58" s="1261" t="s">
        <v>589</v>
      </c>
      <c r="D58" s="1262"/>
      <c r="E58" s="1263"/>
      <c r="F58" s="115">
        <v>438</v>
      </c>
      <c r="G58" s="115">
        <v>438</v>
      </c>
      <c r="H58" s="116">
        <v>366</v>
      </c>
    </row>
    <row r="59" spans="2:8" ht="45.75" customHeight="1" x14ac:dyDescent="0.15">
      <c r="B59" s="114"/>
      <c r="C59" s="1261" t="s">
        <v>588</v>
      </c>
      <c r="D59" s="1262"/>
      <c r="E59" s="1263"/>
      <c r="F59" s="115">
        <v>77</v>
      </c>
      <c r="G59" s="115">
        <v>167</v>
      </c>
      <c r="H59" s="116">
        <v>257</v>
      </c>
    </row>
    <row r="60" spans="2:8" ht="45.75" customHeight="1" x14ac:dyDescent="0.15">
      <c r="B60" s="114"/>
      <c r="C60" s="1261" t="s">
        <v>587</v>
      </c>
      <c r="D60" s="1262"/>
      <c r="E60" s="1263"/>
      <c r="F60" s="115">
        <v>235</v>
      </c>
      <c r="G60" s="115">
        <v>235</v>
      </c>
      <c r="H60" s="116">
        <v>235</v>
      </c>
    </row>
    <row r="61" spans="2:8" ht="45.75" customHeight="1" x14ac:dyDescent="0.15">
      <c r="B61" s="114"/>
      <c r="C61" s="1261" t="s">
        <v>570</v>
      </c>
      <c r="D61" s="1262"/>
      <c r="E61" s="1263"/>
      <c r="F61" s="115">
        <v>0</v>
      </c>
      <c r="G61" s="115">
        <v>43</v>
      </c>
      <c r="H61" s="116">
        <v>82</v>
      </c>
    </row>
    <row r="62" spans="2:8" ht="45.75" customHeight="1" thickBot="1" x14ac:dyDescent="0.2">
      <c r="B62" s="117"/>
      <c r="C62" s="1264" t="s">
        <v>571</v>
      </c>
      <c r="D62" s="1265"/>
      <c r="E62" s="1266"/>
      <c r="F62" s="118">
        <v>37</v>
      </c>
      <c r="G62" s="118">
        <v>37</v>
      </c>
      <c r="H62" s="119">
        <v>37</v>
      </c>
    </row>
    <row r="63" spans="2:8" ht="52.5" customHeight="1" thickBot="1" x14ac:dyDescent="0.2">
      <c r="B63" s="120"/>
      <c r="C63" s="1267" t="s">
        <v>45</v>
      </c>
      <c r="D63" s="1267"/>
      <c r="E63" s="1268"/>
      <c r="F63" s="121">
        <v>3264</v>
      </c>
      <c r="G63" s="121">
        <v>3558</v>
      </c>
      <c r="H63" s="122">
        <v>3634</v>
      </c>
    </row>
    <row r="64" spans="2:8" ht="15" customHeight="1" x14ac:dyDescent="0.15"/>
    <row r="65" ht="0" hidden="1" customHeight="1" x14ac:dyDescent="0.15"/>
    <row r="66" ht="0" hidden="1" customHeight="1" x14ac:dyDescent="0.15"/>
  </sheetData>
  <sheetProtection algorithmName="SHA-512" hashValue="AQjRWwIe4zoVDwUiwbNOc9aA6yKGsdWhrOzFNdQOFobdDB4qzCjpV8OIDw8GSAzGAi5V4wzc3ldYDRRrCpHiag==" saltValue="Di5ubsWi2A65oYED2MBy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600</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593</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551</v>
      </c>
      <c r="BQ50" s="1280"/>
      <c r="BR50" s="1280"/>
      <c r="BS50" s="1280"/>
      <c r="BT50" s="1280"/>
      <c r="BU50" s="1280"/>
      <c r="BV50" s="1280"/>
      <c r="BW50" s="1280"/>
      <c r="BX50" s="1280" t="s">
        <v>552</v>
      </c>
      <c r="BY50" s="1280"/>
      <c r="BZ50" s="1280"/>
      <c r="CA50" s="1280"/>
      <c r="CB50" s="1280"/>
      <c r="CC50" s="1280"/>
      <c r="CD50" s="1280"/>
      <c r="CE50" s="1280"/>
      <c r="CF50" s="1280" t="s">
        <v>553</v>
      </c>
      <c r="CG50" s="1280"/>
      <c r="CH50" s="1280"/>
      <c r="CI50" s="1280"/>
      <c r="CJ50" s="1280"/>
      <c r="CK50" s="1280"/>
      <c r="CL50" s="1280"/>
      <c r="CM50" s="1280"/>
      <c r="CN50" s="1280" t="s">
        <v>554</v>
      </c>
      <c r="CO50" s="1280"/>
      <c r="CP50" s="1280"/>
      <c r="CQ50" s="1280"/>
      <c r="CR50" s="1280"/>
      <c r="CS50" s="1280"/>
      <c r="CT50" s="1280"/>
      <c r="CU50" s="1280"/>
      <c r="CV50" s="1280" t="s">
        <v>555</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594</v>
      </c>
      <c r="AO51" s="1278"/>
      <c r="AP51" s="1278"/>
      <c r="AQ51" s="1278"/>
      <c r="AR51" s="1278"/>
      <c r="AS51" s="1278"/>
      <c r="AT51" s="1278"/>
      <c r="AU51" s="1278"/>
      <c r="AV51" s="1278"/>
      <c r="AW51" s="1278"/>
      <c r="AX51" s="1278"/>
      <c r="AY51" s="1278"/>
      <c r="AZ51" s="1278"/>
      <c r="BA51" s="1278"/>
      <c r="BB51" s="1278" t="s">
        <v>595</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56.6</v>
      </c>
      <c r="CG51" s="1275"/>
      <c r="CH51" s="1275"/>
      <c r="CI51" s="1275"/>
      <c r="CJ51" s="1275"/>
      <c r="CK51" s="1275"/>
      <c r="CL51" s="1275"/>
      <c r="CM51" s="1275"/>
      <c r="CN51" s="1275">
        <v>48.5</v>
      </c>
      <c r="CO51" s="1275"/>
      <c r="CP51" s="1275"/>
      <c r="CQ51" s="1275"/>
      <c r="CR51" s="1275"/>
      <c r="CS51" s="1275"/>
      <c r="CT51" s="1275"/>
      <c r="CU51" s="1275"/>
      <c r="CV51" s="1275">
        <v>40.4</v>
      </c>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596</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56.7</v>
      </c>
      <c r="CG53" s="1275"/>
      <c r="CH53" s="1275"/>
      <c r="CI53" s="1275"/>
      <c r="CJ53" s="1275"/>
      <c r="CK53" s="1275"/>
      <c r="CL53" s="1275"/>
      <c r="CM53" s="1275"/>
      <c r="CN53" s="1275">
        <v>58.7</v>
      </c>
      <c r="CO53" s="1275"/>
      <c r="CP53" s="1275"/>
      <c r="CQ53" s="1275"/>
      <c r="CR53" s="1275"/>
      <c r="CS53" s="1275"/>
      <c r="CT53" s="1275"/>
      <c r="CU53" s="1275"/>
      <c r="CV53" s="1275">
        <v>60.7</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597</v>
      </c>
      <c r="AO55" s="1280"/>
      <c r="AP55" s="1280"/>
      <c r="AQ55" s="1280"/>
      <c r="AR55" s="1280"/>
      <c r="AS55" s="1280"/>
      <c r="AT55" s="1280"/>
      <c r="AU55" s="1280"/>
      <c r="AV55" s="1280"/>
      <c r="AW55" s="1280"/>
      <c r="AX55" s="1280"/>
      <c r="AY55" s="1280"/>
      <c r="AZ55" s="1280"/>
      <c r="BA55" s="1280"/>
      <c r="BB55" s="1278" t="s">
        <v>595</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58.9</v>
      </c>
      <c r="CG55" s="1275"/>
      <c r="CH55" s="1275"/>
      <c r="CI55" s="1275"/>
      <c r="CJ55" s="1275"/>
      <c r="CK55" s="1275"/>
      <c r="CL55" s="1275"/>
      <c r="CM55" s="1275"/>
      <c r="CN55" s="1275">
        <v>51.4</v>
      </c>
      <c r="CO55" s="1275"/>
      <c r="CP55" s="1275"/>
      <c r="CQ55" s="1275"/>
      <c r="CR55" s="1275"/>
      <c r="CS55" s="1275"/>
      <c r="CT55" s="1275"/>
      <c r="CU55" s="1275"/>
      <c r="CV55" s="1275">
        <v>46.8</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596</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55.6</v>
      </c>
      <c r="CG57" s="1275"/>
      <c r="CH57" s="1275"/>
      <c r="CI57" s="1275"/>
      <c r="CJ57" s="1275"/>
      <c r="CK57" s="1275"/>
      <c r="CL57" s="1275"/>
      <c r="CM57" s="1275"/>
      <c r="CN57" s="1275">
        <v>59.8</v>
      </c>
      <c r="CO57" s="1275"/>
      <c r="CP57" s="1275"/>
      <c r="CQ57" s="1275"/>
      <c r="CR57" s="1275"/>
      <c r="CS57" s="1275"/>
      <c r="CT57" s="1275"/>
      <c r="CU57" s="1275"/>
      <c r="CV57" s="1275">
        <v>60.5</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598</v>
      </c>
    </row>
    <row r="64" spans="1:109" x14ac:dyDescent="0.15">
      <c r="B64" s="374"/>
      <c r="G64" s="381"/>
      <c r="I64" s="394"/>
      <c r="J64" s="394"/>
      <c r="K64" s="394"/>
      <c r="L64" s="394"/>
      <c r="M64" s="394"/>
      <c r="N64" s="395"/>
      <c r="AM64" s="381"/>
      <c r="AN64" s="381" t="s">
        <v>592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601</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593</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551</v>
      </c>
      <c r="BQ72" s="1280"/>
      <c r="BR72" s="1280"/>
      <c r="BS72" s="1280"/>
      <c r="BT72" s="1280"/>
      <c r="BU72" s="1280"/>
      <c r="BV72" s="1280"/>
      <c r="BW72" s="1280"/>
      <c r="BX72" s="1280" t="s">
        <v>552</v>
      </c>
      <c r="BY72" s="1280"/>
      <c r="BZ72" s="1280"/>
      <c r="CA72" s="1280"/>
      <c r="CB72" s="1280"/>
      <c r="CC72" s="1280"/>
      <c r="CD72" s="1280"/>
      <c r="CE72" s="1280"/>
      <c r="CF72" s="1280" t="s">
        <v>553</v>
      </c>
      <c r="CG72" s="1280"/>
      <c r="CH72" s="1280"/>
      <c r="CI72" s="1280"/>
      <c r="CJ72" s="1280"/>
      <c r="CK72" s="1280"/>
      <c r="CL72" s="1280"/>
      <c r="CM72" s="1280"/>
      <c r="CN72" s="1280" t="s">
        <v>554</v>
      </c>
      <c r="CO72" s="1280"/>
      <c r="CP72" s="1280"/>
      <c r="CQ72" s="1280"/>
      <c r="CR72" s="1280"/>
      <c r="CS72" s="1280"/>
      <c r="CT72" s="1280"/>
      <c r="CU72" s="1280"/>
      <c r="CV72" s="1280" t="s">
        <v>555</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594</v>
      </c>
      <c r="AO73" s="1278"/>
      <c r="AP73" s="1278"/>
      <c r="AQ73" s="1278"/>
      <c r="AR73" s="1278"/>
      <c r="AS73" s="1278"/>
      <c r="AT73" s="1278"/>
      <c r="AU73" s="1278"/>
      <c r="AV73" s="1278"/>
      <c r="AW73" s="1278"/>
      <c r="AX73" s="1278"/>
      <c r="AY73" s="1278"/>
      <c r="AZ73" s="1278"/>
      <c r="BA73" s="1278"/>
      <c r="BB73" s="1278" t="s">
        <v>595</v>
      </c>
      <c r="BC73" s="1278"/>
      <c r="BD73" s="1278"/>
      <c r="BE73" s="1278"/>
      <c r="BF73" s="1278"/>
      <c r="BG73" s="1278"/>
      <c r="BH73" s="1278"/>
      <c r="BI73" s="1278"/>
      <c r="BJ73" s="1278"/>
      <c r="BK73" s="1278"/>
      <c r="BL73" s="1278"/>
      <c r="BM73" s="1278"/>
      <c r="BN73" s="1278"/>
      <c r="BO73" s="1278"/>
      <c r="BP73" s="1275">
        <v>84.5</v>
      </c>
      <c r="BQ73" s="1275"/>
      <c r="BR73" s="1275"/>
      <c r="BS73" s="1275"/>
      <c r="BT73" s="1275"/>
      <c r="BU73" s="1275"/>
      <c r="BV73" s="1275"/>
      <c r="BW73" s="1275"/>
      <c r="BX73" s="1275">
        <v>71.599999999999994</v>
      </c>
      <c r="BY73" s="1275"/>
      <c r="BZ73" s="1275"/>
      <c r="CA73" s="1275"/>
      <c r="CB73" s="1275"/>
      <c r="CC73" s="1275"/>
      <c r="CD73" s="1275"/>
      <c r="CE73" s="1275"/>
      <c r="CF73" s="1275">
        <v>56.6</v>
      </c>
      <c r="CG73" s="1275"/>
      <c r="CH73" s="1275"/>
      <c r="CI73" s="1275"/>
      <c r="CJ73" s="1275"/>
      <c r="CK73" s="1275"/>
      <c r="CL73" s="1275"/>
      <c r="CM73" s="1275"/>
      <c r="CN73" s="1275">
        <v>48.5</v>
      </c>
      <c r="CO73" s="1275"/>
      <c r="CP73" s="1275"/>
      <c r="CQ73" s="1275"/>
      <c r="CR73" s="1275"/>
      <c r="CS73" s="1275"/>
      <c r="CT73" s="1275"/>
      <c r="CU73" s="1275"/>
      <c r="CV73" s="1275">
        <v>40.4</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599</v>
      </c>
      <c r="BC75" s="1278"/>
      <c r="BD75" s="1278"/>
      <c r="BE75" s="1278"/>
      <c r="BF75" s="1278"/>
      <c r="BG75" s="1278"/>
      <c r="BH75" s="1278"/>
      <c r="BI75" s="1278"/>
      <c r="BJ75" s="1278"/>
      <c r="BK75" s="1278"/>
      <c r="BL75" s="1278"/>
      <c r="BM75" s="1278"/>
      <c r="BN75" s="1278"/>
      <c r="BO75" s="1278"/>
      <c r="BP75" s="1275">
        <v>15.9</v>
      </c>
      <c r="BQ75" s="1275"/>
      <c r="BR75" s="1275"/>
      <c r="BS75" s="1275"/>
      <c r="BT75" s="1275"/>
      <c r="BU75" s="1275"/>
      <c r="BV75" s="1275"/>
      <c r="BW75" s="1275"/>
      <c r="BX75" s="1275">
        <v>15.1</v>
      </c>
      <c r="BY75" s="1275"/>
      <c r="BZ75" s="1275"/>
      <c r="CA75" s="1275"/>
      <c r="CB75" s="1275"/>
      <c r="CC75" s="1275"/>
      <c r="CD75" s="1275"/>
      <c r="CE75" s="1275"/>
      <c r="CF75" s="1275">
        <v>13.7</v>
      </c>
      <c r="CG75" s="1275"/>
      <c r="CH75" s="1275"/>
      <c r="CI75" s="1275"/>
      <c r="CJ75" s="1275"/>
      <c r="CK75" s="1275"/>
      <c r="CL75" s="1275"/>
      <c r="CM75" s="1275"/>
      <c r="CN75" s="1275">
        <v>12.5</v>
      </c>
      <c r="CO75" s="1275"/>
      <c r="CP75" s="1275"/>
      <c r="CQ75" s="1275"/>
      <c r="CR75" s="1275"/>
      <c r="CS75" s="1275"/>
      <c r="CT75" s="1275"/>
      <c r="CU75" s="1275"/>
      <c r="CV75" s="1275">
        <v>10.8</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597</v>
      </c>
      <c r="AO77" s="1280"/>
      <c r="AP77" s="1280"/>
      <c r="AQ77" s="1280"/>
      <c r="AR77" s="1280"/>
      <c r="AS77" s="1280"/>
      <c r="AT77" s="1280"/>
      <c r="AU77" s="1280"/>
      <c r="AV77" s="1280"/>
      <c r="AW77" s="1280"/>
      <c r="AX77" s="1280"/>
      <c r="AY77" s="1280"/>
      <c r="AZ77" s="1280"/>
      <c r="BA77" s="1280"/>
      <c r="BB77" s="1278" t="s">
        <v>595</v>
      </c>
      <c r="BC77" s="1278"/>
      <c r="BD77" s="1278"/>
      <c r="BE77" s="1278"/>
      <c r="BF77" s="1278"/>
      <c r="BG77" s="1278"/>
      <c r="BH77" s="1278"/>
      <c r="BI77" s="1278"/>
      <c r="BJ77" s="1278"/>
      <c r="BK77" s="1278"/>
      <c r="BL77" s="1278"/>
      <c r="BM77" s="1278"/>
      <c r="BN77" s="1278"/>
      <c r="BO77" s="1278"/>
      <c r="BP77" s="1275">
        <v>55.2</v>
      </c>
      <c r="BQ77" s="1275"/>
      <c r="BR77" s="1275"/>
      <c r="BS77" s="1275"/>
      <c r="BT77" s="1275"/>
      <c r="BU77" s="1275"/>
      <c r="BV77" s="1275"/>
      <c r="BW77" s="1275"/>
      <c r="BX77" s="1275">
        <v>54</v>
      </c>
      <c r="BY77" s="1275"/>
      <c r="BZ77" s="1275"/>
      <c r="CA77" s="1275"/>
      <c r="CB77" s="1275"/>
      <c r="CC77" s="1275"/>
      <c r="CD77" s="1275"/>
      <c r="CE77" s="1275"/>
      <c r="CF77" s="1275">
        <v>58.9</v>
      </c>
      <c r="CG77" s="1275"/>
      <c r="CH77" s="1275"/>
      <c r="CI77" s="1275"/>
      <c r="CJ77" s="1275"/>
      <c r="CK77" s="1275"/>
      <c r="CL77" s="1275"/>
      <c r="CM77" s="1275"/>
      <c r="CN77" s="1275">
        <v>51.4</v>
      </c>
      <c r="CO77" s="1275"/>
      <c r="CP77" s="1275"/>
      <c r="CQ77" s="1275"/>
      <c r="CR77" s="1275"/>
      <c r="CS77" s="1275"/>
      <c r="CT77" s="1275"/>
      <c r="CU77" s="1275"/>
      <c r="CV77" s="1275">
        <v>46.8</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599</v>
      </c>
      <c r="BC79" s="1278"/>
      <c r="BD79" s="1278"/>
      <c r="BE79" s="1278"/>
      <c r="BF79" s="1278"/>
      <c r="BG79" s="1278"/>
      <c r="BH79" s="1278"/>
      <c r="BI79" s="1278"/>
      <c r="BJ79" s="1278"/>
      <c r="BK79" s="1278"/>
      <c r="BL79" s="1278"/>
      <c r="BM79" s="1278"/>
      <c r="BN79" s="1278"/>
      <c r="BO79" s="1278"/>
      <c r="BP79" s="1275">
        <v>12.5</v>
      </c>
      <c r="BQ79" s="1275"/>
      <c r="BR79" s="1275"/>
      <c r="BS79" s="1275"/>
      <c r="BT79" s="1275"/>
      <c r="BU79" s="1275"/>
      <c r="BV79" s="1275"/>
      <c r="BW79" s="1275"/>
      <c r="BX79" s="1275">
        <v>11.5</v>
      </c>
      <c r="BY79" s="1275"/>
      <c r="BZ79" s="1275"/>
      <c r="CA79" s="1275"/>
      <c r="CB79" s="1275"/>
      <c r="CC79" s="1275"/>
      <c r="CD79" s="1275"/>
      <c r="CE79" s="1275"/>
      <c r="CF79" s="1275">
        <v>10.8</v>
      </c>
      <c r="CG79" s="1275"/>
      <c r="CH79" s="1275"/>
      <c r="CI79" s="1275"/>
      <c r="CJ79" s="1275"/>
      <c r="CK79" s="1275"/>
      <c r="CL79" s="1275"/>
      <c r="CM79" s="1275"/>
      <c r="CN79" s="1275">
        <v>10.199999999999999</v>
      </c>
      <c r="CO79" s="1275"/>
      <c r="CP79" s="1275"/>
      <c r="CQ79" s="1275"/>
      <c r="CR79" s="1275"/>
      <c r="CS79" s="1275"/>
      <c r="CT79" s="1275"/>
      <c r="CU79" s="1275"/>
      <c r="CV79" s="1275">
        <v>9.9</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jA4ORt5L/ao9BZ2MLrSWSeCIZCr0sayIEc0HC8P1UTWknnCHsPsEUVsemJ5Cx0Y04jEQNMvDWRjMRldFGDTbg==" saltValue="FB7gKhJK2/o78B39tWyPS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NPA581CCxZPbKdbWq9d3xhEhD70XIQR1kvUSFDbT1iW9omySiRPMe1JkTM5aRYJMmSgx1yWiglw1W0Dj3f3Kw==" saltValue="LRIEixQ12DLjYcJVJ4sNe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bCVcHsNE0ntHu9jy1zOrbNe0ZYH1uOJ06lrHRJHtOmVcQARFw9MILyumE8y4fp2Ei1tpracfm8SrQ8MvuerfQ==" saltValue="E3Vedmu5a7vV2fo8x2Cxu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548</v>
      </c>
      <c r="G2" s="136"/>
      <c r="H2" s="137"/>
    </row>
    <row r="3" spans="1:8" x14ac:dyDescent="0.15">
      <c r="A3" s="133" t="s">
        <v>541</v>
      </c>
      <c r="B3" s="138"/>
      <c r="C3" s="139"/>
      <c r="D3" s="140">
        <v>98234</v>
      </c>
      <c r="E3" s="141"/>
      <c r="F3" s="142">
        <v>136577</v>
      </c>
      <c r="G3" s="143"/>
      <c r="H3" s="144"/>
    </row>
    <row r="4" spans="1:8" x14ac:dyDescent="0.15">
      <c r="A4" s="145"/>
      <c r="B4" s="146"/>
      <c r="C4" s="147"/>
      <c r="D4" s="148">
        <v>29556</v>
      </c>
      <c r="E4" s="149"/>
      <c r="F4" s="150">
        <v>59645</v>
      </c>
      <c r="G4" s="151"/>
      <c r="H4" s="152"/>
    </row>
    <row r="5" spans="1:8" x14ac:dyDescent="0.15">
      <c r="A5" s="133" t="s">
        <v>543</v>
      </c>
      <c r="B5" s="138"/>
      <c r="C5" s="139"/>
      <c r="D5" s="140">
        <v>53989</v>
      </c>
      <c r="E5" s="141"/>
      <c r="F5" s="142">
        <v>132212</v>
      </c>
      <c r="G5" s="143"/>
      <c r="H5" s="144"/>
    </row>
    <row r="6" spans="1:8" x14ac:dyDescent="0.15">
      <c r="A6" s="145"/>
      <c r="B6" s="146"/>
      <c r="C6" s="147"/>
      <c r="D6" s="148">
        <v>33544</v>
      </c>
      <c r="E6" s="149"/>
      <c r="F6" s="150">
        <v>67114</v>
      </c>
      <c r="G6" s="151"/>
      <c r="H6" s="152"/>
    </row>
    <row r="7" spans="1:8" x14ac:dyDescent="0.15">
      <c r="A7" s="133" t="s">
        <v>544</v>
      </c>
      <c r="B7" s="138"/>
      <c r="C7" s="139"/>
      <c r="D7" s="140">
        <v>64286</v>
      </c>
      <c r="E7" s="141"/>
      <c r="F7" s="142">
        <v>93741</v>
      </c>
      <c r="G7" s="143"/>
      <c r="H7" s="144"/>
    </row>
    <row r="8" spans="1:8" x14ac:dyDescent="0.15">
      <c r="A8" s="145"/>
      <c r="B8" s="146"/>
      <c r="C8" s="147"/>
      <c r="D8" s="148">
        <v>45603</v>
      </c>
      <c r="E8" s="149"/>
      <c r="F8" s="150">
        <v>46285</v>
      </c>
      <c r="G8" s="151"/>
      <c r="H8" s="152"/>
    </row>
    <row r="9" spans="1:8" x14ac:dyDescent="0.15">
      <c r="A9" s="133" t="s">
        <v>545</v>
      </c>
      <c r="B9" s="138"/>
      <c r="C9" s="139"/>
      <c r="D9" s="140">
        <v>62285</v>
      </c>
      <c r="E9" s="141"/>
      <c r="F9" s="142">
        <v>107537</v>
      </c>
      <c r="G9" s="143"/>
      <c r="H9" s="144"/>
    </row>
    <row r="10" spans="1:8" x14ac:dyDescent="0.15">
      <c r="A10" s="145"/>
      <c r="B10" s="146"/>
      <c r="C10" s="147"/>
      <c r="D10" s="148">
        <v>32168</v>
      </c>
      <c r="E10" s="149"/>
      <c r="F10" s="150">
        <v>57923</v>
      </c>
      <c r="G10" s="151"/>
      <c r="H10" s="152"/>
    </row>
    <row r="11" spans="1:8" x14ac:dyDescent="0.15">
      <c r="A11" s="133" t="s">
        <v>546</v>
      </c>
      <c r="B11" s="138"/>
      <c r="C11" s="139"/>
      <c r="D11" s="140">
        <v>63775</v>
      </c>
      <c r="E11" s="141"/>
      <c r="F11" s="142">
        <v>113913</v>
      </c>
      <c r="G11" s="143"/>
      <c r="H11" s="144"/>
    </row>
    <row r="12" spans="1:8" x14ac:dyDescent="0.15">
      <c r="A12" s="145"/>
      <c r="B12" s="146"/>
      <c r="C12" s="153"/>
      <c r="D12" s="148">
        <v>48988</v>
      </c>
      <c r="E12" s="149"/>
      <c r="F12" s="150">
        <v>53160</v>
      </c>
      <c r="G12" s="151"/>
      <c r="H12" s="152"/>
    </row>
    <row r="13" spans="1:8" x14ac:dyDescent="0.15">
      <c r="A13" s="133"/>
      <c r="B13" s="138"/>
      <c r="C13" s="154"/>
      <c r="D13" s="155">
        <v>68514</v>
      </c>
      <c r="E13" s="156"/>
      <c r="F13" s="157">
        <v>116796</v>
      </c>
      <c r="G13" s="158"/>
      <c r="H13" s="144"/>
    </row>
    <row r="14" spans="1:8" x14ac:dyDescent="0.15">
      <c r="A14" s="145"/>
      <c r="B14" s="146"/>
      <c r="C14" s="147"/>
      <c r="D14" s="148">
        <v>37972</v>
      </c>
      <c r="E14" s="149"/>
      <c r="F14" s="150">
        <v>56825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5.93</v>
      </c>
      <c r="C19" s="159">
        <f>ROUND(VALUE(SUBSTITUTE(実質収支比率等に係る経年分析!G$48,"▲","-")),2)</f>
        <v>5.75</v>
      </c>
      <c r="D19" s="159">
        <f>ROUND(VALUE(SUBSTITUTE(実質収支比率等に係る経年分析!H$48,"▲","-")),2)</f>
        <v>6.69</v>
      </c>
      <c r="E19" s="159">
        <f>ROUND(VALUE(SUBSTITUTE(実質収支比率等に係る経年分析!I$48,"▲","-")),2)</f>
        <v>6.45</v>
      </c>
      <c r="F19" s="159">
        <f>ROUND(VALUE(SUBSTITUTE(実質収支比率等に係る経年分析!J$48,"▲","-")),2)</f>
        <v>7.27</v>
      </c>
    </row>
    <row r="20" spans="1:11" x14ac:dyDescent="0.15">
      <c r="A20" s="159" t="s">
        <v>49</v>
      </c>
      <c r="B20" s="159">
        <f>ROUND(VALUE(SUBSTITUTE(実質収支比率等に係る経年分析!F$47,"▲","-")),2)</f>
        <v>34.75</v>
      </c>
      <c r="C20" s="159">
        <f>ROUND(VALUE(SUBSTITUTE(実質収支比率等に係る経年分析!G$47,"▲","-")),2)</f>
        <v>37.549999999999997</v>
      </c>
      <c r="D20" s="159">
        <f>ROUND(VALUE(SUBSTITUTE(実質収支比率等に係る経年分析!H$47,"▲","-")),2)</f>
        <v>40.020000000000003</v>
      </c>
      <c r="E20" s="159">
        <f>ROUND(VALUE(SUBSTITUTE(実質収支比率等に係る経年分析!I$47,"▲","-")),2)</f>
        <v>44.25</v>
      </c>
      <c r="F20" s="159">
        <f>ROUND(VALUE(SUBSTITUTE(実質収支比率等に係る経年分析!J$47,"▲","-")),2)</f>
        <v>45.73</v>
      </c>
    </row>
    <row r="21" spans="1:11" x14ac:dyDescent="0.15">
      <c r="A21" s="159" t="s">
        <v>50</v>
      </c>
      <c r="B21" s="159">
        <f>IF(ISNUMBER(VALUE(SUBSTITUTE(実質収支比率等に係る経年分析!F$49,"▲","-"))),ROUND(VALUE(SUBSTITUTE(実質収支比率等に係る経年分析!F$49,"▲","-")),2),NA())</f>
        <v>5.6</v>
      </c>
      <c r="C21" s="159">
        <f>IF(ISNUMBER(VALUE(SUBSTITUTE(実質収支比率等に係る経年分析!G$49,"▲","-"))),ROUND(VALUE(SUBSTITUTE(実質収支比率等に係る経年分析!G$49,"▲","-")),2),NA())</f>
        <v>1.58</v>
      </c>
      <c r="D21" s="159">
        <f>IF(ISNUMBER(VALUE(SUBSTITUTE(実質収支比率等に係る経年分析!H$49,"▲","-"))),ROUND(VALUE(SUBSTITUTE(実質収支比率等に係る経年分析!H$49,"▲","-")),2),NA())</f>
        <v>3.83</v>
      </c>
      <c r="E21" s="159">
        <f>IF(ISNUMBER(VALUE(SUBSTITUTE(実質収支比率等に係る経年分析!I$49,"▲","-"))),ROUND(VALUE(SUBSTITUTE(実質収支比率等に係る経年分析!I$49,"▲","-")),2),NA())</f>
        <v>2.3199999999999998</v>
      </c>
      <c r="F21" s="159">
        <f>IF(ISNUMBER(VALUE(SUBSTITUTE(実質収支比率等に係る経年分析!J$49,"▲","-"))),ROUND(VALUE(SUBSTITUTE(実質収支比率等に係る経年分析!J$49,"▲","-")),2),NA())</f>
        <v>0.56999999999999995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#N/A</v>
      </c>
      <c r="I28" s="160">
        <f>IF(ROUND(VALUE(SUBSTITUTE(連結実質赤字比率に係る赤字・黒字の構成分析!I$42,"▲", "-")), 2) &gt;= 0, ABS(ROUND(VALUE(SUBSTITUTE(連結実質赤字比率に係る赤字・黒字の構成分析!I$42,"▲", "-")), 2)), NA())</f>
        <v>0</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再生可能エネルギー事業特別会計</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0.08</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0.09</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診療所特別会計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v>
      </c>
    </row>
    <row r="32" spans="1:11" x14ac:dyDescent="0.15">
      <c r="A32" s="160" t="str">
        <f>IF(連結実質赤字比率に係る赤字・黒字の構成分析!C$38="",NA(),連結実質赤字比率に係る赤字・黒字の構成分析!C$38)</f>
        <v>下水道特別会計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0.28999999999999998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0.28000000000000003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0.14000000000000001</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7.0000000000000007E-2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0.35</v>
      </c>
    </row>
    <row r="34" spans="1:16" x14ac:dyDescent="0.15">
      <c r="A34" s="160" t="str">
        <f>IF(連結実質赤字比率に係る赤字・黒字の構成分析!C$36="",NA(),連結実質赤字比率に係る赤字・黒字の構成分析!C$36)</f>
        <v>介護保険特別会計（介護保険事業）</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0.81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0.53</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5.67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5.49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6.28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7.15</v>
      </c>
    </row>
    <row r="36" spans="1:16" x14ac:dyDescent="0.15">
      <c r="A36" s="160" t="str">
        <f>IF(連結実質赤字比率に係る赤字・黒字の構成分析!C$34="",NA(),連結実質赤字比率に係る赤字・黒字の構成分析!C$34)</f>
        <v>上水道特別会計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7.07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8.23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9.1199999999999992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12.57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1129</v>
      </c>
      <c r="E42" s="161"/>
      <c r="F42" s="161"/>
      <c r="G42" s="161">
        <f>'実質公債費比率（分子）の構造'!L$52</f>
        <v>1138</v>
      </c>
      <c r="H42" s="161"/>
      <c r="I42" s="161"/>
      <c r="J42" s="161">
        <f>'実質公債費比率（分子）の構造'!M$52</f>
        <v>1132</v>
      </c>
      <c r="K42" s="161"/>
      <c r="L42" s="161"/>
      <c r="M42" s="161">
        <f>'実質公債費比率（分子）の構造'!N$52</f>
        <v>1091</v>
      </c>
      <c r="N42" s="161"/>
      <c r="O42" s="161"/>
      <c r="P42" s="161">
        <f>'実質公債費比率（分子）の構造'!O$52</f>
        <v>1033</v>
      </c>
    </row>
    <row r="43" spans="1:16" x14ac:dyDescent="0.15">
      <c r="A43" s="161" t="s">
        <v>58</v>
      </c>
      <c r="B43" s="161">
        <f>'実質公債費比率（分子）の構造'!K$51</f>
        <v>0</v>
      </c>
      <c r="C43" s="161"/>
      <c r="D43" s="161"/>
      <c r="E43" s="161" t="str">
        <f>'実質公債費比率（分子）の構造'!L$51</f>
        <v>-</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19</v>
      </c>
      <c r="C44" s="161"/>
      <c r="D44" s="161"/>
      <c r="E44" s="161">
        <f>'実質公債費比率（分子）の構造'!L$50</f>
        <v>19</v>
      </c>
      <c r="F44" s="161"/>
      <c r="G44" s="161"/>
      <c r="H44" s="161">
        <f>'実質公債費比率（分子）の構造'!M$50</f>
        <v>20</v>
      </c>
      <c r="I44" s="161"/>
      <c r="J44" s="161"/>
      <c r="K44" s="161">
        <f>'実質公債費比率（分子）の構造'!N$50</f>
        <v>16</v>
      </c>
      <c r="L44" s="161"/>
      <c r="M44" s="161"/>
      <c r="N44" s="161">
        <f>'実質公債費比率（分子）の構造'!O$50</f>
        <v>16</v>
      </c>
      <c r="O44" s="161"/>
      <c r="P44" s="161"/>
    </row>
    <row r="45" spans="1:16" x14ac:dyDescent="0.15">
      <c r="A45" s="161" t="s">
        <v>60</v>
      </c>
      <c r="B45" s="161">
        <f>'実質公債費比率（分子）の構造'!K$49</f>
        <v>24</v>
      </c>
      <c r="C45" s="161"/>
      <c r="D45" s="161"/>
      <c r="E45" s="161">
        <f>'実質公債費比率（分子）の構造'!L$49</f>
        <v>21</v>
      </c>
      <c r="F45" s="161"/>
      <c r="G45" s="161"/>
      <c r="H45" s="161">
        <f>'実質公債費比率（分子）の構造'!M$49</f>
        <v>19</v>
      </c>
      <c r="I45" s="161"/>
      <c r="J45" s="161"/>
      <c r="K45" s="161">
        <f>'実質公債費比率（分子）の構造'!N$49</f>
        <v>18</v>
      </c>
      <c r="L45" s="161"/>
      <c r="M45" s="161"/>
      <c r="N45" s="161">
        <f>'実質公債費比率（分子）の構造'!O$49</f>
        <v>4</v>
      </c>
      <c r="O45" s="161"/>
      <c r="P45" s="161"/>
    </row>
    <row r="46" spans="1:16" x14ac:dyDescent="0.15">
      <c r="A46" s="161" t="s">
        <v>61</v>
      </c>
      <c r="B46" s="161">
        <f>'実質公債費比率（分子）の構造'!K$48</f>
        <v>402</v>
      </c>
      <c r="C46" s="161"/>
      <c r="D46" s="161"/>
      <c r="E46" s="161">
        <f>'実質公債費比率（分子）の構造'!L$48</f>
        <v>380</v>
      </c>
      <c r="F46" s="161"/>
      <c r="G46" s="161"/>
      <c r="H46" s="161">
        <f>'実質公債費比率（分子）の構造'!M$48</f>
        <v>352</v>
      </c>
      <c r="I46" s="161"/>
      <c r="J46" s="161"/>
      <c r="K46" s="161">
        <f>'実質公債費比率（分子）の構造'!N$48</f>
        <v>313</v>
      </c>
      <c r="L46" s="161"/>
      <c r="M46" s="161"/>
      <c r="N46" s="161">
        <f>'実質公債費比率（分子）の構造'!O$48</f>
        <v>282</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1423</v>
      </c>
      <c r="C49" s="161"/>
      <c r="D49" s="161"/>
      <c r="E49" s="161">
        <f>'実質公債費比率（分子）の構造'!L$45</f>
        <v>1418</v>
      </c>
      <c r="F49" s="161"/>
      <c r="G49" s="161"/>
      <c r="H49" s="161">
        <f>'実質公債費比率（分子）の構造'!M$45</f>
        <v>1338</v>
      </c>
      <c r="I49" s="161"/>
      <c r="J49" s="161"/>
      <c r="K49" s="161">
        <f>'実質公債費比率（分子）の構造'!N$45</f>
        <v>1260</v>
      </c>
      <c r="L49" s="161"/>
      <c r="M49" s="161"/>
      <c r="N49" s="161">
        <f>'実質公債費比率（分子）の構造'!O$45</f>
        <v>1176</v>
      </c>
      <c r="O49" s="161"/>
      <c r="P49" s="161"/>
    </row>
    <row r="50" spans="1:16" x14ac:dyDescent="0.15">
      <c r="A50" s="161" t="s">
        <v>65</v>
      </c>
      <c r="B50" s="161" t="e">
        <f>NA()</f>
        <v>#N/A</v>
      </c>
      <c r="C50" s="161">
        <f>IF(ISNUMBER('実質公債費比率（分子）の構造'!K$53),'実質公債費比率（分子）の構造'!K$53,NA())</f>
        <v>739</v>
      </c>
      <c r="D50" s="161" t="e">
        <f>NA()</f>
        <v>#N/A</v>
      </c>
      <c r="E50" s="161" t="e">
        <f>NA()</f>
        <v>#N/A</v>
      </c>
      <c r="F50" s="161">
        <f>IF(ISNUMBER('実質公債費比率（分子）の構造'!L$53),'実質公債費比率（分子）の構造'!L$53,NA())</f>
        <v>700</v>
      </c>
      <c r="G50" s="161" t="e">
        <f>NA()</f>
        <v>#N/A</v>
      </c>
      <c r="H50" s="161" t="e">
        <f>NA()</f>
        <v>#N/A</v>
      </c>
      <c r="I50" s="161">
        <f>IF(ISNUMBER('実質公債費比率（分子）の構造'!M$53),'実質公債費比率（分子）の構造'!M$53,NA())</f>
        <v>597</v>
      </c>
      <c r="J50" s="161" t="e">
        <f>NA()</f>
        <v>#N/A</v>
      </c>
      <c r="K50" s="161" t="e">
        <f>NA()</f>
        <v>#N/A</v>
      </c>
      <c r="L50" s="161">
        <f>IF(ISNUMBER('実質公債費比率（分子）の構造'!N$53),'実質公債費比率（分子）の構造'!N$53,NA())</f>
        <v>516</v>
      </c>
      <c r="M50" s="161" t="e">
        <f>NA()</f>
        <v>#N/A</v>
      </c>
      <c r="N50" s="161" t="e">
        <f>NA()</f>
        <v>#N/A</v>
      </c>
      <c r="O50" s="161">
        <f>IF(ISNUMBER('実質公債費比率（分子）の構造'!O$53),'実質公債費比率（分子）の構造'!O$53,NA())</f>
        <v>445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9177</v>
      </c>
      <c r="E56" s="160"/>
      <c r="F56" s="160"/>
      <c r="G56" s="160">
        <f>'将来負担比率（分子）の構造'!J$52</f>
        <v>8660</v>
      </c>
      <c r="H56" s="160"/>
      <c r="I56" s="160"/>
      <c r="J56" s="160">
        <f>'将来負担比率（分子）の構造'!K$52</f>
        <v>8189</v>
      </c>
      <c r="K56" s="160"/>
      <c r="L56" s="160"/>
      <c r="M56" s="160">
        <f>'将来負担比率（分子）の構造'!L$52</f>
        <v>7820</v>
      </c>
      <c r="N56" s="160"/>
      <c r="O56" s="160"/>
      <c r="P56" s="160">
        <f>'将来負担比率（分子）の構造'!M$52</f>
        <v>7584</v>
      </c>
    </row>
    <row r="57" spans="1:16" x14ac:dyDescent="0.15">
      <c r="A57" s="160" t="s">
        <v>36</v>
      </c>
      <c r="B57" s="160"/>
      <c r="C57" s="160"/>
      <c r="D57" s="160">
        <f>'将来負担比率（分子）の構造'!I$51</f>
        <v>1169</v>
      </c>
      <c r="E57" s="160"/>
      <c r="F57" s="160"/>
      <c r="G57" s="160">
        <f>'将来負担比率（分子）の構造'!J$51</f>
        <v>1116</v>
      </c>
      <c r="H57" s="160"/>
      <c r="I57" s="160"/>
      <c r="J57" s="160">
        <f>'将来負担比率（分子）の構造'!K$51</f>
        <v>1085</v>
      </c>
      <c r="K57" s="160"/>
      <c r="L57" s="160"/>
      <c r="M57" s="160">
        <f>'将来負担比率（分子）の構造'!L$51</f>
        <v>1067</v>
      </c>
      <c r="N57" s="160"/>
      <c r="O57" s="160"/>
      <c r="P57" s="160">
        <f>'将来負担比率（分子）の構造'!M$51</f>
        <v>402</v>
      </c>
    </row>
    <row r="58" spans="1:16" x14ac:dyDescent="0.15">
      <c r="A58" s="160" t="s">
        <v>35</v>
      </c>
      <c r="B58" s="160"/>
      <c r="C58" s="160"/>
      <c r="D58" s="160">
        <f>'将来負担比率（分子）の構造'!I$50</f>
        <v>2856</v>
      </c>
      <c r="E58" s="160"/>
      <c r="F58" s="160"/>
      <c r="G58" s="160">
        <f>'将来負担比率（分子）の構造'!J$50</f>
        <v>2962</v>
      </c>
      <c r="H58" s="160"/>
      <c r="I58" s="160"/>
      <c r="J58" s="160">
        <f>'将来負担比率（分子）の構造'!K$50</f>
        <v>3194</v>
      </c>
      <c r="K58" s="160"/>
      <c r="L58" s="160"/>
      <c r="M58" s="160">
        <f>'将来負担比率（分子）の構造'!L$50</f>
        <v>3485</v>
      </c>
      <c r="N58" s="160"/>
      <c r="O58" s="160"/>
      <c r="P58" s="160">
        <f>'将来負担比率（分子）の構造'!M$50</f>
        <v>3629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1433</v>
      </c>
      <c r="C62" s="160"/>
      <c r="D62" s="160"/>
      <c r="E62" s="160">
        <f>'将来負担比率（分子）の構造'!J$45</f>
        <v>1301</v>
      </c>
      <c r="F62" s="160"/>
      <c r="G62" s="160"/>
      <c r="H62" s="160">
        <f>'将来負担比率（分子）の構造'!K$45</f>
        <v>1195</v>
      </c>
      <c r="I62" s="160"/>
      <c r="J62" s="160"/>
      <c r="K62" s="160">
        <f>'将来負担比率（分子）の構造'!L$45</f>
        <v>1530</v>
      </c>
      <c r="L62" s="160"/>
      <c r="M62" s="160"/>
      <c r="N62" s="160">
        <f>'将来負担比率（分子）の構造'!M$45</f>
        <v>1159</v>
      </c>
      <c r="O62" s="160"/>
      <c r="P62" s="160"/>
    </row>
    <row r="63" spans="1:16" x14ac:dyDescent="0.15">
      <c r="A63" s="160" t="s">
        <v>28</v>
      </c>
      <c r="B63" s="160">
        <f>'将来負担比率（分子）の構造'!I$44</f>
        <v>270</v>
      </c>
      <c r="C63" s="160"/>
      <c r="D63" s="160"/>
      <c r="E63" s="160">
        <f>'将来負担比率（分子）の構造'!J$44</f>
        <v>245</v>
      </c>
      <c r="F63" s="160"/>
      <c r="G63" s="160"/>
      <c r="H63" s="160">
        <f>'将来負担比率（分子）の構造'!K$44</f>
        <v>231</v>
      </c>
      <c r="I63" s="160"/>
      <c r="J63" s="160"/>
      <c r="K63" s="160">
        <f>'将来負担比率（分子）の構造'!L$44</f>
        <v>216</v>
      </c>
      <c r="L63" s="160"/>
      <c r="M63" s="160"/>
      <c r="N63" s="160">
        <f>'将来負担比率（分子）の構造'!M$44</f>
        <v>201</v>
      </c>
      <c r="O63" s="160"/>
      <c r="P63" s="160"/>
    </row>
    <row r="64" spans="1:16" x14ac:dyDescent="0.15">
      <c r="A64" s="160" t="s">
        <v>27</v>
      </c>
      <c r="B64" s="160">
        <f>'将来負担比率（分子）の構造'!I$43</f>
        <v>3527</v>
      </c>
      <c r="C64" s="160"/>
      <c r="D64" s="160"/>
      <c r="E64" s="160">
        <f>'将来負担比率（分子）の構造'!J$43</f>
        <v>3235</v>
      </c>
      <c r="F64" s="160"/>
      <c r="G64" s="160"/>
      <c r="H64" s="160">
        <f>'将来負担比率（分子）の構造'!K$43</f>
        <v>2950</v>
      </c>
      <c r="I64" s="160"/>
      <c r="J64" s="160"/>
      <c r="K64" s="160">
        <f>'将来負担比率（分子）の構造'!L$43</f>
        <v>2694</v>
      </c>
      <c r="L64" s="160"/>
      <c r="M64" s="160"/>
      <c r="N64" s="160">
        <f>'将来負担比率（分子）の構造'!M$43</f>
        <v>2277</v>
      </c>
      <c r="O64" s="160"/>
      <c r="P64" s="160"/>
    </row>
    <row r="65" spans="1:16" x14ac:dyDescent="0.15">
      <c r="A65" s="160" t="s">
        <v>26</v>
      </c>
      <c r="B65" s="160">
        <f>'将来負担比率（分子）の構造'!I$42</f>
        <v>369</v>
      </c>
      <c r="C65" s="160"/>
      <c r="D65" s="160"/>
      <c r="E65" s="160">
        <f>'将来負担比率（分子）の構造'!J$42</f>
        <v>324</v>
      </c>
      <c r="F65" s="160"/>
      <c r="G65" s="160"/>
      <c r="H65" s="160">
        <f>'将来負担比率（分子）の構造'!K$42</f>
        <v>284</v>
      </c>
      <c r="I65" s="160"/>
      <c r="J65" s="160"/>
      <c r="K65" s="160">
        <f>'将来負担比率（分子）の構造'!L$42</f>
        <v>249</v>
      </c>
      <c r="L65" s="160"/>
      <c r="M65" s="160"/>
      <c r="N65" s="160">
        <f>'将来負担比率（分子）の構造'!M$42</f>
        <v>216</v>
      </c>
      <c r="O65" s="160"/>
      <c r="P65" s="160"/>
    </row>
    <row r="66" spans="1:16" x14ac:dyDescent="0.15">
      <c r="A66" s="160" t="s">
        <v>25</v>
      </c>
      <c r="B66" s="160">
        <f>'将来負担比率（分子）の構造'!I$41</f>
        <v>11828</v>
      </c>
      <c r="C66" s="160"/>
      <c r="D66" s="160"/>
      <c r="E66" s="160">
        <f>'将来負担比率（分子）の構造'!J$41</f>
        <v>11099</v>
      </c>
      <c r="F66" s="160"/>
      <c r="G66" s="160"/>
      <c r="H66" s="160">
        <f>'将来負担比率（分子）の構造'!K$41</f>
        <v>10590</v>
      </c>
      <c r="I66" s="160"/>
      <c r="J66" s="160"/>
      <c r="K66" s="160">
        <f>'将来負担比率（分子）の構造'!L$41</f>
        <v>9990</v>
      </c>
      <c r="L66" s="160"/>
      <c r="M66" s="160"/>
      <c r="N66" s="160">
        <f>'将来負担比率（分子）の構造'!M$41</f>
        <v>9631</v>
      </c>
      <c r="O66" s="160"/>
      <c r="P66" s="160"/>
    </row>
    <row r="67" spans="1:16" x14ac:dyDescent="0.15">
      <c r="A67" s="160" t="s">
        <v>69</v>
      </c>
      <c r="B67" s="160" t="e">
        <f>NA()</f>
        <v>#N/A</v>
      </c>
      <c r="C67" s="160">
        <f>IF(ISNUMBER('将来負担比率（分子）の構造'!I$53), IF('将来負担比率（分子）の構造'!I$53 &lt; 0, 0, '将来負担比率（分子）の構造'!I$53), NA())</f>
        <v>4225</v>
      </c>
      <c r="D67" s="160" t="e">
        <f>NA()</f>
        <v>#N/A</v>
      </c>
      <c r="E67" s="160" t="e">
        <f>NA()</f>
        <v>#N/A</v>
      </c>
      <c r="F67" s="160">
        <f>IF(ISNUMBER('将来負担比率（分子）の構造'!J$53), IF('将来負担比率（分子）の構造'!J$53 &lt; 0, 0, '将来負担比率（分子）の構造'!J$53), NA())</f>
        <v>3467</v>
      </c>
      <c r="G67" s="160" t="e">
        <f>NA()</f>
        <v>#N/A</v>
      </c>
      <c r="H67" s="160" t="e">
        <f>NA()</f>
        <v>#N/A</v>
      </c>
      <c r="I67" s="160">
        <f>IF(ISNUMBER('将来負担比率（分子）の構造'!K$53), IF('将来負担比率（分子）の構造'!K$53 &lt; 0, 0, '将来負担比率（分子）の構造'!K$53), NA())</f>
        <v>2780</v>
      </c>
      <c r="J67" s="160" t="e">
        <f>NA()</f>
        <v>#N/A</v>
      </c>
      <c r="K67" s="160" t="e">
        <f>NA()</f>
        <v>#N/A</v>
      </c>
      <c r="L67" s="160">
        <f>IF(ISNUMBER('将来負担比率（分子）の構造'!L$53), IF('将来負担比率（分子）の構造'!L$53 &lt; 0, 0, '将来負担比率（分子）の構造'!L$53), NA())</f>
        <v>2307</v>
      </c>
      <c r="M67" s="160" t="e">
        <f>NA()</f>
        <v>#N/A</v>
      </c>
      <c r="N67" s="160" t="e">
        <f>NA()</f>
        <v>#N/A</v>
      </c>
      <c r="O67" s="160">
        <f>IF(ISNUMBER('将来負担比率（分子）の構造'!M$53), IF('将来負担比率（分子）の構造'!M$53 &lt; 0, 0, '将来負担比率（分子）の構造'!M$53), NA())</f>
        <v>1869</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2386</v>
      </c>
      <c r="C72" s="164">
        <f>基金残高に係る経年分析!G55</f>
        <v>2547</v>
      </c>
      <c r="D72" s="164">
        <f>基金残高に係る経年分析!H55</f>
        <v>2546</v>
      </c>
    </row>
    <row r="73" spans="1:16" x14ac:dyDescent="0.15">
      <c r="A73" s="163" t="s">
        <v>72</v>
      </c>
      <c r="B73" s="164">
        <f>基金残高に係る経年分析!F56</f>
        <v>3</v>
      </c>
      <c r="C73" s="164">
        <f>基金残高に係る経年分析!G56</f>
        <v>3</v>
      </c>
      <c r="D73" s="164">
        <f>基金残高に係る経年分析!H56</f>
        <v>3</v>
      </c>
    </row>
    <row r="74" spans="1:16" x14ac:dyDescent="0.15">
      <c r="A74" s="163" t="s">
        <v>73</v>
      </c>
      <c r="B74" s="164">
        <f>基金残高に係る経年分析!F57</f>
        <v>875</v>
      </c>
      <c r="C74" s="164">
        <f>基金残高に係る経年分析!G57</f>
        <v>1008</v>
      </c>
      <c r="D74" s="164">
        <f>基金残高に係る経年分析!H57</f>
        <v>1085</v>
      </c>
    </row>
  </sheetData>
  <sheetProtection algorithmName="SHA-512" hashValue="p/oekCcEFvXtxVF6VEWBHPvp/w3YOUaxtxnor2wDUOx8j2eBg1tG23K0D7xi1sISYu4CumbjqHD9rcWfEc/dww==" saltValue="sL5PkXZa4W0gsl2VfWq7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221</v>
      </c>
      <c r="C5" s="646"/>
      <c r="D5" s="646"/>
      <c r="E5" s="646"/>
      <c r="F5" s="646"/>
      <c r="G5" s="646"/>
      <c r="H5" s="646"/>
      <c r="I5" s="646"/>
      <c r="J5" s="646"/>
      <c r="K5" s="646"/>
      <c r="L5" s="646"/>
      <c r="M5" s="646"/>
      <c r="N5" s="646"/>
      <c r="O5" s="646"/>
      <c r="P5" s="646"/>
      <c r="Q5" s="647"/>
      <c r="R5" s="648">
        <v>1255401</v>
      </c>
      <c r="S5" s="649"/>
      <c r="T5" s="649"/>
      <c r="U5" s="649"/>
      <c r="V5" s="649"/>
      <c r="W5" s="649"/>
      <c r="X5" s="649"/>
      <c r="Y5" s="650"/>
      <c r="Z5" s="651">
        <v>12.9</v>
      </c>
      <c r="AA5" s="651"/>
      <c r="AB5" s="651"/>
      <c r="AC5" s="651"/>
      <c r="AD5" s="652">
        <v>1255401</v>
      </c>
      <c r="AE5" s="652"/>
      <c r="AF5" s="652"/>
      <c r="AG5" s="652"/>
      <c r="AH5" s="652"/>
      <c r="AI5" s="652"/>
      <c r="AJ5" s="652"/>
      <c r="AK5" s="652"/>
      <c r="AL5" s="653">
        <v>23.3</v>
      </c>
      <c r="AM5" s="654"/>
      <c r="AN5" s="654"/>
      <c r="AO5" s="655"/>
      <c r="AP5" s="645" t="s">
        <v>222</v>
      </c>
      <c r="AQ5" s="646"/>
      <c r="AR5" s="646"/>
      <c r="AS5" s="646"/>
      <c r="AT5" s="646"/>
      <c r="AU5" s="646"/>
      <c r="AV5" s="646"/>
      <c r="AW5" s="646"/>
      <c r="AX5" s="646"/>
      <c r="AY5" s="646"/>
      <c r="AZ5" s="646"/>
      <c r="BA5" s="646"/>
      <c r="BB5" s="646"/>
      <c r="BC5" s="646"/>
      <c r="BD5" s="646"/>
      <c r="BE5" s="646"/>
      <c r="BF5" s="647"/>
      <c r="BG5" s="659">
        <v>1255325</v>
      </c>
      <c r="BH5" s="660"/>
      <c r="BI5" s="660"/>
      <c r="BJ5" s="660"/>
      <c r="BK5" s="660"/>
      <c r="BL5" s="660"/>
      <c r="BM5" s="660"/>
      <c r="BN5" s="661"/>
      <c r="BO5" s="662">
        <v>100</v>
      </c>
      <c r="BP5" s="662"/>
      <c r="BQ5" s="662"/>
      <c r="BR5" s="662"/>
      <c r="BS5" s="663">
        <v>11614</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160166</v>
      </c>
      <c r="S6" s="660"/>
      <c r="T6" s="660"/>
      <c r="U6" s="660"/>
      <c r="V6" s="660"/>
      <c r="W6" s="660"/>
      <c r="X6" s="660"/>
      <c r="Y6" s="661"/>
      <c r="Z6" s="662">
        <v>1.7</v>
      </c>
      <c r="AA6" s="662"/>
      <c r="AB6" s="662"/>
      <c r="AC6" s="662"/>
      <c r="AD6" s="663">
        <v>160166</v>
      </c>
      <c r="AE6" s="663"/>
      <c r="AF6" s="663"/>
      <c r="AG6" s="663"/>
      <c r="AH6" s="663"/>
      <c r="AI6" s="663"/>
      <c r="AJ6" s="663"/>
      <c r="AK6" s="663"/>
      <c r="AL6" s="664">
        <v>3</v>
      </c>
      <c r="AM6" s="665"/>
      <c r="AN6" s="665"/>
      <c r="AO6" s="666"/>
      <c r="AP6" s="656" t="s">
        <v>227</v>
      </c>
      <c r="AQ6" s="657"/>
      <c r="AR6" s="657"/>
      <c r="AS6" s="657"/>
      <c r="AT6" s="657"/>
      <c r="AU6" s="657"/>
      <c r="AV6" s="657"/>
      <c r="AW6" s="657"/>
      <c r="AX6" s="657"/>
      <c r="AY6" s="657"/>
      <c r="AZ6" s="657"/>
      <c r="BA6" s="657"/>
      <c r="BB6" s="657"/>
      <c r="BC6" s="657"/>
      <c r="BD6" s="657"/>
      <c r="BE6" s="657"/>
      <c r="BF6" s="658"/>
      <c r="BG6" s="659">
        <v>1255325</v>
      </c>
      <c r="BH6" s="660"/>
      <c r="BI6" s="660"/>
      <c r="BJ6" s="660"/>
      <c r="BK6" s="660"/>
      <c r="BL6" s="660"/>
      <c r="BM6" s="660"/>
      <c r="BN6" s="661"/>
      <c r="BO6" s="662">
        <v>100</v>
      </c>
      <c r="BP6" s="662"/>
      <c r="BQ6" s="662"/>
      <c r="BR6" s="662"/>
      <c r="BS6" s="663">
        <v>11614</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85144</v>
      </c>
      <c r="CS6" s="660"/>
      <c r="CT6" s="660"/>
      <c r="CU6" s="660"/>
      <c r="CV6" s="660"/>
      <c r="CW6" s="660"/>
      <c r="CX6" s="660"/>
      <c r="CY6" s="661"/>
      <c r="CZ6" s="653">
        <v>0.9</v>
      </c>
      <c r="DA6" s="654"/>
      <c r="DB6" s="654"/>
      <c r="DC6" s="673"/>
      <c r="DD6" s="668" t="s">
        <v>229</v>
      </c>
      <c r="DE6" s="660"/>
      <c r="DF6" s="660"/>
      <c r="DG6" s="660"/>
      <c r="DH6" s="660"/>
      <c r="DI6" s="660"/>
      <c r="DJ6" s="660"/>
      <c r="DK6" s="660"/>
      <c r="DL6" s="660"/>
      <c r="DM6" s="660"/>
      <c r="DN6" s="660"/>
      <c r="DO6" s="660"/>
      <c r="DP6" s="661"/>
      <c r="DQ6" s="668">
        <v>85144</v>
      </c>
      <c r="DR6" s="660"/>
      <c r="DS6" s="660"/>
      <c r="DT6" s="660"/>
      <c r="DU6" s="660"/>
      <c r="DV6" s="660"/>
      <c r="DW6" s="660"/>
      <c r="DX6" s="660"/>
      <c r="DY6" s="660"/>
      <c r="DZ6" s="660"/>
      <c r="EA6" s="660"/>
      <c r="EB6" s="660"/>
      <c r="EC6" s="669"/>
    </row>
    <row r="7" spans="2:143" ht="11.25" customHeight="1" x14ac:dyDescent="0.15">
      <c r="B7" s="656" t="s">
        <v>230</v>
      </c>
      <c r="C7" s="657"/>
      <c r="D7" s="657"/>
      <c r="E7" s="657"/>
      <c r="F7" s="657"/>
      <c r="G7" s="657"/>
      <c r="H7" s="657"/>
      <c r="I7" s="657"/>
      <c r="J7" s="657"/>
      <c r="K7" s="657"/>
      <c r="L7" s="657"/>
      <c r="M7" s="657"/>
      <c r="N7" s="657"/>
      <c r="O7" s="657"/>
      <c r="P7" s="657"/>
      <c r="Q7" s="658"/>
      <c r="R7" s="659">
        <v>2274</v>
      </c>
      <c r="S7" s="660"/>
      <c r="T7" s="660"/>
      <c r="U7" s="660"/>
      <c r="V7" s="660"/>
      <c r="W7" s="660"/>
      <c r="X7" s="660"/>
      <c r="Y7" s="661"/>
      <c r="Z7" s="662">
        <v>0</v>
      </c>
      <c r="AA7" s="662"/>
      <c r="AB7" s="662"/>
      <c r="AC7" s="662"/>
      <c r="AD7" s="663">
        <v>2274</v>
      </c>
      <c r="AE7" s="663"/>
      <c r="AF7" s="663"/>
      <c r="AG7" s="663"/>
      <c r="AH7" s="663"/>
      <c r="AI7" s="663"/>
      <c r="AJ7" s="663"/>
      <c r="AK7" s="663"/>
      <c r="AL7" s="664">
        <v>0</v>
      </c>
      <c r="AM7" s="665"/>
      <c r="AN7" s="665"/>
      <c r="AO7" s="666"/>
      <c r="AP7" s="656" t="s">
        <v>231</v>
      </c>
      <c r="AQ7" s="657"/>
      <c r="AR7" s="657"/>
      <c r="AS7" s="657"/>
      <c r="AT7" s="657"/>
      <c r="AU7" s="657"/>
      <c r="AV7" s="657"/>
      <c r="AW7" s="657"/>
      <c r="AX7" s="657"/>
      <c r="AY7" s="657"/>
      <c r="AZ7" s="657"/>
      <c r="BA7" s="657"/>
      <c r="BB7" s="657"/>
      <c r="BC7" s="657"/>
      <c r="BD7" s="657"/>
      <c r="BE7" s="657"/>
      <c r="BF7" s="658"/>
      <c r="BG7" s="659">
        <v>465301</v>
      </c>
      <c r="BH7" s="660"/>
      <c r="BI7" s="660"/>
      <c r="BJ7" s="660"/>
      <c r="BK7" s="660"/>
      <c r="BL7" s="660"/>
      <c r="BM7" s="660"/>
      <c r="BN7" s="661"/>
      <c r="BO7" s="662">
        <v>37.1</v>
      </c>
      <c r="BP7" s="662"/>
      <c r="BQ7" s="662"/>
      <c r="BR7" s="662"/>
      <c r="BS7" s="663">
        <v>11614</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1972019</v>
      </c>
      <c r="CS7" s="660"/>
      <c r="CT7" s="660"/>
      <c r="CU7" s="660"/>
      <c r="CV7" s="660"/>
      <c r="CW7" s="660"/>
      <c r="CX7" s="660"/>
      <c r="CY7" s="661"/>
      <c r="CZ7" s="662">
        <v>21.4</v>
      </c>
      <c r="DA7" s="662"/>
      <c r="DB7" s="662"/>
      <c r="DC7" s="662"/>
      <c r="DD7" s="668">
        <v>21290</v>
      </c>
      <c r="DE7" s="660"/>
      <c r="DF7" s="660"/>
      <c r="DG7" s="660"/>
      <c r="DH7" s="660"/>
      <c r="DI7" s="660"/>
      <c r="DJ7" s="660"/>
      <c r="DK7" s="660"/>
      <c r="DL7" s="660"/>
      <c r="DM7" s="660"/>
      <c r="DN7" s="660"/>
      <c r="DO7" s="660"/>
      <c r="DP7" s="661"/>
      <c r="DQ7" s="668">
        <v>1155031</v>
      </c>
      <c r="DR7" s="660"/>
      <c r="DS7" s="660"/>
      <c r="DT7" s="660"/>
      <c r="DU7" s="660"/>
      <c r="DV7" s="660"/>
      <c r="DW7" s="660"/>
      <c r="DX7" s="660"/>
      <c r="DY7" s="660"/>
      <c r="DZ7" s="660"/>
      <c r="EA7" s="660"/>
      <c r="EB7" s="660"/>
      <c r="EC7" s="669"/>
    </row>
    <row r="8" spans="2:143" ht="11.25" customHeight="1" x14ac:dyDescent="0.15">
      <c r="B8" s="656" t="s">
        <v>233</v>
      </c>
      <c r="C8" s="657"/>
      <c r="D8" s="657"/>
      <c r="E8" s="657"/>
      <c r="F8" s="657"/>
      <c r="G8" s="657"/>
      <c r="H8" s="657"/>
      <c r="I8" s="657"/>
      <c r="J8" s="657"/>
      <c r="K8" s="657"/>
      <c r="L8" s="657"/>
      <c r="M8" s="657"/>
      <c r="N8" s="657"/>
      <c r="O8" s="657"/>
      <c r="P8" s="657"/>
      <c r="Q8" s="658"/>
      <c r="R8" s="659">
        <v>5901</v>
      </c>
      <c r="S8" s="660"/>
      <c r="T8" s="660"/>
      <c r="U8" s="660"/>
      <c r="V8" s="660"/>
      <c r="W8" s="660"/>
      <c r="X8" s="660"/>
      <c r="Y8" s="661"/>
      <c r="Z8" s="662">
        <v>0.1</v>
      </c>
      <c r="AA8" s="662"/>
      <c r="AB8" s="662"/>
      <c r="AC8" s="662"/>
      <c r="AD8" s="663">
        <v>5901</v>
      </c>
      <c r="AE8" s="663"/>
      <c r="AF8" s="663"/>
      <c r="AG8" s="663"/>
      <c r="AH8" s="663"/>
      <c r="AI8" s="663"/>
      <c r="AJ8" s="663"/>
      <c r="AK8" s="663"/>
      <c r="AL8" s="664">
        <v>0.1</v>
      </c>
      <c r="AM8" s="665"/>
      <c r="AN8" s="665"/>
      <c r="AO8" s="666"/>
      <c r="AP8" s="656" t="s">
        <v>234</v>
      </c>
      <c r="AQ8" s="657"/>
      <c r="AR8" s="657"/>
      <c r="AS8" s="657"/>
      <c r="AT8" s="657"/>
      <c r="AU8" s="657"/>
      <c r="AV8" s="657"/>
      <c r="AW8" s="657"/>
      <c r="AX8" s="657"/>
      <c r="AY8" s="657"/>
      <c r="AZ8" s="657"/>
      <c r="BA8" s="657"/>
      <c r="BB8" s="657"/>
      <c r="BC8" s="657"/>
      <c r="BD8" s="657"/>
      <c r="BE8" s="657"/>
      <c r="BF8" s="658"/>
      <c r="BG8" s="659">
        <v>17771</v>
      </c>
      <c r="BH8" s="660"/>
      <c r="BI8" s="660"/>
      <c r="BJ8" s="660"/>
      <c r="BK8" s="660"/>
      <c r="BL8" s="660"/>
      <c r="BM8" s="660"/>
      <c r="BN8" s="661"/>
      <c r="BO8" s="662">
        <v>1.4</v>
      </c>
      <c r="BP8" s="662"/>
      <c r="BQ8" s="662"/>
      <c r="BR8" s="662"/>
      <c r="BS8" s="668" t="s">
        <v>169</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2280415</v>
      </c>
      <c r="CS8" s="660"/>
      <c r="CT8" s="660"/>
      <c r="CU8" s="660"/>
      <c r="CV8" s="660"/>
      <c r="CW8" s="660"/>
      <c r="CX8" s="660"/>
      <c r="CY8" s="661"/>
      <c r="CZ8" s="662">
        <v>24.8</v>
      </c>
      <c r="DA8" s="662"/>
      <c r="DB8" s="662"/>
      <c r="DC8" s="662"/>
      <c r="DD8" s="668">
        <v>195157</v>
      </c>
      <c r="DE8" s="660"/>
      <c r="DF8" s="660"/>
      <c r="DG8" s="660"/>
      <c r="DH8" s="660"/>
      <c r="DI8" s="660"/>
      <c r="DJ8" s="660"/>
      <c r="DK8" s="660"/>
      <c r="DL8" s="660"/>
      <c r="DM8" s="660"/>
      <c r="DN8" s="660"/>
      <c r="DO8" s="660"/>
      <c r="DP8" s="661"/>
      <c r="DQ8" s="668">
        <v>1314432</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5662</v>
      </c>
      <c r="S9" s="660"/>
      <c r="T9" s="660"/>
      <c r="U9" s="660"/>
      <c r="V9" s="660"/>
      <c r="W9" s="660"/>
      <c r="X9" s="660"/>
      <c r="Y9" s="661"/>
      <c r="Z9" s="662">
        <v>0.1</v>
      </c>
      <c r="AA9" s="662"/>
      <c r="AB9" s="662"/>
      <c r="AC9" s="662"/>
      <c r="AD9" s="663">
        <v>5662</v>
      </c>
      <c r="AE9" s="663"/>
      <c r="AF9" s="663"/>
      <c r="AG9" s="663"/>
      <c r="AH9" s="663"/>
      <c r="AI9" s="663"/>
      <c r="AJ9" s="663"/>
      <c r="AK9" s="663"/>
      <c r="AL9" s="664">
        <v>0.1</v>
      </c>
      <c r="AM9" s="665"/>
      <c r="AN9" s="665"/>
      <c r="AO9" s="666"/>
      <c r="AP9" s="656" t="s">
        <v>237</v>
      </c>
      <c r="AQ9" s="657"/>
      <c r="AR9" s="657"/>
      <c r="AS9" s="657"/>
      <c r="AT9" s="657"/>
      <c r="AU9" s="657"/>
      <c r="AV9" s="657"/>
      <c r="AW9" s="657"/>
      <c r="AX9" s="657"/>
      <c r="AY9" s="657"/>
      <c r="AZ9" s="657"/>
      <c r="BA9" s="657"/>
      <c r="BB9" s="657"/>
      <c r="BC9" s="657"/>
      <c r="BD9" s="657"/>
      <c r="BE9" s="657"/>
      <c r="BF9" s="658"/>
      <c r="BG9" s="659">
        <v>361910</v>
      </c>
      <c r="BH9" s="660"/>
      <c r="BI9" s="660"/>
      <c r="BJ9" s="660"/>
      <c r="BK9" s="660"/>
      <c r="BL9" s="660"/>
      <c r="BM9" s="660"/>
      <c r="BN9" s="661"/>
      <c r="BO9" s="662">
        <v>28.8</v>
      </c>
      <c r="BP9" s="662"/>
      <c r="BQ9" s="662"/>
      <c r="BR9" s="662"/>
      <c r="BS9" s="668" t="s">
        <v>174</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757047</v>
      </c>
      <c r="CS9" s="660"/>
      <c r="CT9" s="660"/>
      <c r="CU9" s="660"/>
      <c r="CV9" s="660"/>
      <c r="CW9" s="660"/>
      <c r="CX9" s="660"/>
      <c r="CY9" s="661"/>
      <c r="CZ9" s="662">
        <v>8.1999999999999993</v>
      </c>
      <c r="DA9" s="662"/>
      <c r="DB9" s="662"/>
      <c r="DC9" s="662"/>
      <c r="DD9" s="668">
        <v>17698</v>
      </c>
      <c r="DE9" s="660"/>
      <c r="DF9" s="660"/>
      <c r="DG9" s="660"/>
      <c r="DH9" s="660"/>
      <c r="DI9" s="660"/>
      <c r="DJ9" s="660"/>
      <c r="DK9" s="660"/>
      <c r="DL9" s="660"/>
      <c r="DM9" s="660"/>
      <c r="DN9" s="660"/>
      <c r="DO9" s="660"/>
      <c r="DP9" s="661"/>
      <c r="DQ9" s="668">
        <v>658908</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174</v>
      </c>
      <c r="S10" s="660"/>
      <c r="T10" s="660"/>
      <c r="U10" s="660"/>
      <c r="V10" s="660"/>
      <c r="W10" s="660"/>
      <c r="X10" s="660"/>
      <c r="Y10" s="661"/>
      <c r="Z10" s="662" t="s">
        <v>174</v>
      </c>
      <c r="AA10" s="662"/>
      <c r="AB10" s="662"/>
      <c r="AC10" s="662"/>
      <c r="AD10" s="663" t="s">
        <v>169</v>
      </c>
      <c r="AE10" s="663"/>
      <c r="AF10" s="663"/>
      <c r="AG10" s="663"/>
      <c r="AH10" s="663"/>
      <c r="AI10" s="663"/>
      <c r="AJ10" s="663"/>
      <c r="AK10" s="663"/>
      <c r="AL10" s="664" t="s">
        <v>169</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27064</v>
      </c>
      <c r="BH10" s="660"/>
      <c r="BI10" s="660"/>
      <c r="BJ10" s="660"/>
      <c r="BK10" s="660"/>
      <c r="BL10" s="660"/>
      <c r="BM10" s="660"/>
      <c r="BN10" s="661"/>
      <c r="BO10" s="662">
        <v>2.2000000000000002</v>
      </c>
      <c r="BP10" s="662"/>
      <c r="BQ10" s="662"/>
      <c r="BR10" s="662"/>
      <c r="BS10" s="668" t="s">
        <v>169</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5377</v>
      </c>
      <c r="CS10" s="660"/>
      <c r="CT10" s="660"/>
      <c r="CU10" s="660"/>
      <c r="CV10" s="660"/>
      <c r="CW10" s="660"/>
      <c r="CX10" s="660"/>
      <c r="CY10" s="661"/>
      <c r="CZ10" s="662">
        <v>0.1</v>
      </c>
      <c r="DA10" s="662"/>
      <c r="DB10" s="662"/>
      <c r="DC10" s="662"/>
      <c r="DD10" s="668" t="s">
        <v>174</v>
      </c>
      <c r="DE10" s="660"/>
      <c r="DF10" s="660"/>
      <c r="DG10" s="660"/>
      <c r="DH10" s="660"/>
      <c r="DI10" s="660"/>
      <c r="DJ10" s="660"/>
      <c r="DK10" s="660"/>
      <c r="DL10" s="660"/>
      <c r="DM10" s="660"/>
      <c r="DN10" s="660"/>
      <c r="DO10" s="660"/>
      <c r="DP10" s="661"/>
      <c r="DQ10" s="668">
        <v>377</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229</v>
      </c>
      <c r="S11" s="660"/>
      <c r="T11" s="660"/>
      <c r="U11" s="660"/>
      <c r="V11" s="660"/>
      <c r="W11" s="660"/>
      <c r="X11" s="660"/>
      <c r="Y11" s="661"/>
      <c r="Z11" s="662" t="s">
        <v>229</v>
      </c>
      <c r="AA11" s="662"/>
      <c r="AB11" s="662"/>
      <c r="AC11" s="662"/>
      <c r="AD11" s="663" t="s">
        <v>174</v>
      </c>
      <c r="AE11" s="663"/>
      <c r="AF11" s="663"/>
      <c r="AG11" s="663"/>
      <c r="AH11" s="663"/>
      <c r="AI11" s="663"/>
      <c r="AJ11" s="663"/>
      <c r="AK11" s="663"/>
      <c r="AL11" s="664" t="s">
        <v>174</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58556</v>
      </c>
      <c r="BH11" s="660"/>
      <c r="BI11" s="660"/>
      <c r="BJ11" s="660"/>
      <c r="BK11" s="660"/>
      <c r="BL11" s="660"/>
      <c r="BM11" s="660"/>
      <c r="BN11" s="661"/>
      <c r="BO11" s="662">
        <v>4.7</v>
      </c>
      <c r="BP11" s="662"/>
      <c r="BQ11" s="662"/>
      <c r="BR11" s="662"/>
      <c r="BS11" s="668">
        <v>11614</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1120585</v>
      </c>
      <c r="CS11" s="660"/>
      <c r="CT11" s="660"/>
      <c r="CU11" s="660"/>
      <c r="CV11" s="660"/>
      <c r="CW11" s="660"/>
      <c r="CX11" s="660"/>
      <c r="CY11" s="661"/>
      <c r="CZ11" s="662">
        <v>12.2</v>
      </c>
      <c r="DA11" s="662"/>
      <c r="DB11" s="662"/>
      <c r="DC11" s="662"/>
      <c r="DD11" s="668">
        <v>180782</v>
      </c>
      <c r="DE11" s="660"/>
      <c r="DF11" s="660"/>
      <c r="DG11" s="660"/>
      <c r="DH11" s="660"/>
      <c r="DI11" s="660"/>
      <c r="DJ11" s="660"/>
      <c r="DK11" s="660"/>
      <c r="DL11" s="660"/>
      <c r="DM11" s="660"/>
      <c r="DN11" s="660"/>
      <c r="DO11" s="660"/>
      <c r="DP11" s="661"/>
      <c r="DQ11" s="668">
        <v>659220</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213699</v>
      </c>
      <c r="S12" s="660"/>
      <c r="T12" s="660"/>
      <c r="U12" s="660"/>
      <c r="V12" s="660"/>
      <c r="W12" s="660"/>
      <c r="X12" s="660"/>
      <c r="Y12" s="661"/>
      <c r="Z12" s="662">
        <v>2.2000000000000002</v>
      </c>
      <c r="AA12" s="662"/>
      <c r="AB12" s="662"/>
      <c r="AC12" s="662"/>
      <c r="AD12" s="663">
        <v>213699</v>
      </c>
      <c r="AE12" s="663"/>
      <c r="AF12" s="663"/>
      <c r="AG12" s="663"/>
      <c r="AH12" s="663"/>
      <c r="AI12" s="663"/>
      <c r="AJ12" s="663"/>
      <c r="AK12" s="663"/>
      <c r="AL12" s="664">
        <v>4</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686152</v>
      </c>
      <c r="BH12" s="660"/>
      <c r="BI12" s="660"/>
      <c r="BJ12" s="660"/>
      <c r="BK12" s="660"/>
      <c r="BL12" s="660"/>
      <c r="BM12" s="660"/>
      <c r="BN12" s="661"/>
      <c r="BO12" s="662">
        <v>54.7</v>
      </c>
      <c r="BP12" s="662"/>
      <c r="BQ12" s="662"/>
      <c r="BR12" s="662"/>
      <c r="BS12" s="668" t="s">
        <v>174</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274846</v>
      </c>
      <c r="CS12" s="660"/>
      <c r="CT12" s="660"/>
      <c r="CU12" s="660"/>
      <c r="CV12" s="660"/>
      <c r="CW12" s="660"/>
      <c r="CX12" s="660"/>
      <c r="CY12" s="661"/>
      <c r="CZ12" s="662">
        <v>3</v>
      </c>
      <c r="DA12" s="662"/>
      <c r="DB12" s="662"/>
      <c r="DC12" s="662"/>
      <c r="DD12" s="668">
        <v>853</v>
      </c>
      <c r="DE12" s="660"/>
      <c r="DF12" s="660"/>
      <c r="DG12" s="660"/>
      <c r="DH12" s="660"/>
      <c r="DI12" s="660"/>
      <c r="DJ12" s="660"/>
      <c r="DK12" s="660"/>
      <c r="DL12" s="660"/>
      <c r="DM12" s="660"/>
      <c r="DN12" s="660"/>
      <c r="DO12" s="660"/>
      <c r="DP12" s="661"/>
      <c r="DQ12" s="668">
        <v>144715</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v>8681</v>
      </c>
      <c r="S13" s="660"/>
      <c r="T13" s="660"/>
      <c r="U13" s="660"/>
      <c r="V13" s="660"/>
      <c r="W13" s="660"/>
      <c r="X13" s="660"/>
      <c r="Y13" s="661"/>
      <c r="Z13" s="662">
        <v>0.1</v>
      </c>
      <c r="AA13" s="662"/>
      <c r="AB13" s="662"/>
      <c r="AC13" s="662"/>
      <c r="AD13" s="663">
        <v>8681</v>
      </c>
      <c r="AE13" s="663"/>
      <c r="AF13" s="663"/>
      <c r="AG13" s="663"/>
      <c r="AH13" s="663"/>
      <c r="AI13" s="663"/>
      <c r="AJ13" s="663"/>
      <c r="AK13" s="663"/>
      <c r="AL13" s="664">
        <v>0.2</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669368</v>
      </c>
      <c r="BH13" s="660"/>
      <c r="BI13" s="660"/>
      <c r="BJ13" s="660"/>
      <c r="BK13" s="660"/>
      <c r="BL13" s="660"/>
      <c r="BM13" s="660"/>
      <c r="BN13" s="661"/>
      <c r="BO13" s="662">
        <v>53.3</v>
      </c>
      <c r="BP13" s="662"/>
      <c r="BQ13" s="662"/>
      <c r="BR13" s="662"/>
      <c r="BS13" s="668" t="s">
        <v>174</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432726</v>
      </c>
      <c r="CS13" s="660"/>
      <c r="CT13" s="660"/>
      <c r="CU13" s="660"/>
      <c r="CV13" s="660"/>
      <c r="CW13" s="660"/>
      <c r="CX13" s="660"/>
      <c r="CY13" s="661"/>
      <c r="CZ13" s="662">
        <v>4.7</v>
      </c>
      <c r="DA13" s="662"/>
      <c r="DB13" s="662"/>
      <c r="DC13" s="662"/>
      <c r="DD13" s="668">
        <v>234529</v>
      </c>
      <c r="DE13" s="660"/>
      <c r="DF13" s="660"/>
      <c r="DG13" s="660"/>
      <c r="DH13" s="660"/>
      <c r="DI13" s="660"/>
      <c r="DJ13" s="660"/>
      <c r="DK13" s="660"/>
      <c r="DL13" s="660"/>
      <c r="DM13" s="660"/>
      <c r="DN13" s="660"/>
      <c r="DO13" s="660"/>
      <c r="DP13" s="661"/>
      <c r="DQ13" s="668">
        <v>223555</v>
      </c>
      <c r="DR13" s="660"/>
      <c r="DS13" s="660"/>
      <c r="DT13" s="660"/>
      <c r="DU13" s="660"/>
      <c r="DV13" s="660"/>
      <c r="DW13" s="660"/>
      <c r="DX13" s="660"/>
      <c r="DY13" s="660"/>
      <c r="DZ13" s="660"/>
      <c r="EA13" s="660"/>
      <c r="EB13" s="660"/>
      <c r="EC13" s="669"/>
    </row>
    <row r="14" spans="2:143" ht="11.25" customHeight="1" x14ac:dyDescent="0.15">
      <c r="B14" s="656" t="s">
        <v>251</v>
      </c>
      <c r="C14" s="657"/>
      <c r="D14" s="657"/>
      <c r="E14" s="657"/>
      <c r="F14" s="657"/>
      <c r="G14" s="657"/>
      <c r="H14" s="657"/>
      <c r="I14" s="657"/>
      <c r="J14" s="657"/>
      <c r="K14" s="657"/>
      <c r="L14" s="657"/>
      <c r="M14" s="657"/>
      <c r="N14" s="657"/>
      <c r="O14" s="657"/>
      <c r="P14" s="657"/>
      <c r="Q14" s="658"/>
      <c r="R14" s="659" t="s">
        <v>174</v>
      </c>
      <c r="S14" s="660"/>
      <c r="T14" s="660"/>
      <c r="U14" s="660"/>
      <c r="V14" s="660"/>
      <c r="W14" s="660"/>
      <c r="X14" s="660"/>
      <c r="Y14" s="661"/>
      <c r="Z14" s="662" t="s">
        <v>174</v>
      </c>
      <c r="AA14" s="662"/>
      <c r="AB14" s="662"/>
      <c r="AC14" s="662"/>
      <c r="AD14" s="663" t="s">
        <v>229</v>
      </c>
      <c r="AE14" s="663"/>
      <c r="AF14" s="663"/>
      <c r="AG14" s="663"/>
      <c r="AH14" s="663"/>
      <c r="AI14" s="663"/>
      <c r="AJ14" s="663"/>
      <c r="AK14" s="663"/>
      <c r="AL14" s="664" t="s">
        <v>174</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52192</v>
      </c>
      <c r="BH14" s="660"/>
      <c r="BI14" s="660"/>
      <c r="BJ14" s="660"/>
      <c r="BK14" s="660"/>
      <c r="BL14" s="660"/>
      <c r="BM14" s="660"/>
      <c r="BN14" s="661"/>
      <c r="BO14" s="662">
        <v>4.2</v>
      </c>
      <c r="BP14" s="662"/>
      <c r="BQ14" s="662"/>
      <c r="BR14" s="662"/>
      <c r="BS14" s="668" t="s">
        <v>169</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297004</v>
      </c>
      <c r="CS14" s="660"/>
      <c r="CT14" s="660"/>
      <c r="CU14" s="660"/>
      <c r="CV14" s="660"/>
      <c r="CW14" s="660"/>
      <c r="CX14" s="660"/>
      <c r="CY14" s="661"/>
      <c r="CZ14" s="662">
        <v>3.2</v>
      </c>
      <c r="DA14" s="662"/>
      <c r="DB14" s="662"/>
      <c r="DC14" s="662"/>
      <c r="DD14" s="668">
        <v>23583</v>
      </c>
      <c r="DE14" s="660"/>
      <c r="DF14" s="660"/>
      <c r="DG14" s="660"/>
      <c r="DH14" s="660"/>
      <c r="DI14" s="660"/>
      <c r="DJ14" s="660"/>
      <c r="DK14" s="660"/>
      <c r="DL14" s="660"/>
      <c r="DM14" s="660"/>
      <c r="DN14" s="660"/>
      <c r="DO14" s="660"/>
      <c r="DP14" s="661"/>
      <c r="DQ14" s="668">
        <v>278875</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41358</v>
      </c>
      <c r="S15" s="660"/>
      <c r="T15" s="660"/>
      <c r="U15" s="660"/>
      <c r="V15" s="660"/>
      <c r="W15" s="660"/>
      <c r="X15" s="660"/>
      <c r="Y15" s="661"/>
      <c r="Z15" s="662">
        <v>0.4</v>
      </c>
      <c r="AA15" s="662"/>
      <c r="AB15" s="662"/>
      <c r="AC15" s="662"/>
      <c r="AD15" s="663">
        <v>41358</v>
      </c>
      <c r="AE15" s="663"/>
      <c r="AF15" s="663"/>
      <c r="AG15" s="663"/>
      <c r="AH15" s="663"/>
      <c r="AI15" s="663"/>
      <c r="AJ15" s="663"/>
      <c r="AK15" s="663"/>
      <c r="AL15" s="664">
        <v>0.8</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51680</v>
      </c>
      <c r="BH15" s="660"/>
      <c r="BI15" s="660"/>
      <c r="BJ15" s="660"/>
      <c r="BK15" s="660"/>
      <c r="BL15" s="660"/>
      <c r="BM15" s="660"/>
      <c r="BN15" s="661"/>
      <c r="BO15" s="662">
        <v>4.0999999999999996</v>
      </c>
      <c r="BP15" s="662"/>
      <c r="BQ15" s="662"/>
      <c r="BR15" s="662"/>
      <c r="BS15" s="668" t="s">
        <v>169</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726660</v>
      </c>
      <c r="CS15" s="660"/>
      <c r="CT15" s="660"/>
      <c r="CU15" s="660"/>
      <c r="CV15" s="660"/>
      <c r="CW15" s="660"/>
      <c r="CX15" s="660"/>
      <c r="CY15" s="661"/>
      <c r="CZ15" s="662">
        <v>7.9</v>
      </c>
      <c r="DA15" s="662"/>
      <c r="DB15" s="662"/>
      <c r="DC15" s="662"/>
      <c r="DD15" s="668">
        <v>81013</v>
      </c>
      <c r="DE15" s="660"/>
      <c r="DF15" s="660"/>
      <c r="DG15" s="660"/>
      <c r="DH15" s="660"/>
      <c r="DI15" s="660"/>
      <c r="DJ15" s="660"/>
      <c r="DK15" s="660"/>
      <c r="DL15" s="660"/>
      <c r="DM15" s="660"/>
      <c r="DN15" s="660"/>
      <c r="DO15" s="660"/>
      <c r="DP15" s="661"/>
      <c r="DQ15" s="668">
        <v>662356</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258</v>
      </c>
      <c r="S16" s="660"/>
      <c r="T16" s="660"/>
      <c r="U16" s="660"/>
      <c r="V16" s="660"/>
      <c r="W16" s="660"/>
      <c r="X16" s="660"/>
      <c r="Y16" s="661"/>
      <c r="Z16" s="662" t="s">
        <v>174</v>
      </c>
      <c r="AA16" s="662"/>
      <c r="AB16" s="662"/>
      <c r="AC16" s="662"/>
      <c r="AD16" s="663" t="s">
        <v>229</v>
      </c>
      <c r="AE16" s="663"/>
      <c r="AF16" s="663"/>
      <c r="AG16" s="663"/>
      <c r="AH16" s="663"/>
      <c r="AI16" s="663"/>
      <c r="AJ16" s="663"/>
      <c r="AK16" s="663"/>
      <c r="AL16" s="664" t="s">
        <v>229</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169</v>
      </c>
      <c r="BH16" s="660"/>
      <c r="BI16" s="660"/>
      <c r="BJ16" s="660"/>
      <c r="BK16" s="660"/>
      <c r="BL16" s="660"/>
      <c r="BM16" s="660"/>
      <c r="BN16" s="661"/>
      <c r="BO16" s="662" t="s">
        <v>174</v>
      </c>
      <c r="BP16" s="662"/>
      <c r="BQ16" s="662"/>
      <c r="BR16" s="662"/>
      <c r="BS16" s="668" t="s">
        <v>169</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v>83593</v>
      </c>
      <c r="CS16" s="660"/>
      <c r="CT16" s="660"/>
      <c r="CU16" s="660"/>
      <c r="CV16" s="660"/>
      <c r="CW16" s="660"/>
      <c r="CX16" s="660"/>
      <c r="CY16" s="661"/>
      <c r="CZ16" s="662">
        <v>0.9</v>
      </c>
      <c r="DA16" s="662"/>
      <c r="DB16" s="662"/>
      <c r="DC16" s="662"/>
      <c r="DD16" s="668" t="s">
        <v>169</v>
      </c>
      <c r="DE16" s="660"/>
      <c r="DF16" s="660"/>
      <c r="DG16" s="660"/>
      <c r="DH16" s="660"/>
      <c r="DI16" s="660"/>
      <c r="DJ16" s="660"/>
      <c r="DK16" s="660"/>
      <c r="DL16" s="660"/>
      <c r="DM16" s="660"/>
      <c r="DN16" s="660"/>
      <c r="DO16" s="660"/>
      <c r="DP16" s="661"/>
      <c r="DQ16" s="668">
        <v>48420</v>
      </c>
      <c r="DR16" s="660"/>
      <c r="DS16" s="660"/>
      <c r="DT16" s="660"/>
      <c r="DU16" s="660"/>
      <c r="DV16" s="660"/>
      <c r="DW16" s="660"/>
      <c r="DX16" s="660"/>
      <c r="DY16" s="660"/>
      <c r="DZ16" s="660"/>
      <c r="EA16" s="660"/>
      <c r="EB16" s="660"/>
      <c r="EC16" s="669"/>
    </row>
    <row r="17" spans="2:133" ht="11.25" customHeight="1" x14ac:dyDescent="0.15">
      <c r="B17" s="656" t="s">
        <v>261</v>
      </c>
      <c r="C17" s="657"/>
      <c r="D17" s="657"/>
      <c r="E17" s="657"/>
      <c r="F17" s="657"/>
      <c r="G17" s="657"/>
      <c r="H17" s="657"/>
      <c r="I17" s="657"/>
      <c r="J17" s="657"/>
      <c r="K17" s="657"/>
      <c r="L17" s="657"/>
      <c r="M17" s="657"/>
      <c r="N17" s="657"/>
      <c r="O17" s="657"/>
      <c r="P17" s="657"/>
      <c r="Q17" s="658"/>
      <c r="R17" s="659">
        <v>3436</v>
      </c>
      <c r="S17" s="660"/>
      <c r="T17" s="660"/>
      <c r="U17" s="660"/>
      <c r="V17" s="660"/>
      <c r="W17" s="660"/>
      <c r="X17" s="660"/>
      <c r="Y17" s="661"/>
      <c r="Z17" s="662">
        <v>0</v>
      </c>
      <c r="AA17" s="662"/>
      <c r="AB17" s="662"/>
      <c r="AC17" s="662"/>
      <c r="AD17" s="663">
        <v>3436</v>
      </c>
      <c r="AE17" s="663"/>
      <c r="AF17" s="663"/>
      <c r="AG17" s="663"/>
      <c r="AH17" s="663"/>
      <c r="AI17" s="663"/>
      <c r="AJ17" s="663"/>
      <c r="AK17" s="663"/>
      <c r="AL17" s="664">
        <v>0.1</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174</v>
      </c>
      <c r="BH17" s="660"/>
      <c r="BI17" s="660"/>
      <c r="BJ17" s="660"/>
      <c r="BK17" s="660"/>
      <c r="BL17" s="660"/>
      <c r="BM17" s="660"/>
      <c r="BN17" s="661"/>
      <c r="BO17" s="662" t="s">
        <v>169</v>
      </c>
      <c r="BP17" s="662"/>
      <c r="BQ17" s="662"/>
      <c r="BR17" s="662"/>
      <c r="BS17" s="668" t="s">
        <v>174</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1176389</v>
      </c>
      <c r="CS17" s="660"/>
      <c r="CT17" s="660"/>
      <c r="CU17" s="660"/>
      <c r="CV17" s="660"/>
      <c r="CW17" s="660"/>
      <c r="CX17" s="660"/>
      <c r="CY17" s="661"/>
      <c r="CZ17" s="662">
        <v>12.8</v>
      </c>
      <c r="DA17" s="662"/>
      <c r="DB17" s="662"/>
      <c r="DC17" s="662"/>
      <c r="DD17" s="668" t="s">
        <v>174</v>
      </c>
      <c r="DE17" s="660"/>
      <c r="DF17" s="660"/>
      <c r="DG17" s="660"/>
      <c r="DH17" s="660"/>
      <c r="DI17" s="660"/>
      <c r="DJ17" s="660"/>
      <c r="DK17" s="660"/>
      <c r="DL17" s="660"/>
      <c r="DM17" s="660"/>
      <c r="DN17" s="660"/>
      <c r="DO17" s="660"/>
      <c r="DP17" s="661"/>
      <c r="DQ17" s="668">
        <v>1095288</v>
      </c>
      <c r="DR17" s="660"/>
      <c r="DS17" s="660"/>
      <c r="DT17" s="660"/>
      <c r="DU17" s="660"/>
      <c r="DV17" s="660"/>
      <c r="DW17" s="660"/>
      <c r="DX17" s="660"/>
      <c r="DY17" s="660"/>
      <c r="DZ17" s="660"/>
      <c r="EA17" s="660"/>
      <c r="EB17" s="660"/>
      <c r="EC17" s="669"/>
    </row>
    <row r="18" spans="2:133" ht="11.25" customHeight="1" x14ac:dyDescent="0.15">
      <c r="B18" s="656" t="s">
        <v>264</v>
      </c>
      <c r="C18" s="657"/>
      <c r="D18" s="657"/>
      <c r="E18" s="657"/>
      <c r="F18" s="657"/>
      <c r="G18" s="657"/>
      <c r="H18" s="657"/>
      <c r="I18" s="657"/>
      <c r="J18" s="657"/>
      <c r="K18" s="657"/>
      <c r="L18" s="657"/>
      <c r="M18" s="657"/>
      <c r="N18" s="657"/>
      <c r="O18" s="657"/>
      <c r="P18" s="657"/>
      <c r="Q18" s="658"/>
      <c r="R18" s="659">
        <v>4086661</v>
      </c>
      <c r="S18" s="660"/>
      <c r="T18" s="660"/>
      <c r="U18" s="660"/>
      <c r="V18" s="660"/>
      <c r="W18" s="660"/>
      <c r="X18" s="660"/>
      <c r="Y18" s="661"/>
      <c r="Z18" s="662">
        <v>42.1</v>
      </c>
      <c r="AA18" s="662"/>
      <c r="AB18" s="662"/>
      <c r="AC18" s="662"/>
      <c r="AD18" s="663">
        <v>3671647</v>
      </c>
      <c r="AE18" s="663"/>
      <c r="AF18" s="663"/>
      <c r="AG18" s="663"/>
      <c r="AH18" s="663"/>
      <c r="AI18" s="663"/>
      <c r="AJ18" s="663"/>
      <c r="AK18" s="663"/>
      <c r="AL18" s="664">
        <v>68.2</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174</v>
      </c>
      <c r="BH18" s="660"/>
      <c r="BI18" s="660"/>
      <c r="BJ18" s="660"/>
      <c r="BK18" s="660"/>
      <c r="BL18" s="660"/>
      <c r="BM18" s="660"/>
      <c r="BN18" s="661"/>
      <c r="BO18" s="662" t="s">
        <v>258</v>
      </c>
      <c r="BP18" s="662"/>
      <c r="BQ18" s="662"/>
      <c r="BR18" s="662"/>
      <c r="BS18" s="668" t="s">
        <v>174</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174</v>
      </c>
      <c r="CS18" s="660"/>
      <c r="CT18" s="660"/>
      <c r="CU18" s="660"/>
      <c r="CV18" s="660"/>
      <c r="CW18" s="660"/>
      <c r="CX18" s="660"/>
      <c r="CY18" s="661"/>
      <c r="CZ18" s="662" t="s">
        <v>174</v>
      </c>
      <c r="DA18" s="662"/>
      <c r="DB18" s="662"/>
      <c r="DC18" s="662"/>
      <c r="DD18" s="668" t="s">
        <v>174</v>
      </c>
      <c r="DE18" s="660"/>
      <c r="DF18" s="660"/>
      <c r="DG18" s="660"/>
      <c r="DH18" s="660"/>
      <c r="DI18" s="660"/>
      <c r="DJ18" s="660"/>
      <c r="DK18" s="660"/>
      <c r="DL18" s="660"/>
      <c r="DM18" s="660"/>
      <c r="DN18" s="660"/>
      <c r="DO18" s="660"/>
      <c r="DP18" s="661"/>
      <c r="DQ18" s="668" t="s">
        <v>258</v>
      </c>
      <c r="DR18" s="660"/>
      <c r="DS18" s="660"/>
      <c r="DT18" s="660"/>
      <c r="DU18" s="660"/>
      <c r="DV18" s="660"/>
      <c r="DW18" s="660"/>
      <c r="DX18" s="660"/>
      <c r="DY18" s="660"/>
      <c r="DZ18" s="660"/>
      <c r="EA18" s="660"/>
      <c r="EB18" s="660"/>
      <c r="EC18" s="669"/>
    </row>
    <row r="19" spans="2:133" ht="11.25" customHeight="1" x14ac:dyDescent="0.15">
      <c r="B19" s="656" t="s">
        <v>267</v>
      </c>
      <c r="C19" s="657"/>
      <c r="D19" s="657"/>
      <c r="E19" s="657"/>
      <c r="F19" s="657"/>
      <c r="G19" s="657"/>
      <c r="H19" s="657"/>
      <c r="I19" s="657"/>
      <c r="J19" s="657"/>
      <c r="K19" s="657"/>
      <c r="L19" s="657"/>
      <c r="M19" s="657"/>
      <c r="N19" s="657"/>
      <c r="O19" s="657"/>
      <c r="P19" s="657"/>
      <c r="Q19" s="658"/>
      <c r="R19" s="659">
        <v>3671647</v>
      </c>
      <c r="S19" s="660"/>
      <c r="T19" s="660"/>
      <c r="U19" s="660"/>
      <c r="V19" s="660"/>
      <c r="W19" s="660"/>
      <c r="X19" s="660"/>
      <c r="Y19" s="661"/>
      <c r="Z19" s="662">
        <v>37.799999999999997</v>
      </c>
      <c r="AA19" s="662"/>
      <c r="AB19" s="662"/>
      <c r="AC19" s="662"/>
      <c r="AD19" s="663">
        <v>3671647</v>
      </c>
      <c r="AE19" s="663"/>
      <c r="AF19" s="663"/>
      <c r="AG19" s="663"/>
      <c r="AH19" s="663"/>
      <c r="AI19" s="663"/>
      <c r="AJ19" s="663"/>
      <c r="AK19" s="663"/>
      <c r="AL19" s="664">
        <v>68.2</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v>76</v>
      </c>
      <c r="BH19" s="660"/>
      <c r="BI19" s="660"/>
      <c r="BJ19" s="660"/>
      <c r="BK19" s="660"/>
      <c r="BL19" s="660"/>
      <c r="BM19" s="660"/>
      <c r="BN19" s="661"/>
      <c r="BO19" s="662">
        <v>0</v>
      </c>
      <c r="BP19" s="662"/>
      <c r="BQ19" s="662"/>
      <c r="BR19" s="662"/>
      <c r="BS19" s="668" t="s">
        <v>174</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174</v>
      </c>
      <c r="CS19" s="660"/>
      <c r="CT19" s="660"/>
      <c r="CU19" s="660"/>
      <c r="CV19" s="660"/>
      <c r="CW19" s="660"/>
      <c r="CX19" s="660"/>
      <c r="CY19" s="661"/>
      <c r="CZ19" s="662" t="s">
        <v>229</v>
      </c>
      <c r="DA19" s="662"/>
      <c r="DB19" s="662"/>
      <c r="DC19" s="662"/>
      <c r="DD19" s="668" t="s">
        <v>169</v>
      </c>
      <c r="DE19" s="660"/>
      <c r="DF19" s="660"/>
      <c r="DG19" s="660"/>
      <c r="DH19" s="660"/>
      <c r="DI19" s="660"/>
      <c r="DJ19" s="660"/>
      <c r="DK19" s="660"/>
      <c r="DL19" s="660"/>
      <c r="DM19" s="660"/>
      <c r="DN19" s="660"/>
      <c r="DO19" s="660"/>
      <c r="DP19" s="661"/>
      <c r="DQ19" s="668" t="s">
        <v>174</v>
      </c>
      <c r="DR19" s="660"/>
      <c r="DS19" s="660"/>
      <c r="DT19" s="660"/>
      <c r="DU19" s="660"/>
      <c r="DV19" s="660"/>
      <c r="DW19" s="660"/>
      <c r="DX19" s="660"/>
      <c r="DY19" s="660"/>
      <c r="DZ19" s="660"/>
      <c r="EA19" s="660"/>
      <c r="EB19" s="660"/>
      <c r="EC19" s="669"/>
    </row>
    <row r="20" spans="2:133" ht="11.25" customHeight="1" x14ac:dyDescent="0.15">
      <c r="B20" s="656" t="s">
        <v>270</v>
      </c>
      <c r="C20" s="657"/>
      <c r="D20" s="657"/>
      <c r="E20" s="657"/>
      <c r="F20" s="657"/>
      <c r="G20" s="657"/>
      <c r="H20" s="657"/>
      <c r="I20" s="657"/>
      <c r="J20" s="657"/>
      <c r="K20" s="657"/>
      <c r="L20" s="657"/>
      <c r="M20" s="657"/>
      <c r="N20" s="657"/>
      <c r="O20" s="657"/>
      <c r="P20" s="657"/>
      <c r="Q20" s="658"/>
      <c r="R20" s="659">
        <v>415014</v>
      </c>
      <c r="S20" s="660"/>
      <c r="T20" s="660"/>
      <c r="U20" s="660"/>
      <c r="V20" s="660"/>
      <c r="W20" s="660"/>
      <c r="X20" s="660"/>
      <c r="Y20" s="661"/>
      <c r="Z20" s="662">
        <v>4.3</v>
      </c>
      <c r="AA20" s="662"/>
      <c r="AB20" s="662"/>
      <c r="AC20" s="662"/>
      <c r="AD20" s="663" t="s">
        <v>229</v>
      </c>
      <c r="AE20" s="663"/>
      <c r="AF20" s="663"/>
      <c r="AG20" s="663"/>
      <c r="AH20" s="663"/>
      <c r="AI20" s="663"/>
      <c r="AJ20" s="663"/>
      <c r="AK20" s="663"/>
      <c r="AL20" s="664" t="s">
        <v>169</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v>76</v>
      </c>
      <c r="BH20" s="660"/>
      <c r="BI20" s="660"/>
      <c r="BJ20" s="660"/>
      <c r="BK20" s="660"/>
      <c r="BL20" s="660"/>
      <c r="BM20" s="660"/>
      <c r="BN20" s="661"/>
      <c r="BO20" s="662">
        <v>0</v>
      </c>
      <c r="BP20" s="662"/>
      <c r="BQ20" s="662"/>
      <c r="BR20" s="662"/>
      <c r="BS20" s="668" t="s">
        <v>229</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9211805</v>
      </c>
      <c r="CS20" s="660"/>
      <c r="CT20" s="660"/>
      <c r="CU20" s="660"/>
      <c r="CV20" s="660"/>
      <c r="CW20" s="660"/>
      <c r="CX20" s="660"/>
      <c r="CY20" s="661"/>
      <c r="CZ20" s="662">
        <v>100</v>
      </c>
      <c r="DA20" s="662"/>
      <c r="DB20" s="662"/>
      <c r="DC20" s="662"/>
      <c r="DD20" s="668">
        <v>754905</v>
      </c>
      <c r="DE20" s="660"/>
      <c r="DF20" s="660"/>
      <c r="DG20" s="660"/>
      <c r="DH20" s="660"/>
      <c r="DI20" s="660"/>
      <c r="DJ20" s="660"/>
      <c r="DK20" s="660"/>
      <c r="DL20" s="660"/>
      <c r="DM20" s="660"/>
      <c r="DN20" s="660"/>
      <c r="DO20" s="660"/>
      <c r="DP20" s="661"/>
      <c r="DQ20" s="668">
        <v>6326321</v>
      </c>
      <c r="DR20" s="660"/>
      <c r="DS20" s="660"/>
      <c r="DT20" s="660"/>
      <c r="DU20" s="660"/>
      <c r="DV20" s="660"/>
      <c r="DW20" s="660"/>
      <c r="DX20" s="660"/>
      <c r="DY20" s="660"/>
      <c r="DZ20" s="660"/>
      <c r="EA20" s="660"/>
      <c r="EB20" s="660"/>
      <c r="EC20" s="669"/>
    </row>
    <row r="21" spans="2:133" ht="11.25" customHeight="1" x14ac:dyDescent="0.15">
      <c r="B21" s="656" t="s">
        <v>273</v>
      </c>
      <c r="C21" s="657"/>
      <c r="D21" s="657"/>
      <c r="E21" s="657"/>
      <c r="F21" s="657"/>
      <c r="G21" s="657"/>
      <c r="H21" s="657"/>
      <c r="I21" s="657"/>
      <c r="J21" s="657"/>
      <c r="K21" s="657"/>
      <c r="L21" s="657"/>
      <c r="M21" s="657"/>
      <c r="N21" s="657"/>
      <c r="O21" s="657"/>
      <c r="P21" s="657"/>
      <c r="Q21" s="658"/>
      <c r="R21" s="659" t="s">
        <v>169</v>
      </c>
      <c r="S21" s="660"/>
      <c r="T21" s="660"/>
      <c r="U21" s="660"/>
      <c r="V21" s="660"/>
      <c r="W21" s="660"/>
      <c r="X21" s="660"/>
      <c r="Y21" s="661"/>
      <c r="Z21" s="662" t="s">
        <v>174</v>
      </c>
      <c r="AA21" s="662"/>
      <c r="AB21" s="662"/>
      <c r="AC21" s="662"/>
      <c r="AD21" s="663" t="s">
        <v>229</v>
      </c>
      <c r="AE21" s="663"/>
      <c r="AF21" s="663"/>
      <c r="AG21" s="663"/>
      <c r="AH21" s="663"/>
      <c r="AI21" s="663"/>
      <c r="AJ21" s="663"/>
      <c r="AK21" s="663"/>
      <c r="AL21" s="664" t="s">
        <v>169</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v>76</v>
      </c>
      <c r="BH21" s="660"/>
      <c r="BI21" s="660"/>
      <c r="BJ21" s="660"/>
      <c r="BK21" s="660"/>
      <c r="BL21" s="660"/>
      <c r="BM21" s="660"/>
      <c r="BN21" s="661"/>
      <c r="BO21" s="662">
        <v>0</v>
      </c>
      <c r="BP21" s="662"/>
      <c r="BQ21" s="662"/>
      <c r="BR21" s="662"/>
      <c r="BS21" s="668" t="s">
        <v>229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275</v>
      </c>
      <c r="C22" s="657"/>
      <c r="D22" s="657"/>
      <c r="E22" s="657"/>
      <c r="F22" s="657"/>
      <c r="G22" s="657"/>
      <c r="H22" s="657"/>
      <c r="I22" s="657"/>
      <c r="J22" s="657"/>
      <c r="K22" s="657"/>
      <c r="L22" s="657"/>
      <c r="M22" s="657"/>
      <c r="N22" s="657"/>
      <c r="O22" s="657"/>
      <c r="P22" s="657"/>
      <c r="Q22" s="658"/>
      <c r="R22" s="659">
        <v>5783239</v>
      </c>
      <c r="S22" s="660"/>
      <c r="T22" s="660"/>
      <c r="U22" s="660"/>
      <c r="V22" s="660"/>
      <c r="W22" s="660"/>
      <c r="X22" s="660"/>
      <c r="Y22" s="661"/>
      <c r="Z22" s="662">
        <v>59.6</v>
      </c>
      <c r="AA22" s="662"/>
      <c r="AB22" s="662"/>
      <c r="AC22" s="662"/>
      <c r="AD22" s="663">
        <v>5368225</v>
      </c>
      <c r="AE22" s="663"/>
      <c r="AF22" s="663"/>
      <c r="AG22" s="663"/>
      <c r="AH22" s="663"/>
      <c r="AI22" s="663"/>
      <c r="AJ22" s="663"/>
      <c r="AK22" s="663"/>
      <c r="AL22" s="664">
        <v>99.7</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229</v>
      </c>
      <c r="BH22" s="660"/>
      <c r="BI22" s="660"/>
      <c r="BJ22" s="660"/>
      <c r="BK22" s="660"/>
      <c r="BL22" s="660"/>
      <c r="BM22" s="660"/>
      <c r="BN22" s="661"/>
      <c r="BO22" s="662" t="s">
        <v>174</v>
      </c>
      <c r="BP22" s="662"/>
      <c r="BQ22" s="662"/>
      <c r="BR22" s="662"/>
      <c r="BS22" s="668" t="s">
        <v>174</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278</v>
      </c>
      <c r="C23" s="657"/>
      <c r="D23" s="657"/>
      <c r="E23" s="657"/>
      <c r="F23" s="657"/>
      <c r="G23" s="657"/>
      <c r="H23" s="657"/>
      <c r="I23" s="657"/>
      <c r="J23" s="657"/>
      <c r="K23" s="657"/>
      <c r="L23" s="657"/>
      <c r="M23" s="657"/>
      <c r="N23" s="657"/>
      <c r="O23" s="657"/>
      <c r="P23" s="657"/>
      <c r="Q23" s="658"/>
      <c r="R23" s="659">
        <v>1516</v>
      </c>
      <c r="S23" s="660"/>
      <c r="T23" s="660"/>
      <c r="U23" s="660"/>
      <c r="V23" s="660"/>
      <c r="W23" s="660"/>
      <c r="X23" s="660"/>
      <c r="Y23" s="661"/>
      <c r="Z23" s="662">
        <v>0</v>
      </c>
      <c r="AA23" s="662"/>
      <c r="AB23" s="662"/>
      <c r="AC23" s="662"/>
      <c r="AD23" s="663">
        <v>1516</v>
      </c>
      <c r="AE23" s="663"/>
      <c r="AF23" s="663"/>
      <c r="AG23" s="663"/>
      <c r="AH23" s="663"/>
      <c r="AI23" s="663"/>
      <c r="AJ23" s="663"/>
      <c r="AK23" s="663"/>
      <c r="AL23" s="664">
        <v>0</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t="s">
        <v>174</v>
      </c>
      <c r="BH23" s="660"/>
      <c r="BI23" s="660"/>
      <c r="BJ23" s="660"/>
      <c r="BK23" s="660"/>
      <c r="BL23" s="660"/>
      <c r="BM23" s="660"/>
      <c r="BN23" s="661"/>
      <c r="BO23" s="662" t="s">
        <v>229</v>
      </c>
      <c r="BP23" s="662"/>
      <c r="BQ23" s="662"/>
      <c r="BR23" s="662"/>
      <c r="BS23" s="668" t="s">
        <v>174</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x14ac:dyDescent="0.15">
      <c r="B24" s="656" t="s">
        <v>285</v>
      </c>
      <c r="C24" s="657"/>
      <c r="D24" s="657"/>
      <c r="E24" s="657"/>
      <c r="F24" s="657"/>
      <c r="G24" s="657"/>
      <c r="H24" s="657"/>
      <c r="I24" s="657"/>
      <c r="J24" s="657"/>
      <c r="K24" s="657"/>
      <c r="L24" s="657"/>
      <c r="M24" s="657"/>
      <c r="N24" s="657"/>
      <c r="O24" s="657"/>
      <c r="P24" s="657"/>
      <c r="Q24" s="658"/>
      <c r="R24" s="659">
        <v>17331</v>
      </c>
      <c r="S24" s="660"/>
      <c r="T24" s="660"/>
      <c r="U24" s="660"/>
      <c r="V24" s="660"/>
      <c r="W24" s="660"/>
      <c r="X24" s="660"/>
      <c r="Y24" s="661"/>
      <c r="Z24" s="662">
        <v>0.2</v>
      </c>
      <c r="AA24" s="662"/>
      <c r="AB24" s="662"/>
      <c r="AC24" s="662"/>
      <c r="AD24" s="663" t="s">
        <v>169</v>
      </c>
      <c r="AE24" s="663"/>
      <c r="AF24" s="663"/>
      <c r="AG24" s="663"/>
      <c r="AH24" s="663"/>
      <c r="AI24" s="663"/>
      <c r="AJ24" s="663"/>
      <c r="AK24" s="663"/>
      <c r="AL24" s="664" t="s">
        <v>174</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229</v>
      </c>
      <c r="BH24" s="660"/>
      <c r="BI24" s="660"/>
      <c r="BJ24" s="660"/>
      <c r="BK24" s="660"/>
      <c r="BL24" s="660"/>
      <c r="BM24" s="660"/>
      <c r="BN24" s="661"/>
      <c r="BO24" s="662" t="s">
        <v>174</v>
      </c>
      <c r="BP24" s="662"/>
      <c r="BQ24" s="662"/>
      <c r="BR24" s="662"/>
      <c r="BS24" s="668" t="s">
        <v>169</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3417865</v>
      </c>
      <c r="CS24" s="649"/>
      <c r="CT24" s="649"/>
      <c r="CU24" s="649"/>
      <c r="CV24" s="649"/>
      <c r="CW24" s="649"/>
      <c r="CX24" s="649"/>
      <c r="CY24" s="650"/>
      <c r="CZ24" s="653">
        <v>37.1</v>
      </c>
      <c r="DA24" s="654"/>
      <c r="DB24" s="654"/>
      <c r="DC24" s="673"/>
      <c r="DD24" s="692">
        <v>2728135</v>
      </c>
      <c r="DE24" s="649"/>
      <c r="DF24" s="649"/>
      <c r="DG24" s="649"/>
      <c r="DH24" s="649"/>
      <c r="DI24" s="649"/>
      <c r="DJ24" s="649"/>
      <c r="DK24" s="650"/>
      <c r="DL24" s="692">
        <v>2583207</v>
      </c>
      <c r="DM24" s="649"/>
      <c r="DN24" s="649"/>
      <c r="DO24" s="649"/>
      <c r="DP24" s="649"/>
      <c r="DQ24" s="649"/>
      <c r="DR24" s="649"/>
      <c r="DS24" s="649"/>
      <c r="DT24" s="649"/>
      <c r="DU24" s="649"/>
      <c r="DV24" s="650"/>
      <c r="DW24" s="653">
        <v>46</v>
      </c>
      <c r="DX24" s="654"/>
      <c r="DY24" s="654"/>
      <c r="DZ24" s="654"/>
      <c r="EA24" s="654"/>
      <c r="EB24" s="654"/>
      <c r="EC24" s="655"/>
    </row>
    <row r="25" spans="2:133" ht="11.25" customHeight="1" x14ac:dyDescent="0.15">
      <c r="B25" s="656" t="s">
        <v>288</v>
      </c>
      <c r="C25" s="657"/>
      <c r="D25" s="657"/>
      <c r="E25" s="657"/>
      <c r="F25" s="657"/>
      <c r="G25" s="657"/>
      <c r="H25" s="657"/>
      <c r="I25" s="657"/>
      <c r="J25" s="657"/>
      <c r="K25" s="657"/>
      <c r="L25" s="657"/>
      <c r="M25" s="657"/>
      <c r="N25" s="657"/>
      <c r="O25" s="657"/>
      <c r="P25" s="657"/>
      <c r="Q25" s="658"/>
      <c r="R25" s="659">
        <v>79490</v>
      </c>
      <c r="S25" s="660"/>
      <c r="T25" s="660"/>
      <c r="U25" s="660"/>
      <c r="V25" s="660"/>
      <c r="W25" s="660"/>
      <c r="X25" s="660"/>
      <c r="Y25" s="661"/>
      <c r="Z25" s="662">
        <v>0.8</v>
      </c>
      <c r="AA25" s="662"/>
      <c r="AB25" s="662"/>
      <c r="AC25" s="662"/>
      <c r="AD25" s="663" t="s">
        <v>174</v>
      </c>
      <c r="AE25" s="663"/>
      <c r="AF25" s="663"/>
      <c r="AG25" s="663"/>
      <c r="AH25" s="663"/>
      <c r="AI25" s="663"/>
      <c r="AJ25" s="663"/>
      <c r="AK25" s="663"/>
      <c r="AL25" s="664" t="s">
        <v>174</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169</v>
      </c>
      <c r="BH25" s="660"/>
      <c r="BI25" s="660"/>
      <c r="BJ25" s="660"/>
      <c r="BK25" s="660"/>
      <c r="BL25" s="660"/>
      <c r="BM25" s="660"/>
      <c r="BN25" s="661"/>
      <c r="BO25" s="662" t="s">
        <v>258</v>
      </c>
      <c r="BP25" s="662"/>
      <c r="BQ25" s="662"/>
      <c r="BR25" s="662"/>
      <c r="BS25" s="668" t="s">
        <v>174</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1480602</v>
      </c>
      <c r="CS25" s="695"/>
      <c r="CT25" s="695"/>
      <c r="CU25" s="695"/>
      <c r="CV25" s="695"/>
      <c r="CW25" s="695"/>
      <c r="CX25" s="695"/>
      <c r="CY25" s="696"/>
      <c r="CZ25" s="664">
        <v>16.100000000000001</v>
      </c>
      <c r="DA25" s="693"/>
      <c r="DB25" s="693"/>
      <c r="DC25" s="697"/>
      <c r="DD25" s="668">
        <v>1413796</v>
      </c>
      <c r="DE25" s="695"/>
      <c r="DF25" s="695"/>
      <c r="DG25" s="695"/>
      <c r="DH25" s="695"/>
      <c r="DI25" s="695"/>
      <c r="DJ25" s="695"/>
      <c r="DK25" s="696"/>
      <c r="DL25" s="668">
        <v>1309613</v>
      </c>
      <c r="DM25" s="695"/>
      <c r="DN25" s="695"/>
      <c r="DO25" s="695"/>
      <c r="DP25" s="695"/>
      <c r="DQ25" s="695"/>
      <c r="DR25" s="695"/>
      <c r="DS25" s="695"/>
      <c r="DT25" s="695"/>
      <c r="DU25" s="695"/>
      <c r="DV25" s="696"/>
      <c r="DW25" s="664">
        <v>23.3</v>
      </c>
      <c r="DX25" s="693"/>
      <c r="DY25" s="693"/>
      <c r="DZ25" s="693"/>
      <c r="EA25" s="693"/>
      <c r="EB25" s="693"/>
      <c r="EC25" s="694"/>
    </row>
    <row r="26" spans="2:133" ht="11.25" customHeight="1" x14ac:dyDescent="0.15">
      <c r="B26" s="656" t="s">
        <v>291</v>
      </c>
      <c r="C26" s="657"/>
      <c r="D26" s="657"/>
      <c r="E26" s="657"/>
      <c r="F26" s="657"/>
      <c r="G26" s="657"/>
      <c r="H26" s="657"/>
      <c r="I26" s="657"/>
      <c r="J26" s="657"/>
      <c r="K26" s="657"/>
      <c r="L26" s="657"/>
      <c r="M26" s="657"/>
      <c r="N26" s="657"/>
      <c r="O26" s="657"/>
      <c r="P26" s="657"/>
      <c r="Q26" s="658"/>
      <c r="R26" s="659">
        <v>9646</v>
      </c>
      <c r="S26" s="660"/>
      <c r="T26" s="660"/>
      <c r="U26" s="660"/>
      <c r="V26" s="660"/>
      <c r="W26" s="660"/>
      <c r="X26" s="660"/>
      <c r="Y26" s="661"/>
      <c r="Z26" s="662">
        <v>0.1</v>
      </c>
      <c r="AA26" s="662"/>
      <c r="AB26" s="662"/>
      <c r="AC26" s="662"/>
      <c r="AD26" s="663" t="s">
        <v>174</v>
      </c>
      <c r="AE26" s="663"/>
      <c r="AF26" s="663"/>
      <c r="AG26" s="663"/>
      <c r="AH26" s="663"/>
      <c r="AI26" s="663"/>
      <c r="AJ26" s="663"/>
      <c r="AK26" s="663"/>
      <c r="AL26" s="664" t="s">
        <v>169</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174</v>
      </c>
      <c r="BH26" s="660"/>
      <c r="BI26" s="660"/>
      <c r="BJ26" s="660"/>
      <c r="BK26" s="660"/>
      <c r="BL26" s="660"/>
      <c r="BM26" s="660"/>
      <c r="BN26" s="661"/>
      <c r="BO26" s="662" t="s">
        <v>229</v>
      </c>
      <c r="BP26" s="662"/>
      <c r="BQ26" s="662"/>
      <c r="BR26" s="662"/>
      <c r="BS26" s="668" t="s">
        <v>229</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957516</v>
      </c>
      <c r="CS26" s="660"/>
      <c r="CT26" s="660"/>
      <c r="CU26" s="660"/>
      <c r="CV26" s="660"/>
      <c r="CW26" s="660"/>
      <c r="CX26" s="660"/>
      <c r="CY26" s="661"/>
      <c r="CZ26" s="664">
        <v>10.4</v>
      </c>
      <c r="DA26" s="693"/>
      <c r="DB26" s="693"/>
      <c r="DC26" s="697"/>
      <c r="DD26" s="668">
        <v>895477</v>
      </c>
      <c r="DE26" s="660"/>
      <c r="DF26" s="660"/>
      <c r="DG26" s="660"/>
      <c r="DH26" s="660"/>
      <c r="DI26" s="660"/>
      <c r="DJ26" s="660"/>
      <c r="DK26" s="661"/>
      <c r="DL26" s="668" t="s">
        <v>229</v>
      </c>
      <c r="DM26" s="660"/>
      <c r="DN26" s="660"/>
      <c r="DO26" s="660"/>
      <c r="DP26" s="660"/>
      <c r="DQ26" s="660"/>
      <c r="DR26" s="660"/>
      <c r="DS26" s="660"/>
      <c r="DT26" s="660"/>
      <c r="DU26" s="660"/>
      <c r="DV26" s="661"/>
      <c r="DW26" s="664" t="s">
        <v>169</v>
      </c>
      <c r="DX26" s="693"/>
      <c r="DY26" s="693"/>
      <c r="DZ26" s="693"/>
      <c r="EA26" s="693"/>
      <c r="EB26" s="693"/>
      <c r="EC26" s="694"/>
    </row>
    <row r="27" spans="2:133" ht="11.25" customHeight="1" x14ac:dyDescent="0.15">
      <c r="B27" s="656" t="s">
        <v>294</v>
      </c>
      <c r="C27" s="657"/>
      <c r="D27" s="657"/>
      <c r="E27" s="657"/>
      <c r="F27" s="657"/>
      <c r="G27" s="657"/>
      <c r="H27" s="657"/>
      <c r="I27" s="657"/>
      <c r="J27" s="657"/>
      <c r="K27" s="657"/>
      <c r="L27" s="657"/>
      <c r="M27" s="657"/>
      <c r="N27" s="657"/>
      <c r="O27" s="657"/>
      <c r="P27" s="657"/>
      <c r="Q27" s="658"/>
      <c r="R27" s="659">
        <v>512667</v>
      </c>
      <c r="S27" s="660"/>
      <c r="T27" s="660"/>
      <c r="U27" s="660"/>
      <c r="V27" s="660"/>
      <c r="W27" s="660"/>
      <c r="X27" s="660"/>
      <c r="Y27" s="661"/>
      <c r="Z27" s="662">
        <v>5.3</v>
      </c>
      <c r="AA27" s="662"/>
      <c r="AB27" s="662"/>
      <c r="AC27" s="662"/>
      <c r="AD27" s="663" t="s">
        <v>229</v>
      </c>
      <c r="AE27" s="663"/>
      <c r="AF27" s="663"/>
      <c r="AG27" s="663"/>
      <c r="AH27" s="663"/>
      <c r="AI27" s="663"/>
      <c r="AJ27" s="663"/>
      <c r="AK27" s="663"/>
      <c r="AL27" s="664" t="s">
        <v>174</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1255401</v>
      </c>
      <c r="BH27" s="660"/>
      <c r="BI27" s="660"/>
      <c r="BJ27" s="660"/>
      <c r="BK27" s="660"/>
      <c r="BL27" s="660"/>
      <c r="BM27" s="660"/>
      <c r="BN27" s="661"/>
      <c r="BO27" s="662">
        <v>100</v>
      </c>
      <c r="BP27" s="662"/>
      <c r="BQ27" s="662"/>
      <c r="BR27" s="662"/>
      <c r="BS27" s="668">
        <v>11614</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760874</v>
      </c>
      <c r="CS27" s="695"/>
      <c r="CT27" s="695"/>
      <c r="CU27" s="695"/>
      <c r="CV27" s="695"/>
      <c r="CW27" s="695"/>
      <c r="CX27" s="695"/>
      <c r="CY27" s="696"/>
      <c r="CZ27" s="664">
        <v>8.3000000000000007</v>
      </c>
      <c r="DA27" s="693"/>
      <c r="DB27" s="693"/>
      <c r="DC27" s="697"/>
      <c r="DD27" s="668">
        <v>219051</v>
      </c>
      <c r="DE27" s="695"/>
      <c r="DF27" s="695"/>
      <c r="DG27" s="695"/>
      <c r="DH27" s="695"/>
      <c r="DI27" s="695"/>
      <c r="DJ27" s="695"/>
      <c r="DK27" s="696"/>
      <c r="DL27" s="668">
        <v>178306</v>
      </c>
      <c r="DM27" s="695"/>
      <c r="DN27" s="695"/>
      <c r="DO27" s="695"/>
      <c r="DP27" s="695"/>
      <c r="DQ27" s="695"/>
      <c r="DR27" s="695"/>
      <c r="DS27" s="695"/>
      <c r="DT27" s="695"/>
      <c r="DU27" s="695"/>
      <c r="DV27" s="696"/>
      <c r="DW27" s="664">
        <v>3.2</v>
      </c>
      <c r="DX27" s="693"/>
      <c r="DY27" s="693"/>
      <c r="DZ27" s="693"/>
      <c r="EA27" s="693"/>
      <c r="EB27" s="693"/>
      <c r="EC27" s="694"/>
    </row>
    <row r="28" spans="2:133" ht="11.25" customHeight="1" x14ac:dyDescent="0.15">
      <c r="B28" s="701" t="s">
        <v>297</v>
      </c>
      <c r="C28" s="702"/>
      <c r="D28" s="702"/>
      <c r="E28" s="702"/>
      <c r="F28" s="702"/>
      <c r="G28" s="702"/>
      <c r="H28" s="702"/>
      <c r="I28" s="702"/>
      <c r="J28" s="702"/>
      <c r="K28" s="702"/>
      <c r="L28" s="702"/>
      <c r="M28" s="702"/>
      <c r="N28" s="702"/>
      <c r="O28" s="702"/>
      <c r="P28" s="702"/>
      <c r="Q28" s="703"/>
      <c r="R28" s="659" t="s">
        <v>169</v>
      </c>
      <c r="S28" s="660"/>
      <c r="T28" s="660"/>
      <c r="U28" s="660"/>
      <c r="V28" s="660"/>
      <c r="W28" s="660"/>
      <c r="X28" s="660"/>
      <c r="Y28" s="661"/>
      <c r="Z28" s="662" t="s">
        <v>174</v>
      </c>
      <c r="AA28" s="662"/>
      <c r="AB28" s="662"/>
      <c r="AC28" s="662"/>
      <c r="AD28" s="663" t="s">
        <v>229</v>
      </c>
      <c r="AE28" s="663"/>
      <c r="AF28" s="663"/>
      <c r="AG28" s="663"/>
      <c r="AH28" s="663"/>
      <c r="AI28" s="663"/>
      <c r="AJ28" s="663"/>
      <c r="AK28" s="663"/>
      <c r="AL28" s="664" t="s">
        <v>174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1176389</v>
      </c>
      <c r="CS28" s="660"/>
      <c r="CT28" s="660"/>
      <c r="CU28" s="660"/>
      <c r="CV28" s="660"/>
      <c r="CW28" s="660"/>
      <c r="CX28" s="660"/>
      <c r="CY28" s="661"/>
      <c r="CZ28" s="664">
        <v>12.8</v>
      </c>
      <c r="DA28" s="693"/>
      <c r="DB28" s="693"/>
      <c r="DC28" s="697"/>
      <c r="DD28" s="668">
        <v>1095288</v>
      </c>
      <c r="DE28" s="660"/>
      <c r="DF28" s="660"/>
      <c r="DG28" s="660"/>
      <c r="DH28" s="660"/>
      <c r="DI28" s="660"/>
      <c r="DJ28" s="660"/>
      <c r="DK28" s="661"/>
      <c r="DL28" s="668">
        <v>1095288</v>
      </c>
      <c r="DM28" s="660"/>
      <c r="DN28" s="660"/>
      <c r="DO28" s="660"/>
      <c r="DP28" s="660"/>
      <c r="DQ28" s="660"/>
      <c r="DR28" s="660"/>
      <c r="DS28" s="660"/>
      <c r="DT28" s="660"/>
      <c r="DU28" s="660"/>
      <c r="DV28" s="661"/>
      <c r="DW28" s="664">
        <v>19.5</v>
      </c>
      <c r="DX28" s="693"/>
      <c r="DY28" s="693"/>
      <c r="DZ28" s="693"/>
      <c r="EA28" s="693"/>
      <c r="EB28" s="693"/>
      <c r="EC28" s="694"/>
    </row>
    <row r="29" spans="2:133" ht="11.25" customHeight="1" x14ac:dyDescent="0.15">
      <c r="B29" s="656" t="s">
        <v>299</v>
      </c>
      <c r="C29" s="657"/>
      <c r="D29" s="657"/>
      <c r="E29" s="657"/>
      <c r="F29" s="657"/>
      <c r="G29" s="657"/>
      <c r="H29" s="657"/>
      <c r="I29" s="657"/>
      <c r="J29" s="657"/>
      <c r="K29" s="657"/>
      <c r="L29" s="657"/>
      <c r="M29" s="657"/>
      <c r="N29" s="657"/>
      <c r="O29" s="657"/>
      <c r="P29" s="657"/>
      <c r="Q29" s="658"/>
      <c r="R29" s="659">
        <v>877238</v>
      </c>
      <c r="S29" s="660"/>
      <c r="T29" s="660"/>
      <c r="U29" s="660"/>
      <c r="V29" s="660"/>
      <c r="W29" s="660"/>
      <c r="X29" s="660"/>
      <c r="Y29" s="661"/>
      <c r="Z29" s="662">
        <v>9</v>
      </c>
      <c r="AA29" s="662"/>
      <c r="AB29" s="662"/>
      <c r="AC29" s="662"/>
      <c r="AD29" s="663" t="s">
        <v>229</v>
      </c>
      <c r="AE29" s="663"/>
      <c r="AF29" s="663"/>
      <c r="AG29" s="663"/>
      <c r="AH29" s="663"/>
      <c r="AI29" s="663"/>
      <c r="AJ29" s="663"/>
      <c r="AK29" s="663"/>
      <c r="AL29" s="664" t="s">
        <v>169</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64</v>
      </c>
      <c r="CG29" s="675"/>
      <c r="CH29" s="675"/>
      <c r="CI29" s="675"/>
      <c r="CJ29" s="675"/>
      <c r="CK29" s="675"/>
      <c r="CL29" s="675"/>
      <c r="CM29" s="675"/>
      <c r="CN29" s="675"/>
      <c r="CO29" s="675"/>
      <c r="CP29" s="675"/>
      <c r="CQ29" s="676"/>
      <c r="CR29" s="659">
        <v>1176350</v>
      </c>
      <c r="CS29" s="695"/>
      <c r="CT29" s="695"/>
      <c r="CU29" s="695"/>
      <c r="CV29" s="695"/>
      <c r="CW29" s="695"/>
      <c r="CX29" s="695"/>
      <c r="CY29" s="696"/>
      <c r="CZ29" s="664">
        <v>12.8</v>
      </c>
      <c r="DA29" s="693"/>
      <c r="DB29" s="693"/>
      <c r="DC29" s="697"/>
      <c r="DD29" s="668">
        <v>1095249</v>
      </c>
      <c r="DE29" s="695"/>
      <c r="DF29" s="695"/>
      <c r="DG29" s="695"/>
      <c r="DH29" s="695"/>
      <c r="DI29" s="695"/>
      <c r="DJ29" s="695"/>
      <c r="DK29" s="696"/>
      <c r="DL29" s="668">
        <v>1095249</v>
      </c>
      <c r="DM29" s="695"/>
      <c r="DN29" s="695"/>
      <c r="DO29" s="695"/>
      <c r="DP29" s="695"/>
      <c r="DQ29" s="695"/>
      <c r="DR29" s="695"/>
      <c r="DS29" s="695"/>
      <c r="DT29" s="695"/>
      <c r="DU29" s="695"/>
      <c r="DV29" s="696"/>
      <c r="DW29" s="664">
        <v>19.5</v>
      </c>
      <c r="DX29" s="693"/>
      <c r="DY29" s="693"/>
      <c r="DZ29" s="693"/>
      <c r="EA29" s="693"/>
      <c r="EB29" s="693"/>
      <c r="EC29" s="694"/>
    </row>
    <row r="30" spans="2:133" ht="11.25" customHeight="1" x14ac:dyDescent="0.15">
      <c r="B30" s="656" t="s">
        <v>303</v>
      </c>
      <c r="C30" s="657"/>
      <c r="D30" s="657"/>
      <c r="E30" s="657"/>
      <c r="F30" s="657"/>
      <c r="G30" s="657"/>
      <c r="H30" s="657"/>
      <c r="I30" s="657"/>
      <c r="J30" s="657"/>
      <c r="K30" s="657"/>
      <c r="L30" s="657"/>
      <c r="M30" s="657"/>
      <c r="N30" s="657"/>
      <c r="O30" s="657"/>
      <c r="P30" s="657"/>
      <c r="Q30" s="658"/>
      <c r="R30" s="659">
        <v>25465</v>
      </c>
      <c r="S30" s="660"/>
      <c r="T30" s="660"/>
      <c r="U30" s="660"/>
      <c r="V30" s="660"/>
      <c r="W30" s="660"/>
      <c r="X30" s="660"/>
      <c r="Y30" s="661"/>
      <c r="Z30" s="662">
        <v>0.3</v>
      </c>
      <c r="AA30" s="662"/>
      <c r="AB30" s="662"/>
      <c r="AC30" s="662"/>
      <c r="AD30" s="663">
        <v>14195</v>
      </c>
      <c r="AE30" s="663"/>
      <c r="AF30" s="663"/>
      <c r="AG30" s="663"/>
      <c r="AH30" s="663"/>
      <c r="AI30" s="663"/>
      <c r="AJ30" s="663"/>
      <c r="AK30" s="663"/>
      <c r="AL30" s="664">
        <v>0.3</v>
      </c>
      <c r="AM30" s="665"/>
      <c r="AN30" s="665"/>
      <c r="AO30" s="666"/>
      <c r="AP30" s="707" t="s">
        <v>304</v>
      </c>
      <c r="AQ30" s="708"/>
      <c r="AR30" s="708"/>
      <c r="AS30" s="708"/>
      <c r="AT30" s="713" t="s">
        <v>305</v>
      </c>
      <c r="AU30" s="210"/>
      <c r="AV30" s="210"/>
      <c r="AW30" s="210"/>
      <c r="AX30" s="645" t="s">
        <v>182</v>
      </c>
      <c r="AY30" s="646"/>
      <c r="AZ30" s="646"/>
      <c r="BA30" s="646"/>
      <c r="BB30" s="646"/>
      <c r="BC30" s="646"/>
      <c r="BD30" s="646"/>
      <c r="BE30" s="646"/>
      <c r="BF30" s="647"/>
      <c r="BG30" s="719">
        <v>97.7</v>
      </c>
      <c r="BH30" s="720"/>
      <c r="BI30" s="720"/>
      <c r="BJ30" s="720"/>
      <c r="BK30" s="720"/>
      <c r="BL30" s="720"/>
      <c r="BM30" s="654">
        <v>94.3</v>
      </c>
      <c r="BN30" s="720"/>
      <c r="BO30" s="720"/>
      <c r="BP30" s="720"/>
      <c r="BQ30" s="721"/>
      <c r="BR30" s="719">
        <v>98.5</v>
      </c>
      <c r="BS30" s="720"/>
      <c r="BT30" s="720"/>
      <c r="BU30" s="720"/>
      <c r="BV30" s="720"/>
      <c r="BW30" s="720"/>
      <c r="BX30" s="654">
        <v>94.8</v>
      </c>
      <c r="BY30" s="720"/>
      <c r="BZ30" s="720"/>
      <c r="CA30" s="720"/>
      <c r="CB30" s="721"/>
      <c r="CD30" s="724"/>
      <c r="CE30" s="725"/>
      <c r="CF30" s="674" t="s">
        <v>306</v>
      </c>
      <c r="CG30" s="675"/>
      <c r="CH30" s="675"/>
      <c r="CI30" s="675"/>
      <c r="CJ30" s="675"/>
      <c r="CK30" s="675"/>
      <c r="CL30" s="675"/>
      <c r="CM30" s="675"/>
      <c r="CN30" s="675"/>
      <c r="CO30" s="675"/>
      <c r="CP30" s="675"/>
      <c r="CQ30" s="676"/>
      <c r="CR30" s="659">
        <v>1082719</v>
      </c>
      <c r="CS30" s="660"/>
      <c r="CT30" s="660"/>
      <c r="CU30" s="660"/>
      <c r="CV30" s="660"/>
      <c r="CW30" s="660"/>
      <c r="CX30" s="660"/>
      <c r="CY30" s="661"/>
      <c r="CZ30" s="664">
        <v>11.8</v>
      </c>
      <c r="DA30" s="693"/>
      <c r="DB30" s="693"/>
      <c r="DC30" s="697"/>
      <c r="DD30" s="668">
        <v>1004492</v>
      </c>
      <c r="DE30" s="660"/>
      <c r="DF30" s="660"/>
      <c r="DG30" s="660"/>
      <c r="DH30" s="660"/>
      <c r="DI30" s="660"/>
      <c r="DJ30" s="660"/>
      <c r="DK30" s="661"/>
      <c r="DL30" s="668">
        <v>1004492</v>
      </c>
      <c r="DM30" s="660"/>
      <c r="DN30" s="660"/>
      <c r="DO30" s="660"/>
      <c r="DP30" s="660"/>
      <c r="DQ30" s="660"/>
      <c r="DR30" s="660"/>
      <c r="DS30" s="660"/>
      <c r="DT30" s="660"/>
      <c r="DU30" s="660"/>
      <c r="DV30" s="661"/>
      <c r="DW30" s="664">
        <v>17.899999999999999</v>
      </c>
      <c r="DX30" s="693"/>
      <c r="DY30" s="693"/>
      <c r="DZ30" s="693"/>
      <c r="EA30" s="693"/>
      <c r="EB30" s="693"/>
      <c r="EC30" s="694"/>
    </row>
    <row r="31" spans="2:133" ht="11.25" customHeight="1" x14ac:dyDescent="0.15">
      <c r="B31" s="656" t="s">
        <v>307</v>
      </c>
      <c r="C31" s="657"/>
      <c r="D31" s="657"/>
      <c r="E31" s="657"/>
      <c r="F31" s="657"/>
      <c r="G31" s="657"/>
      <c r="H31" s="657"/>
      <c r="I31" s="657"/>
      <c r="J31" s="657"/>
      <c r="K31" s="657"/>
      <c r="L31" s="657"/>
      <c r="M31" s="657"/>
      <c r="N31" s="657"/>
      <c r="O31" s="657"/>
      <c r="P31" s="657"/>
      <c r="Q31" s="658"/>
      <c r="R31" s="659">
        <v>677411</v>
      </c>
      <c r="S31" s="660"/>
      <c r="T31" s="660"/>
      <c r="U31" s="660"/>
      <c r="V31" s="660"/>
      <c r="W31" s="660"/>
      <c r="X31" s="660"/>
      <c r="Y31" s="661"/>
      <c r="Z31" s="662">
        <v>7</v>
      </c>
      <c r="AA31" s="662"/>
      <c r="AB31" s="662"/>
      <c r="AC31" s="662"/>
      <c r="AD31" s="663" t="s">
        <v>169</v>
      </c>
      <c r="AE31" s="663"/>
      <c r="AF31" s="663"/>
      <c r="AG31" s="663"/>
      <c r="AH31" s="663"/>
      <c r="AI31" s="663"/>
      <c r="AJ31" s="663"/>
      <c r="AK31" s="663"/>
      <c r="AL31" s="664" t="s">
        <v>229</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99</v>
      </c>
      <c r="BH31" s="695"/>
      <c r="BI31" s="695"/>
      <c r="BJ31" s="695"/>
      <c r="BK31" s="695"/>
      <c r="BL31" s="695"/>
      <c r="BM31" s="665">
        <v>96.7</v>
      </c>
      <c r="BN31" s="717"/>
      <c r="BO31" s="717"/>
      <c r="BP31" s="717"/>
      <c r="BQ31" s="718"/>
      <c r="BR31" s="716">
        <v>99</v>
      </c>
      <c r="BS31" s="695"/>
      <c r="BT31" s="695"/>
      <c r="BU31" s="695"/>
      <c r="BV31" s="695"/>
      <c r="BW31" s="695"/>
      <c r="BX31" s="665">
        <v>96.1</v>
      </c>
      <c r="BY31" s="717"/>
      <c r="BZ31" s="717"/>
      <c r="CA31" s="717"/>
      <c r="CB31" s="718"/>
      <c r="CD31" s="724"/>
      <c r="CE31" s="725"/>
      <c r="CF31" s="674" t="s">
        <v>310</v>
      </c>
      <c r="CG31" s="675"/>
      <c r="CH31" s="675"/>
      <c r="CI31" s="675"/>
      <c r="CJ31" s="675"/>
      <c r="CK31" s="675"/>
      <c r="CL31" s="675"/>
      <c r="CM31" s="675"/>
      <c r="CN31" s="675"/>
      <c r="CO31" s="675"/>
      <c r="CP31" s="675"/>
      <c r="CQ31" s="676"/>
      <c r="CR31" s="659">
        <v>93631</v>
      </c>
      <c r="CS31" s="695"/>
      <c r="CT31" s="695"/>
      <c r="CU31" s="695"/>
      <c r="CV31" s="695"/>
      <c r="CW31" s="695"/>
      <c r="CX31" s="695"/>
      <c r="CY31" s="696"/>
      <c r="CZ31" s="664">
        <v>1</v>
      </c>
      <c r="DA31" s="693"/>
      <c r="DB31" s="693"/>
      <c r="DC31" s="697"/>
      <c r="DD31" s="668">
        <v>90757</v>
      </c>
      <c r="DE31" s="695"/>
      <c r="DF31" s="695"/>
      <c r="DG31" s="695"/>
      <c r="DH31" s="695"/>
      <c r="DI31" s="695"/>
      <c r="DJ31" s="695"/>
      <c r="DK31" s="696"/>
      <c r="DL31" s="668">
        <v>90757</v>
      </c>
      <c r="DM31" s="695"/>
      <c r="DN31" s="695"/>
      <c r="DO31" s="695"/>
      <c r="DP31" s="695"/>
      <c r="DQ31" s="695"/>
      <c r="DR31" s="695"/>
      <c r="DS31" s="695"/>
      <c r="DT31" s="695"/>
      <c r="DU31" s="695"/>
      <c r="DV31" s="696"/>
      <c r="DW31" s="664">
        <v>1.6</v>
      </c>
      <c r="DX31" s="693"/>
      <c r="DY31" s="693"/>
      <c r="DZ31" s="693"/>
      <c r="EA31" s="693"/>
      <c r="EB31" s="693"/>
      <c r="EC31" s="694"/>
    </row>
    <row r="32" spans="2:133" ht="11.25" customHeight="1" x14ac:dyDescent="0.15">
      <c r="B32" s="656" t="s">
        <v>311</v>
      </c>
      <c r="C32" s="657"/>
      <c r="D32" s="657"/>
      <c r="E32" s="657"/>
      <c r="F32" s="657"/>
      <c r="G32" s="657"/>
      <c r="H32" s="657"/>
      <c r="I32" s="657"/>
      <c r="J32" s="657"/>
      <c r="K32" s="657"/>
      <c r="L32" s="657"/>
      <c r="M32" s="657"/>
      <c r="N32" s="657"/>
      <c r="O32" s="657"/>
      <c r="P32" s="657"/>
      <c r="Q32" s="658"/>
      <c r="R32" s="659">
        <v>419364</v>
      </c>
      <c r="S32" s="660"/>
      <c r="T32" s="660"/>
      <c r="U32" s="660"/>
      <c r="V32" s="660"/>
      <c r="W32" s="660"/>
      <c r="X32" s="660"/>
      <c r="Y32" s="661"/>
      <c r="Z32" s="662">
        <v>4.3</v>
      </c>
      <c r="AA32" s="662"/>
      <c r="AB32" s="662"/>
      <c r="AC32" s="662"/>
      <c r="AD32" s="663" t="s">
        <v>229</v>
      </c>
      <c r="AE32" s="663"/>
      <c r="AF32" s="663"/>
      <c r="AG32" s="663"/>
      <c r="AH32" s="663"/>
      <c r="AI32" s="663"/>
      <c r="AJ32" s="663"/>
      <c r="AK32" s="663"/>
      <c r="AL32" s="664" t="s">
        <v>169</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96.6</v>
      </c>
      <c r="BH32" s="729"/>
      <c r="BI32" s="729"/>
      <c r="BJ32" s="729"/>
      <c r="BK32" s="729"/>
      <c r="BL32" s="729"/>
      <c r="BM32" s="730">
        <v>92.2</v>
      </c>
      <c r="BN32" s="729"/>
      <c r="BO32" s="729"/>
      <c r="BP32" s="729"/>
      <c r="BQ32" s="731"/>
      <c r="BR32" s="728">
        <v>98</v>
      </c>
      <c r="BS32" s="729"/>
      <c r="BT32" s="729"/>
      <c r="BU32" s="729"/>
      <c r="BV32" s="729"/>
      <c r="BW32" s="729"/>
      <c r="BX32" s="730">
        <v>93.4</v>
      </c>
      <c r="BY32" s="729"/>
      <c r="BZ32" s="729"/>
      <c r="CA32" s="729"/>
      <c r="CB32" s="731"/>
      <c r="CD32" s="726"/>
      <c r="CE32" s="727"/>
      <c r="CF32" s="674" t="s">
        <v>313</v>
      </c>
      <c r="CG32" s="675"/>
      <c r="CH32" s="675"/>
      <c r="CI32" s="675"/>
      <c r="CJ32" s="675"/>
      <c r="CK32" s="675"/>
      <c r="CL32" s="675"/>
      <c r="CM32" s="675"/>
      <c r="CN32" s="675"/>
      <c r="CO32" s="675"/>
      <c r="CP32" s="675"/>
      <c r="CQ32" s="676"/>
      <c r="CR32" s="659">
        <v>39</v>
      </c>
      <c r="CS32" s="660"/>
      <c r="CT32" s="660"/>
      <c r="CU32" s="660"/>
      <c r="CV32" s="660"/>
      <c r="CW32" s="660"/>
      <c r="CX32" s="660"/>
      <c r="CY32" s="661"/>
      <c r="CZ32" s="664">
        <v>0</v>
      </c>
      <c r="DA32" s="693"/>
      <c r="DB32" s="693"/>
      <c r="DC32" s="697"/>
      <c r="DD32" s="668">
        <v>39</v>
      </c>
      <c r="DE32" s="660"/>
      <c r="DF32" s="660"/>
      <c r="DG32" s="660"/>
      <c r="DH32" s="660"/>
      <c r="DI32" s="660"/>
      <c r="DJ32" s="660"/>
      <c r="DK32" s="661"/>
      <c r="DL32" s="668">
        <v>39</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314</v>
      </c>
      <c r="C33" s="657"/>
      <c r="D33" s="657"/>
      <c r="E33" s="657"/>
      <c r="F33" s="657"/>
      <c r="G33" s="657"/>
      <c r="H33" s="657"/>
      <c r="I33" s="657"/>
      <c r="J33" s="657"/>
      <c r="K33" s="657"/>
      <c r="L33" s="657"/>
      <c r="M33" s="657"/>
      <c r="N33" s="657"/>
      <c r="O33" s="657"/>
      <c r="P33" s="657"/>
      <c r="Q33" s="658"/>
      <c r="R33" s="659">
        <v>420558</v>
      </c>
      <c r="S33" s="660"/>
      <c r="T33" s="660"/>
      <c r="U33" s="660"/>
      <c r="V33" s="660"/>
      <c r="W33" s="660"/>
      <c r="X33" s="660"/>
      <c r="Y33" s="661"/>
      <c r="Z33" s="662">
        <v>4.3</v>
      </c>
      <c r="AA33" s="662"/>
      <c r="AB33" s="662"/>
      <c r="AC33" s="662"/>
      <c r="AD33" s="663" t="s">
        <v>229</v>
      </c>
      <c r="AE33" s="663"/>
      <c r="AF33" s="663"/>
      <c r="AG33" s="663"/>
      <c r="AH33" s="663"/>
      <c r="AI33" s="663"/>
      <c r="AJ33" s="663"/>
      <c r="AK33" s="663"/>
      <c r="AL33" s="664" t="s">
        <v>174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4955442</v>
      </c>
      <c r="CS33" s="695"/>
      <c r="CT33" s="695"/>
      <c r="CU33" s="695"/>
      <c r="CV33" s="695"/>
      <c r="CW33" s="695"/>
      <c r="CX33" s="695"/>
      <c r="CY33" s="696"/>
      <c r="CZ33" s="664">
        <v>53.8</v>
      </c>
      <c r="DA33" s="693"/>
      <c r="DB33" s="693"/>
      <c r="DC33" s="697"/>
      <c r="DD33" s="668">
        <v>3300099</v>
      </c>
      <c r="DE33" s="695"/>
      <c r="DF33" s="695"/>
      <c r="DG33" s="695"/>
      <c r="DH33" s="695"/>
      <c r="DI33" s="695"/>
      <c r="DJ33" s="695"/>
      <c r="DK33" s="696"/>
      <c r="DL33" s="668">
        <v>2190472</v>
      </c>
      <c r="DM33" s="695"/>
      <c r="DN33" s="695"/>
      <c r="DO33" s="695"/>
      <c r="DP33" s="695"/>
      <c r="DQ33" s="695"/>
      <c r="DR33" s="695"/>
      <c r="DS33" s="695"/>
      <c r="DT33" s="695"/>
      <c r="DU33" s="695"/>
      <c r="DV33" s="696"/>
      <c r="DW33" s="664">
        <v>39</v>
      </c>
      <c r="DX33" s="693"/>
      <c r="DY33" s="693"/>
      <c r="DZ33" s="693"/>
      <c r="EA33" s="693"/>
      <c r="EB33" s="693"/>
      <c r="EC33" s="694"/>
    </row>
    <row r="34" spans="2:133" ht="11.25" customHeight="1" x14ac:dyDescent="0.15">
      <c r="B34" s="656" t="s">
        <v>316</v>
      </c>
      <c r="C34" s="657"/>
      <c r="D34" s="657"/>
      <c r="E34" s="657"/>
      <c r="F34" s="657"/>
      <c r="G34" s="657"/>
      <c r="H34" s="657"/>
      <c r="I34" s="657"/>
      <c r="J34" s="657"/>
      <c r="K34" s="657"/>
      <c r="L34" s="657"/>
      <c r="M34" s="657"/>
      <c r="N34" s="657"/>
      <c r="O34" s="657"/>
      <c r="P34" s="657"/>
      <c r="Q34" s="658"/>
      <c r="R34" s="659">
        <v>158781</v>
      </c>
      <c r="S34" s="660"/>
      <c r="T34" s="660"/>
      <c r="U34" s="660"/>
      <c r="V34" s="660"/>
      <c r="W34" s="660"/>
      <c r="X34" s="660"/>
      <c r="Y34" s="661"/>
      <c r="Z34" s="662">
        <v>1.6</v>
      </c>
      <c r="AA34" s="662"/>
      <c r="AB34" s="662"/>
      <c r="AC34" s="662"/>
      <c r="AD34" s="663">
        <v>369</v>
      </c>
      <c r="AE34" s="663"/>
      <c r="AF34" s="663"/>
      <c r="AG34" s="663"/>
      <c r="AH34" s="663"/>
      <c r="AI34" s="663"/>
      <c r="AJ34" s="663"/>
      <c r="AK34" s="663"/>
      <c r="AL34" s="664">
        <v>0</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1277344</v>
      </c>
      <c r="CS34" s="660"/>
      <c r="CT34" s="660"/>
      <c r="CU34" s="660"/>
      <c r="CV34" s="660"/>
      <c r="CW34" s="660"/>
      <c r="CX34" s="660"/>
      <c r="CY34" s="661"/>
      <c r="CZ34" s="664">
        <v>13.9</v>
      </c>
      <c r="DA34" s="693"/>
      <c r="DB34" s="693"/>
      <c r="DC34" s="697"/>
      <c r="DD34" s="668">
        <v>972770</v>
      </c>
      <c r="DE34" s="660"/>
      <c r="DF34" s="660"/>
      <c r="DG34" s="660"/>
      <c r="DH34" s="660"/>
      <c r="DI34" s="660"/>
      <c r="DJ34" s="660"/>
      <c r="DK34" s="661"/>
      <c r="DL34" s="668">
        <v>635105</v>
      </c>
      <c r="DM34" s="660"/>
      <c r="DN34" s="660"/>
      <c r="DO34" s="660"/>
      <c r="DP34" s="660"/>
      <c r="DQ34" s="660"/>
      <c r="DR34" s="660"/>
      <c r="DS34" s="660"/>
      <c r="DT34" s="660"/>
      <c r="DU34" s="660"/>
      <c r="DV34" s="661"/>
      <c r="DW34" s="664">
        <v>11.3</v>
      </c>
      <c r="DX34" s="693"/>
      <c r="DY34" s="693"/>
      <c r="DZ34" s="693"/>
      <c r="EA34" s="693"/>
      <c r="EB34" s="693"/>
      <c r="EC34" s="694"/>
    </row>
    <row r="35" spans="2:133" ht="11.25" customHeight="1" x14ac:dyDescent="0.15">
      <c r="B35" s="656" t="s">
        <v>320</v>
      </c>
      <c r="C35" s="657"/>
      <c r="D35" s="657"/>
      <c r="E35" s="657"/>
      <c r="F35" s="657"/>
      <c r="G35" s="657"/>
      <c r="H35" s="657"/>
      <c r="I35" s="657"/>
      <c r="J35" s="657"/>
      <c r="K35" s="657"/>
      <c r="L35" s="657"/>
      <c r="M35" s="657"/>
      <c r="N35" s="657"/>
      <c r="O35" s="657"/>
      <c r="P35" s="657"/>
      <c r="Q35" s="658"/>
      <c r="R35" s="659">
        <v>723117</v>
      </c>
      <c r="S35" s="660"/>
      <c r="T35" s="660"/>
      <c r="U35" s="660"/>
      <c r="V35" s="660"/>
      <c r="W35" s="660"/>
      <c r="X35" s="660"/>
      <c r="Y35" s="661"/>
      <c r="Z35" s="662">
        <v>7.5</v>
      </c>
      <c r="AA35" s="662"/>
      <c r="AB35" s="662"/>
      <c r="AC35" s="662"/>
      <c r="AD35" s="663" t="s">
        <v>174</v>
      </c>
      <c r="AE35" s="663"/>
      <c r="AF35" s="663"/>
      <c r="AG35" s="663"/>
      <c r="AH35" s="663"/>
      <c r="AI35" s="663"/>
      <c r="AJ35" s="663"/>
      <c r="AK35" s="663"/>
      <c r="AL35" s="664" t="s">
        <v>174</v>
      </c>
      <c r="AM35" s="665"/>
      <c r="AN35" s="665"/>
      <c r="AO35" s="666"/>
      <c r="AP35" s="214"/>
      <c r="AQ35" s="732" t="s">
        <v>321</v>
      </c>
      <c r="AR35" s="733"/>
      <c r="AS35" s="733"/>
      <c r="AT35" s="733"/>
      <c r="AU35" s="733"/>
      <c r="AV35" s="733"/>
      <c r="AW35" s="733"/>
      <c r="AX35" s="733"/>
      <c r="AY35" s="734"/>
      <c r="AZ35" s="648">
        <v>1267515</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19882</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106803</v>
      </c>
      <c r="CS35" s="695"/>
      <c r="CT35" s="695"/>
      <c r="CU35" s="695"/>
      <c r="CV35" s="695"/>
      <c r="CW35" s="695"/>
      <c r="CX35" s="695"/>
      <c r="CY35" s="696"/>
      <c r="CZ35" s="664">
        <v>1.2</v>
      </c>
      <c r="DA35" s="693"/>
      <c r="DB35" s="693"/>
      <c r="DC35" s="697"/>
      <c r="DD35" s="668">
        <v>98237</v>
      </c>
      <c r="DE35" s="695"/>
      <c r="DF35" s="695"/>
      <c r="DG35" s="695"/>
      <c r="DH35" s="695"/>
      <c r="DI35" s="695"/>
      <c r="DJ35" s="695"/>
      <c r="DK35" s="696"/>
      <c r="DL35" s="668">
        <v>94111</v>
      </c>
      <c r="DM35" s="695"/>
      <c r="DN35" s="695"/>
      <c r="DO35" s="695"/>
      <c r="DP35" s="695"/>
      <c r="DQ35" s="695"/>
      <c r="DR35" s="695"/>
      <c r="DS35" s="695"/>
      <c r="DT35" s="695"/>
      <c r="DU35" s="695"/>
      <c r="DV35" s="696"/>
      <c r="DW35" s="664">
        <v>1.7</v>
      </c>
      <c r="DX35" s="693"/>
      <c r="DY35" s="693"/>
      <c r="DZ35" s="693"/>
      <c r="EA35" s="693"/>
      <c r="EB35" s="693"/>
      <c r="EC35" s="694"/>
    </row>
    <row r="36" spans="2:133" ht="11.25" customHeight="1" x14ac:dyDescent="0.15">
      <c r="B36" s="656" t="s">
        <v>324</v>
      </c>
      <c r="C36" s="657"/>
      <c r="D36" s="657"/>
      <c r="E36" s="657"/>
      <c r="F36" s="657"/>
      <c r="G36" s="657"/>
      <c r="H36" s="657"/>
      <c r="I36" s="657"/>
      <c r="J36" s="657"/>
      <c r="K36" s="657"/>
      <c r="L36" s="657"/>
      <c r="M36" s="657"/>
      <c r="N36" s="657"/>
      <c r="O36" s="657"/>
      <c r="P36" s="657"/>
      <c r="Q36" s="658"/>
      <c r="R36" s="659" t="s">
        <v>174</v>
      </c>
      <c r="S36" s="660"/>
      <c r="T36" s="660"/>
      <c r="U36" s="660"/>
      <c r="V36" s="660"/>
      <c r="W36" s="660"/>
      <c r="X36" s="660"/>
      <c r="Y36" s="661"/>
      <c r="Z36" s="662" t="s">
        <v>229</v>
      </c>
      <c r="AA36" s="662"/>
      <c r="AB36" s="662"/>
      <c r="AC36" s="662"/>
      <c r="AD36" s="663" t="s">
        <v>174</v>
      </c>
      <c r="AE36" s="663"/>
      <c r="AF36" s="663"/>
      <c r="AG36" s="663"/>
      <c r="AH36" s="663"/>
      <c r="AI36" s="663"/>
      <c r="AJ36" s="663"/>
      <c r="AK36" s="663"/>
      <c r="AL36" s="664" t="s">
        <v>169</v>
      </c>
      <c r="AM36" s="665"/>
      <c r="AN36" s="665"/>
      <c r="AO36" s="666"/>
      <c r="AQ36" s="736" t="s">
        <v>325</v>
      </c>
      <c r="AR36" s="737"/>
      <c r="AS36" s="737"/>
      <c r="AT36" s="737"/>
      <c r="AU36" s="737"/>
      <c r="AV36" s="737"/>
      <c r="AW36" s="737"/>
      <c r="AX36" s="737"/>
      <c r="AY36" s="738"/>
      <c r="AZ36" s="659">
        <v>380069</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-12050</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2251112</v>
      </c>
      <c r="CS36" s="660"/>
      <c r="CT36" s="660"/>
      <c r="CU36" s="660"/>
      <c r="CV36" s="660"/>
      <c r="CW36" s="660"/>
      <c r="CX36" s="660"/>
      <c r="CY36" s="661"/>
      <c r="CZ36" s="664">
        <v>24.4</v>
      </c>
      <c r="DA36" s="693"/>
      <c r="DB36" s="693"/>
      <c r="DC36" s="697"/>
      <c r="DD36" s="668">
        <v>1221382</v>
      </c>
      <c r="DE36" s="660"/>
      <c r="DF36" s="660"/>
      <c r="DG36" s="660"/>
      <c r="DH36" s="660"/>
      <c r="DI36" s="660"/>
      <c r="DJ36" s="660"/>
      <c r="DK36" s="661"/>
      <c r="DL36" s="668">
        <v>821023</v>
      </c>
      <c r="DM36" s="660"/>
      <c r="DN36" s="660"/>
      <c r="DO36" s="660"/>
      <c r="DP36" s="660"/>
      <c r="DQ36" s="660"/>
      <c r="DR36" s="660"/>
      <c r="DS36" s="660"/>
      <c r="DT36" s="660"/>
      <c r="DU36" s="660"/>
      <c r="DV36" s="661"/>
      <c r="DW36" s="664">
        <v>14.6</v>
      </c>
      <c r="DX36" s="693"/>
      <c r="DY36" s="693"/>
      <c r="DZ36" s="693"/>
      <c r="EA36" s="693"/>
      <c r="EB36" s="693"/>
      <c r="EC36" s="694"/>
    </row>
    <row r="37" spans="2:133" ht="11.25" customHeight="1" x14ac:dyDescent="0.15">
      <c r="B37" s="656" t="s">
        <v>328</v>
      </c>
      <c r="C37" s="657"/>
      <c r="D37" s="657"/>
      <c r="E37" s="657"/>
      <c r="F37" s="657"/>
      <c r="G37" s="657"/>
      <c r="H37" s="657"/>
      <c r="I37" s="657"/>
      <c r="J37" s="657"/>
      <c r="K37" s="657"/>
      <c r="L37" s="657"/>
      <c r="M37" s="657"/>
      <c r="N37" s="657"/>
      <c r="O37" s="657"/>
      <c r="P37" s="657"/>
      <c r="Q37" s="658"/>
      <c r="R37" s="659">
        <v>226117</v>
      </c>
      <c r="S37" s="660"/>
      <c r="T37" s="660"/>
      <c r="U37" s="660"/>
      <c r="V37" s="660"/>
      <c r="W37" s="660"/>
      <c r="X37" s="660"/>
      <c r="Y37" s="661"/>
      <c r="Z37" s="662">
        <v>2.2999999999999998</v>
      </c>
      <c r="AA37" s="662"/>
      <c r="AB37" s="662"/>
      <c r="AC37" s="662"/>
      <c r="AD37" s="663" t="s">
        <v>258</v>
      </c>
      <c r="AE37" s="663"/>
      <c r="AF37" s="663"/>
      <c r="AG37" s="663"/>
      <c r="AH37" s="663"/>
      <c r="AI37" s="663"/>
      <c r="AJ37" s="663"/>
      <c r="AK37" s="663"/>
      <c r="AL37" s="664" t="s">
        <v>174</v>
      </c>
      <c r="AM37" s="665"/>
      <c r="AN37" s="665"/>
      <c r="AO37" s="666"/>
      <c r="AQ37" s="736" t="s">
        <v>329</v>
      </c>
      <c r="AR37" s="737"/>
      <c r="AS37" s="737"/>
      <c r="AT37" s="737"/>
      <c r="AU37" s="737"/>
      <c r="AV37" s="737"/>
      <c r="AW37" s="737"/>
      <c r="AX37" s="737"/>
      <c r="AY37" s="738"/>
      <c r="AZ37" s="659">
        <v>130931</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1808</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136574</v>
      </c>
      <c r="CS37" s="695"/>
      <c r="CT37" s="695"/>
      <c r="CU37" s="695"/>
      <c r="CV37" s="695"/>
      <c r="CW37" s="695"/>
      <c r="CX37" s="695"/>
      <c r="CY37" s="696"/>
      <c r="CZ37" s="664">
        <v>1.5</v>
      </c>
      <c r="DA37" s="693"/>
      <c r="DB37" s="693"/>
      <c r="DC37" s="697"/>
      <c r="DD37" s="668">
        <v>136574</v>
      </c>
      <c r="DE37" s="695"/>
      <c r="DF37" s="695"/>
      <c r="DG37" s="695"/>
      <c r="DH37" s="695"/>
      <c r="DI37" s="695"/>
      <c r="DJ37" s="695"/>
      <c r="DK37" s="696"/>
      <c r="DL37" s="668">
        <v>136216</v>
      </c>
      <c r="DM37" s="695"/>
      <c r="DN37" s="695"/>
      <c r="DO37" s="695"/>
      <c r="DP37" s="695"/>
      <c r="DQ37" s="695"/>
      <c r="DR37" s="695"/>
      <c r="DS37" s="695"/>
      <c r="DT37" s="695"/>
      <c r="DU37" s="695"/>
      <c r="DV37" s="696"/>
      <c r="DW37" s="664">
        <v>2.4</v>
      </c>
      <c r="DX37" s="693"/>
      <c r="DY37" s="693"/>
      <c r="DZ37" s="693"/>
      <c r="EA37" s="693"/>
      <c r="EB37" s="693"/>
      <c r="EC37" s="694"/>
    </row>
    <row r="38" spans="2:133" ht="11.25" customHeight="1" x14ac:dyDescent="0.15">
      <c r="B38" s="704" t="s">
        <v>332</v>
      </c>
      <c r="C38" s="705"/>
      <c r="D38" s="705"/>
      <c r="E38" s="705"/>
      <c r="F38" s="705"/>
      <c r="G38" s="705"/>
      <c r="H38" s="705"/>
      <c r="I38" s="705"/>
      <c r="J38" s="705"/>
      <c r="K38" s="705"/>
      <c r="L38" s="705"/>
      <c r="M38" s="705"/>
      <c r="N38" s="705"/>
      <c r="O38" s="705"/>
      <c r="P38" s="705"/>
      <c r="Q38" s="706"/>
      <c r="R38" s="739">
        <v>9705823</v>
      </c>
      <c r="S38" s="740"/>
      <c r="T38" s="740"/>
      <c r="U38" s="740"/>
      <c r="V38" s="740"/>
      <c r="W38" s="740"/>
      <c r="X38" s="740"/>
      <c r="Y38" s="741"/>
      <c r="Z38" s="742">
        <v>100</v>
      </c>
      <c r="AA38" s="742"/>
      <c r="AB38" s="742"/>
      <c r="AC38" s="742"/>
      <c r="AD38" s="743">
        <v>5384305</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t="s">
        <v>229</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2862</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860866</v>
      </c>
      <c r="CS38" s="660"/>
      <c r="CT38" s="660"/>
      <c r="CU38" s="660"/>
      <c r="CV38" s="660"/>
      <c r="CW38" s="660"/>
      <c r="CX38" s="660"/>
      <c r="CY38" s="661"/>
      <c r="CZ38" s="664">
        <v>9.3000000000000007</v>
      </c>
      <c r="DA38" s="693"/>
      <c r="DB38" s="693"/>
      <c r="DC38" s="697"/>
      <c r="DD38" s="668">
        <v>701734</v>
      </c>
      <c r="DE38" s="660"/>
      <c r="DF38" s="660"/>
      <c r="DG38" s="660"/>
      <c r="DH38" s="660"/>
      <c r="DI38" s="660"/>
      <c r="DJ38" s="660"/>
      <c r="DK38" s="661"/>
      <c r="DL38" s="668">
        <v>639066</v>
      </c>
      <c r="DM38" s="660"/>
      <c r="DN38" s="660"/>
      <c r="DO38" s="660"/>
      <c r="DP38" s="660"/>
      <c r="DQ38" s="660"/>
      <c r="DR38" s="660"/>
      <c r="DS38" s="660"/>
      <c r="DT38" s="660"/>
      <c r="DU38" s="660"/>
      <c r="DV38" s="661"/>
      <c r="DW38" s="664">
        <v>11.4</v>
      </c>
      <c r="DX38" s="693"/>
      <c r="DY38" s="693"/>
      <c r="DZ38" s="693"/>
      <c r="EA38" s="693"/>
      <c r="EB38" s="693"/>
      <c r="EC38" s="694"/>
    </row>
    <row r="39" spans="2:133" ht="11.25" customHeight="1" x14ac:dyDescent="0.15">
      <c r="AQ39" s="736" t="s">
        <v>336</v>
      </c>
      <c r="AR39" s="737"/>
      <c r="AS39" s="737"/>
      <c r="AT39" s="737"/>
      <c r="AU39" s="737"/>
      <c r="AV39" s="737"/>
      <c r="AW39" s="737"/>
      <c r="AX39" s="737"/>
      <c r="AY39" s="738"/>
      <c r="AZ39" s="659" t="s">
        <v>174</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88</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396689</v>
      </c>
      <c r="CS39" s="695"/>
      <c r="CT39" s="695"/>
      <c r="CU39" s="695"/>
      <c r="CV39" s="695"/>
      <c r="CW39" s="695"/>
      <c r="CX39" s="695"/>
      <c r="CY39" s="696"/>
      <c r="CZ39" s="664">
        <v>4.3</v>
      </c>
      <c r="DA39" s="693"/>
      <c r="DB39" s="693"/>
      <c r="DC39" s="697"/>
      <c r="DD39" s="668">
        <v>304758</v>
      </c>
      <c r="DE39" s="695"/>
      <c r="DF39" s="695"/>
      <c r="DG39" s="695"/>
      <c r="DH39" s="695"/>
      <c r="DI39" s="695"/>
      <c r="DJ39" s="695"/>
      <c r="DK39" s="696"/>
      <c r="DL39" s="668" t="s">
        <v>174</v>
      </c>
      <c r="DM39" s="695"/>
      <c r="DN39" s="695"/>
      <c r="DO39" s="695"/>
      <c r="DP39" s="695"/>
      <c r="DQ39" s="695"/>
      <c r="DR39" s="695"/>
      <c r="DS39" s="695"/>
      <c r="DT39" s="695"/>
      <c r="DU39" s="695"/>
      <c r="DV39" s="696"/>
      <c r="DW39" s="664" t="s">
        <v>174</v>
      </c>
      <c r="DX39" s="693"/>
      <c r="DY39" s="693"/>
      <c r="DZ39" s="693"/>
      <c r="EA39" s="693"/>
      <c r="EB39" s="693"/>
      <c r="EC39" s="694"/>
    </row>
    <row r="40" spans="2:133" ht="11.25" customHeight="1" x14ac:dyDescent="0.15">
      <c r="AQ40" s="736" t="s">
        <v>340</v>
      </c>
      <c r="AR40" s="737"/>
      <c r="AS40" s="737"/>
      <c r="AT40" s="737"/>
      <c r="AU40" s="737"/>
      <c r="AV40" s="737"/>
      <c r="AW40" s="737"/>
      <c r="AX40" s="737"/>
      <c r="AY40" s="738"/>
      <c r="AZ40" s="659">
        <v>113746</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140</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62628</v>
      </c>
      <c r="CS40" s="660"/>
      <c r="CT40" s="660"/>
      <c r="CU40" s="660"/>
      <c r="CV40" s="660"/>
      <c r="CW40" s="660"/>
      <c r="CX40" s="660"/>
      <c r="CY40" s="661"/>
      <c r="CZ40" s="664">
        <v>0.7</v>
      </c>
      <c r="DA40" s="693"/>
      <c r="DB40" s="693"/>
      <c r="DC40" s="697"/>
      <c r="DD40" s="668">
        <v>1218</v>
      </c>
      <c r="DE40" s="660"/>
      <c r="DF40" s="660"/>
      <c r="DG40" s="660"/>
      <c r="DH40" s="660"/>
      <c r="DI40" s="660"/>
      <c r="DJ40" s="660"/>
      <c r="DK40" s="661"/>
      <c r="DL40" s="668">
        <v>1167</v>
      </c>
      <c r="DM40" s="660"/>
      <c r="DN40" s="660"/>
      <c r="DO40" s="660"/>
      <c r="DP40" s="660"/>
      <c r="DQ40" s="660"/>
      <c r="DR40" s="660"/>
      <c r="DS40" s="660"/>
      <c r="DT40" s="660"/>
      <c r="DU40" s="660"/>
      <c r="DV40" s="661"/>
      <c r="DW40" s="664">
        <v>0</v>
      </c>
      <c r="DX40" s="693"/>
      <c r="DY40" s="693"/>
      <c r="DZ40" s="693"/>
      <c r="EA40" s="693"/>
      <c r="EB40" s="693"/>
      <c r="EC40" s="694"/>
    </row>
    <row r="41" spans="2:133" ht="11.25" customHeight="1" x14ac:dyDescent="0.15">
      <c r="AQ41" s="746" t="s">
        <v>343</v>
      </c>
      <c r="AR41" s="747"/>
      <c r="AS41" s="747"/>
      <c r="AT41" s="747"/>
      <c r="AU41" s="747"/>
      <c r="AV41" s="747"/>
      <c r="AW41" s="747"/>
      <c r="AX41" s="747"/>
      <c r="AY41" s="748"/>
      <c r="AZ41" s="739">
        <v>642769</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403</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169</v>
      </c>
      <c r="CS41" s="695"/>
      <c r="CT41" s="695"/>
      <c r="CU41" s="695"/>
      <c r="CV41" s="695"/>
      <c r="CW41" s="695"/>
      <c r="CX41" s="695"/>
      <c r="CY41" s="696"/>
      <c r="CZ41" s="664" t="s">
        <v>174</v>
      </c>
      <c r="DA41" s="693"/>
      <c r="DB41" s="693"/>
      <c r="DC41" s="697"/>
      <c r="DD41" s="668" t="s">
        <v>174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838498</v>
      </c>
      <c r="CS42" s="660"/>
      <c r="CT42" s="660"/>
      <c r="CU42" s="660"/>
      <c r="CV42" s="660"/>
      <c r="CW42" s="660"/>
      <c r="CX42" s="660"/>
      <c r="CY42" s="661"/>
      <c r="CZ42" s="664">
        <v>9.1</v>
      </c>
      <c r="DA42" s="665"/>
      <c r="DB42" s="665"/>
      <c r="DC42" s="760"/>
      <c r="DD42" s="668">
        <v>298087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t="s">
        <v>174</v>
      </c>
      <c r="CS43" s="695"/>
      <c r="CT43" s="695"/>
      <c r="CU43" s="695"/>
      <c r="CV43" s="695"/>
      <c r="CW43" s="695"/>
      <c r="CX43" s="695"/>
      <c r="CY43" s="696"/>
      <c r="CZ43" s="664" t="s">
        <v>174</v>
      </c>
      <c r="DA43" s="693"/>
      <c r="DB43" s="693"/>
      <c r="DC43" s="697"/>
      <c r="DD43" s="668" t="s">
        <v>174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350</v>
      </c>
      <c r="CD44" s="771" t="s">
        <v>302</v>
      </c>
      <c r="CE44" s="772"/>
      <c r="CF44" s="656" t="s">
        <v>351</v>
      </c>
      <c r="CG44" s="657"/>
      <c r="CH44" s="657"/>
      <c r="CI44" s="657"/>
      <c r="CJ44" s="657"/>
      <c r="CK44" s="657"/>
      <c r="CL44" s="657"/>
      <c r="CM44" s="657"/>
      <c r="CN44" s="657"/>
      <c r="CO44" s="657"/>
      <c r="CP44" s="657"/>
      <c r="CQ44" s="658"/>
      <c r="CR44" s="659">
        <v>754905</v>
      </c>
      <c r="CS44" s="660"/>
      <c r="CT44" s="660"/>
      <c r="CU44" s="660"/>
      <c r="CV44" s="660"/>
      <c r="CW44" s="660"/>
      <c r="CX44" s="660"/>
      <c r="CY44" s="661"/>
      <c r="CZ44" s="664">
        <v>8.1999999999999993</v>
      </c>
      <c r="DA44" s="665"/>
      <c r="DB44" s="665"/>
      <c r="DC44" s="760"/>
      <c r="DD44" s="668">
        <v>249667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352</v>
      </c>
      <c r="CG45" s="657"/>
      <c r="CH45" s="657"/>
      <c r="CI45" s="657"/>
      <c r="CJ45" s="657"/>
      <c r="CK45" s="657"/>
      <c r="CL45" s="657"/>
      <c r="CM45" s="657"/>
      <c r="CN45" s="657"/>
      <c r="CO45" s="657"/>
      <c r="CP45" s="657"/>
      <c r="CQ45" s="658"/>
      <c r="CR45" s="659">
        <v>127568</v>
      </c>
      <c r="CS45" s="695"/>
      <c r="CT45" s="695"/>
      <c r="CU45" s="695"/>
      <c r="CV45" s="695"/>
      <c r="CW45" s="695"/>
      <c r="CX45" s="695"/>
      <c r="CY45" s="696"/>
      <c r="CZ45" s="664">
        <v>1.4</v>
      </c>
      <c r="DA45" s="693"/>
      <c r="DB45" s="693"/>
      <c r="DC45" s="697"/>
      <c r="DD45" s="668">
        <v>45497</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353</v>
      </c>
      <c r="CG46" s="657"/>
      <c r="CH46" s="657"/>
      <c r="CI46" s="657"/>
      <c r="CJ46" s="657"/>
      <c r="CK46" s="657"/>
      <c r="CL46" s="657"/>
      <c r="CM46" s="657"/>
      <c r="CN46" s="657"/>
      <c r="CO46" s="657"/>
      <c r="CP46" s="657"/>
      <c r="CQ46" s="658"/>
      <c r="CR46" s="659">
        <v>579869</v>
      </c>
      <c r="CS46" s="660"/>
      <c r="CT46" s="660"/>
      <c r="CU46" s="660"/>
      <c r="CV46" s="660"/>
      <c r="CW46" s="660"/>
      <c r="CX46" s="660"/>
      <c r="CY46" s="661"/>
      <c r="CZ46" s="664">
        <v>6.3</v>
      </c>
      <c r="DA46" s="665"/>
      <c r="DB46" s="665"/>
      <c r="DC46" s="760"/>
      <c r="DD46" s="668">
        <v>176602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354</v>
      </c>
      <c r="CG47" s="657"/>
      <c r="CH47" s="657"/>
      <c r="CI47" s="657"/>
      <c r="CJ47" s="657"/>
      <c r="CK47" s="657"/>
      <c r="CL47" s="657"/>
      <c r="CM47" s="657"/>
      <c r="CN47" s="657"/>
      <c r="CO47" s="657"/>
      <c r="CP47" s="657"/>
      <c r="CQ47" s="658"/>
      <c r="CR47" s="659">
        <v>83593</v>
      </c>
      <c r="CS47" s="695"/>
      <c r="CT47" s="695"/>
      <c r="CU47" s="695"/>
      <c r="CV47" s="695"/>
      <c r="CW47" s="695"/>
      <c r="CX47" s="695"/>
      <c r="CY47" s="696"/>
      <c r="CZ47" s="664">
        <v>0.9</v>
      </c>
      <c r="DA47" s="693"/>
      <c r="DB47" s="693"/>
      <c r="DC47" s="697"/>
      <c r="DD47" s="668">
        <v>48420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355</v>
      </c>
      <c r="CG48" s="657"/>
      <c r="CH48" s="657"/>
      <c r="CI48" s="657"/>
      <c r="CJ48" s="657"/>
      <c r="CK48" s="657"/>
      <c r="CL48" s="657"/>
      <c r="CM48" s="657"/>
      <c r="CN48" s="657"/>
      <c r="CO48" s="657"/>
      <c r="CP48" s="657"/>
      <c r="CQ48" s="658"/>
      <c r="CR48" s="659" t="s">
        <v>174</v>
      </c>
      <c r="CS48" s="660"/>
      <c r="CT48" s="660"/>
      <c r="CU48" s="660"/>
      <c r="CV48" s="660"/>
      <c r="CW48" s="660"/>
      <c r="CX48" s="660"/>
      <c r="CY48" s="661"/>
      <c r="CZ48" s="664" t="s">
        <v>169</v>
      </c>
      <c r="DA48" s="665"/>
      <c r="DB48" s="665"/>
      <c r="DC48" s="760"/>
      <c r="DD48" s="668" t="s">
        <v>169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356</v>
      </c>
      <c r="CE49" s="705"/>
      <c r="CF49" s="705"/>
      <c r="CG49" s="705"/>
      <c r="CH49" s="705"/>
      <c r="CI49" s="705"/>
      <c r="CJ49" s="705"/>
      <c r="CK49" s="705"/>
      <c r="CL49" s="705"/>
      <c r="CM49" s="705"/>
      <c r="CN49" s="705"/>
      <c r="CO49" s="705"/>
      <c r="CP49" s="705"/>
      <c r="CQ49" s="706"/>
      <c r="CR49" s="739">
        <v>9211805</v>
      </c>
      <c r="CS49" s="729"/>
      <c r="CT49" s="729"/>
      <c r="CU49" s="729"/>
      <c r="CV49" s="729"/>
      <c r="CW49" s="729"/>
      <c r="CX49" s="729"/>
      <c r="CY49" s="761"/>
      <c r="CZ49" s="744">
        <v>100</v>
      </c>
      <c r="DA49" s="762"/>
      <c r="DB49" s="762"/>
      <c r="DC49" s="763"/>
      <c r="DD49" s="764">
        <v>6326321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ReWl1/n893EtpcWdwMdEuhmgikEZxqYT1fw8nqCgBTesglDXQGDbt0NHBmNP5q5GJuW7hyp9sYbm17IwjPDHlQ==" saltValue="15Sj4NQN8kj3smw7+c8Sd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379</v>
      </c>
      <c r="C7" s="792"/>
      <c r="D7" s="792"/>
      <c r="E7" s="792"/>
      <c r="F7" s="792"/>
      <c r="G7" s="792"/>
      <c r="H7" s="792"/>
      <c r="I7" s="792"/>
      <c r="J7" s="792"/>
      <c r="K7" s="792"/>
      <c r="L7" s="792"/>
      <c r="M7" s="792"/>
      <c r="N7" s="792"/>
      <c r="O7" s="792"/>
      <c r="P7" s="793"/>
      <c r="Q7" s="794">
        <v>9670</v>
      </c>
      <c r="R7" s="795"/>
      <c r="S7" s="795"/>
      <c r="T7" s="795"/>
      <c r="U7" s="795"/>
      <c r="V7" s="795">
        <v>9183</v>
      </c>
      <c r="W7" s="795"/>
      <c r="X7" s="795"/>
      <c r="Y7" s="795"/>
      <c r="Z7" s="795"/>
      <c r="AA7" s="795">
        <v>486</v>
      </c>
      <c r="AB7" s="795"/>
      <c r="AC7" s="795"/>
      <c r="AD7" s="795"/>
      <c r="AE7" s="796"/>
      <c r="AF7" s="797">
        <v>398</v>
      </c>
      <c r="AG7" s="798"/>
      <c r="AH7" s="798"/>
      <c r="AI7" s="798"/>
      <c r="AJ7" s="799"/>
      <c r="AK7" s="834">
        <v>419</v>
      </c>
      <c r="AL7" s="835"/>
      <c r="AM7" s="835"/>
      <c r="AN7" s="835"/>
      <c r="AO7" s="835"/>
      <c r="AP7" s="835">
        <v>9631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567</v>
      </c>
      <c r="BT7" s="839"/>
      <c r="BU7" s="839"/>
      <c r="BV7" s="839"/>
      <c r="BW7" s="839"/>
      <c r="BX7" s="839"/>
      <c r="BY7" s="839"/>
      <c r="BZ7" s="839"/>
      <c r="CA7" s="839"/>
      <c r="CB7" s="839"/>
      <c r="CC7" s="839"/>
      <c r="CD7" s="839"/>
      <c r="CE7" s="839"/>
      <c r="CF7" s="839"/>
      <c r="CG7" s="840"/>
      <c r="CH7" s="831">
        <v>-1</v>
      </c>
      <c r="CI7" s="832"/>
      <c r="CJ7" s="832"/>
      <c r="CK7" s="832"/>
      <c r="CL7" s="833"/>
      <c r="CM7" s="831">
        <v>178</v>
      </c>
      <c r="CN7" s="832"/>
      <c r="CO7" s="832"/>
      <c r="CP7" s="832"/>
      <c r="CQ7" s="833"/>
      <c r="CR7" s="831">
        <v>50</v>
      </c>
      <c r="CS7" s="832"/>
      <c r="CT7" s="832"/>
      <c r="CU7" s="832"/>
      <c r="CV7" s="833"/>
      <c r="CW7" s="831">
        <v>55</v>
      </c>
      <c r="CX7" s="832"/>
      <c r="CY7" s="832"/>
      <c r="CZ7" s="832"/>
      <c r="DA7" s="833"/>
      <c r="DB7" s="831" t="s">
        <v>509</v>
      </c>
      <c r="DC7" s="832"/>
      <c r="DD7" s="832"/>
      <c r="DE7" s="832"/>
      <c r="DF7" s="833"/>
      <c r="DG7" s="831" t="s">
        <v>509</v>
      </c>
      <c r="DH7" s="832"/>
      <c r="DI7" s="832"/>
      <c r="DJ7" s="832"/>
      <c r="DK7" s="833"/>
      <c r="DL7" s="831" t="s">
        <v>509</v>
      </c>
      <c r="DM7" s="832"/>
      <c r="DN7" s="832"/>
      <c r="DO7" s="832"/>
      <c r="DP7" s="833"/>
      <c r="DQ7" s="831" t="s">
        <v>509</v>
      </c>
      <c r="DR7" s="832"/>
      <c r="DS7" s="832"/>
      <c r="DT7" s="832"/>
      <c r="DU7" s="833"/>
      <c r="DV7" s="812"/>
      <c r="DW7" s="813"/>
      <c r="DX7" s="813"/>
      <c r="DY7" s="813"/>
      <c r="DZ7" s="814"/>
      <c r="EA7" s="234"/>
    </row>
    <row r="8" spans="1:131" s="235" customFormat="1" ht="26.25" customHeight="1" x14ac:dyDescent="0.15">
      <c r="A8" s="241">
        <v>2</v>
      </c>
      <c r="B8" s="815" t="s">
        <v>380</v>
      </c>
      <c r="C8" s="816"/>
      <c r="D8" s="816"/>
      <c r="E8" s="816"/>
      <c r="F8" s="816"/>
      <c r="G8" s="816"/>
      <c r="H8" s="816"/>
      <c r="I8" s="816"/>
      <c r="J8" s="816"/>
      <c r="K8" s="816"/>
      <c r="L8" s="816"/>
      <c r="M8" s="816"/>
      <c r="N8" s="816"/>
      <c r="O8" s="816"/>
      <c r="P8" s="817"/>
      <c r="Q8" s="818">
        <v>12</v>
      </c>
      <c r="R8" s="819"/>
      <c r="S8" s="819"/>
      <c r="T8" s="819"/>
      <c r="U8" s="819"/>
      <c r="V8" s="819">
        <v>11</v>
      </c>
      <c r="W8" s="819"/>
      <c r="X8" s="819"/>
      <c r="Y8" s="819"/>
      <c r="Z8" s="819"/>
      <c r="AA8" s="819">
        <v>2</v>
      </c>
      <c r="AB8" s="819"/>
      <c r="AC8" s="819"/>
      <c r="AD8" s="819"/>
      <c r="AE8" s="820"/>
      <c r="AF8" s="821" t="s">
        <v>381</v>
      </c>
      <c r="AG8" s="822"/>
      <c r="AH8" s="822"/>
      <c r="AI8" s="822"/>
      <c r="AJ8" s="823"/>
      <c r="AK8" s="824" t="s">
        <v>569</v>
      </c>
      <c r="AL8" s="825"/>
      <c r="AM8" s="825"/>
      <c r="AN8" s="825"/>
      <c r="AO8" s="825"/>
      <c r="AP8" s="825" t="s">
        <v>569</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568</v>
      </c>
      <c r="BT8" s="829"/>
      <c r="BU8" s="829"/>
      <c r="BV8" s="829"/>
      <c r="BW8" s="829"/>
      <c r="BX8" s="829"/>
      <c r="BY8" s="829"/>
      <c r="BZ8" s="829"/>
      <c r="CA8" s="829"/>
      <c r="CB8" s="829"/>
      <c r="CC8" s="829"/>
      <c r="CD8" s="829"/>
      <c r="CE8" s="829"/>
      <c r="CF8" s="829"/>
      <c r="CG8" s="830"/>
      <c r="CH8" s="841">
        <v>0</v>
      </c>
      <c r="CI8" s="842"/>
      <c r="CJ8" s="842"/>
      <c r="CK8" s="842"/>
      <c r="CL8" s="843"/>
      <c r="CM8" s="841">
        <v>26</v>
      </c>
      <c r="CN8" s="842"/>
      <c r="CO8" s="842"/>
      <c r="CP8" s="842"/>
      <c r="CQ8" s="843"/>
      <c r="CR8" s="841">
        <v>3</v>
      </c>
      <c r="CS8" s="842"/>
      <c r="CT8" s="842"/>
      <c r="CU8" s="842"/>
      <c r="CV8" s="843"/>
      <c r="CW8" s="841" t="s">
        <v>509</v>
      </c>
      <c r="CX8" s="842"/>
      <c r="CY8" s="842"/>
      <c r="CZ8" s="842"/>
      <c r="DA8" s="843"/>
      <c r="DB8" s="841" t="s">
        <v>509</v>
      </c>
      <c r="DC8" s="842"/>
      <c r="DD8" s="842"/>
      <c r="DE8" s="842"/>
      <c r="DF8" s="843"/>
      <c r="DG8" s="841" t="s">
        <v>509</v>
      </c>
      <c r="DH8" s="842"/>
      <c r="DI8" s="842"/>
      <c r="DJ8" s="842"/>
      <c r="DK8" s="843"/>
      <c r="DL8" s="841" t="s">
        <v>509</v>
      </c>
      <c r="DM8" s="842"/>
      <c r="DN8" s="842"/>
      <c r="DO8" s="842"/>
      <c r="DP8" s="843"/>
      <c r="DQ8" s="841" t="s">
        <v>509</v>
      </c>
      <c r="DR8" s="842"/>
      <c r="DS8" s="842"/>
      <c r="DT8" s="842"/>
      <c r="DU8" s="843"/>
      <c r="DV8" s="844"/>
      <c r="DW8" s="845"/>
      <c r="DX8" s="845"/>
      <c r="DY8" s="845"/>
      <c r="DZ8" s="846"/>
      <c r="EA8" s="234"/>
    </row>
    <row r="9" spans="1:131" s="235" customFormat="1" ht="26.25" customHeight="1" x14ac:dyDescent="0.15">
      <c r="A9" s="241">
        <v>3</v>
      </c>
      <c r="B9" s="815" t="s">
        <v>382</v>
      </c>
      <c r="C9" s="816"/>
      <c r="D9" s="816"/>
      <c r="E9" s="816"/>
      <c r="F9" s="816"/>
      <c r="G9" s="816"/>
      <c r="H9" s="816"/>
      <c r="I9" s="816"/>
      <c r="J9" s="816"/>
      <c r="K9" s="816"/>
      <c r="L9" s="816"/>
      <c r="M9" s="816"/>
      <c r="N9" s="816"/>
      <c r="O9" s="816"/>
      <c r="P9" s="817"/>
      <c r="Q9" s="818">
        <v>24</v>
      </c>
      <c r="R9" s="819"/>
      <c r="S9" s="819"/>
      <c r="T9" s="819"/>
      <c r="U9" s="819"/>
      <c r="V9" s="819">
        <v>18</v>
      </c>
      <c r="W9" s="819"/>
      <c r="X9" s="819"/>
      <c r="Y9" s="819"/>
      <c r="Z9" s="819"/>
      <c r="AA9" s="819">
        <v>6</v>
      </c>
      <c r="AB9" s="819"/>
      <c r="AC9" s="819"/>
      <c r="AD9" s="819"/>
      <c r="AE9" s="820"/>
      <c r="AF9" s="821">
        <v>6</v>
      </c>
      <c r="AG9" s="822"/>
      <c r="AH9" s="822"/>
      <c r="AI9" s="822"/>
      <c r="AJ9" s="823"/>
      <c r="AK9" s="824" t="s">
        <v>569</v>
      </c>
      <c r="AL9" s="825"/>
      <c r="AM9" s="825"/>
      <c r="AN9" s="825"/>
      <c r="AO9" s="825"/>
      <c r="AP9" s="825" t="s">
        <v>569</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t="s">
        <v>383</v>
      </c>
      <c r="C10" s="816"/>
      <c r="D10" s="816"/>
      <c r="E10" s="816"/>
      <c r="F10" s="816"/>
      <c r="G10" s="816"/>
      <c r="H10" s="816"/>
      <c r="I10" s="816"/>
      <c r="J10" s="816"/>
      <c r="K10" s="816"/>
      <c r="L10" s="816"/>
      <c r="M10" s="816"/>
      <c r="N10" s="816"/>
      <c r="O10" s="816"/>
      <c r="P10" s="817"/>
      <c r="Q10" s="818">
        <v>0</v>
      </c>
      <c r="R10" s="819"/>
      <c r="S10" s="819"/>
      <c r="T10" s="819"/>
      <c r="U10" s="819"/>
      <c r="V10" s="819">
        <v>0</v>
      </c>
      <c r="W10" s="819"/>
      <c r="X10" s="819"/>
      <c r="Y10" s="819"/>
      <c r="Z10" s="819"/>
      <c r="AA10" s="819">
        <v>0</v>
      </c>
      <c r="AB10" s="819"/>
      <c r="AC10" s="819"/>
      <c r="AD10" s="819"/>
      <c r="AE10" s="820"/>
      <c r="AF10" s="821">
        <v>0</v>
      </c>
      <c r="AG10" s="822"/>
      <c r="AH10" s="822"/>
      <c r="AI10" s="822"/>
      <c r="AJ10" s="823"/>
      <c r="AK10" s="824" t="s">
        <v>569</v>
      </c>
      <c r="AL10" s="825"/>
      <c r="AM10" s="825"/>
      <c r="AN10" s="825"/>
      <c r="AO10" s="825"/>
      <c r="AP10" s="825" t="s">
        <v>569</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384</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385</v>
      </c>
      <c r="B23" s="850" t="s">
        <v>386</v>
      </c>
      <c r="C23" s="851"/>
      <c r="D23" s="851"/>
      <c r="E23" s="851"/>
      <c r="F23" s="851"/>
      <c r="G23" s="851"/>
      <c r="H23" s="851"/>
      <c r="I23" s="851"/>
      <c r="J23" s="851"/>
      <c r="K23" s="851"/>
      <c r="L23" s="851"/>
      <c r="M23" s="851"/>
      <c r="N23" s="851"/>
      <c r="O23" s="851"/>
      <c r="P23" s="852"/>
      <c r="Q23" s="853">
        <v>9707</v>
      </c>
      <c r="R23" s="854"/>
      <c r="S23" s="854"/>
      <c r="T23" s="854"/>
      <c r="U23" s="854"/>
      <c r="V23" s="854">
        <v>9213</v>
      </c>
      <c r="W23" s="854"/>
      <c r="X23" s="854"/>
      <c r="Y23" s="854"/>
      <c r="Z23" s="854"/>
      <c r="AA23" s="854">
        <v>494</v>
      </c>
      <c r="AB23" s="854"/>
      <c r="AC23" s="854"/>
      <c r="AD23" s="854"/>
      <c r="AE23" s="855"/>
      <c r="AF23" s="856">
        <v>405</v>
      </c>
      <c r="AG23" s="854"/>
      <c r="AH23" s="854"/>
      <c r="AI23" s="854"/>
      <c r="AJ23" s="857"/>
      <c r="AK23" s="858"/>
      <c r="AL23" s="859"/>
      <c r="AM23" s="859"/>
      <c r="AN23" s="859"/>
      <c r="AO23" s="859"/>
      <c r="AP23" s="854">
        <v>9631</v>
      </c>
      <c r="AQ23" s="854"/>
      <c r="AR23" s="854"/>
      <c r="AS23" s="854"/>
      <c r="AT23" s="854"/>
      <c r="AU23" s="860"/>
      <c r="AV23" s="860"/>
      <c r="AW23" s="860"/>
      <c r="AX23" s="860"/>
      <c r="AY23" s="861"/>
      <c r="AZ23" s="869" t="s">
        <v>174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387</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388</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362</v>
      </c>
      <c r="B26" s="801"/>
      <c r="C26" s="801"/>
      <c r="D26" s="801"/>
      <c r="E26" s="801"/>
      <c r="F26" s="801"/>
      <c r="G26" s="801"/>
      <c r="H26" s="801"/>
      <c r="I26" s="801"/>
      <c r="J26" s="801"/>
      <c r="K26" s="801"/>
      <c r="L26" s="801"/>
      <c r="M26" s="801"/>
      <c r="N26" s="801"/>
      <c r="O26" s="801"/>
      <c r="P26" s="802"/>
      <c r="Q26" s="777" t="s">
        <v>389</v>
      </c>
      <c r="R26" s="778"/>
      <c r="S26" s="778"/>
      <c r="T26" s="778"/>
      <c r="U26" s="779"/>
      <c r="V26" s="777" t="s">
        <v>390</v>
      </c>
      <c r="W26" s="778"/>
      <c r="X26" s="778"/>
      <c r="Y26" s="778"/>
      <c r="Z26" s="779"/>
      <c r="AA26" s="777" t="s">
        <v>391</v>
      </c>
      <c r="AB26" s="778"/>
      <c r="AC26" s="778"/>
      <c r="AD26" s="778"/>
      <c r="AE26" s="778"/>
      <c r="AF26" s="872" t="s">
        <v>392</v>
      </c>
      <c r="AG26" s="873"/>
      <c r="AH26" s="873"/>
      <c r="AI26" s="873"/>
      <c r="AJ26" s="874"/>
      <c r="AK26" s="778" t="s">
        <v>393</v>
      </c>
      <c r="AL26" s="778"/>
      <c r="AM26" s="778"/>
      <c r="AN26" s="778"/>
      <c r="AO26" s="779"/>
      <c r="AP26" s="777" t="s">
        <v>394</v>
      </c>
      <c r="AQ26" s="778"/>
      <c r="AR26" s="778"/>
      <c r="AS26" s="778"/>
      <c r="AT26" s="779"/>
      <c r="AU26" s="777" t="s">
        <v>395</v>
      </c>
      <c r="AV26" s="778"/>
      <c r="AW26" s="778"/>
      <c r="AX26" s="778"/>
      <c r="AY26" s="779"/>
      <c r="AZ26" s="777" t="s">
        <v>396</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397</v>
      </c>
      <c r="C28" s="792"/>
      <c r="D28" s="792"/>
      <c r="E28" s="792"/>
      <c r="F28" s="792"/>
      <c r="G28" s="792"/>
      <c r="H28" s="792"/>
      <c r="I28" s="792"/>
      <c r="J28" s="792"/>
      <c r="K28" s="792"/>
      <c r="L28" s="792"/>
      <c r="M28" s="792"/>
      <c r="N28" s="792"/>
      <c r="O28" s="792"/>
      <c r="P28" s="793"/>
      <c r="Q28" s="882">
        <v>1774</v>
      </c>
      <c r="R28" s="883"/>
      <c r="S28" s="883"/>
      <c r="T28" s="883"/>
      <c r="U28" s="883"/>
      <c r="V28" s="883">
        <v>1754</v>
      </c>
      <c r="W28" s="883"/>
      <c r="X28" s="883"/>
      <c r="Y28" s="883"/>
      <c r="Z28" s="883"/>
      <c r="AA28" s="883">
        <v>20</v>
      </c>
      <c r="AB28" s="883"/>
      <c r="AC28" s="883"/>
      <c r="AD28" s="883"/>
      <c r="AE28" s="884"/>
      <c r="AF28" s="885">
        <v>20</v>
      </c>
      <c r="AG28" s="883"/>
      <c r="AH28" s="883"/>
      <c r="AI28" s="883"/>
      <c r="AJ28" s="886"/>
      <c r="AK28" s="887">
        <v>114</v>
      </c>
      <c r="AL28" s="878"/>
      <c r="AM28" s="878"/>
      <c r="AN28" s="878"/>
      <c r="AO28" s="878"/>
      <c r="AP28" s="878" t="s">
        <v>509</v>
      </c>
      <c r="AQ28" s="878"/>
      <c r="AR28" s="878"/>
      <c r="AS28" s="878"/>
      <c r="AT28" s="878"/>
      <c r="AU28" s="878" t="s">
        <v>509</v>
      </c>
      <c r="AV28" s="878"/>
      <c r="AW28" s="878"/>
      <c r="AX28" s="878"/>
      <c r="AY28" s="878"/>
      <c r="AZ28" s="879" t="s">
        <v>509</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398</v>
      </c>
      <c r="C29" s="816"/>
      <c r="D29" s="816"/>
      <c r="E29" s="816"/>
      <c r="F29" s="816"/>
      <c r="G29" s="816"/>
      <c r="H29" s="816"/>
      <c r="I29" s="816"/>
      <c r="J29" s="816"/>
      <c r="K29" s="816"/>
      <c r="L29" s="816"/>
      <c r="M29" s="816"/>
      <c r="N29" s="816"/>
      <c r="O29" s="816"/>
      <c r="P29" s="817"/>
      <c r="Q29" s="818">
        <v>2018</v>
      </c>
      <c r="R29" s="819"/>
      <c r="S29" s="819"/>
      <c r="T29" s="819"/>
      <c r="U29" s="819"/>
      <c r="V29" s="819">
        <v>1988</v>
      </c>
      <c r="W29" s="819"/>
      <c r="X29" s="819"/>
      <c r="Y29" s="819"/>
      <c r="Z29" s="819"/>
      <c r="AA29" s="819">
        <v>30</v>
      </c>
      <c r="AB29" s="819"/>
      <c r="AC29" s="819"/>
      <c r="AD29" s="819"/>
      <c r="AE29" s="820"/>
      <c r="AF29" s="821">
        <v>30</v>
      </c>
      <c r="AG29" s="822"/>
      <c r="AH29" s="822"/>
      <c r="AI29" s="822"/>
      <c r="AJ29" s="823"/>
      <c r="AK29" s="890">
        <v>273</v>
      </c>
      <c r="AL29" s="891"/>
      <c r="AM29" s="891"/>
      <c r="AN29" s="891"/>
      <c r="AO29" s="891"/>
      <c r="AP29" s="891" t="s">
        <v>509</v>
      </c>
      <c r="AQ29" s="891"/>
      <c r="AR29" s="891"/>
      <c r="AS29" s="891"/>
      <c r="AT29" s="891"/>
      <c r="AU29" s="891" t="s">
        <v>509</v>
      </c>
      <c r="AV29" s="891"/>
      <c r="AW29" s="891"/>
      <c r="AX29" s="891"/>
      <c r="AY29" s="891"/>
      <c r="AZ29" s="892" t="s">
        <v>509</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399</v>
      </c>
      <c r="C30" s="816"/>
      <c r="D30" s="816"/>
      <c r="E30" s="816"/>
      <c r="F30" s="816"/>
      <c r="G30" s="816"/>
      <c r="H30" s="816"/>
      <c r="I30" s="816"/>
      <c r="J30" s="816"/>
      <c r="K30" s="816"/>
      <c r="L30" s="816"/>
      <c r="M30" s="816"/>
      <c r="N30" s="816"/>
      <c r="O30" s="816"/>
      <c r="P30" s="817"/>
      <c r="Q30" s="818">
        <v>14</v>
      </c>
      <c r="R30" s="819"/>
      <c r="S30" s="819"/>
      <c r="T30" s="819"/>
      <c r="U30" s="819"/>
      <c r="V30" s="819">
        <v>14</v>
      </c>
      <c r="W30" s="819"/>
      <c r="X30" s="819"/>
      <c r="Y30" s="819"/>
      <c r="Z30" s="819"/>
      <c r="AA30" s="819">
        <v>0</v>
      </c>
      <c r="AB30" s="819"/>
      <c r="AC30" s="819"/>
      <c r="AD30" s="819"/>
      <c r="AE30" s="820"/>
      <c r="AF30" s="821" t="s">
        <v>174</v>
      </c>
      <c r="AG30" s="822"/>
      <c r="AH30" s="822"/>
      <c r="AI30" s="822"/>
      <c r="AJ30" s="823"/>
      <c r="AK30" s="890">
        <v>7</v>
      </c>
      <c r="AL30" s="891"/>
      <c r="AM30" s="891"/>
      <c r="AN30" s="891"/>
      <c r="AO30" s="891"/>
      <c r="AP30" s="891" t="s">
        <v>509</v>
      </c>
      <c r="AQ30" s="891"/>
      <c r="AR30" s="891"/>
      <c r="AS30" s="891"/>
      <c r="AT30" s="891"/>
      <c r="AU30" s="891" t="s">
        <v>509</v>
      </c>
      <c r="AV30" s="891"/>
      <c r="AW30" s="891"/>
      <c r="AX30" s="891"/>
      <c r="AY30" s="891"/>
      <c r="AZ30" s="892" t="s">
        <v>509</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400</v>
      </c>
      <c r="C31" s="816"/>
      <c r="D31" s="816"/>
      <c r="E31" s="816"/>
      <c r="F31" s="816"/>
      <c r="G31" s="816"/>
      <c r="H31" s="816"/>
      <c r="I31" s="816"/>
      <c r="J31" s="816"/>
      <c r="K31" s="816"/>
      <c r="L31" s="816"/>
      <c r="M31" s="816"/>
      <c r="N31" s="816"/>
      <c r="O31" s="816"/>
      <c r="P31" s="817"/>
      <c r="Q31" s="818">
        <v>165</v>
      </c>
      <c r="R31" s="819"/>
      <c r="S31" s="819"/>
      <c r="T31" s="819"/>
      <c r="U31" s="819"/>
      <c r="V31" s="819">
        <v>165</v>
      </c>
      <c r="W31" s="819"/>
      <c r="X31" s="819"/>
      <c r="Y31" s="819"/>
      <c r="Z31" s="819"/>
      <c r="AA31" s="819">
        <v>0</v>
      </c>
      <c r="AB31" s="819"/>
      <c r="AC31" s="819"/>
      <c r="AD31" s="819"/>
      <c r="AE31" s="820"/>
      <c r="AF31" s="821">
        <v>0</v>
      </c>
      <c r="AG31" s="822"/>
      <c r="AH31" s="822"/>
      <c r="AI31" s="822"/>
      <c r="AJ31" s="823"/>
      <c r="AK31" s="890">
        <v>74</v>
      </c>
      <c r="AL31" s="891"/>
      <c r="AM31" s="891"/>
      <c r="AN31" s="891"/>
      <c r="AO31" s="891"/>
      <c r="AP31" s="891" t="s">
        <v>509</v>
      </c>
      <c r="AQ31" s="891"/>
      <c r="AR31" s="891"/>
      <c r="AS31" s="891"/>
      <c r="AT31" s="891"/>
      <c r="AU31" s="891" t="s">
        <v>509</v>
      </c>
      <c r="AV31" s="891"/>
      <c r="AW31" s="891"/>
      <c r="AX31" s="891"/>
      <c r="AY31" s="891"/>
      <c r="AZ31" s="892" t="s">
        <v>509</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401</v>
      </c>
      <c r="C32" s="816"/>
      <c r="D32" s="816"/>
      <c r="E32" s="816"/>
      <c r="F32" s="816"/>
      <c r="G32" s="816"/>
      <c r="H32" s="816"/>
      <c r="I32" s="816"/>
      <c r="J32" s="816"/>
      <c r="K32" s="816"/>
      <c r="L32" s="816"/>
      <c r="M32" s="816"/>
      <c r="N32" s="816"/>
      <c r="O32" s="816"/>
      <c r="P32" s="817"/>
      <c r="Q32" s="818">
        <v>924</v>
      </c>
      <c r="R32" s="819"/>
      <c r="S32" s="819"/>
      <c r="T32" s="819"/>
      <c r="U32" s="819"/>
      <c r="V32" s="819">
        <v>785</v>
      </c>
      <c r="W32" s="819"/>
      <c r="X32" s="819"/>
      <c r="Y32" s="819"/>
      <c r="Z32" s="819"/>
      <c r="AA32" s="819">
        <v>139</v>
      </c>
      <c r="AB32" s="819"/>
      <c r="AC32" s="819"/>
      <c r="AD32" s="819"/>
      <c r="AE32" s="820"/>
      <c r="AF32" s="821">
        <v>700</v>
      </c>
      <c r="AG32" s="822"/>
      <c r="AH32" s="822"/>
      <c r="AI32" s="822"/>
      <c r="AJ32" s="823"/>
      <c r="AK32" s="890">
        <v>379</v>
      </c>
      <c r="AL32" s="891"/>
      <c r="AM32" s="891"/>
      <c r="AN32" s="891"/>
      <c r="AO32" s="891"/>
      <c r="AP32" s="891">
        <v>1853</v>
      </c>
      <c r="AQ32" s="891"/>
      <c r="AR32" s="891"/>
      <c r="AS32" s="891"/>
      <c r="AT32" s="891"/>
      <c r="AU32" s="891">
        <v>1522</v>
      </c>
      <c r="AV32" s="891"/>
      <c r="AW32" s="891"/>
      <c r="AX32" s="891"/>
      <c r="AY32" s="891"/>
      <c r="AZ32" s="892" t="s">
        <v>509</v>
      </c>
      <c r="BA32" s="892"/>
      <c r="BB32" s="892"/>
      <c r="BC32" s="892"/>
      <c r="BD32" s="892"/>
      <c r="BE32" s="888" t="s">
        <v>402</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403</v>
      </c>
      <c r="C33" s="816"/>
      <c r="D33" s="816"/>
      <c r="E33" s="816"/>
      <c r="F33" s="816"/>
      <c r="G33" s="816"/>
      <c r="H33" s="816"/>
      <c r="I33" s="816"/>
      <c r="J33" s="816"/>
      <c r="K33" s="816"/>
      <c r="L33" s="816"/>
      <c r="M33" s="816"/>
      <c r="N33" s="816"/>
      <c r="O33" s="816"/>
      <c r="P33" s="817"/>
      <c r="Q33" s="818">
        <v>105</v>
      </c>
      <c r="R33" s="819"/>
      <c r="S33" s="819"/>
      <c r="T33" s="819"/>
      <c r="U33" s="819"/>
      <c r="V33" s="819">
        <v>91</v>
      </c>
      <c r="W33" s="819"/>
      <c r="X33" s="819"/>
      <c r="Y33" s="819"/>
      <c r="Z33" s="819"/>
      <c r="AA33" s="819">
        <v>15</v>
      </c>
      <c r="AB33" s="819"/>
      <c r="AC33" s="819"/>
      <c r="AD33" s="819"/>
      <c r="AE33" s="820"/>
      <c r="AF33" s="821">
        <v>8</v>
      </c>
      <c r="AG33" s="822"/>
      <c r="AH33" s="822"/>
      <c r="AI33" s="822"/>
      <c r="AJ33" s="823"/>
      <c r="AK33" s="890">
        <v>15</v>
      </c>
      <c r="AL33" s="891"/>
      <c r="AM33" s="891"/>
      <c r="AN33" s="891"/>
      <c r="AO33" s="891"/>
      <c r="AP33" s="891">
        <v>90</v>
      </c>
      <c r="AQ33" s="891"/>
      <c r="AR33" s="891"/>
      <c r="AS33" s="891"/>
      <c r="AT33" s="891"/>
      <c r="AU33" s="891">
        <v>90</v>
      </c>
      <c r="AV33" s="891"/>
      <c r="AW33" s="891"/>
      <c r="AX33" s="891"/>
      <c r="AY33" s="891"/>
      <c r="AZ33" s="892" t="s">
        <v>509</v>
      </c>
      <c r="BA33" s="892"/>
      <c r="BB33" s="892"/>
      <c r="BC33" s="892"/>
      <c r="BD33" s="892"/>
      <c r="BE33" s="888" t="s">
        <v>404</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405</v>
      </c>
      <c r="C34" s="816"/>
      <c r="D34" s="816"/>
      <c r="E34" s="816"/>
      <c r="F34" s="816"/>
      <c r="G34" s="816"/>
      <c r="H34" s="816"/>
      <c r="I34" s="816"/>
      <c r="J34" s="816"/>
      <c r="K34" s="816"/>
      <c r="L34" s="816"/>
      <c r="M34" s="816"/>
      <c r="N34" s="816"/>
      <c r="O34" s="816"/>
      <c r="P34" s="817"/>
      <c r="Q34" s="818">
        <v>134</v>
      </c>
      <c r="R34" s="819"/>
      <c r="S34" s="819"/>
      <c r="T34" s="819"/>
      <c r="U34" s="819"/>
      <c r="V34" s="819">
        <v>134</v>
      </c>
      <c r="W34" s="819"/>
      <c r="X34" s="819"/>
      <c r="Y34" s="819"/>
      <c r="Z34" s="819"/>
      <c r="AA34" s="819">
        <v>0</v>
      </c>
      <c r="AB34" s="819"/>
      <c r="AC34" s="819"/>
      <c r="AD34" s="819"/>
      <c r="AE34" s="820"/>
      <c r="AF34" s="821">
        <v>0</v>
      </c>
      <c r="AG34" s="822"/>
      <c r="AH34" s="822"/>
      <c r="AI34" s="822"/>
      <c r="AJ34" s="823"/>
      <c r="AK34" s="890">
        <v>116</v>
      </c>
      <c r="AL34" s="891"/>
      <c r="AM34" s="891"/>
      <c r="AN34" s="891"/>
      <c r="AO34" s="891"/>
      <c r="AP34" s="891">
        <v>665</v>
      </c>
      <c r="AQ34" s="891"/>
      <c r="AR34" s="891"/>
      <c r="AS34" s="891"/>
      <c r="AT34" s="891"/>
      <c r="AU34" s="891">
        <v>665</v>
      </c>
      <c r="AV34" s="891"/>
      <c r="AW34" s="891"/>
      <c r="AX34" s="891"/>
      <c r="AY34" s="891"/>
      <c r="AZ34" s="892" t="s">
        <v>509</v>
      </c>
      <c r="BA34" s="892"/>
      <c r="BB34" s="892"/>
      <c r="BC34" s="892"/>
      <c r="BD34" s="892"/>
      <c r="BE34" s="888" t="s">
        <v>404</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406</v>
      </c>
      <c r="C35" s="816"/>
      <c r="D35" s="816"/>
      <c r="E35" s="816"/>
      <c r="F35" s="816"/>
      <c r="G35" s="816"/>
      <c r="H35" s="816"/>
      <c r="I35" s="816"/>
      <c r="J35" s="816"/>
      <c r="K35" s="816"/>
      <c r="L35" s="816"/>
      <c r="M35" s="816"/>
      <c r="N35" s="816"/>
      <c r="O35" s="816"/>
      <c r="P35" s="817"/>
      <c r="Q35" s="818">
        <v>239</v>
      </c>
      <c r="R35" s="819"/>
      <c r="S35" s="819"/>
      <c r="T35" s="819"/>
      <c r="U35" s="819"/>
      <c r="V35" s="819">
        <v>239</v>
      </c>
      <c r="W35" s="819"/>
      <c r="X35" s="819"/>
      <c r="Y35" s="819"/>
      <c r="Z35" s="819"/>
      <c r="AA35" s="819">
        <v>0</v>
      </c>
      <c r="AB35" s="819"/>
      <c r="AC35" s="819"/>
      <c r="AD35" s="819"/>
      <c r="AE35" s="820"/>
      <c r="AF35" s="821">
        <v>0</v>
      </c>
      <c r="AG35" s="822"/>
      <c r="AH35" s="822"/>
      <c r="AI35" s="822"/>
      <c r="AJ35" s="823"/>
      <c r="AK35" s="890" t="s">
        <v>569</v>
      </c>
      <c r="AL35" s="891"/>
      <c r="AM35" s="891"/>
      <c r="AN35" s="891"/>
      <c r="AO35" s="891"/>
      <c r="AP35" s="891" t="s">
        <v>569</v>
      </c>
      <c r="AQ35" s="891"/>
      <c r="AR35" s="891"/>
      <c r="AS35" s="891"/>
      <c r="AT35" s="891"/>
      <c r="AU35" s="891" t="s">
        <v>569</v>
      </c>
      <c r="AV35" s="891"/>
      <c r="AW35" s="891"/>
      <c r="AX35" s="891"/>
      <c r="AY35" s="891"/>
      <c r="AZ35" s="892" t="s">
        <v>509</v>
      </c>
      <c r="BA35" s="892"/>
      <c r="BB35" s="892"/>
      <c r="BC35" s="892"/>
      <c r="BD35" s="892"/>
      <c r="BE35" s="888" t="s">
        <v>404</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385</v>
      </c>
      <c r="B63" s="850" t="s">
        <v>408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759</v>
      </c>
      <c r="AG63" s="902"/>
      <c r="AH63" s="902"/>
      <c r="AI63" s="902"/>
      <c r="AJ63" s="903"/>
      <c r="AK63" s="904"/>
      <c r="AL63" s="899"/>
      <c r="AM63" s="899"/>
      <c r="AN63" s="899"/>
      <c r="AO63" s="899"/>
      <c r="AP63" s="902">
        <v>2608</v>
      </c>
      <c r="AQ63" s="902"/>
      <c r="AR63" s="902"/>
      <c r="AS63" s="902"/>
      <c r="AT63" s="902"/>
      <c r="AU63" s="902">
        <v>2277</v>
      </c>
      <c r="AV63" s="902"/>
      <c r="AW63" s="902"/>
      <c r="AX63" s="902"/>
      <c r="AY63" s="902"/>
      <c r="AZ63" s="906"/>
      <c r="BA63" s="906"/>
      <c r="BB63" s="906"/>
      <c r="BC63" s="906"/>
      <c r="BD63" s="906"/>
      <c r="BE63" s="907"/>
      <c r="BF63" s="907"/>
      <c r="BG63" s="907"/>
      <c r="BH63" s="907"/>
      <c r="BI63" s="908"/>
      <c r="BJ63" s="909" t="s">
        <v>409</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411</v>
      </c>
      <c r="B66" s="801"/>
      <c r="C66" s="801"/>
      <c r="D66" s="801"/>
      <c r="E66" s="801"/>
      <c r="F66" s="801"/>
      <c r="G66" s="801"/>
      <c r="H66" s="801"/>
      <c r="I66" s="801"/>
      <c r="J66" s="801"/>
      <c r="K66" s="801"/>
      <c r="L66" s="801"/>
      <c r="M66" s="801"/>
      <c r="N66" s="801"/>
      <c r="O66" s="801"/>
      <c r="P66" s="802"/>
      <c r="Q66" s="777" t="s">
        <v>412</v>
      </c>
      <c r="R66" s="778"/>
      <c r="S66" s="778"/>
      <c r="T66" s="778"/>
      <c r="U66" s="779"/>
      <c r="V66" s="777" t="s">
        <v>413</v>
      </c>
      <c r="W66" s="778"/>
      <c r="X66" s="778"/>
      <c r="Y66" s="778"/>
      <c r="Z66" s="779"/>
      <c r="AA66" s="777" t="s">
        <v>414</v>
      </c>
      <c r="AB66" s="778"/>
      <c r="AC66" s="778"/>
      <c r="AD66" s="778"/>
      <c r="AE66" s="779"/>
      <c r="AF66" s="912" t="s">
        <v>415</v>
      </c>
      <c r="AG66" s="873"/>
      <c r="AH66" s="873"/>
      <c r="AI66" s="873"/>
      <c r="AJ66" s="913"/>
      <c r="AK66" s="777" t="s">
        <v>416</v>
      </c>
      <c r="AL66" s="801"/>
      <c r="AM66" s="801"/>
      <c r="AN66" s="801"/>
      <c r="AO66" s="802"/>
      <c r="AP66" s="777" t="s">
        <v>417</v>
      </c>
      <c r="AQ66" s="778"/>
      <c r="AR66" s="778"/>
      <c r="AS66" s="778"/>
      <c r="AT66" s="779"/>
      <c r="AU66" s="777" t="s">
        <v>418</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572</v>
      </c>
      <c r="C68" s="930"/>
      <c r="D68" s="930"/>
      <c r="E68" s="930"/>
      <c r="F68" s="930"/>
      <c r="G68" s="930"/>
      <c r="H68" s="930"/>
      <c r="I68" s="930"/>
      <c r="J68" s="930"/>
      <c r="K68" s="930"/>
      <c r="L68" s="930"/>
      <c r="M68" s="930"/>
      <c r="N68" s="930"/>
      <c r="O68" s="930"/>
      <c r="P68" s="931"/>
      <c r="Q68" s="932">
        <v>115</v>
      </c>
      <c r="R68" s="926"/>
      <c r="S68" s="926"/>
      <c r="T68" s="926"/>
      <c r="U68" s="926"/>
      <c r="V68" s="926">
        <v>111</v>
      </c>
      <c r="W68" s="926"/>
      <c r="X68" s="926"/>
      <c r="Y68" s="926"/>
      <c r="Z68" s="926"/>
      <c r="AA68" s="926">
        <v>4</v>
      </c>
      <c r="AB68" s="926"/>
      <c r="AC68" s="926"/>
      <c r="AD68" s="926"/>
      <c r="AE68" s="926"/>
      <c r="AF68" s="926">
        <v>4</v>
      </c>
      <c r="AG68" s="926"/>
      <c r="AH68" s="926"/>
      <c r="AI68" s="926"/>
      <c r="AJ68" s="926"/>
      <c r="AK68" s="926">
        <v>9</v>
      </c>
      <c r="AL68" s="926"/>
      <c r="AM68" s="926"/>
      <c r="AN68" s="926"/>
      <c r="AO68" s="926"/>
      <c r="AP68" s="926" t="s">
        <v>584</v>
      </c>
      <c r="AQ68" s="926"/>
      <c r="AR68" s="926"/>
      <c r="AS68" s="926"/>
      <c r="AT68" s="926"/>
      <c r="AU68" s="926" t="s">
        <v>584</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578</v>
      </c>
      <c r="C69" s="934"/>
      <c r="D69" s="934"/>
      <c r="E69" s="934"/>
      <c r="F69" s="934"/>
      <c r="G69" s="934"/>
      <c r="H69" s="934"/>
      <c r="I69" s="934"/>
      <c r="J69" s="934"/>
      <c r="K69" s="934"/>
      <c r="L69" s="934"/>
      <c r="M69" s="934"/>
      <c r="N69" s="934"/>
      <c r="O69" s="934"/>
      <c r="P69" s="935"/>
      <c r="Q69" s="936">
        <v>587</v>
      </c>
      <c r="R69" s="891"/>
      <c r="S69" s="891"/>
      <c r="T69" s="891"/>
      <c r="U69" s="891"/>
      <c r="V69" s="891">
        <v>572</v>
      </c>
      <c r="W69" s="891"/>
      <c r="X69" s="891"/>
      <c r="Y69" s="891"/>
      <c r="Z69" s="891"/>
      <c r="AA69" s="891">
        <v>15</v>
      </c>
      <c r="AB69" s="891"/>
      <c r="AC69" s="891"/>
      <c r="AD69" s="891"/>
      <c r="AE69" s="891"/>
      <c r="AF69" s="891">
        <v>15</v>
      </c>
      <c r="AG69" s="891"/>
      <c r="AH69" s="891"/>
      <c r="AI69" s="891"/>
      <c r="AJ69" s="891"/>
      <c r="AK69" s="891">
        <v>0</v>
      </c>
      <c r="AL69" s="891"/>
      <c r="AM69" s="891"/>
      <c r="AN69" s="891"/>
      <c r="AO69" s="891"/>
      <c r="AP69" s="891" t="s">
        <v>585</v>
      </c>
      <c r="AQ69" s="891"/>
      <c r="AR69" s="891"/>
      <c r="AS69" s="891"/>
      <c r="AT69" s="891"/>
      <c r="AU69" s="891" t="s">
        <v>584</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579</v>
      </c>
      <c r="C70" s="934"/>
      <c r="D70" s="934"/>
      <c r="E70" s="934"/>
      <c r="F70" s="934"/>
      <c r="G70" s="934"/>
      <c r="H70" s="934"/>
      <c r="I70" s="934"/>
      <c r="J70" s="934"/>
      <c r="K70" s="934"/>
      <c r="L70" s="934"/>
      <c r="M70" s="934"/>
      <c r="N70" s="934"/>
      <c r="O70" s="934"/>
      <c r="P70" s="935"/>
      <c r="Q70" s="936">
        <v>212</v>
      </c>
      <c r="R70" s="891"/>
      <c r="S70" s="891"/>
      <c r="T70" s="891"/>
      <c r="U70" s="891"/>
      <c r="V70" s="891">
        <v>200</v>
      </c>
      <c r="W70" s="891"/>
      <c r="X70" s="891"/>
      <c r="Y70" s="891"/>
      <c r="Z70" s="891"/>
      <c r="AA70" s="891">
        <v>12</v>
      </c>
      <c r="AB70" s="891"/>
      <c r="AC70" s="891"/>
      <c r="AD70" s="891"/>
      <c r="AE70" s="891"/>
      <c r="AF70" s="891">
        <v>12</v>
      </c>
      <c r="AG70" s="891"/>
      <c r="AH70" s="891"/>
      <c r="AI70" s="891"/>
      <c r="AJ70" s="891"/>
      <c r="AK70" s="891">
        <v>75</v>
      </c>
      <c r="AL70" s="891"/>
      <c r="AM70" s="891"/>
      <c r="AN70" s="891"/>
      <c r="AO70" s="891"/>
      <c r="AP70" s="891" t="s">
        <v>585</v>
      </c>
      <c r="AQ70" s="891"/>
      <c r="AR70" s="891"/>
      <c r="AS70" s="891"/>
      <c r="AT70" s="891"/>
      <c r="AU70" s="891" t="s">
        <v>584</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573</v>
      </c>
      <c r="C71" s="934"/>
      <c r="D71" s="934"/>
      <c r="E71" s="934"/>
      <c r="F71" s="934"/>
      <c r="G71" s="934"/>
      <c r="H71" s="934"/>
      <c r="I71" s="934"/>
      <c r="J71" s="934"/>
      <c r="K71" s="934"/>
      <c r="L71" s="934"/>
      <c r="M71" s="934"/>
      <c r="N71" s="934"/>
      <c r="O71" s="934"/>
      <c r="P71" s="935"/>
      <c r="Q71" s="936">
        <v>6551</v>
      </c>
      <c r="R71" s="891"/>
      <c r="S71" s="891"/>
      <c r="T71" s="891"/>
      <c r="U71" s="891"/>
      <c r="V71" s="891">
        <v>7258</v>
      </c>
      <c r="W71" s="891"/>
      <c r="X71" s="891"/>
      <c r="Y71" s="891"/>
      <c r="Z71" s="891"/>
      <c r="AA71" s="891">
        <v>-707</v>
      </c>
      <c r="AB71" s="891"/>
      <c r="AC71" s="891"/>
      <c r="AD71" s="891"/>
      <c r="AE71" s="891"/>
      <c r="AF71" s="891">
        <v>3706</v>
      </c>
      <c r="AG71" s="891"/>
      <c r="AH71" s="891"/>
      <c r="AI71" s="891"/>
      <c r="AJ71" s="891"/>
      <c r="AK71" s="891" t="s">
        <v>586</v>
      </c>
      <c r="AL71" s="891"/>
      <c r="AM71" s="891"/>
      <c r="AN71" s="891"/>
      <c r="AO71" s="891"/>
      <c r="AP71" s="891">
        <v>27960</v>
      </c>
      <c r="AQ71" s="891"/>
      <c r="AR71" s="891"/>
      <c r="AS71" s="891"/>
      <c r="AT71" s="891"/>
      <c r="AU71" s="891">
        <v>201</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580</v>
      </c>
      <c r="C72" s="934"/>
      <c r="D72" s="934"/>
      <c r="E72" s="934"/>
      <c r="F72" s="934"/>
      <c r="G72" s="934"/>
      <c r="H72" s="934"/>
      <c r="I72" s="934"/>
      <c r="J72" s="934"/>
      <c r="K72" s="934"/>
      <c r="L72" s="934"/>
      <c r="M72" s="934"/>
      <c r="N72" s="934"/>
      <c r="O72" s="934"/>
      <c r="P72" s="935"/>
      <c r="Q72" s="936">
        <v>7203</v>
      </c>
      <c r="R72" s="891"/>
      <c r="S72" s="891"/>
      <c r="T72" s="891"/>
      <c r="U72" s="891"/>
      <c r="V72" s="891">
        <v>6919</v>
      </c>
      <c r="W72" s="891"/>
      <c r="X72" s="891"/>
      <c r="Y72" s="891"/>
      <c r="Z72" s="891"/>
      <c r="AA72" s="891">
        <v>284</v>
      </c>
      <c r="AB72" s="891"/>
      <c r="AC72" s="891"/>
      <c r="AD72" s="891"/>
      <c r="AE72" s="891"/>
      <c r="AF72" s="891">
        <v>284</v>
      </c>
      <c r="AG72" s="891"/>
      <c r="AH72" s="891"/>
      <c r="AI72" s="891"/>
      <c r="AJ72" s="891"/>
      <c r="AK72" s="891">
        <v>845</v>
      </c>
      <c r="AL72" s="891"/>
      <c r="AM72" s="891"/>
      <c r="AN72" s="891"/>
      <c r="AO72" s="891"/>
      <c r="AP72" s="939" t="s">
        <v>509</v>
      </c>
      <c r="AQ72" s="940"/>
      <c r="AR72" s="940"/>
      <c r="AS72" s="940"/>
      <c r="AT72" s="890"/>
      <c r="AU72" s="939" t="s">
        <v>509</v>
      </c>
      <c r="AV72" s="940"/>
      <c r="AW72" s="940"/>
      <c r="AX72" s="940"/>
      <c r="AY72" s="890"/>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581</v>
      </c>
      <c r="C73" s="934"/>
      <c r="D73" s="934"/>
      <c r="E73" s="934"/>
      <c r="F73" s="934"/>
      <c r="G73" s="934"/>
      <c r="H73" s="934"/>
      <c r="I73" s="934"/>
      <c r="J73" s="934"/>
      <c r="K73" s="934"/>
      <c r="L73" s="934"/>
      <c r="M73" s="934"/>
      <c r="N73" s="934"/>
      <c r="O73" s="934"/>
      <c r="P73" s="935"/>
      <c r="Q73" s="936">
        <v>1279</v>
      </c>
      <c r="R73" s="891"/>
      <c r="S73" s="891"/>
      <c r="T73" s="891"/>
      <c r="U73" s="891"/>
      <c r="V73" s="891">
        <v>1167</v>
      </c>
      <c r="W73" s="891"/>
      <c r="X73" s="891"/>
      <c r="Y73" s="891"/>
      <c r="Z73" s="891"/>
      <c r="AA73" s="891">
        <v>112</v>
      </c>
      <c r="AB73" s="891"/>
      <c r="AC73" s="891"/>
      <c r="AD73" s="891"/>
      <c r="AE73" s="891"/>
      <c r="AF73" s="891">
        <v>112</v>
      </c>
      <c r="AG73" s="891"/>
      <c r="AH73" s="891"/>
      <c r="AI73" s="891"/>
      <c r="AJ73" s="891"/>
      <c r="AK73" s="891" t="s">
        <v>586</v>
      </c>
      <c r="AL73" s="891"/>
      <c r="AM73" s="891"/>
      <c r="AN73" s="891"/>
      <c r="AO73" s="891"/>
      <c r="AP73" s="939" t="s">
        <v>509</v>
      </c>
      <c r="AQ73" s="940"/>
      <c r="AR73" s="940"/>
      <c r="AS73" s="940"/>
      <c r="AT73" s="890"/>
      <c r="AU73" s="939" t="s">
        <v>509</v>
      </c>
      <c r="AV73" s="940"/>
      <c r="AW73" s="940"/>
      <c r="AX73" s="940"/>
      <c r="AY73" s="890"/>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583</v>
      </c>
      <c r="C74" s="934"/>
      <c r="D74" s="934"/>
      <c r="E74" s="934"/>
      <c r="F74" s="934"/>
      <c r="G74" s="934"/>
      <c r="H74" s="934"/>
      <c r="I74" s="934"/>
      <c r="J74" s="934"/>
      <c r="K74" s="934"/>
      <c r="L74" s="934"/>
      <c r="M74" s="934"/>
      <c r="N74" s="934"/>
      <c r="O74" s="934"/>
      <c r="P74" s="935"/>
      <c r="Q74" s="936">
        <v>236</v>
      </c>
      <c r="R74" s="891"/>
      <c r="S74" s="891"/>
      <c r="T74" s="891"/>
      <c r="U74" s="891"/>
      <c r="V74" s="891">
        <v>217</v>
      </c>
      <c r="W74" s="891"/>
      <c r="X74" s="891"/>
      <c r="Y74" s="891"/>
      <c r="Z74" s="891"/>
      <c r="AA74" s="891">
        <v>19</v>
      </c>
      <c r="AB74" s="891"/>
      <c r="AC74" s="891"/>
      <c r="AD74" s="891"/>
      <c r="AE74" s="891"/>
      <c r="AF74" s="891">
        <v>19</v>
      </c>
      <c r="AG74" s="891"/>
      <c r="AH74" s="891"/>
      <c r="AI74" s="891"/>
      <c r="AJ74" s="891"/>
      <c r="AK74" s="891">
        <v>229</v>
      </c>
      <c r="AL74" s="891"/>
      <c r="AM74" s="891"/>
      <c r="AN74" s="891"/>
      <c r="AO74" s="891"/>
      <c r="AP74" s="939" t="s">
        <v>509</v>
      </c>
      <c r="AQ74" s="940"/>
      <c r="AR74" s="940"/>
      <c r="AS74" s="940"/>
      <c r="AT74" s="890"/>
      <c r="AU74" s="939" t="s">
        <v>509</v>
      </c>
      <c r="AV74" s="940"/>
      <c r="AW74" s="940"/>
      <c r="AX74" s="940"/>
      <c r="AY74" s="890"/>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582</v>
      </c>
      <c r="C75" s="934"/>
      <c r="D75" s="934"/>
      <c r="E75" s="934"/>
      <c r="F75" s="934"/>
      <c r="G75" s="934"/>
      <c r="H75" s="934"/>
      <c r="I75" s="934"/>
      <c r="J75" s="934"/>
      <c r="K75" s="934"/>
      <c r="L75" s="934"/>
      <c r="M75" s="934"/>
      <c r="N75" s="934"/>
      <c r="O75" s="934"/>
      <c r="P75" s="935"/>
      <c r="Q75" s="941">
        <v>6</v>
      </c>
      <c r="R75" s="940"/>
      <c r="S75" s="940"/>
      <c r="T75" s="940"/>
      <c r="U75" s="890"/>
      <c r="V75" s="939">
        <v>2</v>
      </c>
      <c r="W75" s="940"/>
      <c r="X75" s="940"/>
      <c r="Y75" s="940"/>
      <c r="Z75" s="890"/>
      <c r="AA75" s="939">
        <v>3</v>
      </c>
      <c r="AB75" s="940"/>
      <c r="AC75" s="940"/>
      <c r="AD75" s="940"/>
      <c r="AE75" s="890"/>
      <c r="AF75" s="939">
        <v>3</v>
      </c>
      <c r="AG75" s="940"/>
      <c r="AH75" s="940"/>
      <c r="AI75" s="940"/>
      <c r="AJ75" s="890"/>
      <c r="AK75" s="939" t="s">
        <v>586</v>
      </c>
      <c r="AL75" s="940"/>
      <c r="AM75" s="940"/>
      <c r="AN75" s="940"/>
      <c r="AO75" s="890"/>
      <c r="AP75" s="939" t="s">
        <v>509</v>
      </c>
      <c r="AQ75" s="940"/>
      <c r="AR75" s="940"/>
      <c r="AS75" s="940"/>
      <c r="AT75" s="890"/>
      <c r="AU75" s="939" t="s">
        <v>509</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574</v>
      </c>
      <c r="C76" s="934"/>
      <c r="D76" s="934"/>
      <c r="E76" s="934"/>
      <c r="F76" s="934"/>
      <c r="G76" s="934"/>
      <c r="H76" s="934"/>
      <c r="I76" s="934"/>
      <c r="J76" s="934"/>
      <c r="K76" s="934"/>
      <c r="L76" s="934"/>
      <c r="M76" s="934"/>
      <c r="N76" s="934"/>
      <c r="O76" s="934"/>
      <c r="P76" s="935"/>
      <c r="Q76" s="941">
        <v>107</v>
      </c>
      <c r="R76" s="940"/>
      <c r="S76" s="940"/>
      <c r="T76" s="940"/>
      <c r="U76" s="890"/>
      <c r="V76" s="939">
        <v>86</v>
      </c>
      <c r="W76" s="940"/>
      <c r="X76" s="940"/>
      <c r="Y76" s="940"/>
      <c r="Z76" s="890"/>
      <c r="AA76" s="939">
        <v>21</v>
      </c>
      <c r="AB76" s="940"/>
      <c r="AC76" s="940"/>
      <c r="AD76" s="940"/>
      <c r="AE76" s="890"/>
      <c r="AF76" s="939">
        <v>21</v>
      </c>
      <c r="AG76" s="940"/>
      <c r="AH76" s="940"/>
      <c r="AI76" s="940"/>
      <c r="AJ76" s="890"/>
      <c r="AK76" s="939">
        <v>27</v>
      </c>
      <c r="AL76" s="940"/>
      <c r="AM76" s="940"/>
      <c r="AN76" s="940"/>
      <c r="AO76" s="890"/>
      <c r="AP76" s="939" t="s">
        <v>509</v>
      </c>
      <c r="AQ76" s="940"/>
      <c r="AR76" s="940"/>
      <c r="AS76" s="940"/>
      <c r="AT76" s="890"/>
      <c r="AU76" s="939" t="s">
        <v>509</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575</v>
      </c>
      <c r="C77" s="934"/>
      <c r="D77" s="934"/>
      <c r="E77" s="934"/>
      <c r="F77" s="934"/>
      <c r="G77" s="934"/>
      <c r="H77" s="934"/>
      <c r="I77" s="934"/>
      <c r="J77" s="934"/>
      <c r="K77" s="934"/>
      <c r="L77" s="934"/>
      <c r="M77" s="934"/>
      <c r="N77" s="934"/>
      <c r="O77" s="934"/>
      <c r="P77" s="935"/>
      <c r="Q77" s="941">
        <v>75</v>
      </c>
      <c r="R77" s="940"/>
      <c r="S77" s="940"/>
      <c r="T77" s="940"/>
      <c r="U77" s="890"/>
      <c r="V77" s="939">
        <v>75</v>
      </c>
      <c r="W77" s="940"/>
      <c r="X77" s="940"/>
      <c r="Y77" s="940"/>
      <c r="Z77" s="890"/>
      <c r="AA77" s="939">
        <v>0</v>
      </c>
      <c r="AB77" s="940"/>
      <c r="AC77" s="940"/>
      <c r="AD77" s="940"/>
      <c r="AE77" s="890"/>
      <c r="AF77" s="939">
        <v>0</v>
      </c>
      <c r="AG77" s="940"/>
      <c r="AH77" s="940"/>
      <c r="AI77" s="940"/>
      <c r="AJ77" s="890"/>
      <c r="AK77" s="939">
        <v>6</v>
      </c>
      <c r="AL77" s="940"/>
      <c r="AM77" s="940"/>
      <c r="AN77" s="940"/>
      <c r="AO77" s="890"/>
      <c r="AP77" s="939" t="s">
        <v>577</v>
      </c>
      <c r="AQ77" s="940"/>
      <c r="AR77" s="940"/>
      <c r="AS77" s="940"/>
      <c r="AT77" s="890"/>
      <c r="AU77" s="939" t="s">
        <v>577</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576</v>
      </c>
      <c r="C78" s="934"/>
      <c r="D78" s="934"/>
      <c r="E78" s="934"/>
      <c r="F78" s="934"/>
      <c r="G78" s="934"/>
      <c r="H78" s="934"/>
      <c r="I78" s="934"/>
      <c r="J78" s="934"/>
      <c r="K78" s="934"/>
      <c r="L78" s="934"/>
      <c r="M78" s="934"/>
      <c r="N78" s="934"/>
      <c r="O78" s="934"/>
      <c r="P78" s="935"/>
      <c r="Q78" s="936">
        <v>273827</v>
      </c>
      <c r="R78" s="891"/>
      <c r="S78" s="891"/>
      <c r="T78" s="891"/>
      <c r="U78" s="891"/>
      <c r="V78" s="891">
        <v>273727</v>
      </c>
      <c r="W78" s="891"/>
      <c r="X78" s="891"/>
      <c r="Y78" s="891"/>
      <c r="Z78" s="891"/>
      <c r="AA78" s="891">
        <v>99</v>
      </c>
      <c r="AB78" s="891"/>
      <c r="AC78" s="891"/>
      <c r="AD78" s="891"/>
      <c r="AE78" s="891"/>
      <c r="AF78" s="891">
        <v>99</v>
      </c>
      <c r="AG78" s="891"/>
      <c r="AH78" s="891"/>
      <c r="AI78" s="891"/>
      <c r="AJ78" s="891"/>
      <c r="AK78" s="891">
        <v>8213</v>
      </c>
      <c r="AL78" s="891"/>
      <c r="AM78" s="891"/>
      <c r="AN78" s="891"/>
      <c r="AO78" s="891"/>
      <c r="AP78" s="891" t="s">
        <v>577</v>
      </c>
      <c r="AQ78" s="891"/>
      <c r="AR78" s="891"/>
      <c r="AS78" s="891"/>
      <c r="AT78" s="891"/>
      <c r="AU78" s="891" t="s">
        <v>577</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385</v>
      </c>
      <c r="B88" s="850" t="s">
        <v>419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v>27960</v>
      </c>
      <c r="AQ88" s="902"/>
      <c r="AR88" s="902"/>
      <c r="AS88" s="902"/>
      <c r="AT88" s="902"/>
      <c r="AU88" s="902">
        <v>201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850" t="s">
        <v>420</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53</v>
      </c>
      <c r="CS102" s="910"/>
      <c r="CT102" s="910"/>
      <c r="CU102" s="910"/>
      <c r="CV102" s="953"/>
      <c r="CW102" s="952">
        <v>55</v>
      </c>
      <c r="CX102" s="910"/>
      <c r="CY102" s="910"/>
      <c r="CZ102" s="910"/>
      <c r="DA102" s="953"/>
      <c r="DB102" s="952" t="s">
        <v>586</v>
      </c>
      <c r="DC102" s="910"/>
      <c r="DD102" s="910"/>
      <c r="DE102" s="910"/>
      <c r="DF102" s="953"/>
      <c r="DG102" s="952" t="s">
        <v>509</v>
      </c>
      <c r="DH102" s="910"/>
      <c r="DI102" s="910"/>
      <c r="DJ102" s="910"/>
      <c r="DK102" s="953"/>
      <c r="DL102" s="952" t="s">
        <v>509</v>
      </c>
      <c r="DM102" s="910"/>
      <c r="DN102" s="910"/>
      <c r="DO102" s="910"/>
      <c r="DP102" s="953"/>
      <c r="DQ102" s="952" t="s">
        <v>509</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428</v>
      </c>
      <c r="AB109" s="955"/>
      <c r="AC109" s="955"/>
      <c r="AD109" s="955"/>
      <c r="AE109" s="956"/>
      <c r="AF109" s="954" t="s">
        <v>301</v>
      </c>
      <c r="AG109" s="955"/>
      <c r="AH109" s="955"/>
      <c r="AI109" s="955"/>
      <c r="AJ109" s="956"/>
      <c r="AK109" s="954" t="s">
        <v>300</v>
      </c>
      <c r="AL109" s="955"/>
      <c r="AM109" s="955"/>
      <c r="AN109" s="955"/>
      <c r="AO109" s="956"/>
      <c r="AP109" s="954" t="s">
        <v>429</v>
      </c>
      <c r="AQ109" s="955"/>
      <c r="AR109" s="955"/>
      <c r="AS109" s="955"/>
      <c r="AT109" s="957"/>
      <c r="AU109" s="974" t="s">
        <v>427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428</v>
      </c>
      <c r="BR109" s="955"/>
      <c r="BS109" s="955"/>
      <c r="BT109" s="955"/>
      <c r="BU109" s="956"/>
      <c r="BV109" s="954" t="s">
        <v>301</v>
      </c>
      <c r="BW109" s="955"/>
      <c r="BX109" s="955"/>
      <c r="BY109" s="955"/>
      <c r="BZ109" s="956"/>
      <c r="CA109" s="954" t="s">
        <v>300</v>
      </c>
      <c r="CB109" s="955"/>
      <c r="CC109" s="955"/>
      <c r="CD109" s="955"/>
      <c r="CE109" s="956"/>
      <c r="CF109" s="975" t="s">
        <v>429</v>
      </c>
      <c r="CG109" s="975"/>
      <c r="CH109" s="975"/>
      <c r="CI109" s="975"/>
      <c r="CJ109" s="975"/>
      <c r="CK109" s="954" t="s">
        <v>430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428</v>
      </c>
      <c r="DH109" s="955"/>
      <c r="DI109" s="955"/>
      <c r="DJ109" s="955"/>
      <c r="DK109" s="956"/>
      <c r="DL109" s="954" t="s">
        <v>301</v>
      </c>
      <c r="DM109" s="955"/>
      <c r="DN109" s="955"/>
      <c r="DO109" s="955"/>
      <c r="DP109" s="956"/>
      <c r="DQ109" s="954" t="s">
        <v>300</v>
      </c>
      <c r="DR109" s="955"/>
      <c r="DS109" s="955"/>
      <c r="DT109" s="955"/>
      <c r="DU109" s="956"/>
      <c r="DV109" s="954" t="s">
        <v>429</v>
      </c>
      <c r="DW109" s="955"/>
      <c r="DX109" s="955"/>
      <c r="DY109" s="955"/>
      <c r="DZ109" s="957"/>
    </row>
    <row r="110" spans="1:131" s="226" customFormat="1" ht="26.25" customHeight="1" x14ac:dyDescent="0.15">
      <c r="A110" s="958" t="s">
        <v>431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1337806</v>
      </c>
      <c r="AB110" s="962"/>
      <c r="AC110" s="962"/>
      <c r="AD110" s="962"/>
      <c r="AE110" s="963"/>
      <c r="AF110" s="964">
        <v>1260256</v>
      </c>
      <c r="AG110" s="962"/>
      <c r="AH110" s="962"/>
      <c r="AI110" s="962"/>
      <c r="AJ110" s="963"/>
      <c r="AK110" s="964">
        <v>1176350</v>
      </c>
      <c r="AL110" s="962"/>
      <c r="AM110" s="962"/>
      <c r="AN110" s="962"/>
      <c r="AO110" s="963"/>
      <c r="AP110" s="965">
        <v>25.5</v>
      </c>
      <c r="AQ110" s="966"/>
      <c r="AR110" s="966"/>
      <c r="AS110" s="966"/>
      <c r="AT110" s="967"/>
      <c r="AU110" s="968" t="s">
        <v>67</v>
      </c>
      <c r="AV110" s="969"/>
      <c r="AW110" s="969"/>
      <c r="AX110" s="969"/>
      <c r="AY110" s="969"/>
      <c r="AZ110" s="1010" t="s">
        <v>432</v>
      </c>
      <c r="BA110" s="959"/>
      <c r="BB110" s="959"/>
      <c r="BC110" s="959"/>
      <c r="BD110" s="959"/>
      <c r="BE110" s="959"/>
      <c r="BF110" s="959"/>
      <c r="BG110" s="959"/>
      <c r="BH110" s="959"/>
      <c r="BI110" s="959"/>
      <c r="BJ110" s="959"/>
      <c r="BK110" s="959"/>
      <c r="BL110" s="959"/>
      <c r="BM110" s="959"/>
      <c r="BN110" s="959"/>
      <c r="BO110" s="959"/>
      <c r="BP110" s="960"/>
      <c r="BQ110" s="996">
        <v>10590144</v>
      </c>
      <c r="BR110" s="997"/>
      <c r="BS110" s="997"/>
      <c r="BT110" s="997"/>
      <c r="BU110" s="997"/>
      <c r="BV110" s="997">
        <v>9990488</v>
      </c>
      <c r="BW110" s="997"/>
      <c r="BX110" s="997"/>
      <c r="BY110" s="997"/>
      <c r="BZ110" s="997"/>
      <c r="CA110" s="997">
        <v>9630886</v>
      </c>
      <c r="CB110" s="997"/>
      <c r="CC110" s="997"/>
      <c r="CD110" s="997"/>
      <c r="CE110" s="997"/>
      <c r="CF110" s="1011">
        <v>208.6</v>
      </c>
      <c r="CG110" s="1012"/>
      <c r="CH110" s="1012"/>
      <c r="CI110" s="1012"/>
      <c r="CJ110" s="1012"/>
      <c r="CK110" s="1013" t="s">
        <v>433</v>
      </c>
      <c r="CL110" s="1014"/>
      <c r="CM110" s="993" t="s">
        <v>434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435</v>
      </c>
      <c r="DH110" s="997"/>
      <c r="DI110" s="997"/>
      <c r="DJ110" s="997"/>
      <c r="DK110" s="997"/>
      <c r="DL110" s="997" t="s">
        <v>174</v>
      </c>
      <c r="DM110" s="997"/>
      <c r="DN110" s="997"/>
      <c r="DO110" s="997"/>
      <c r="DP110" s="997"/>
      <c r="DQ110" s="997" t="s">
        <v>435</v>
      </c>
      <c r="DR110" s="997"/>
      <c r="DS110" s="997"/>
      <c r="DT110" s="997"/>
      <c r="DU110" s="997"/>
      <c r="DV110" s="998" t="s">
        <v>435</v>
      </c>
      <c r="DW110" s="998"/>
      <c r="DX110" s="998"/>
      <c r="DY110" s="998"/>
      <c r="DZ110" s="999"/>
    </row>
    <row r="111" spans="1:131" s="226" customFormat="1" ht="26.25" customHeight="1" x14ac:dyDescent="0.15">
      <c r="A111" s="1000" t="s">
        <v>436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437</v>
      </c>
      <c r="AB111" s="1004"/>
      <c r="AC111" s="1004"/>
      <c r="AD111" s="1004"/>
      <c r="AE111" s="1005"/>
      <c r="AF111" s="1006" t="s">
        <v>437</v>
      </c>
      <c r="AG111" s="1004"/>
      <c r="AH111" s="1004"/>
      <c r="AI111" s="1004"/>
      <c r="AJ111" s="1005"/>
      <c r="AK111" s="1006" t="s">
        <v>437</v>
      </c>
      <c r="AL111" s="1004"/>
      <c r="AM111" s="1004"/>
      <c r="AN111" s="1004"/>
      <c r="AO111" s="1005"/>
      <c r="AP111" s="1007" t="s">
        <v>437</v>
      </c>
      <c r="AQ111" s="1008"/>
      <c r="AR111" s="1008"/>
      <c r="AS111" s="1008"/>
      <c r="AT111" s="1009"/>
      <c r="AU111" s="970"/>
      <c r="AV111" s="971"/>
      <c r="AW111" s="971"/>
      <c r="AX111" s="971"/>
      <c r="AY111" s="971"/>
      <c r="AZ111" s="1019" t="s">
        <v>438</v>
      </c>
      <c r="BA111" s="1020"/>
      <c r="BB111" s="1020"/>
      <c r="BC111" s="1020"/>
      <c r="BD111" s="1020"/>
      <c r="BE111" s="1020"/>
      <c r="BF111" s="1020"/>
      <c r="BG111" s="1020"/>
      <c r="BH111" s="1020"/>
      <c r="BI111" s="1020"/>
      <c r="BJ111" s="1020"/>
      <c r="BK111" s="1020"/>
      <c r="BL111" s="1020"/>
      <c r="BM111" s="1020"/>
      <c r="BN111" s="1020"/>
      <c r="BO111" s="1020"/>
      <c r="BP111" s="1021"/>
      <c r="BQ111" s="989">
        <v>283600</v>
      </c>
      <c r="BR111" s="990"/>
      <c r="BS111" s="990"/>
      <c r="BT111" s="990"/>
      <c r="BU111" s="990"/>
      <c r="BV111" s="990">
        <v>248746</v>
      </c>
      <c r="BW111" s="990"/>
      <c r="BX111" s="990"/>
      <c r="BY111" s="990"/>
      <c r="BZ111" s="990"/>
      <c r="CA111" s="990">
        <v>216415</v>
      </c>
      <c r="CB111" s="990"/>
      <c r="CC111" s="990"/>
      <c r="CD111" s="990"/>
      <c r="CE111" s="990"/>
      <c r="CF111" s="984">
        <v>4.7</v>
      </c>
      <c r="CG111" s="985"/>
      <c r="CH111" s="985"/>
      <c r="CI111" s="985"/>
      <c r="CJ111" s="985"/>
      <c r="CK111" s="1015"/>
      <c r="CL111" s="1016"/>
      <c r="CM111" s="986" t="s">
        <v>439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v>27005</v>
      </c>
      <c r="DH111" s="990"/>
      <c r="DI111" s="990"/>
      <c r="DJ111" s="990"/>
      <c r="DK111" s="990"/>
      <c r="DL111" s="990">
        <v>23317</v>
      </c>
      <c r="DM111" s="990"/>
      <c r="DN111" s="990"/>
      <c r="DO111" s="990"/>
      <c r="DP111" s="990"/>
      <c r="DQ111" s="990">
        <v>19536</v>
      </c>
      <c r="DR111" s="990"/>
      <c r="DS111" s="990"/>
      <c r="DT111" s="990"/>
      <c r="DU111" s="990"/>
      <c r="DV111" s="991">
        <v>0.4</v>
      </c>
      <c r="DW111" s="991"/>
      <c r="DX111" s="991"/>
      <c r="DY111" s="991"/>
      <c r="DZ111" s="992"/>
    </row>
    <row r="112" spans="1:131" s="226" customFormat="1" ht="26.25" customHeight="1" x14ac:dyDescent="0.15">
      <c r="A112" s="1022" t="s">
        <v>440</v>
      </c>
      <c r="B112" s="1023"/>
      <c r="C112" s="1020" t="s">
        <v>441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437</v>
      </c>
      <c r="AB112" s="1029"/>
      <c r="AC112" s="1029"/>
      <c r="AD112" s="1029"/>
      <c r="AE112" s="1030"/>
      <c r="AF112" s="1031" t="s">
        <v>174</v>
      </c>
      <c r="AG112" s="1029"/>
      <c r="AH112" s="1029"/>
      <c r="AI112" s="1029"/>
      <c r="AJ112" s="1030"/>
      <c r="AK112" s="1031" t="s">
        <v>174</v>
      </c>
      <c r="AL112" s="1029"/>
      <c r="AM112" s="1029"/>
      <c r="AN112" s="1029"/>
      <c r="AO112" s="1030"/>
      <c r="AP112" s="1032" t="s">
        <v>437</v>
      </c>
      <c r="AQ112" s="1033"/>
      <c r="AR112" s="1033"/>
      <c r="AS112" s="1033"/>
      <c r="AT112" s="1034"/>
      <c r="AU112" s="970"/>
      <c r="AV112" s="971"/>
      <c r="AW112" s="971"/>
      <c r="AX112" s="971"/>
      <c r="AY112" s="971"/>
      <c r="AZ112" s="1019" t="s">
        <v>442</v>
      </c>
      <c r="BA112" s="1020"/>
      <c r="BB112" s="1020"/>
      <c r="BC112" s="1020"/>
      <c r="BD112" s="1020"/>
      <c r="BE112" s="1020"/>
      <c r="BF112" s="1020"/>
      <c r="BG112" s="1020"/>
      <c r="BH112" s="1020"/>
      <c r="BI112" s="1020"/>
      <c r="BJ112" s="1020"/>
      <c r="BK112" s="1020"/>
      <c r="BL112" s="1020"/>
      <c r="BM112" s="1020"/>
      <c r="BN112" s="1020"/>
      <c r="BO112" s="1020"/>
      <c r="BP112" s="1021"/>
      <c r="BQ112" s="989">
        <v>2949921</v>
      </c>
      <c r="BR112" s="990"/>
      <c r="BS112" s="990"/>
      <c r="BT112" s="990"/>
      <c r="BU112" s="990"/>
      <c r="BV112" s="990">
        <v>2694120</v>
      </c>
      <c r="BW112" s="990"/>
      <c r="BX112" s="990"/>
      <c r="BY112" s="990"/>
      <c r="BZ112" s="990"/>
      <c r="CA112" s="990">
        <v>2277126</v>
      </c>
      <c r="CB112" s="990"/>
      <c r="CC112" s="990"/>
      <c r="CD112" s="990"/>
      <c r="CE112" s="990"/>
      <c r="CF112" s="984">
        <v>49.3</v>
      </c>
      <c r="CG112" s="985"/>
      <c r="CH112" s="985"/>
      <c r="CI112" s="985"/>
      <c r="CJ112" s="985"/>
      <c r="CK112" s="1015"/>
      <c r="CL112" s="1016"/>
      <c r="CM112" s="986" t="s">
        <v>443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174</v>
      </c>
      <c r="DH112" s="990"/>
      <c r="DI112" s="990"/>
      <c r="DJ112" s="990"/>
      <c r="DK112" s="990"/>
      <c r="DL112" s="990" t="s">
        <v>174</v>
      </c>
      <c r="DM112" s="990"/>
      <c r="DN112" s="990"/>
      <c r="DO112" s="990"/>
      <c r="DP112" s="990"/>
      <c r="DQ112" s="990" t="s">
        <v>174</v>
      </c>
      <c r="DR112" s="990"/>
      <c r="DS112" s="990"/>
      <c r="DT112" s="990"/>
      <c r="DU112" s="990"/>
      <c r="DV112" s="991" t="s">
        <v>437</v>
      </c>
      <c r="DW112" s="991"/>
      <c r="DX112" s="991"/>
      <c r="DY112" s="991"/>
      <c r="DZ112" s="992"/>
    </row>
    <row r="113" spans="1:130" s="226" customFormat="1" ht="26.25" customHeight="1" x14ac:dyDescent="0.15">
      <c r="A113" s="1024"/>
      <c r="B113" s="1025"/>
      <c r="C113" s="1020" t="s">
        <v>444</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352041</v>
      </c>
      <c r="AB113" s="1004"/>
      <c r="AC113" s="1004"/>
      <c r="AD113" s="1004"/>
      <c r="AE113" s="1005"/>
      <c r="AF113" s="1006">
        <v>312771</v>
      </c>
      <c r="AG113" s="1004"/>
      <c r="AH113" s="1004"/>
      <c r="AI113" s="1004"/>
      <c r="AJ113" s="1005"/>
      <c r="AK113" s="1006">
        <v>281553</v>
      </c>
      <c r="AL113" s="1004"/>
      <c r="AM113" s="1004"/>
      <c r="AN113" s="1004"/>
      <c r="AO113" s="1005"/>
      <c r="AP113" s="1007">
        <v>6.1</v>
      </c>
      <c r="AQ113" s="1008"/>
      <c r="AR113" s="1008"/>
      <c r="AS113" s="1008"/>
      <c r="AT113" s="1009"/>
      <c r="AU113" s="970"/>
      <c r="AV113" s="971"/>
      <c r="AW113" s="971"/>
      <c r="AX113" s="971"/>
      <c r="AY113" s="971"/>
      <c r="AZ113" s="1019" t="s">
        <v>445</v>
      </c>
      <c r="BA113" s="1020"/>
      <c r="BB113" s="1020"/>
      <c r="BC113" s="1020"/>
      <c r="BD113" s="1020"/>
      <c r="BE113" s="1020"/>
      <c r="BF113" s="1020"/>
      <c r="BG113" s="1020"/>
      <c r="BH113" s="1020"/>
      <c r="BI113" s="1020"/>
      <c r="BJ113" s="1020"/>
      <c r="BK113" s="1020"/>
      <c r="BL113" s="1020"/>
      <c r="BM113" s="1020"/>
      <c r="BN113" s="1020"/>
      <c r="BO113" s="1020"/>
      <c r="BP113" s="1021"/>
      <c r="BQ113" s="989">
        <v>230751</v>
      </c>
      <c r="BR113" s="990"/>
      <c r="BS113" s="990"/>
      <c r="BT113" s="990"/>
      <c r="BU113" s="990"/>
      <c r="BV113" s="990">
        <v>216232</v>
      </c>
      <c r="BW113" s="990"/>
      <c r="BX113" s="990"/>
      <c r="BY113" s="990"/>
      <c r="BZ113" s="990"/>
      <c r="CA113" s="990">
        <v>201137</v>
      </c>
      <c r="CB113" s="990"/>
      <c r="CC113" s="990"/>
      <c r="CD113" s="990"/>
      <c r="CE113" s="990"/>
      <c r="CF113" s="984">
        <v>4.4000000000000004</v>
      </c>
      <c r="CG113" s="985"/>
      <c r="CH113" s="985"/>
      <c r="CI113" s="985"/>
      <c r="CJ113" s="985"/>
      <c r="CK113" s="1015"/>
      <c r="CL113" s="1016"/>
      <c r="CM113" s="986" t="s">
        <v>446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174</v>
      </c>
      <c r="DH113" s="1029"/>
      <c r="DI113" s="1029"/>
      <c r="DJ113" s="1029"/>
      <c r="DK113" s="1030"/>
      <c r="DL113" s="1031" t="s">
        <v>174</v>
      </c>
      <c r="DM113" s="1029"/>
      <c r="DN113" s="1029"/>
      <c r="DO113" s="1029"/>
      <c r="DP113" s="1030"/>
      <c r="DQ113" s="1031" t="s">
        <v>437</v>
      </c>
      <c r="DR113" s="1029"/>
      <c r="DS113" s="1029"/>
      <c r="DT113" s="1029"/>
      <c r="DU113" s="1030"/>
      <c r="DV113" s="1032" t="s">
        <v>174</v>
      </c>
      <c r="DW113" s="1033"/>
      <c r="DX113" s="1033"/>
      <c r="DY113" s="1033"/>
      <c r="DZ113" s="1034"/>
    </row>
    <row r="114" spans="1:130" s="226" customFormat="1" ht="26.25" customHeight="1" x14ac:dyDescent="0.15">
      <c r="A114" s="1024"/>
      <c r="B114" s="1025"/>
      <c r="C114" s="1020" t="s">
        <v>447</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19101</v>
      </c>
      <c r="AB114" s="1029"/>
      <c r="AC114" s="1029"/>
      <c r="AD114" s="1029"/>
      <c r="AE114" s="1030"/>
      <c r="AF114" s="1031">
        <v>17644</v>
      </c>
      <c r="AG114" s="1029"/>
      <c r="AH114" s="1029"/>
      <c r="AI114" s="1029"/>
      <c r="AJ114" s="1030"/>
      <c r="AK114" s="1031">
        <v>4327</v>
      </c>
      <c r="AL114" s="1029"/>
      <c r="AM114" s="1029"/>
      <c r="AN114" s="1029"/>
      <c r="AO114" s="1030"/>
      <c r="AP114" s="1032">
        <v>0.1</v>
      </c>
      <c r="AQ114" s="1033"/>
      <c r="AR114" s="1033"/>
      <c r="AS114" s="1033"/>
      <c r="AT114" s="1034"/>
      <c r="AU114" s="970"/>
      <c r="AV114" s="971"/>
      <c r="AW114" s="971"/>
      <c r="AX114" s="971"/>
      <c r="AY114" s="971"/>
      <c r="AZ114" s="1019" t="s">
        <v>448</v>
      </c>
      <c r="BA114" s="1020"/>
      <c r="BB114" s="1020"/>
      <c r="BC114" s="1020"/>
      <c r="BD114" s="1020"/>
      <c r="BE114" s="1020"/>
      <c r="BF114" s="1020"/>
      <c r="BG114" s="1020"/>
      <c r="BH114" s="1020"/>
      <c r="BI114" s="1020"/>
      <c r="BJ114" s="1020"/>
      <c r="BK114" s="1020"/>
      <c r="BL114" s="1020"/>
      <c r="BM114" s="1020"/>
      <c r="BN114" s="1020"/>
      <c r="BO114" s="1020"/>
      <c r="BP114" s="1021"/>
      <c r="BQ114" s="989">
        <v>1194715</v>
      </c>
      <c r="BR114" s="990"/>
      <c r="BS114" s="990"/>
      <c r="BT114" s="990"/>
      <c r="BU114" s="990"/>
      <c r="BV114" s="990">
        <v>1529911</v>
      </c>
      <c r="BW114" s="990"/>
      <c r="BX114" s="990"/>
      <c r="BY114" s="990"/>
      <c r="BZ114" s="990"/>
      <c r="CA114" s="990">
        <v>1158750</v>
      </c>
      <c r="CB114" s="990"/>
      <c r="CC114" s="990"/>
      <c r="CD114" s="990"/>
      <c r="CE114" s="990"/>
      <c r="CF114" s="984">
        <v>25.1</v>
      </c>
      <c r="CG114" s="985"/>
      <c r="CH114" s="985"/>
      <c r="CI114" s="985"/>
      <c r="CJ114" s="985"/>
      <c r="CK114" s="1015"/>
      <c r="CL114" s="1016"/>
      <c r="CM114" s="986" t="s">
        <v>449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174</v>
      </c>
      <c r="DH114" s="1029"/>
      <c r="DI114" s="1029"/>
      <c r="DJ114" s="1029"/>
      <c r="DK114" s="1030"/>
      <c r="DL114" s="1031" t="s">
        <v>174</v>
      </c>
      <c r="DM114" s="1029"/>
      <c r="DN114" s="1029"/>
      <c r="DO114" s="1029"/>
      <c r="DP114" s="1030"/>
      <c r="DQ114" s="1031" t="s">
        <v>174</v>
      </c>
      <c r="DR114" s="1029"/>
      <c r="DS114" s="1029"/>
      <c r="DT114" s="1029"/>
      <c r="DU114" s="1030"/>
      <c r="DV114" s="1032" t="s">
        <v>174</v>
      </c>
      <c r="DW114" s="1033"/>
      <c r="DX114" s="1033"/>
      <c r="DY114" s="1033"/>
      <c r="DZ114" s="1034"/>
    </row>
    <row r="115" spans="1:130" s="226" customFormat="1" ht="26.25" customHeight="1" x14ac:dyDescent="0.15">
      <c r="A115" s="1024"/>
      <c r="B115" s="1025"/>
      <c r="C115" s="1020" t="s">
        <v>450</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20034</v>
      </c>
      <c r="AB115" s="1004"/>
      <c r="AC115" s="1004"/>
      <c r="AD115" s="1004"/>
      <c r="AE115" s="1005"/>
      <c r="AF115" s="1006">
        <v>16422</v>
      </c>
      <c r="AG115" s="1004"/>
      <c r="AH115" s="1004"/>
      <c r="AI115" s="1004"/>
      <c r="AJ115" s="1005"/>
      <c r="AK115" s="1006">
        <v>15847</v>
      </c>
      <c r="AL115" s="1004"/>
      <c r="AM115" s="1004"/>
      <c r="AN115" s="1004"/>
      <c r="AO115" s="1005"/>
      <c r="AP115" s="1007">
        <v>0.3</v>
      </c>
      <c r="AQ115" s="1008"/>
      <c r="AR115" s="1008"/>
      <c r="AS115" s="1008"/>
      <c r="AT115" s="1009"/>
      <c r="AU115" s="970"/>
      <c r="AV115" s="971"/>
      <c r="AW115" s="971"/>
      <c r="AX115" s="971"/>
      <c r="AY115" s="971"/>
      <c r="AZ115" s="1019" t="s">
        <v>451</v>
      </c>
      <c r="BA115" s="1020"/>
      <c r="BB115" s="1020"/>
      <c r="BC115" s="1020"/>
      <c r="BD115" s="1020"/>
      <c r="BE115" s="1020"/>
      <c r="BF115" s="1020"/>
      <c r="BG115" s="1020"/>
      <c r="BH115" s="1020"/>
      <c r="BI115" s="1020"/>
      <c r="BJ115" s="1020"/>
      <c r="BK115" s="1020"/>
      <c r="BL115" s="1020"/>
      <c r="BM115" s="1020"/>
      <c r="BN115" s="1020"/>
      <c r="BO115" s="1020"/>
      <c r="BP115" s="1021"/>
      <c r="BQ115" s="989" t="s">
        <v>174</v>
      </c>
      <c r="BR115" s="990"/>
      <c r="BS115" s="990"/>
      <c r="BT115" s="990"/>
      <c r="BU115" s="990"/>
      <c r="BV115" s="990" t="s">
        <v>174</v>
      </c>
      <c r="BW115" s="990"/>
      <c r="BX115" s="990"/>
      <c r="BY115" s="990"/>
      <c r="BZ115" s="990"/>
      <c r="CA115" s="990" t="s">
        <v>174</v>
      </c>
      <c r="CB115" s="990"/>
      <c r="CC115" s="990"/>
      <c r="CD115" s="990"/>
      <c r="CE115" s="990"/>
      <c r="CF115" s="984" t="s">
        <v>174</v>
      </c>
      <c r="CG115" s="985"/>
      <c r="CH115" s="985"/>
      <c r="CI115" s="985"/>
      <c r="CJ115" s="985"/>
      <c r="CK115" s="1015"/>
      <c r="CL115" s="1016"/>
      <c r="CM115" s="1019" t="s">
        <v>452</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174</v>
      </c>
      <c r="DH115" s="1029"/>
      <c r="DI115" s="1029"/>
      <c r="DJ115" s="1029"/>
      <c r="DK115" s="1030"/>
      <c r="DL115" s="1031" t="s">
        <v>174</v>
      </c>
      <c r="DM115" s="1029"/>
      <c r="DN115" s="1029"/>
      <c r="DO115" s="1029"/>
      <c r="DP115" s="1030"/>
      <c r="DQ115" s="1031" t="s">
        <v>174</v>
      </c>
      <c r="DR115" s="1029"/>
      <c r="DS115" s="1029"/>
      <c r="DT115" s="1029"/>
      <c r="DU115" s="1030"/>
      <c r="DV115" s="1032" t="s">
        <v>174</v>
      </c>
      <c r="DW115" s="1033"/>
      <c r="DX115" s="1033"/>
      <c r="DY115" s="1033"/>
      <c r="DZ115" s="1034"/>
    </row>
    <row r="116" spans="1:130" s="226" customFormat="1" ht="26.25" customHeight="1" x14ac:dyDescent="0.15">
      <c r="A116" s="1026"/>
      <c r="B116" s="1027"/>
      <c r="C116" s="1035" t="s">
        <v>453</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43</v>
      </c>
      <c r="AB116" s="1029"/>
      <c r="AC116" s="1029"/>
      <c r="AD116" s="1029"/>
      <c r="AE116" s="1030"/>
      <c r="AF116" s="1031">
        <v>49</v>
      </c>
      <c r="AG116" s="1029"/>
      <c r="AH116" s="1029"/>
      <c r="AI116" s="1029"/>
      <c r="AJ116" s="1030"/>
      <c r="AK116" s="1031">
        <v>13</v>
      </c>
      <c r="AL116" s="1029"/>
      <c r="AM116" s="1029"/>
      <c r="AN116" s="1029"/>
      <c r="AO116" s="1030"/>
      <c r="AP116" s="1032">
        <v>0</v>
      </c>
      <c r="AQ116" s="1033"/>
      <c r="AR116" s="1033"/>
      <c r="AS116" s="1033"/>
      <c r="AT116" s="1034"/>
      <c r="AU116" s="970"/>
      <c r="AV116" s="971"/>
      <c r="AW116" s="971"/>
      <c r="AX116" s="971"/>
      <c r="AY116" s="971"/>
      <c r="AZ116" s="1037" t="s">
        <v>454</v>
      </c>
      <c r="BA116" s="1038"/>
      <c r="BB116" s="1038"/>
      <c r="BC116" s="1038"/>
      <c r="BD116" s="1038"/>
      <c r="BE116" s="1038"/>
      <c r="BF116" s="1038"/>
      <c r="BG116" s="1038"/>
      <c r="BH116" s="1038"/>
      <c r="BI116" s="1038"/>
      <c r="BJ116" s="1038"/>
      <c r="BK116" s="1038"/>
      <c r="BL116" s="1038"/>
      <c r="BM116" s="1038"/>
      <c r="BN116" s="1038"/>
      <c r="BO116" s="1038"/>
      <c r="BP116" s="1039"/>
      <c r="BQ116" s="989" t="s">
        <v>174</v>
      </c>
      <c r="BR116" s="990"/>
      <c r="BS116" s="990"/>
      <c r="BT116" s="990"/>
      <c r="BU116" s="990"/>
      <c r="BV116" s="990" t="s">
        <v>174</v>
      </c>
      <c r="BW116" s="990"/>
      <c r="BX116" s="990"/>
      <c r="BY116" s="990"/>
      <c r="BZ116" s="990"/>
      <c r="CA116" s="990" t="s">
        <v>437</v>
      </c>
      <c r="CB116" s="990"/>
      <c r="CC116" s="990"/>
      <c r="CD116" s="990"/>
      <c r="CE116" s="990"/>
      <c r="CF116" s="984" t="s">
        <v>174</v>
      </c>
      <c r="CG116" s="985"/>
      <c r="CH116" s="985"/>
      <c r="CI116" s="985"/>
      <c r="CJ116" s="985"/>
      <c r="CK116" s="1015"/>
      <c r="CL116" s="1016"/>
      <c r="CM116" s="986" t="s">
        <v>455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174</v>
      </c>
      <c r="DH116" s="1029"/>
      <c r="DI116" s="1029"/>
      <c r="DJ116" s="1029"/>
      <c r="DK116" s="1030"/>
      <c r="DL116" s="1031" t="s">
        <v>174</v>
      </c>
      <c r="DM116" s="1029"/>
      <c r="DN116" s="1029"/>
      <c r="DO116" s="1029"/>
      <c r="DP116" s="1030"/>
      <c r="DQ116" s="1031" t="s">
        <v>174</v>
      </c>
      <c r="DR116" s="1029"/>
      <c r="DS116" s="1029"/>
      <c r="DT116" s="1029"/>
      <c r="DU116" s="1030"/>
      <c r="DV116" s="1032" t="s">
        <v>174</v>
      </c>
      <c r="DW116" s="1033"/>
      <c r="DX116" s="1033"/>
      <c r="DY116" s="1033"/>
      <c r="DZ116" s="1034"/>
    </row>
    <row r="117" spans="1:130" s="226" customFormat="1" ht="26.25" customHeight="1" x14ac:dyDescent="0.15">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456</v>
      </c>
      <c r="Z117" s="956"/>
      <c r="AA117" s="1046">
        <v>1729025</v>
      </c>
      <c r="AB117" s="1047"/>
      <c r="AC117" s="1047"/>
      <c r="AD117" s="1047"/>
      <c r="AE117" s="1048"/>
      <c r="AF117" s="1049">
        <v>1607142</v>
      </c>
      <c r="AG117" s="1047"/>
      <c r="AH117" s="1047"/>
      <c r="AI117" s="1047"/>
      <c r="AJ117" s="1048"/>
      <c r="AK117" s="1049">
        <v>1478090</v>
      </c>
      <c r="AL117" s="1047"/>
      <c r="AM117" s="1047"/>
      <c r="AN117" s="1047"/>
      <c r="AO117" s="1048"/>
      <c r="AP117" s="1050"/>
      <c r="AQ117" s="1051"/>
      <c r="AR117" s="1051"/>
      <c r="AS117" s="1051"/>
      <c r="AT117" s="1052"/>
      <c r="AU117" s="970"/>
      <c r="AV117" s="971"/>
      <c r="AW117" s="971"/>
      <c r="AX117" s="971"/>
      <c r="AY117" s="971"/>
      <c r="AZ117" s="1037" t="s">
        <v>457</v>
      </c>
      <c r="BA117" s="1038"/>
      <c r="BB117" s="1038"/>
      <c r="BC117" s="1038"/>
      <c r="BD117" s="1038"/>
      <c r="BE117" s="1038"/>
      <c r="BF117" s="1038"/>
      <c r="BG117" s="1038"/>
      <c r="BH117" s="1038"/>
      <c r="BI117" s="1038"/>
      <c r="BJ117" s="1038"/>
      <c r="BK117" s="1038"/>
      <c r="BL117" s="1038"/>
      <c r="BM117" s="1038"/>
      <c r="BN117" s="1038"/>
      <c r="BO117" s="1038"/>
      <c r="BP117" s="1039"/>
      <c r="BQ117" s="989" t="s">
        <v>435</v>
      </c>
      <c r="BR117" s="990"/>
      <c r="BS117" s="990"/>
      <c r="BT117" s="990"/>
      <c r="BU117" s="990"/>
      <c r="BV117" s="990" t="s">
        <v>174</v>
      </c>
      <c r="BW117" s="990"/>
      <c r="BX117" s="990"/>
      <c r="BY117" s="990"/>
      <c r="BZ117" s="990"/>
      <c r="CA117" s="990" t="s">
        <v>174</v>
      </c>
      <c r="CB117" s="990"/>
      <c r="CC117" s="990"/>
      <c r="CD117" s="990"/>
      <c r="CE117" s="990"/>
      <c r="CF117" s="984" t="s">
        <v>435</v>
      </c>
      <c r="CG117" s="985"/>
      <c r="CH117" s="985"/>
      <c r="CI117" s="985"/>
      <c r="CJ117" s="985"/>
      <c r="CK117" s="1015"/>
      <c r="CL117" s="1016"/>
      <c r="CM117" s="986" t="s">
        <v>458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435</v>
      </c>
      <c r="DH117" s="1029"/>
      <c r="DI117" s="1029"/>
      <c r="DJ117" s="1029"/>
      <c r="DK117" s="1030"/>
      <c r="DL117" s="1031" t="s">
        <v>174</v>
      </c>
      <c r="DM117" s="1029"/>
      <c r="DN117" s="1029"/>
      <c r="DO117" s="1029"/>
      <c r="DP117" s="1030"/>
      <c r="DQ117" s="1031" t="s">
        <v>174</v>
      </c>
      <c r="DR117" s="1029"/>
      <c r="DS117" s="1029"/>
      <c r="DT117" s="1029"/>
      <c r="DU117" s="1030"/>
      <c r="DV117" s="1032" t="s">
        <v>174</v>
      </c>
      <c r="DW117" s="1033"/>
      <c r="DX117" s="1033"/>
      <c r="DY117" s="1033"/>
      <c r="DZ117" s="1034"/>
    </row>
    <row r="118" spans="1:130" s="226" customFormat="1" ht="26.25" customHeight="1" x14ac:dyDescent="0.15">
      <c r="A118" s="974" t="s">
        <v>430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428</v>
      </c>
      <c r="AB118" s="955"/>
      <c r="AC118" s="955"/>
      <c r="AD118" s="955"/>
      <c r="AE118" s="956"/>
      <c r="AF118" s="954" t="s">
        <v>301</v>
      </c>
      <c r="AG118" s="955"/>
      <c r="AH118" s="955"/>
      <c r="AI118" s="955"/>
      <c r="AJ118" s="956"/>
      <c r="AK118" s="954" t="s">
        <v>300</v>
      </c>
      <c r="AL118" s="955"/>
      <c r="AM118" s="955"/>
      <c r="AN118" s="955"/>
      <c r="AO118" s="956"/>
      <c r="AP118" s="1041" t="s">
        <v>429</v>
      </c>
      <c r="AQ118" s="1042"/>
      <c r="AR118" s="1042"/>
      <c r="AS118" s="1042"/>
      <c r="AT118" s="1043"/>
      <c r="AU118" s="970"/>
      <c r="AV118" s="971"/>
      <c r="AW118" s="971"/>
      <c r="AX118" s="971"/>
      <c r="AY118" s="971"/>
      <c r="AZ118" s="1044" t="s">
        <v>459</v>
      </c>
      <c r="BA118" s="1035"/>
      <c r="BB118" s="1035"/>
      <c r="BC118" s="1035"/>
      <c r="BD118" s="1035"/>
      <c r="BE118" s="1035"/>
      <c r="BF118" s="1035"/>
      <c r="BG118" s="1035"/>
      <c r="BH118" s="1035"/>
      <c r="BI118" s="1035"/>
      <c r="BJ118" s="1035"/>
      <c r="BK118" s="1035"/>
      <c r="BL118" s="1035"/>
      <c r="BM118" s="1035"/>
      <c r="BN118" s="1035"/>
      <c r="BO118" s="1035"/>
      <c r="BP118" s="1036"/>
      <c r="BQ118" s="1067" t="s">
        <v>174</v>
      </c>
      <c r="BR118" s="1068"/>
      <c r="BS118" s="1068"/>
      <c r="BT118" s="1068"/>
      <c r="BU118" s="1068"/>
      <c r="BV118" s="1068" t="s">
        <v>435</v>
      </c>
      <c r="BW118" s="1068"/>
      <c r="BX118" s="1068"/>
      <c r="BY118" s="1068"/>
      <c r="BZ118" s="1068"/>
      <c r="CA118" s="1068" t="s">
        <v>174</v>
      </c>
      <c r="CB118" s="1068"/>
      <c r="CC118" s="1068"/>
      <c r="CD118" s="1068"/>
      <c r="CE118" s="1068"/>
      <c r="CF118" s="984" t="s">
        <v>174</v>
      </c>
      <c r="CG118" s="985"/>
      <c r="CH118" s="985"/>
      <c r="CI118" s="985"/>
      <c r="CJ118" s="985"/>
      <c r="CK118" s="1015"/>
      <c r="CL118" s="1016"/>
      <c r="CM118" s="986" t="s">
        <v>460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174</v>
      </c>
      <c r="DH118" s="1029"/>
      <c r="DI118" s="1029"/>
      <c r="DJ118" s="1029"/>
      <c r="DK118" s="1030"/>
      <c r="DL118" s="1031" t="s">
        <v>174</v>
      </c>
      <c r="DM118" s="1029"/>
      <c r="DN118" s="1029"/>
      <c r="DO118" s="1029"/>
      <c r="DP118" s="1030"/>
      <c r="DQ118" s="1031" t="s">
        <v>174</v>
      </c>
      <c r="DR118" s="1029"/>
      <c r="DS118" s="1029"/>
      <c r="DT118" s="1029"/>
      <c r="DU118" s="1030"/>
      <c r="DV118" s="1032" t="s">
        <v>435</v>
      </c>
      <c r="DW118" s="1033"/>
      <c r="DX118" s="1033"/>
      <c r="DY118" s="1033"/>
      <c r="DZ118" s="1034"/>
    </row>
    <row r="119" spans="1:130" s="226" customFormat="1" ht="26.25" customHeight="1" x14ac:dyDescent="0.15">
      <c r="A119" s="1128" t="s">
        <v>433</v>
      </c>
      <c r="B119" s="1014"/>
      <c r="C119" s="993" t="s">
        <v>434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174</v>
      </c>
      <c r="AB119" s="962"/>
      <c r="AC119" s="962"/>
      <c r="AD119" s="962"/>
      <c r="AE119" s="963"/>
      <c r="AF119" s="964" t="s">
        <v>174</v>
      </c>
      <c r="AG119" s="962"/>
      <c r="AH119" s="962"/>
      <c r="AI119" s="962"/>
      <c r="AJ119" s="963"/>
      <c r="AK119" s="964" t="s">
        <v>174</v>
      </c>
      <c r="AL119" s="962"/>
      <c r="AM119" s="962"/>
      <c r="AN119" s="962"/>
      <c r="AO119" s="963"/>
      <c r="AP119" s="965" t="s">
        <v>174</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461</v>
      </c>
      <c r="BP119" s="1076"/>
      <c r="BQ119" s="1067">
        <v>15249131</v>
      </c>
      <c r="BR119" s="1068"/>
      <c r="BS119" s="1068"/>
      <c r="BT119" s="1068"/>
      <c r="BU119" s="1068"/>
      <c r="BV119" s="1068">
        <v>14679497</v>
      </c>
      <c r="BW119" s="1068"/>
      <c r="BX119" s="1068"/>
      <c r="BY119" s="1068"/>
      <c r="BZ119" s="1068"/>
      <c r="CA119" s="1068">
        <v>13484314</v>
      </c>
      <c r="CB119" s="1068"/>
      <c r="CC119" s="1068"/>
      <c r="CD119" s="1068"/>
      <c r="CE119" s="1068"/>
      <c r="CF119" s="1069"/>
      <c r="CG119" s="1070"/>
      <c r="CH119" s="1070"/>
      <c r="CI119" s="1070"/>
      <c r="CJ119" s="1071"/>
      <c r="CK119" s="1017"/>
      <c r="CL119" s="1018"/>
      <c r="CM119" s="1072" t="s">
        <v>462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256595</v>
      </c>
      <c r="DH119" s="1054"/>
      <c r="DI119" s="1054"/>
      <c r="DJ119" s="1054"/>
      <c r="DK119" s="1055"/>
      <c r="DL119" s="1053">
        <v>225429</v>
      </c>
      <c r="DM119" s="1054"/>
      <c r="DN119" s="1054"/>
      <c r="DO119" s="1054"/>
      <c r="DP119" s="1055"/>
      <c r="DQ119" s="1053">
        <v>196879</v>
      </c>
      <c r="DR119" s="1054"/>
      <c r="DS119" s="1054"/>
      <c r="DT119" s="1054"/>
      <c r="DU119" s="1055"/>
      <c r="DV119" s="1056">
        <v>4.3</v>
      </c>
      <c r="DW119" s="1057"/>
      <c r="DX119" s="1057"/>
      <c r="DY119" s="1057"/>
      <c r="DZ119" s="1058"/>
    </row>
    <row r="120" spans="1:130" s="226" customFormat="1" ht="26.25" customHeight="1" x14ac:dyDescent="0.15">
      <c r="A120" s="1129"/>
      <c r="B120" s="1016"/>
      <c r="C120" s="986" t="s">
        <v>439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v>4312</v>
      </c>
      <c r="AB120" s="1029"/>
      <c r="AC120" s="1029"/>
      <c r="AD120" s="1029"/>
      <c r="AE120" s="1030"/>
      <c r="AF120" s="1031">
        <v>4216</v>
      </c>
      <c r="AG120" s="1029"/>
      <c r="AH120" s="1029"/>
      <c r="AI120" s="1029"/>
      <c r="AJ120" s="1030"/>
      <c r="AK120" s="1031">
        <v>4312</v>
      </c>
      <c r="AL120" s="1029"/>
      <c r="AM120" s="1029"/>
      <c r="AN120" s="1029"/>
      <c r="AO120" s="1030"/>
      <c r="AP120" s="1032">
        <v>0.1</v>
      </c>
      <c r="AQ120" s="1033"/>
      <c r="AR120" s="1033"/>
      <c r="AS120" s="1033"/>
      <c r="AT120" s="1034"/>
      <c r="AU120" s="1059" t="s">
        <v>463</v>
      </c>
      <c r="AV120" s="1060"/>
      <c r="AW120" s="1060"/>
      <c r="AX120" s="1060"/>
      <c r="AY120" s="1061"/>
      <c r="AZ120" s="1010" t="s">
        <v>464</v>
      </c>
      <c r="BA120" s="959"/>
      <c r="BB120" s="959"/>
      <c r="BC120" s="959"/>
      <c r="BD120" s="959"/>
      <c r="BE120" s="959"/>
      <c r="BF120" s="959"/>
      <c r="BG120" s="959"/>
      <c r="BH120" s="959"/>
      <c r="BI120" s="959"/>
      <c r="BJ120" s="959"/>
      <c r="BK120" s="959"/>
      <c r="BL120" s="959"/>
      <c r="BM120" s="959"/>
      <c r="BN120" s="959"/>
      <c r="BO120" s="959"/>
      <c r="BP120" s="960"/>
      <c r="BQ120" s="996">
        <v>3194457</v>
      </c>
      <c r="BR120" s="997"/>
      <c r="BS120" s="997"/>
      <c r="BT120" s="997"/>
      <c r="BU120" s="997"/>
      <c r="BV120" s="997">
        <v>3485005</v>
      </c>
      <c r="BW120" s="997"/>
      <c r="BX120" s="997"/>
      <c r="BY120" s="997"/>
      <c r="BZ120" s="997"/>
      <c r="CA120" s="997">
        <v>3629130</v>
      </c>
      <c r="CB120" s="997"/>
      <c r="CC120" s="997"/>
      <c r="CD120" s="997"/>
      <c r="CE120" s="997"/>
      <c r="CF120" s="1011">
        <v>78.599999999999994</v>
      </c>
      <c r="CG120" s="1012"/>
      <c r="CH120" s="1012"/>
      <c r="CI120" s="1012"/>
      <c r="CJ120" s="1012"/>
      <c r="CK120" s="1077" t="s">
        <v>465</v>
      </c>
      <c r="CL120" s="1078"/>
      <c r="CM120" s="1078"/>
      <c r="CN120" s="1078"/>
      <c r="CO120" s="1079"/>
      <c r="CP120" s="1085" t="s">
        <v>401</v>
      </c>
      <c r="CQ120" s="1086"/>
      <c r="CR120" s="1086"/>
      <c r="CS120" s="1086"/>
      <c r="CT120" s="1086"/>
      <c r="CU120" s="1086"/>
      <c r="CV120" s="1086"/>
      <c r="CW120" s="1086"/>
      <c r="CX120" s="1086"/>
      <c r="CY120" s="1086"/>
      <c r="CZ120" s="1086"/>
      <c r="DA120" s="1086"/>
      <c r="DB120" s="1086"/>
      <c r="DC120" s="1086"/>
      <c r="DD120" s="1086"/>
      <c r="DE120" s="1086"/>
      <c r="DF120" s="1087"/>
      <c r="DG120" s="996">
        <v>28925</v>
      </c>
      <c r="DH120" s="997"/>
      <c r="DI120" s="997"/>
      <c r="DJ120" s="997"/>
      <c r="DK120" s="997"/>
      <c r="DL120" s="997">
        <v>34153</v>
      </c>
      <c r="DM120" s="997"/>
      <c r="DN120" s="997"/>
      <c r="DO120" s="997"/>
      <c r="DP120" s="997"/>
      <c r="DQ120" s="997">
        <v>1521824</v>
      </c>
      <c r="DR120" s="997"/>
      <c r="DS120" s="997"/>
      <c r="DT120" s="997"/>
      <c r="DU120" s="997"/>
      <c r="DV120" s="998">
        <v>33</v>
      </c>
      <c r="DW120" s="998"/>
      <c r="DX120" s="998"/>
      <c r="DY120" s="998"/>
      <c r="DZ120" s="999"/>
    </row>
    <row r="121" spans="1:130" s="226" customFormat="1" ht="26.25" customHeight="1" x14ac:dyDescent="0.15">
      <c r="A121" s="1129"/>
      <c r="B121" s="1016"/>
      <c r="C121" s="1037" t="s">
        <v>466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174</v>
      </c>
      <c r="AB121" s="1029"/>
      <c r="AC121" s="1029"/>
      <c r="AD121" s="1029"/>
      <c r="AE121" s="1030"/>
      <c r="AF121" s="1031" t="s">
        <v>174</v>
      </c>
      <c r="AG121" s="1029"/>
      <c r="AH121" s="1029"/>
      <c r="AI121" s="1029"/>
      <c r="AJ121" s="1030"/>
      <c r="AK121" s="1031" t="s">
        <v>174</v>
      </c>
      <c r="AL121" s="1029"/>
      <c r="AM121" s="1029"/>
      <c r="AN121" s="1029"/>
      <c r="AO121" s="1030"/>
      <c r="AP121" s="1032" t="s">
        <v>174</v>
      </c>
      <c r="AQ121" s="1033"/>
      <c r="AR121" s="1033"/>
      <c r="AS121" s="1033"/>
      <c r="AT121" s="1034"/>
      <c r="AU121" s="1062"/>
      <c r="AV121" s="1063"/>
      <c r="AW121" s="1063"/>
      <c r="AX121" s="1063"/>
      <c r="AY121" s="1064"/>
      <c r="AZ121" s="1019" t="s">
        <v>467</v>
      </c>
      <c r="BA121" s="1020"/>
      <c r="BB121" s="1020"/>
      <c r="BC121" s="1020"/>
      <c r="BD121" s="1020"/>
      <c r="BE121" s="1020"/>
      <c r="BF121" s="1020"/>
      <c r="BG121" s="1020"/>
      <c r="BH121" s="1020"/>
      <c r="BI121" s="1020"/>
      <c r="BJ121" s="1020"/>
      <c r="BK121" s="1020"/>
      <c r="BL121" s="1020"/>
      <c r="BM121" s="1020"/>
      <c r="BN121" s="1020"/>
      <c r="BO121" s="1020"/>
      <c r="BP121" s="1021"/>
      <c r="BQ121" s="989">
        <v>1085014</v>
      </c>
      <c r="BR121" s="990"/>
      <c r="BS121" s="990"/>
      <c r="BT121" s="990"/>
      <c r="BU121" s="990"/>
      <c r="BV121" s="990">
        <v>1066912</v>
      </c>
      <c r="BW121" s="990"/>
      <c r="BX121" s="990"/>
      <c r="BY121" s="990"/>
      <c r="BZ121" s="990"/>
      <c r="CA121" s="990">
        <v>402285</v>
      </c>
      <c r="CB121" s="990"/>
      <c r="CC121" s="990"/>
      <c r="CD121" s="990"/>
      <c r="CE121" s="990"/>
      <c r="CF121" s="984">
        <v>8.6999999999999993</v>
      </c>
      <c r="CG121" s="985"/>
      <c r="CH121" s="985"/>
      <c r="CI121" s="985"/>
      <c r="CJ121" s="985"/>
      <c r="CK121" s="1080"/>
      <c r="CL121" s="1081"/>
      <c r="CM121" s="1081"/>
      <c r="CN121" s="1081"/>
      <c r="CO121" s="1082"/>
      <c r="CP121" s="1090" t="s">
        <v>405</v>
      </c>
      <c r="CQ121" s="1091"/>
      <c r="CR121" s="1091"/>
      <c r="CS121" s="1091"/>
      <c r="CT121" s="1091"/>
      <c r="CU121" s="1091"/>
      <c r="CV121" s="1091"/>
      <c r="CW121" s="1091"/>
      <c r="CX121" s="1091"/>
      <c r="CY121" s="1091"/>
      <c r="CZ121" s="1091"/>
      <c r="DA121" s="1091"/>
      <c r="DB121" s="1091"/>
      <c r="DC121" s="1091"/>
      <c r="DD121" s="1091"/>
      <c r="DE121" s="1091"/>
      <c r="DF121" s="1092"/>
      <c r="DG121" s="989">
        <v>808180</v>
      </c>
      <c r="DH121" s="990"/>
      <c r="DI121" s="990"/>
      <c r="DJ121" s="990"/>
      <c r="DK121" s="990"/>
      <c r="DL121" s="990">
        <v>735374</v>
      </c>
      <c r="DM121" s="990"/>
      <c r="DN121" s="990"/>
      <c r="DO121" s="990"/>
      <c r="DP121" s="990"/>
      <c r="DQ121" s="990">
        <v>664846</v>
      </c>
      <c r="DR121" s="990"/>
      <c r="DS121" s="990"/>
      <c r="DT121" s="990"/>
      <c r="DU121" s="990"/>
      <c r="DV121" s="991">
        <v>14.4</v>
      </c>
      <c r="DW121" s="991"/>
      <c r="DX121" s="991"/>
      <c r="DY121" s="991"/>
      <c r="DZ121" s="992"/>
    </row>
    <row r="122" spans="1:130" s="226" customFormat="1" ht="26.25" customHeight="1" x14ac:dyDescent="0.15">
      <c r="A122" s="1129"/>
      <c r="B122" s="1016"/>
      <c r="C122" s="986" t="s">
        <v>449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174</v>
      </c>
      <c r="AB122" s="1029"/>
      <c r="AC122" s="1029"/>
      <c r="AD122" s="1029"/>
      <c r="AE122" s="1030"/>
      <c r="AF122" s="1031" t="s">
        <v>174</v>
      </c>
      <c r="AG122" s="1029"/>
      <c r="AH122" s="1029"/>
      <c r="AI122" s="1029"/>
      <c r="AJ122" s="1030"/>
      <c r="AK122" s="1031" t="s">
        <v>435</v>
      </c>
      <c r="AL122" s="1029"/>
      <c r="AM122" s="1029"/>
      <c r="AN122" s="1029"/>
      <c r="AO122" s="1030"/>
      <c r="AP122" s="1032" t="s">
        <v>174</v>
      </c>
      <c r="AQ122" s="1033"/>
      <c r="AR122" s="1033"/>
      <c r="AS122" s="1033"/>
      <c r="AT122" s="1034"/>
      <c r="AU122" s="1062"/>
      <c r="AV122" s="1063"/>
      <c r="AW122" s="1063"/>
      <c r="AX122" s="1063"/>
      <c r="AY122" s="1064"/>
      <c r="AZ122" s="1044" t="s">
        <v>468</v>
      </c>
      <c r="BA122" s="1035"/>
      <c r="BB122" s="1035"/>
      <c r="BC122" s="1035"/>
      <c r="BD122" s="1035"/>
      <c r="BE122" s="1035"/>
      <c r="BF122" s="1035"/>
      <c r="BG122" s="1035"/>
      <c r="BH122" s="1035"/>
      <c r="BI122" s="1035"/>
      <c r="BJ122" s="1035"/>
      <c r="BK122" s="1035"/>
      <c r="BL122" s="1035"/>
      <c r="BM122" s="1035"/>
      <c r="BN122" s="1035"/>
      <c r="BO122" s="1035"/>
      <c r="BP122" s="1036"/>
      <c r="BQ122" s="1067">
        <v>8189418</v>
      </c>
      <c r="BR122" s="1068"/>
      <c r="BS122" s="1068"/>
      <c r="BT122" s="1068"/>
      <c r="BU122" s="1068"/>
      <c r="BV122" s="1068">
        <v>7820391</v>
      </c>
      <c r="BW122" s="1068"/>
      <c r="BX122" s="1068"/>
      <c r="BY122" s="1068"/>
      <c r="BZ122" s="1068"/>
      <c r="CA122" s="1068">
        <v>7584307</v>
      </c>
      <c r="CB122" s="1068"/>
      <c r="CC122" s="1068"/>
      <c r="CD122" s="1068"/>
      <c r="CE122" s="1068"/>
      <c r="CF122" s="1088">
        <v>164.3</v>
      </c>
      <c r="CG122" s="1089"/>
      <c r="CH122" s="1089"/>
      <c r="CI122" s="1089"/>
      <c r="CJ122" s="1089"/>
      <c r="CK122" s="1080"/>
      <c r="CL122" s="1081"/>
      <c r="CM122" s="1081"/>
      <c r="CN122" s="1081"/>
      <c r="CO122" s="1082"/>
      <c r="CP122" s="1090" t="s">
        <v>469</v>
      </c>
      <c r="CQ122" s="1091"/>
      <c r="CR122" s="1091"/>
      <c r="CS122" s="1091"/>
      <c r="CT122" s="1091"/>
      <c r="CU122" s="1091"/>
      <c r="CV122" s="1091"/>
      <c r="CW122" s="1091"/>
      <c r="CX122" s="1091"/>
      <c r="CY122" s="1091"/>
      <c r="CZ122" s="1091"/>
      <c r="DA122" s="1091"/>
      <c r="DB122" s="1091"/>
      <c r="DC122" s="1091"/>
      <c r="DD122" s="1091"/>
      <c r="DE122" s="1091"/>
      <c r="DF122" s="1092"/>
      <c r="DG122" s="989">
        <v>93736</v>
      </c>
      <c r="DH122" s="990"/>
      <c r="DI122" s="990"/>
      <c r="DJ122" s="990"/>
      <c r="DK122" s="990"/>
      <c r="DL122" s="990">
        <v>87441</v>
      </c>
      <c r="DM122" s="990"/>
      <c r="DN122" s="990"/>
      <c r="DO122" s="990"/>
      <c r="DP122" s="990"/>
      <c r="DQ122" s="990">
        <v>90456</v>
      </c>
      <c r="DR122" s="990"/>
      <c r="DS122" s="990"/>
      <c r="DT122" s="990"/>
      <c r="DU122" s="990"/>
      <c r="DV122" s="991">
        <v>2</v>
      </c>
      <c r="DW122" s="991"/>
      <c r="DX122" s="991"/>
      <c r="DY122" s="991"/>
      <c r="DZ122" s="992"/>
    </row>
    <row r="123" spans="1:130" s="226" customFormat="1" ht="26.25" customHeight="1" x14ac:dyDescent="0.15">
      <c r="A123" s="1129"/>
      <c r="B123" s="1016"/>
      <c r="C123" s="986" t="s">
        <v>455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174</v>
      </c>
      <c r="AB123" s="1029"/>
      <c r="AC123" s="1029"/>
      <c r="AD123" s="1029"/>
      <c r="AE123" s="1030"/>
      <c r="AF123" s="1031" t="s">
        <v>435</v>
      </c>
      <c r="AG123" s="1029"/>
      <c r="AH123" s="1029"/>
      <c r="AI123" s="1029"/>
      <c r="AJ123" s="1030"/>
      <c r="AK123" s="1031" t="s">
        <v>174</v>
      </c>
      <c r="AL123" s="1029"/>
      <c r="AM123" s="1029"/>
      <c r="AN123" s="1029"/>
      <c r="AO123" s="1030"/>
      <c r="AP123" s="1032" t="s">
        <v>174</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470</v>
      </c>
      <c r="BP123" s="1076"/>
      <c r="BQ123" s="1135">
        <v>12468889</v>
      </c>
      <c r="BR123" s="1136"/>
      <c r="BS123" s="1136"/>
      <c r="BT123" s="1136"/>
      <c r="BU123" s="1136"/>
      <c r="BV123" s="1136">
        <v>12372308</v>
      </c>
      <c r="BW123" s="1136"/>
      <c r="BX123" s="1136"/>
      <c r="BY123" s="1136"/>
      <c r="BZ123" s="1136"/>
      <c r="CA123" s="1136">
        <v>11615722</v>
      </c>
      <c r="CB123" s="1136"/>
      <c r="CC123" s="1136"/>
      <c r="CD123" s="1136"/>
      <c r="CE123" s="1136"/>
      <c r="CF123" s="1069"/>
      <c r="CG123" s="1070"/>
      <c r="CH123" s="1070"/>
      <c r="CI123" s="1070"/>
      <c r="CJ123" s="1071"/>
      <c r="CK123" s="1080"/>
      <c r="CL123" s="1081"/>
      <c r="CM123" s="1081"/>
      <c r="CN123" s="1081"/>
      <c r="CO123" s="1082"/>
      <c r="CP123" s="1090" t="s">
        <v>399</v>
      </c>
      <c r="CQ123" s="1091"/>
      <c r="CR123" s="1091"/>
      <c r="CS123" s="1091"/>
      <c r="CT123" s="1091"/>
      <c r="CU123" s="1091"/>
      <c r="CV123" s="1091"/>
      <c r="CW123" s="1091"/>
      <c r="CX123" s="1091"/>
      <c r="CY123" s="1091"/>
      <c r="CZ123" s="1091"/>
      <c r="DA123" s="1091"/>
      <c r="DB123" s="1091"/>
      <c r="DC123" s="1091"/>
      <c r="DD123" s="1091"/>
      <c r="DE123" s="1091"/>
      <c r="DF123" s="1092"/>
      <c r="DG123" s="1028" t="s">
        <v>174</v>
      </c>
      <c r="DH123" s="1029"/>
      <c r="DI123" s="1029"/>
      <c r="DJ123" s="1029"/>
      <c r="DK123" s="1030"/>
      <c r="DL123" s="1031" t="s">
        <v>174</v>
      </c>
      <c r="DM123" s="1029"/>
      <c r="DN123" s="1029"/>
      <c r="DO123" s="1029"/>
      <c r="DP123" s="1030"/>
      <c r="DQ123" s="1031" t="s">
        <v>174</v>
      </c>
      <c r="DR123" s="1029"/>
      <c r="DS123" s="1029"/>
      <c r="DT123" s="1029"/>
      <c r="DU123" s="1030"/>
      <c r="DV123" s="1032" t="s">
        <v>174</v>
      </c>
      <c r="DW123" s="1033"/>
      <c r="DX123" s="1033"/>
      <c r="DY123" s="1033"/>
      <c r="DZ123" s="1034"/>
    </row>
    <row r="124" spans="1:130" s="226" customFormat="1" ht="26.25" customHeight="1" thickBot="1" x14ac:dyDescent="0.2">
      <c r="A124" s="1129"/>
      <c r="B124" s="1016"/>
      <c r="C124" s="986" t="s">
        <v>458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435</v>
      </c>
      <c r="AB124" s="1029"/>
      <c r="AC124" s="1029"/>
      <c r="AD124" s="1029"/>
      <c r="AE124" s="1030"/>
      <c r="AF124" s="1031" t="s">
        <v>435</v>
      </c>
      <c r="AG124" s="1029"/>
      <c r="AH124" s="1029"/>
      <c r="AI124" s="1029"/>
      <c r="AJ124" s="1030"/>
      <c r="AK124" s="1031" t="s">
        <v>435</v>
      </c>
      <c r="AL124" s="1029"/>
      <c r="AM124" s="1029"/>
      <c r="AN124" s="1029"/>
      <c r="AO124" s="1030"/>
      <c r="AP124" s="1032" t="s">
        <v>435</v>
      </c>
      <c r="AQ124" s="1033"/>
      <c r="AR124" s="1033"/>
      <c r="AS124" s="1033"/>
      <c r="AT124" s="1034"/>
      <c r="AU124" s="1131" t="s">
        <v>471</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56.6</v>
      </c>
      <c r="BR124" s="1098"/>
      <c r="BS124" s="1098"/>
      <c r="BT124" s="1098"/>
      <c r="BU124" s="1098"/>
      <c r="BV124" s="1098">
        <v>48.5</v>
      </c>
      <c r="BW124" s="1098"/>
      <c r="BX124" s="1098"/>
      <c r="BY124" s="1098"/>
      <c r="BZ124" s="1098"/>
      <c r="CA124" s="1098">
        <v>40.4</v>
      </c>
      <c r="CB124" s="1098"/>
      <c r="CC124" s="1098"/>
      <c r="CD124" s="1098"/>
      <c r="CE124" s="1098"/>
      <c r="CF124" s="1099"/>
      <c r="CG124" s="1100"/>
      <c r="CH124" s="1100"/>
      <c r="CI124" s="1100"/>
      <c r="CJ124" s="1101"/>
      <c r="CK124" s="1083"/>
      <c r="CL124" s="1083"/>
      <c r="CM124" s="1083"/>
      <c r="CN124" s="1083"/>
      <c r="CO124" s="1084"/>
      <c r="CP124" s="1090" t="s">
        <v>472</v>
      </c>
      <c r="CQ124" s="1091"/>
      <c r="CR124" s="1091"/>
      <c r="CS124" s="1091"/>
      <c r="CT124" s="1091"/>
      <c r="CU124" s="1091"/>
      <c r="CV124" s="1091"/>
      <c r="CW124" s="1091"/>
      <c r="CX124" s="1091"/>
      <c r="CY124" s="1091"/>
      <c r="CZ124" s="1091"/>
      <c r="DA124" s="1091"/>
      <c r="DB124" s="1091"/>
      <c r="DC124" s="1091"/>
      <c r="DD124" s="1091"/>
      <c r="DE124" s="1091"/>
      <c r="DF124" s="1092"/>
      <c r="DG124" s="1075">
        <v>2019080</v>
      </c>
      <c r="DH124" s="1054"/>
      <c r="DI124" s="1054"/>
      <c r="DJ124" s="1054"/>
      <c r="DK124" s="1055"/>
      <c r="DL124" s="1053">
        <v>1837152</v>
      </c>
      <c r="DM124" s="1054"/>
      <c r="DN124" s="1054"/>
      <c r="DO124" s="1054"/>
      <c r="DP124" s="1055"/>
      <c r="DQ124" s="1053" t="s">
        <v>435</v>
      </c>
      <c r="DR124" s="1054"/>
      <c r="DS124" s="1054"/>
      <c r="DT124" s="1054"/>
      <c r="DU124" s="1055"/>
      <c r="DV124" s="1056" t="s">
        <v>174</v>
      </c>
      <c r="DW124" s="1057"/>
      <c r="DX124" s="1057"/>
      <c r="DY124" s="1057"/>
      <c r="DZ124" s="1058"/>
    </row>
    <row r="125" spans="1:130" s="226" customFormat="1" ht="26.25" customHeight="1" x14ac:dyDescent="0.15">
      <c r="A125" s="1129"/>
      <c r="B125" s="1016"/>
      <c r="C125" s="986" t="s">
        <v>460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174</v>
      </c>
      <c r="AB125" s="1029"/>
      <c r="AC125" s="1029"/>
      <c r="AD125" s="1029"/>
      <c r="AE125" s="1030"/>
      <c r="AF125" s="1031" t="s">
        <v>174</v>
      </c>
      <c r="AG125" s="1029"/>
      <c r="AH125" s="1029"/>
      <c r="AI125" s="1029"/>
      <c r="AJ125" s="1030"/>
      <c r="AK125" s="1031" t="s">
        <v>174</v>
      </c>
      <c r="AL125" s="1029"/>
      <c r="AM125" s="1029"/>
      <c r="AN125" s="1029"/>
      <c r="AO125" s="1030"/>
      <c r="AP125" s="1032" t="s">
        <v>435</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473</v>
      </c>
      <c r="CL125" s="1078"/>
      <c r="CM125" s="1078"/>
      <c r="CN125" s="1078"/>
      <c r="CO125" s="1079"/>
      <c r="CP125" s="1010" t="s">
        <v>474</v>
      </c>
      <c r="CQ125" s="959"/>
      <c r="CR125" s="959"/>
      <c r="CS125" s="959"/>
      <c r="CT125" s="959"/>
      <c r="CU125" s="959"/>
      <c r="CV125" s="959"/>
      <c r="CW125" s="959"/>
      <c r="CX125" s="959"/>
      <c r="CY125" s="959"/>
      <c r="CZ125" s="959"/>
      <c r="DA125" s="959"/>
      <c r="DB125" s="959"/>
      <c r="DC125" s="959"/>
      <c r="DD125" s="959"/>
      <c r="DE125" s="959"/>
      <c r="DF125" s="960"/>
      <c r="DG125" s="996" t="s">
        <v>174</v>
      </c>
      <c r="DH125" s="997"/>
      <c r="DI125" s="997"/>
      <c r="DJ125" s="997"/>
      <c r="DK125" s="997"/>
      <c r="DL125" s="997" t="s">
        <v>435</v>
      </c>
      <c r="DM125" s="997"/>
      <c r="DN125" s="997"/>
      <c r="DO125" s="997"/>
      <c r="DP125" s="997"/>
      <c r="DQ125" s="997" t="s">
        <v>435</v>
      </c>
      <c r="DR125" s="997"/>
      <c r="DS125" s="997"/>
      <c r="DT125" s="997"/>
      <c r="DU125" s="997"/>
      <c r="DV125" s="998" t="s">
        <v>435</v>
      </c>
      <c r="DW125" s="998"/>
      <c r="DX125" s="998"/>
      <c r="DY125" s="998"/>
      <c r="DZ125" s="999"/>
    </row>
    <row r="126" spans="1:130" s="226" customFormat="1" ht="26.25" customHeight="1" thickBot="1" x14ac:dyDescent="0.2">
      <c r="A126" s="1129"/>
      <c r="B126" s="1016"/>
      <c r="C126" s="986" t="s">
        <v>462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435</v>
      </c>
      <c r="AB126" s="1029"/>
      <c r="AC126" s="1029"/>
      <c r="AD126" s="1029"/>
      <c r="AE126" s="1030"/>
      <c r="AF126" s="1031" t="s">
        <v>435</v>
      </c>
      <c r="AG126" s="1029"/>
      <c r="AH126" s="1029"/>
      <c r="AI126" s="1029"/>
      <c r="AJ126" s="1030"/>
      <c r="AK126" s="1031" t="s">
        <v>174</v>
      </c>
      <c r="AL126" s="1029"/>
      <c r="AM126" s="1029"/>
      <c r="AN126" s="1029"/>
      <c r="AO126" s="1030"/>
      <c r="AP126" s="1032" t="s">
        <v>435</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475</v>
      </c>
      <c r="CQ126" s="1020"/>
      <c r="CR126" s="1020"/>
      <c r="CS126" s="1020"/>
      <c r="CT126" s="1020"/>
      <c r="CU126" s="1020"/>
      <c r="CV126" s="1020"/>
      <c r="CW126" s="1020"/>
      <c r="CX126" s="1020"/>
      <c r="CY126" s="1020"/>
      <c r="CZ126" s="1020"/>
      <c r="DA126" s="1020"/>
      <c r="DB126" s="1020"/>
      <c r="DC126" s="1020"/>
      <c r="DD126" s="1020"/>
      <c r="DE126" s="1020"/>
      <c r="DF126" s="1021"/>
      <c r="DG126" s="989" t="s">
        <v>174</v>
      </c>
      <c r="DH126" s="990"/>
      <c r="DI126" s="990"/>
      <c r="DJ126" s="990"/>
      <c r="DK126" s="990"/>
      <c r="DL126" s="990" t="s">
        <v>174</v>
      </c>
      <c r="DM126" s="990"/>
      <c r="DN126" s="990"/>
      <c r="DO126" s="990"/>
      <c r="DP126" s="990"/>
      <c r="DQ126" s="990" t="s">
        <v>174</v>
      </c>
      <c r="DR126" s="990"/>
      <c r="DS126" s="990"/>
      <c r="DT126" s="990"/>
      <c r="DU126" s="990"/>
      <c r="DV126" s="991" t="s">
        <v>174</v>
      </c>
      <c r="DW126" s="991"/>
      <c r="DX126" s="991"/>
      <c r="DY126" s="991"/>
      <c r="DZ126" s="992"/>
    </row>
    <row r="127" spans="1:130" s="226" customFormat="1" ht="26.25" customHeight="1" x14ac:dyDescent="0.15">
      <c r="A127" s="1130"/>
      <c r="B127" s="1018"/>
      <c r="C127" s="1072" t="s">
        <v>476</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15722</v>
      </c>
      <c r="AB127" s="1029"/>
      <c r="AC127" s="1029"/>
      <c r="AD127" s="1029"/>
      <c r="AE127" s="1030"/>
      <c r="AF127" s="1031">
        <v>12206</v>
      </c>
      <c r="AG127" s="1029"/>
      <c r="AH127" s="1029"/>
      <c r="AI127" s="1029"/>
      <c r="AJ127" s="1030"/>
      <c r="AK127" s="1031">
        <v>11535</v>
      </c>
      <c r="AL127" s="1029"/>
      <c r="AM127" s="1029"/>
      <c r="AN127" s="1029"/>
      <c r="AO127" s="1030"/>
      <c r="AP127" s="1032">
        <v>0.2</v>
      </c>
      <c r="AQ127" s="1033"/>
      <c r="AR127" s="1033"/>
      <c r="AS127" s="1033"/>
      <c r="AT127" s="1034"/>
      <c r="AU127" s="262"/>
      <c r="AV127" s="262"/>
      <c r="AW127" s="262"/>
      <c r="AX127" s="1102" t="s">
        <v>477</v>
      </c>
      <c r="AY127" s="1103"/>
      <c r="AZ127" s="1103"/>
      <c r="BA127" s="1103"/>
      <c r="BB127" s="1103"/>
      <c r="BC127" s="1103"/>
      <c r="BD127" s="1103"/>
      <c r="BE127" s="1104"/>
      <c r="BF127" s="1105" t="s">
        <v>478</v>
      </c>
      <c r="BG127" s="1103"/>
      <c r="BH127" s="1103"/>
      <c r="BI127" s="1103"/>
      <c r="BJ127" s="1103"/>
      <c r="BK127" s="1103"/>
      <c r="BL127" s="1104"/>
      <c r="BM127" s="1105" t="s">
        <v>479</v>
      </c>
      <c r="BN127" s="1103"/>
      <c r="BO127" s="1103"/>
      <c r="BP127" s="1103"/>
      <c r="BQ127" s="1103"/>
      <c r="BR127" s="1103"/>
      <c r="BS127" s="1104"/>
      <c r="BT127" s="1105" t="s">
        <v>480</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481</v>
      </c>
      <c r="CQ127" s="1020"/>
      <c r="CR127" s="1020"/>
      <c r="CS127" s="1020"/>
      <c r="CT127" s="1020"/>
      <c r="CU127" s="1020"/>
      <c r="CV127" s="1020"/>
      <c r="CW127" s="1020"/>
      <c r="CX127" s="1020"/>
      <c r="CY127" s="1020"/>
      <c r="CZ127" s="1020"/>
      <c r="DA127" s="1020"/>
      <c r="DB127" s="1020"/>
      <c r="DC127" s="1020"/>
      <c r="DD127" s="1020"/>
      <c r="DE127" s="1020"/>
      <c r="DF127" s="1021"/>
      <c r="DG127" s="989" t="s">
        <v>174</v>
      </c>
      <c r="DH127" s="990"/>
      <c r="DI127" s="990"/>
      <c r="DJ127" s="990"/>
      <c r="DK127" s="990"/>
      <c r="DL127" s="990" t="s">
        <v>174</v>
      </c>
      <c r="DM127" s="990"/>
      <c r="DN127" s="990"/>
      <c r="DO127" s="990"/>
      <c r="DP127" s="990"/>
      <c r="DQ127" s="990" t="s">
        <v>435</v>
      </c>
      <c r="DR127" s="990"/>
      <c r="DS127" s="990"/>
      <c r="DT127" s="990"/>
      <c r="DU127" s="990"/>
      <c r="DV127" s="991" t="s">
        <v>435</v>
      </c>
      <c r="DW127" s="991"/>
      <c r="DX127" s="991"/>
      <c r="DY127" s="991"/>
      <c r="DZ127" s="992"/>
    </row>
    <row r="128" spans="1:130" s="226" customFormat="1" ht="26.25" customHeight="1" thickBot="1" x14ac:dyDescent="0.2">
      <c r="A128" s="1113" t="s">
        <v>482</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483</v>
      </c>
      <c r="X128" s="1115"/>
      <c r="Y128" s="1115"/>
      <c r="Z128" s="1116"/>
      <c r="AA128" s="1117">
        <v>80199</v>
      </c>
      <c r="AB128" s="1118"/>
      <c r="AC128" s="1118"/>
      <c r="AD128" s="1118"/>
      <c r="AE128" s="1119"/>
      <c r="AF128" s="1120">
        <v>81850</v>
      </c>
      <c r="AG128" s="1118"/>
      <c r="AH128" s="1118"/>
      <c r="AI128" s="1118"/>
      <c r="AJ128" s="1119"/>
      <c r="AK128" s="1120">
        <v>81101</v>
      </c>
      <c r="AL128" s="1118"/>
      <c r="AM128" s="1118"/>
      <c r="AN128" s="1118"/>
      <c r="AO128" s="1119"/>
      <c r="AP128" s="1121"/>
      <c r="AQ128" s="1122"/>
      <c r="AR128" s="1122"/>
      <c r="AS128" s="1122"/>
      <c r="AT128" s="1123"/>
      <c r="AU128" s="262"/>
      <c r="AV128" s="262"/>
      <c r="AW128" s="262"/>
      <c r="AX128" s="958" t="s">
        <v>484</v>
      </c>
      <c r="AY128" s="959"/>
      <c r="AZ128" s="959"/>
      <c r="BA128" s="959"/>
      <c r="BB128" s="959"/>
      <c r="BC128" s="959"/>
      <c r="BD128" s="959"/>
      <c r="BE128" s="960"/>
      <c r="BF128" s="1124" t="s">
        <v>435</v>
      </c>
      <c r="BG128" s="1125"/>
      <c r="BH128" s="1125"/>
      <c r="BI128" s="1125"/>
      <c r="BJ128" s="1125"/>
      <c r="BK128" s="1125"/>
      <c r="BL128" s="1126"/>
      <c r="BM128" s="1124">
        <v>14.66</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485</v>
      </c>
      <c r="CQ128" s="1107"/>
      <c r="CR128" s="1107"/>
      <c r="CS128" s="1107"/>
      <c r="CT128" s="1107"/>
      <c r="CU128" s="1107"/>
      <c r="CV128" s="1107"/>
      <c r="CW128" s="1107"/>
      <c r="CX128" s="1107"/>
      <c r="CY128" s="1107"/>
      <c r="CZ128" s="1107"/>
      <c r="DA128" s="1107"/>
      <c r="DB128" s="1107"/>
      <c r="DC128" s="1107"/>
      <c r="DD128" s="1107"/>
      <c r="DE128" s="1107"/>
      <c r="DF128" s="1108"/>
      <c r="DG128" s="1109" t="s">
        <v>174</v>
      </c>
      <c r="DH128" s="1110"/>
      <c r="DI128" s="1110"/>
      <c r="DJ128" s="1110"/>
      <c r="DK128" s="1110"/>
      <c r="DL128" s="1110" t="s">
        <v>174</v>
      </c>
      <c r="DM128" s="1110"/>
      <c r="DN128" s="1110"/>
      <c r="DO128" s="1110"/>
      <c r="DP128" s="1110"/>
      <c r="DQ128" s="1110" t="s">
        <v>435</v>
      </c>
      <c r="DR128" s="1110"/>
      <c r="DS128" s="1110"/>
      <c r="DT128" s="1110"/>
      <c r="DU128" s="1110"/>
      <c r="DV128" s="1111" t="s">
        <v>435</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486</v>
      </c>
      <c r="X129" s="1144"/>
      <c r="Y129" s="1144"/>
      <c r="Z129" s="1145"/>
      <c r="AA129" s="1028">
        <v>5961383</v>
      </c>
      <c r="AB129" s="1029"/>
      <c r="AC129" s="1029"/>
      <c r="AD129" s="1029"/>
      <c r="AE129" s="1030"/>
      <c r="AF129" s="1031">
        <v>5756715</v>
      </c>
      <c r="AG129" s="1029"/>
      <c r="AH129" s="1029"/>
      <c r="AI129" s="1029"/>
      <c r="AJ129" s="1030"/>
      <c r="AK129" s="1031">
        <v>5567322</v>
      </c>
      <c r="AL129" s="1029"/>
      <c r="AM129" s="1029"/>
      <c r="AN129" s="1029"/>
      <c r="AO129" s="1030"/>
      <c r="AP129" s="1146"/>
      <c r="AQ129" s="1147"/>
      <c r="AR129" s="1147"/>
      <c r="AS129" s="1147"/>
      <c r="AT129" s="1148"/>
      <c r="AU129" s="264"/>
      <c r="AV129" s="264"/>
      <c r="AW129" s="264"/>
      <c r="AX129" s="1137" t="s">
        <v>487</v>
      </c>
      <c r="AY129" s="1020"/>
      <c r="AZ129" s="1020"/>
      <c r="BA129" s="1020"/>
      <c r="BB129" s="1020"/>
      <c r="BC129" s="1020"/>
      <c r="BD129" s="1020"/>
      <c r="BE129" s="1021"/>
      <c r="BF129" s="1138" t="s">
        <v>174</v>
      </c>
      <c r="BG129" s="1139"/>
      <c r="BH129" s="1139"/>
      <c r="BI129" s="1139"/>
      <c r="BJ129" s="1139"/>
      <c r="BK129" s="1139"/>
      <c r="BL129" s="1140"/>
      <c r="BM129" s="1138">
        <v>19.66</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488</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489</v>
      </c>
      <c r="X130" s="1144"/>
      <c r="Y130" s="1144"/>
      <c r="Z130" s="1145"/>
      <c r="AA130" s="1028">
        <v>1051912</v>
      </c>
      <c r="AB130" s="1029"/>
      <c r="AC130" s="1029"/>
      <c r="AD130" s="1029"/>
      <c r="AE130" s="1030"/>
      <c r="AF130" s="1031">
        <v>1008776</v>
      </c>
      <c r="AG130" s="1029"/>
      <c r="AH130" s="1029"/>
      <c r="AI130" s="1029"/>
      <c r="AJ130" s="1030"/>
      <c r="AK130" s="1031">
        <v>951363</v>
      </c>
      <c r="AL130" s="1029"/>
      <c r="AM130" s="1029"/>
      <c r="AN130" s="1029"/>
      <c r="AO130" s="1030"/>
      <c r="AP130" s="1146"/>
      <c r="AQ130" s="1147"/>
      <c r="AR130" s="1147"/>
      <c r="AS130" s="1147"/>
      <c r="AT130" s="1148"/>
      <c r="AU130" s="264"/>
      <c r="AV130" s="264"/>
      <c r="AW130" s="264"/>
      <c r="AX130" s="1137" t="s">
        <v>490</v>
      </c>
      <c r="AY130" s="1020"/>
      <c r="AZ130" s="1020"/>
      <c r="BA130" s="1020"/>
      <c r="BB130" s="1020"/>
      <c r="BC130" s="1020"/>
      <c r="BD130" s="1020"/>
      <c r="BE130" s="1021"/>
      <c r="BF130" s="1174">
        <v>10.8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491</v>
      </c>
      <c r="X131" s="1182"/>
      <c r="Y131" s="1182"/>
      <c r="Z131" s="1183"/>
      <c r="AA131" s="1075">
        <v>4909471</v>
      </c>
      <c r="AB131" s="1054"/>
      <c r="AC131" s="1054"/>
      <c r="AD131" s="1054"/>
      <c r="AE131" s="1055"/>
      <c r="AF131" s="1053">
        <v>4747939</v>
      </c>
      <c r="AG131" s="1054"/>
      <c r="AH131" s="1054"/>
      <c r="AI131" s="1054"/>
      <c r="AJ131" s="1055"/>
      <c r="AK131" s="1053">
        <v>4615959</v>
      </c>
      <c r="AL131" s="1054"/>
      <c r="AM131" s="1054"/>
      <c r="AN131" s="1054"/>
      <c r="AO131" s="1055"/>
      <c r="AP131" s="1184"/>
      <c r="AQ131" s="1185"/>
      <c r="AR131" s="1185"/>
      <c r="AS131" s="1185"/>
      <c r="AT131" s="1186"/>
      <c r="AU131" s="264"/>
      <c r="AV131" s="264"/>
      <c r="AW131" s="264"/>
      <c r="AX131" s="1156" t="s">
        <v>492</v>
      </c>
      <c r="AY131" s="1107"/>
      <c r="AZ131" s="1107"/>
      <c r="BA131" s="1107"/>
      <c r="BB131" s="1107"/>
      <c r="BC131" s="1107"/>
      <c r="BD131" s="1107"/>
      <c r="BE131" s="1108"/>
      <c r="BF131" s="1157">
        <v>40.4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493</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494</v>
      </c>
      <c r="W132" s="1167"/>
      <c r="X132" s="1167"/>
      <c r="Y132" s="1167"/>
      <c r="Z132" s="1168"/>
      <c r="AA132" s="1169">
        <v>12.15841788</v>
      </c>
      <c r="AB132" s="1170"/>
      <c r="AC132" s="1170"/>
      <c r="AD132" s="1170"/>
      <c r="AE132" s="1171"/>
      <c r="AF132" s="1172">
        <v>10.87874128</v>
      </c>
      <c r="AG132" s="1170"/>
      <c r="AH132" s="1170"/>
      <c r="AI132" s="1170"/>
      <c r="AJ132" s="1171"/>
      <c r="AK132" s="1172">
        <v>9.6540285560000001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495</v>
      </c>
      <c r="W133" s="1150"/>
      <c r="X133" s="1150"/>
      <c r="Y133" s="1150"/>
      <c r="Z133" s="1151"/>
      <c r="AA133" s="1152">
        <v>13.7</v>
      </c>
      <c r="AB133" s="1153"/>
      <c r="AC133" s="1153"/>
      <c r="AD133" s="1153"/>
      <c r="AE133" s="1154"/>
      <c r="AF133" s="1152">
        <v>12.5</v>
      </c>
      <c r="AG133" s="1153"/>
      <c r="AH133" s="1153"/>
      <c r="AI133" s="1153"/>
      <c r="AJ133" s="1154"/>
      <c r="AK133" s="1152">
        <v>10.8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q4JJ6yNnzJmf2BHl1Z3rlx7c541jAbsiTgsOtDQwiIXF2jsTamJ5fpHpPWkqUMLc7spHOVOWqi24+ssekSiqOw==" saltValue="mpSWto7YomBUQ+hXGmN0x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ULBtHJaHA7X6YfiywHYMwmVRb5UqA+BUSpKVxFtAa4OxU2gHKerukyx3Nzr2KYJYJnaJwEgnr2HbBtWIzJ9jA==" saltValue="jYttMt8qXoh3qt/QuZsO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cTInnJb2hpt5PYIBPasWJmL1XeZnIkWcR62pzjdPXkryk25Vvc4mWBRnslP45fjUqoTcC2WJrtURJScE3iAKw==" saltValue="bJ35XZ9jVpKmYLTNtwuU8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499</v>
      </c>
      <c r="AP7" s="283"/>
      <c r="AQ7" s="284" t="s">
        <v>500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501</v>
      </c>
      <c r="AQ8" s="290" t="s">
        <v>502</v>
      </c>
      <c r="AR8" s="291" t="s">
        <v>503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504</v>
      </c>
      <c r="AL9" s="1193"/>
      <c r="AM9" s="1193"/>
      <c r="AN9" s="1194"/>
      <c r="AO9" s="292">
        <v>1480602</v>
      </c>
      <c r="AP9" s="292">
        <v>125083</v>
      </c>
      <c r="AQ9" s="293">
        <v>94624</v>
      </c>
      <c r="AR9" s="294">
        <v>32.200000000000003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505</v>
      </c>
      <c r="AL10" s="1193"/>
      <c r="AM10" s="1193"/>
      <c r="AN10" s="1194"/>
      <c r="AO10" s="295">
        <v>154127</v>
      </c>
      <c r="AP10" s="295">
        <v>13021</v>
      </c>
      <c r="AQ10" s="296">
        <v>10828</v>
      </c>
      <c r="AR10" s="297">
        <v>20.3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506</v>
      </c>
      <c r="AL11" s="1193"/>
      <c r="AM11" s="1193"/>
      <c r="AN11" s="1194"/>
      <c r="AO11" s="295">
        <v>19631</v>
      </c>
      <c r="AP11" s="295">
        <v>1658</v>
      </c>
      <c r="AQ11" s="296">
        <v>19094</v>
      </c>
      <c r="AR11" s="297">
        <v>-91.3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507</v>
      </c>
      <c r="AL12" s="1193"/>
      <c r="AM12" s="1193"/>
      <c r="AN12" s="1194"/>
      <c r="AO12" s="295">
        <v>1260</v>
      </c>
      <c r="AP12" s="295">
        <v>106</v>
      </c>
      <c r="AQ12" s="296">
        <v>2189</v>
      </c>
      <c r="AR12" s="297">
        <v>-95.2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508</v>
      </c>
      <c r="AL13" s="1193"/>
      <c r="AM13" s="1193"/>
      <c r="AN13" s="1194"/>
      <c r="AO13" s="295" t="s">
        <v>509</v>
      </c>
      <c r="AP13" s="295" t="s">
        <v>509</v>
      </c>
      <c r="AQ13" s="296" t="s">
        <v>509</v>
      </c>
      <c r="AR13" s="297" t="s">
        <v>509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510</v>
      </c>
      <c r="AL14" s="1193"/>
      <c r="AM14" s="1193"/>
      <c r="AN14" s="1194"/>
      <c r="AO14" s="295">
        <v>7166</v>
      </c>
      <c r="AP14" s="295">
        <v>605</v>
      </c>
      <c r="AQ14" s="296">
        <v>4559</v>
      </c>
      <c r="AR14" s="297">
        <v>-86.7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511</v>
      </c>
      <c r="AL15" s="1193"/>
      <c r="AM15" s="1193"/>
      <c r="AN15" s="1194"/>
      <c r="AO15" s="295" t="s">
        <v>509</v>
      </c>
      <c r="AP15" s="295" t="s">
        <v>509</v>
      </c>
      <c r="AQ15" s="296">
        <v>2298</v>
      </c>
      <c r="AR15" s="297" t="s">
        <v>509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512</v>
      </c>
      <c r="AL16" s="1196"/>
      <c r="AM16" s="1196"/>
      <c r="AN16" s="1197"/>
      <c r="AO16" s="295">
        <v>-105990</v>
      </c>
      <c r="AP16" s="295">
        <v>-8954</v>
      </c>
      <c r="AQ16" s="296">
        <v>-9895</v>
      </c>
      <c r="AR16" s="297">
        <v>-9.5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1556796</v>
      </c>
      <c r="AP17" s="295">
        <v>131519</v>
      </c>
      <c r="AQ17" s="296">
        <v>123697</v>
      </c>
      <c r="AR17" s="297">
        <v>6.3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517</v>
      </c>
      <c r="AL21" s="1188"/>
      <c r="AM21" s="1188"/>
      <c r="AN21" s="1189"/>
      <c r="AO21" s="307">
        <v>15.71</v>
      </c>
      <c r="AP21" s="308">
        <v>11.1</v>
      </c>
      <c r="AQ21" s="309">
        <v>4.6100000000000003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518</v>
      </c>
      <c r="AL22" s="1188"/>
      <c r="AM22" s="1188"/>
      <c r="AN22" s="1189"/>
      <c r="AO22" s="312">
        <v>92.3</v>
      </c>
      <c r="AP22" s="313">
        <v>95.8</v>
      </c>
      <c r="AQ22" s="314">
        <v>-3.5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520</v>
      </c>
      <c r="AO27" s="273"/>
      <c r="AP27" s="273"/>
      <c r="AQ27" s="273"/>
      <c r="AR27" s="273"/>
      <c r="AS27" s="273"/>
      <c r="AT27" s="273"/>
    </row>
    <row r="28" spans="1:46" ht="17.25" x14ac:dyDescent="0.15">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499</v>
      </c>
      <c r="AP30" s="283"/>
      <c r="AQ30" s="284" t="s">
        <v>500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501</v>
      </c>
      <c r="AQ31" s="290" t="s">
        <v>502</v>
      </c>
      <c r="AR31" s="291" t="s">
        <v>503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523</v>
      </c>
      <c r="AL32" s="1204"/>
      <c r="AM32" s="1204"/>
      <c r="AN32" s="1205"/>
      <c r="AO32" s="322">
        <v>1176350</v>
      </c>
      <c r="AP32" s="322">
        <v>99379</v>
      </c>
      <c r="AQ32" s="323">
        <v>80576</v>
      </c>
      <c r="AR32" s="324">
        <v>23.3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524</v>
      </c>
      <c r="AL33" s="1204"/>
      <c r="AM33" s="1204"/>
      <c r="AN33" s="1205"/>
      <c r="AO33" s="322" t="s">
        <v>509</v>
      </c>
      <c r="AP33" s="322" t="s">
        <v>509</v>
      </c>
      <c r="AQ33" s="323" t="s">
        <v>509</v>
      </c>
      <c r="AR33" s="324" t="s">
        <v>509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525</v>
      </c>
      <c r="AL34" s="1204"/>
      <c r="AM34" s="1204"/>
      <c r="AN34" s="1205"/>
      <c r="AO34" s="322" t="s">
        <v>509</v>
      </c>
      <c r="AP34" s="322" t="s">
        <v>509</v>
      </c>
      <c r="AQ34" s="323" t="s">
        <v>509</v>
      </c>
      <c r="AR34" s="324" t="s">
        <v>509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526</v>
      </c>
      <c r="AL35" s="1204"/>
      <c r="AM35" s="1204"/>
      <c r="AN35" s="1205"/>
      <c r="AO35" s="322">
        <v>281553</v>
      </c>
      <c r="AP35" s="322">
        <v>23786</v>
      </c>
      <c r="AQ35" s="323">
        <v>26282</v>
      </c>
      <c r="AR35" s="324">
        <v>-9.5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527</v>
      </c>
      <c r="AL36" s="1204"/>
      <c r="AM36" s="1204"/>
      <c r="AN36" s="1205"/>
      <c r="AO36" s="322">
        <v>4327</v>
      </c>
      <c r="AP36" s="322">
        <v>366</v>
      </c>
      <c r="AQ36" s="323">
        <v>3165</v>
      </c>
      <c r="AR36" s="324">
        <v>-88.4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528</v>
      </c>
      <c r="AL37" s="1204"/>
      <c r="AM37" s="1204"/>
      <c r="AN37" s="1205"/>
      <c r="AO37" s="322">
        <v>15847</v>
      </c>
      <c r="AP37" s="322">
        <v>1339</v>
      </c>
      <c r="AQ37" s="323">
        <v>1250</v>
      </c>
      <c r="AR37" s="324">
        <v>7.1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529</v>
      </c>
      <c r="AL38" s="1207"/>
      <c r="AM38" s="1207"/>
      <c r="AN38" s="1208"/>
      <c r="AO38" s="325">
        <v>13</v>
      </c>
      <c r="AP38" s="325">
        <v>1</v>
      </c>
      <c r="AQ38" s="326">
        <v>22</v>
      </c>
      <c r="AR38" s="314">
        <v>-95.5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530</v>
      </c>
      <c r="AL39" s="1207"/>
      <c r="AM39" s="1207"/>
      <c r="AN39" s="1208"/>
      <c r="AO39" s="322">
        <v>-81101</v>
      </c>
      <c r="AP39" s="322">
        <v>-6851</v>
      </c>
      <c r="AQ39" s="323">
        <v>-3638</v>
      </c>
      <c r="AR39" s="324">
        <v>88.3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531</v>
      </c>
      <c r="AL40" s="1204"/>
      <c r="AM40" s="1204"/>
      <c r="AN40" s="1205"/>
      <c r="AO40" s="322">
        <v>-951363</v>
      </c>
      <c r="AP40" s="322">
        <v>-80372</v>
      </c>
      <c r="AQ40" s="323">
        <v>-75354</v>
      </c>
      <c r="AR40" s="324">
        <v>6.7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445626</v>
      </c>
      <c r="AP41" s="322">
        <v>37647</v>
      </c>
      <c r="AQ41" s="323">
        <v>32302</v>
      </c>
      <c r="AR41" s="324">
        <v>16.5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499</v>
      </c>
      <c r="AN49" s="1200" t="s">
        <v>535</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536</v>
      </c>
      <c r="AO50" s="339" t="s">
        <v>537</v>
      </c>
      <c r="AP50" s="340" t="s">
        <v>538</v>
      </c>
      <c r="AQ50" s="341" t="s">
        <v>539</v>
      </c>
      <c r="AR50" s="342" t="s">
        <v>540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1237752</v>
      </c>
      <c r="AN51" s="344">
        <v>98234</v>
      </c>
      <c r="AO51" s="345">
        <v>36.4</v>
      </c>
      <c r="AP51" s="346">
        <v>136577</v>
      </c>
      <c r="AQ51" s="347">
        <v>19.7</v>
      </c>
      <c r="AR51" s="348">
        <v>16.7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372409</v>
      </c>
      <c r="AN52" s="352">
        <v>29556</v>
      </c>
      <c r="AO52" s="353">
        <v>-45.4</v>
      </c>
      <c r="AP52" s="354">
        <v>59645</v>
      </c>
      <c r="AQ52" s="355">
        <v>-3.2</v>
      </c>
      <c r="AR52" s="356">
        <v>-42.2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671833</v>
      </c>
      <c r="AN53" s="344">
        <v>53989</v>
      </c>
      <c r="AO53" s="345">
        <v>-45</v>
      </c>
      <c r="AP53" s="346">
        <v>132212</v>
      </c>
      <c r="AQ53" s="347">
        <v>-3.2</v>
      </c>
      <c r="AR53" s="348">
        <v>-41.8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417418</v>
      </c>
      <c r="AN54" s="352">
        <v>33544</v>
      </c>
      <c r="AO54" s="353">
        <v>13.5</v>
      </c>
      <c r="AP54" s="354">
        <v>67114</v>
      </c>
      <c r="AQ54" s="355">
        <v>12.5</v>
      </c>
      <c r="AR54" s="356">
        <v>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788598</v>
      </c>
      <c r="AN55" s="344">
        <v>64286</v>
      </c>
      <c r="AO55" s="345">
        <v>19.100000000000001</v>
      </c>
      <c r="AP55" s="346">
        <v>93741</v>
      </c>
      <c r="AQ55" s="347">
        <v>-29.1</v>
      </c>
      <c r="AR55" s="348">
        <v>48.2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559406</v>
      </c>
      <c r="AN56" s="352">
        <v>45603</v>
      </c>
      <c r="AO56" s="353">
        <v>35.9</v>
      </c>
      <c r="AP56" s="354">
        <v>46285</v>
      </c>
      <c r="AQ56" s="355">
        <v>-31</v>
      </c>
      <c r="AR56" s="356">
        <v>66.900000000000006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755702</v>
      </c>
      <c r="AN57" s="344">
        <v>62285</v>
      </c>
      <c r="AO57" s="345">
        <v>-3.1</v>
      </c>
      <c r="AP57" s="346">
        <v>107537</v>
      </c>
      <c r="AQ57" s="347">
        <v>14.7</v>
      </c>
      <c r="AR57" s="348">
        <v>-17.8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390290</v>
      </c>
      <c r="AN58" s="352">
        <v>32168</v>
      </c>
      <c r="AO58" s="353">
        <v>-29.5</v>
      </c>
      <c r="AP58" s="354">
        <v>57923</v>
      </c>
      <c r="AQ58" s="355">
        <v>25.1</v>
      </c>
      <c r="AR58" s="356">
        <v>-54.6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754905</v>
      </c>
      <c r="AN59" s="344">
        <v>63775</v>
      </c>
      <c r="AO59" s="345">
        <v>2.4</v>
      </c>
      <c r="AP59" s="346">
        <v>113913</v>
      </c>
      <c r="AQ59" s="347">
        <v>5.9</v>
      </c>
      <c r="AR59" s="348">
        <v>-3.5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579869</v>
      </c>
      <c r="AN60" s="352">
        <v>48988</v>
      </c>
      <c r="AO60" s="353">
        <v>52.3</v>
      </c>
      <c r="AP60" s="354">
        <v>53160</v>
      </c>
      <c r="AQ60" s="355">
        <v>-8.1999999999999993</v>
      </c>
      <c r="AR60" s="356">
        <v>60.5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841758</v>
      </c>
      <c r="AN61" s="359">
        <v>68514</v>
      </c>
      <c r="AO61" s="360">
        <v>2</v>
      </c>
      <c r="AP61" s="361">
        <v>116796</v>
      </c>
      <c r="AQ61" s="362">
        <v>1.6</v>
      </c>
      <c r="AR61" s="348">
        <v>0.4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463878</v>
      </c>
      <c r="AN62" s="352">
        <v>37972</v>
      </c>
      <c r="AO62" s="353">
        <v>5.4</v>
      </c>
      <c r="AP62" s="354">
        <v>56825</v>
      </c>
      <c r="AQ62" s="355">
        <v>-1</v>
      </c>
      <c r="AR62" s="356">
        <v>6.4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Ks/xg8mPIU35giPZDhNK3KwFj8bnM+P4tyMIGANVBu2i0Xego9qGir5zzfqIZ/8FXfYmnXP30RvnP75trTkf3w==" saltValue="bUcvEjyrswRIIAnYK9OH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3bJmoCuzJxAHB6CNM0QyWPfHKq4cqfkZSa64v+v1zd1wRo6TdjRIsPEK1FVbRsMBKFxdxLJcbm0rkU8t3eSkw==" saltValue="BtCuxZORwIIIxAUhuPe2W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p8yaAX4dZufaDC8n89FzJyG49k1W1IpZe58PAZwIZVmPeUyEtcUFNo6HQMqGZvYYAIFXAO6qhDV2ihTrcblLg==" saltValue="/bTWKxKKKBDcXzraPgI8X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12" t="s">
        <v>3</v>
      </c>
      <c r="D47" s="1212"/>
      <c r="E47" s="1213"/>
      <c r="F47" s="11">
        <v>34.75</v>
      </c>
      <c r="G47" s="12">
        <v>37.549999999999997</v>
      </c>
      <c r="H47" s="12">
        <v>40.020000000000003</v>
      </c>
      <c r="I47" s="12">
        <v>44.25</v>
      </c>
      <c r="J47" s="13">
        <v>45.73</v>
      </c>
    </row>
    <row r="48" spans="2:10" ht="57.75" customHeight="1" x14ac:dyDescent="0.15">
      <c r="B48" s="14"/>
      <c r="C48" s="1214" t="s">
        <v>4</v>
      </c>
      <c r="D48" s="1214"/>
      <c r="E48" s="1215"/>
      <c r="F48" s="15">
        <v>5.93</v>
      </c>
      <c r="G48" s="16">
        <v>5.75</v>
      </c>
      <c r="H48" s="16">
        <v>6.69</v>
      </c>
      <c r="I48" s="16">
        <v>6.45</v>
      </c>
      <c r="J48" s="17">
        <v>7.27</v>
      </c>
    </row>
    <row r="49" spans="2:10" ht="57.75" customHeight="1" thickBot="1" x14ac:dyDescent="0.2">
      <c r="B49" s="18"/>
      <c r="C49" s="1216" t="s">
        <v>5</v>
      </c>
      <c r="D49" s="1216"/>
      <c r="E49" s="1217"/>
      <c r="F49" s="19">
        <v>5.6</v>
      </c>
      <c r="G49" s="20">
        <v>1.58</v>
      </c>
      <c r="H49" s="20">
        <v>3.83</v>
      </c>
      <c r="I49" s="20">
        <v>2.3199999999999998</v>
      </c>
      <c r="J49" s="21">
        <v>0.56999999999999995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ZGkcAPRnN0Dmv3mYmvDR8OGIxNFizfTHh1nmiLQfsNX/KfQ8+QuPXIbLVV8cQcppyAalMLo3ppijATfQ4Kq1w==" saltValue="JZKzgNEZM+1UW/N7Faey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dcterms:created xsi:type="dcterms:W3CDTF">2019-02-14T04:18:23Z</dcterms:created>
  <dcterms:modified xsi:type="dcterms:W3CDTF">2020-03-16T06:04:35Z</dcterms:modified>
  <cp:category/>
</cp:coreProperties>
</file>