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9200" windowHeight="11595" tabRatio="5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l="1"/>
  <c r="BW34" i="10"/>
  <c r="BW35" i="10" s="1"/>
  <c r="BW36" i="10" s="1"/>
  <c r="BW37" i="10" s="1"/>
  <c r="BW38" i="10" s="1"/>
</calcChain>
</file>

<file path=xl/sharedStrings.xml><?xml version="1.0" encoding="utf-8"?>
<sst xmlns="http://schemas.openxmlformats.org/spreadsheetml/2006/main" count="1128" uniqueCount="597">
  <si>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</si>
  <si>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</si>
  <si>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</si>
  <si>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</si>
  <si>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</si>
  <si>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</si>
  <si>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</si>
  <si>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</si>
  <si>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</si>
  <si>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</si>
  <si>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</si>
  <si>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</si>
  <si>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</si>
  <si>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</si>
  <si>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</si>
  <si>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</si>
  <si>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</si>
  <si>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</si>
  <si>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</si>
  <si>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</si>
  <si>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</si>
  <si>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</si>
  <si>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</si>
  <si>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</si>
  <si>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</si>
  <si>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</si>
  <si>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</si>
  <si>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</si>
  <si>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</si>
  <si>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</si>
  <si>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</si>
  <si>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</si>
  <si>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</si>
  <si>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</si>
  <si>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</si>
  <si>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</si>
  <si>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</si>
  <si>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</si>
  <si>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</si>
  <si>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</si>
  <si>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</si>
  <si>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</si>
  <si>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</si>
  <si>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</si>
  <si>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</si>
  <si>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</si>
  <si>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</si>
  <si>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</si>
  <si>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</si>
  <si>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</si>
  <si>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</si>
  <si>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</si>
  <si>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</si>
  <si>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</si>
  <si>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</si>
  <si>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</si>
  <si>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</si>
  <si>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</si>
  <si>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</si>
  <si>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</si>
  <si>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</si>
  <si>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</si>
  <si>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</si>
  <si>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</si>
  <si>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</si>
  <si>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</si>
  <si>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</si>
  <si>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</si>
  <si>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</si>
  <si>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</si>
  <si>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</si>
  <si>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</si>
  <si>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</si>
  <si>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</si>
  <si>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</si>
  <si>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</si>
  <si>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</si>
  <si>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</si>
  <si>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</si>
  <si>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</si>
  <si>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</si>
  <si>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</si>
  <si>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</si>
  <si>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</si>
  <si>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</si>
  <si>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</si>
  <si>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</si>
  <si>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</si>
  <si>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</si>
  <si>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</si>
  <si>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</si>
  <si>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</si>
  <si>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</si>
  <si>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</si>
  <si>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</si>
  <si>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</si>
  <si>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</si>
  <si>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</si>
  <si>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</si>
  <si>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</si>
  <si>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</si>
  <si>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</si>
  <si>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</si>
  <si>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</si>
  <si>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</si>
  <si>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</si>
  <si>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</si>
  <si>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</si>
  <si>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</si>
  <si>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</si>
  <si>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</si>
  <si>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</si>
  <si>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</si>
  <si>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</si>
  <si>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</si>
  <si>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</si>
  <si>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</si>
  <si>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</si>
  <si>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</si>
  <si>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</si>
  <si>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</si>
  <si>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</si>
  <si>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</si>
  <si>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</si>
  <si>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</si>
  <si>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</si>
  <si>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</si>
  <si>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</si>
  <si>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</si>
  <si>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</si>
  <si>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</si>
  <si>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</si>
  <si>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</si>
  <si>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</si>
  <si>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</si>
  <si>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</si>
  <si>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</si>
  <si>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</si>
  <si>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</si>
  <si>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</si>
  <si>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</si>
  <si>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</si>
  <si>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</si>
  <si>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</si>
  <si>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</si>
  <si>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</si>
  <si>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</si>
  <si>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</si>
  <si>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</si>
  <si>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</si>
  <si>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</si>
  <si>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</si>
  <si>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</si>
  <si>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</si>
  <si>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</si>
  <si>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</si>
  <si>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</si>
  <si>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</si>
  <si>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</si>
  <si>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</si>
  <si>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</si>
  <si>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</si>
  <si>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</si>
  <si>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</si>
  <si>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</si>
  <si>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</si>
  <si>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</si>
  <si>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</si>
  <si>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</si>
  <si>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</si>
  <si>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</si>
  <si>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</si>
  <si>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</si>
  <si>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</si>
  <si>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</si>
  <si>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</si>
  <si>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</si>
  <si>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</si>
  <si>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</si>
  <si>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</si>
  <si>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</si>
  <si>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</si>
  <si>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</si>
  <si>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</si>
  <si>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</si>
  <si>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</si>
  <si>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</si>
  <si>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</si>
  <si>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</si>
  <si>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</si>
  <si>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</si>
  <si>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</si>
  <si>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</si>
  <si>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</si>
  <si>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</si>
  <si>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</si>
  <si>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</si>
  <si>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</si>
  <si>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</si>
  <si>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</si>
  <si>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</si>
  <si>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</si>
  <si>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</si>
  <si>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</si>
  <si>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</si>
  <si>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</si>
  <si>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</si>
  <si>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</si>
  <si>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</si>
  <si>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</si>
  <si>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</si>
  <si>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</si>
  <si>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岡山県西粟倉村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</si>
  <si>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</si>
  <si>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</si>
  <si>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</si>
  <si>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</si>
  <si>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</si>
  <si>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</si>
  <si>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</si>
  <si>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</si>
  <si>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</si>
  <si>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</si>
  <si>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</si>
  <si>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</si>
  <si>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</si>
  <si>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</si>
  <si>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</si>
  <si>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</si>
  <si>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</si>
  <si>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</si>
  <si>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</si>
  <si>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</si>
  <si>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</si>
  <si>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</si>
  <si>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</si>
  <si>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</si>
  <si>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</si>
  <si>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</si>
  <si>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</si>
  <si>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</si>
  <si>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</si>
  <si>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</si>
  <si>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</si>
  <si>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</si>
  <si>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</si>
  <si>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</si>
  <si>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</si>
  <si>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</si>
  <si>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</si>
  <si>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</si>
  <si>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</si>
  <si>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</si>
  <si>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</si>
  <si>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</si>
  <si>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</si>
  <si>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</si>
  <si>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</si>
  <si>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</si>
  <si>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</si>
  <si>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</si>
  <si>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</si>
  <si>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</si>
  <si>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</si>
  <si>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</si>
  <si>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</si>
  <si>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</si>
  <si>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</si>
  <si>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</si>
  <si>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</si>
  <si>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</si>
  <si>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</si>
  <si>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</si>
  <si>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</si>
  <si>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</si>
  <si>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</si>
  <si>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</si>
  <si>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</si>
  <si>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</si>
  <si>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</si>
  <si>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</si>
  <si>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</si>
  <si>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</si>
  <si>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</si>
  <si>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</si>
  <si>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</si>
  <si>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</si>
  <si>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</si>
  <si>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</si>
  <si>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</si>
  <si>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</si>
  <si>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</si>
  <si>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</si>
  <si>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</si>
  <si>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</si>
  <si>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</si>
  <si>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</si>
  <si>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</si>
  <si>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</si>
  <si>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</si>
  <si>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</si>
  <si>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</si>
  <si>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</si>
  <si>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</si>
  <si>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</si>
  <si>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</si>
  <si>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</si>
  <si>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</si>
  <si>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</si>
  <si>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</si>
  <si>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</si>
  <si>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</si>
  <si>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</si>
  <si>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</si>
  <si>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</si>
  <si>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</si>
  <si>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</si>
  <si>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</si>
  <si>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</si>
  <si>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</si>
  <si>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</si>
  <si>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</si>
  <si>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</si>
  <si>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</si>
  <si>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</si>
  <si>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</si>
  <si>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</si>
  <si>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</si>
  <si>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</si>
  <si>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</si>
  <si>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</si>
  <si>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</si>
  <si>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</si>
  <si>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</si>
  <si>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</si>
  <si>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</si>
  <si>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</si>
  <si>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</si>
  <si>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</si>
  <si>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</si>
  <si>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</si>
  <si>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</si>
  <si>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</si>
  <si>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</si>
  <si>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</si>
  <si>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</si>
  <si>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</si>
  <si>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</si>
  <si>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</si>
  <si>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</si>
  <si>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</si>
  <si>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</si>
  <si>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</si>
  <si>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</si>
  <si>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</si>
  <si>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</si>
  <si>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</si>
  <si>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</si>
  <si>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</si>
  <si>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</si>
  <si>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</si>
  <si>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</si>
  <si>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</si>
  <si>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岡山県西粟倉村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</si>
  <si>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</si>
  <si>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</si>
  <si>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</si>
  <si>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</si>
  <si>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</si>
  <si>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</si>
  <si>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</si>
  <si>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</si>
  <si>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</si>
  <si>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</si>
  <si>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</si>
  <si>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</si>
  <si>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</si>
  <si>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</si>
  <si>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</si>
  <si>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</si>
  <si>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</si>
  <si>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</si>
  <si>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</si>
  <si>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</si>
  <si>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</si>
  <si>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</si>
  <si>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</si>
  <si>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</si>
  <si>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</si>
  <si>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</si>
  <si>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</si>
  <si>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</si>
  <si>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</si>
  <si>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</si>
  <si>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</si>
  <si>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</si>
  <si>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</si>
  <si>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</si>
  <si>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</si>
  <si>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</si>
  <si>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</si>
  <si>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</si>
  <si>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</si>
  <si>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</si>
  <si>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</si>
  <si>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</si>
  <si>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</si>
  <si>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</si>
  <si>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</si>
  <si>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</si>
  <si>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</si>
  <si>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</si>
  <si>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</si>
  <si>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</si>
  <si>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</si>
  <si>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</si>
  <si>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</si>
  <si>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</si>
  <si>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</si>
  <si>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</si>
  <si>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</si>
  <si>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</si>
  <si>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</si>
  <si>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</si>
  <si>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</si>
  <si>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</si>
  <si>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</si>
  <si>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</si>
  <si>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</si>
  <si>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</si>
  <si>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</si>
  <si>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</si>
  <si>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</si>
  <si>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</si>
  <si>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</si>
  <si>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</si>
  <si>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</si>
  <si>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</si>
  <si>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</si>
  <si>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</si>
  <si>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</si>
  <si>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</si>
  <si>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</si>
  <si>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</si>
  <si>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</si>
  <si>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</si>
  <si>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</si>
  <si>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</si>
  <si>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</si>
  <si>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</si>
  <si>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</si>
  <si>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</si>
  <si>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</si>
  <si>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</si>
  <si>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</si>
  <si>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</si>
  <si>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</si>
  <si>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</si>
  <si>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</si>
  <si>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</si>
  <si>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</si>
  <si>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</si>
  <si>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</si>
  <si>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</si>
  <si>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</si>
  <si>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</si>
  <si>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</si>
  <si>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</si>
  <si>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</si>
  <si>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</si>
  <si>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</si>
  <si>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</si>
  <si>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</si>
  <si>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</si>
  <si>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西粟倉村介護サービス事業勘定特別会計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</si>
  <si>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</si>
  <si>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</si>
  <si>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</si>
  <si>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</si>
  <si>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</si>
  <si>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</si>
  <si>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</si>
  <si>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</si>
  <si>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</si>
  <si>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</si>
  <si>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</si>
  <si>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</si>
  <si>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</si>
  <si>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</si>
  <si>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</si>
  <si>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</si>
  <si>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</si>
  <si>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</si>
  <si>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</si>
  <si>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</si>
  <si>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</si>
  <si>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</si>
  <si>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</si>
  <si>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</si>
  <si>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</si>
  <si>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</si>
  <si>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</si>
  <si>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</si>
  <si>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</si>
  <si>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</si>
  <si>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</si>
  <si>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</si>
  <si>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</si>
  <si>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</si>
  <si>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</si>
  <si>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</si>
  <si>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</si>
  <si>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</si>
  <si>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</si>
  <si>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</si>
  <si>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</si>
  <si>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</si>
  <si>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</si>
  <si>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</si>
  <si>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</si>
  <si>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</si>
  <si>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</si>
  <si>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</si>
  <si>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</si>
  <si>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</si>
  <si>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</si>
  <si>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</si>
  <si>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</si>
  <si>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</si>
  <si>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</si>
  <si>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</si>
  <si>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</si>
  <si>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</si>
  <si>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</si>
  <si>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</si>
  <si>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</si>
  <si>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</si>
  <si>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</si>
  <si>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</si>
  <si>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</si>
  <si>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</si>
  <si>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</si>
  <si>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</si>
  <si>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</si>
  <si>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</si>
  <si>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</si>
  <si>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</si>
  <si>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</si>
  <si>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</si>
  <si>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</si>
  <si>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</si>
  <si>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</si>
  <si>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</si>
  <si>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</si>
  <si>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</si>
  <si>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</si>
  <si>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</si>
  <si>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</si>
  <si>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</si>
  <si>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</si>
  <si>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</si>
  <si>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22.61</t>
  </si>
  <si>
    <t>▲ 11.04</t>
  </si>
  <si>
    <t>一般会計</t>
  </si>
  <si>
    <t>西粟倉村国民健康保険事業勘定特別会計</t>
  </si>
  <si>
    <t>西粟倉村介護保険事業勘定特別会計</t>
  </si>
  <si>
    <t>西粟倉村介護サービス事業勘定特別会計</t>
  </si>
  <si>
    <t>西粟倉村国民健康保険施設勘定特別会計</t>
  </si>
  <si>
    <t>西粟倉村簡易水道事業特別会計</t>
  </si>
  <si>
    <t>西粟倉村農業集落排水事業特別会計</t>
  </si>
  <si>
    <t>西粟倉村後期高齢者医療事業特別会計</t>
  </si>
  <si>
    <t>その他会計（赤字）</t>
  </si>
  <si>
    <t>その他会計（黒字）</t>
  </si>
  <si>
    <t>公共施設整備基金</t>
    <rPh sb="0" eb="2">
      <t>コウキョウ</t>
    </rPh>
    <rPh sb="2" eb="4">
      <t>シセツ</t>
    </rPh>
    <rPh sb="4" eb="6">
      <t>セイビ</t>
    </rPh>
    <rPh sb="6" eb="8">
      <t>キキン</t>
    </rPh>
    <phoneticPr fontId="2"/>
  </si>
  <si>
    <t>財政調整基金(小水力)</t>
    <rPh sb="0" eb="2">
      <t>ザイセイ</t>
    </rPh>
    <rPh sb="2" eb="4">
      <t>チョウセイ</t>
    </rPh>
    <rPh sb="4" eb="6">
      <t>キキン</t>
    </rPh>
    <rPh sb="7" eb="10">
      <t>ショウスイリョク</t>
    </rPh>
    <phoneticPr fontId="5"/>
  </si>
  <si>
    <t>観光施設等整備事業基金</t>
    <rPh sb="0" eb="2">
      <t>カンコウ</t>
    </rPh>
    <rPh sb="2" eb="4">
      <t>シセツ</t>
    </rPh>
    <rPh sb="4" eb="5">
      <t>トウ</t>
    </rPh>
    <rPh sb="5" eb="7">
      <t>セイビ</t>
    </rPh>
    <rPh sb="7" eb="9">
      <t>ジギョウ</t>
    </rPh>
    <rPh sb="9" eb="11">
      <t>キキン</t>
    </rPh>
    <phoneticPr fontId="2"/>
  </si>
  <si>
    <t>むらづくり基金</t>
    <rPh sb="5" eb="7">
      <t>キキン</t>
    </rPh>
    <phoneticPr fontId="2"/>
  </si>
  <si>
    <t>公有財産取得基金</t>
    <rPh sb="0" eb="2">
      <t>コウユウ</t>
    </rPh>
    <rPh sb="2" eb="4">
      <t>ザイサン</t>
    </rPh>
    <rPh sb="4" eb="6">
      <t>シュトク</t>
    </rPh>
    <rPh sb="6" eb="8">
      <t>キキン</t>
    </rPh>
    <phoneticPr fontId="2"/>
  </si>
  <si>
    <t>-</t>
    <phoneticPr fontId="2"/>
  </si>
  <si>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</si>
  <si>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</si>
  <si>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</si>
  <si>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</si>
  <si>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</si>
  <si>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</si>
  <si>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</si>
  <si>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</si>
  <si>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今後、公共施設等総合管理計画等に基づき、次世代に過度な負担を残さないよう限られた財源を生かして、施設の長寿命化や施設総量の適正化などの取組むことが必要である。</t>
    <rPh sb="0" eb="2">
      <t>コンゴ</t>
    </rPh>
    <rPh sb="3" eb="5">
      <t>コウキョウ</t>
    </rPh>
    <rPh sb="5" eb="7">
      <t>シセツ</t>
    </rPh>
    <rPh sb="7" eb="8">
      <t>トウ</t>
    </rPh>
    <rPh sb="8" eb="10">
      <t>ソウゴウ</t>
    </rPh>
    <rPh sb="10" eb="12">
      <t>カンリ</t>
    </rPh>
    <rPh sb="12" eb="14">
      <t>ケイカク</t>
    </rPh>
    <rPh sb="14" eb="15">
      <t>トウ</t>
    </rPh>
    <rPh sb="16" eb="17">
      <t>モト</t>
    </rPh>
    <rPh sb="20" eb="23">
      <t>ジセダイ</t>
    </rPh>
    <rPh sb="24" eb="26">
      <t>カド</t>
    </rPh>
    <rPh sb="27" eb="29">
      <t>フタン</t>
    </rPh>
    <rPh sb="30" eb="31">
      <t>ノコ</t>
    </rPh>
    <rPh sb="36" eb="37">
      <t>カギ</t>
    </rPh>
    <rPh sb="40" eb="42">
      <t>ザイゲン</t>
    </rPh>
    <rPh sb="43" eb="44">
      <t>イ</t>
    </rPh>
    <rPh sb="48" eb="50">
      <t>シセツ</t>
    </rPh>
    <rPh sb="51" eb="52">
      <t>チョウ</t>
    </rPh>
    <rPh sb="52" eb="55">
      <t>ジュミョウカ</t>
    </rPh>
    <rPh sb="56" eb="58">
      <t>シセツ</t>
    </rPh>
    <rPh sb="58" eb="60">
      <t>ソウリョウ</t>
    </rPh>
    <rPh sb="61" eb="64">
      <t>テキセイカ</t>
    </rPh>
    <rPh sb="67" eb="69">
      <t>トリク</t>
    </rPh>
    <rPh sb="73" eb="7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</si>
  <si>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</si>
  <si>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</si>
  <si>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</si>
  <si>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</si>
  <si>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</si>
  <si>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</si>
  <si>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実質公債費比率は近年減少しており、平成28年度は8.6%まで減少した。そのため、将来負担比率も減少傾向にあり、平成26年度以降は0％となっている。今後も、引き続き起債を抑制し、財政の健全化に努める。</t>
    <rPh sb="0" eb="2">
      <t>ジッシツ</t>
    </rPh>
    <rPh sb="2" eb="5">
      <t>コウサイヒ</t>
    </rPh>
    <rPh sb="5" eb="7">
      <t>ヒリツ</t>
    </rPh>
    <rPh sb="8" eb="10">
      <t>キンネン</t>
    </rPh>
    <rPh sb="10" eb="12">
      <t>ゲンショウ</t>
    </rPh>
    <rPh sb="17" eb="19">
      <t>ヘイセイ</t>
    </rPh>
    <rPh sb="21" eb="23">
      <t>ネンド</t>
    </rPh>
    <rPh sb="30" eb="32">
      <t>ゲンショウ</t>
    </rPh>
    <rPh sb="40" eb="42">
      <t>ショウライ</t>
    </rPh>
    <rPh sb="42" eb="44">
      <t>フタン</t>
    </rPh>
    <rPh sb="44" eb="46">
      <t>ヒリツ</t>
    </rPh>
    <rPh sb="47" eb="49">
      <t>ゲンショウ</t>
    </rPh>
    <rPh sb="49" eb="51">
      <t>ケイコウ</t>
    </rPh>
    <rPh sb="55" eb="57">
      <t>ヘイセイ</t>
    </rPh>
    <rPh sb="59" eb="63">
      <t>ネンドイコウ</t>
    </rPh>
    <rPh sb="73" eb="75">
      <t>コンゴ</t>
    </rPh>
    <rPh sb="77" eb="78">
      <t>ヒ</t>
    </rPh>
    <rPh sb="79" eb="80">
      <t>ツヅ</t>
    </rPh>
    <rPh sb="81" eb="83">
      <t>キサイ</t>
    </rPh>
    <rPh sb="84" eb="86">
      <t>ヨクセイ</t>
    </rPh>
    <rPh sb="88" eb="90">
      <t>ザイセイ</t>
    </rPh>
    <rPh sb="91" eb="94">
      <t>ケンゼンカ</t>
    </rPh>
    <rPh sb="95" eb="96">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</si>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</sst>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8666-4718-853A-8325B3EA6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490603</c:v>
                </c:pt>
                <c:pt idx="1">
                  <c:v>249807</c:v>
                </c:pt>
                <c:pt idx="2">
                  <c:v>221937</c:v>
                </c:pt>
                <c:pt idx="3">
                  <c:v>373051</c:v>
                </c:pt>
                <c:pt idx="4">
                  <c:v>591410</c:v>
                </c:pt>
              </c:numCache>
            </c:numRef>
          </c:val>
          <c:smooth val="0"/>
          <c:extLst>
            <c:ext xmlns:c16="http://schemas.microsoft.com/office/drawing/2014/chart" uri="{C3380CC4-5D6E-409C-BE32-E72D297353CC}">
              <c16:uniqueId val="{00000001-8666-4718-853A-8325B3EA6883}"/>
            </c:ext>
          </c:extLst>
        </c:ser>
        <c:dLbls>
          <c:showLegendKey val="0"/>
          <c:showVal val="0"/>
          <c:showCatName val="0"/>
          <c:showSerName val="0"/>
          <c:showPercent val="0"/>
          <c:showBubbleSize val="0"/>
        </c:dLbls>
        <c:marker val="1"/>
        <c:smooth val="0"/>
        <c:axId val="177245800"/>
        <c:axId val="175260032"/>
      </c:lineChart>
      <c:catAx>
        <c:axId val="177245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260032"/>
        <c:crosses val="autoZero"/>
        <c:auto val="1"/>
        <c:lblAlgn val="ctr"/>
        <c:lblOffset val="100"/>
        <c:tickLblSkip val="1"/>
        <c:tickMarkSkip val="1"/>
        <c:noMultiLvlLbl val="0"/>
      </c:catAx>
      <c:valAx>
        <c:axId val="17526003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45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15.93</c:v>
                </c:pt>
                <c:pt idx="1">
                  <c:v>12.87</c:v>
                </c:pt>
                <c:pt idx="2">
                  <c:v>14.16</c:v>
                </c:pt>
                <c:pt idx="3">
                  <c:v>6.21</c:v>
                </c:pt>
                <c:pt idx="4">
                  <c:v>14.27</c:v>
                </c:pt>
              </c:numCache>
            </c:numRef>
          </c:val>
          <c:extLst>
            <c:ext xmlns:c16="http://schemas.microsoft.com/office/drawing/2014/chart" uri="{C3380CC4-5D6E-409C-BE32-E72D297353CC}">
              <c16:uniqueId val="{00000000-20D1-44FA-8F65-F88E3B9A9C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26.55</c:v>
                </c:pt>
                <c:pt idx="1">
                  <c:v>38.119999999999997</c:v>
                </c:pt>
                <c:pt idx="2">
                  <c:v>41.34</c:v>
                </c:pt>
                <c:pt idx="3">
                  <c:v>27.37</c:v>
                </c:pt>
                <c:pt idx="4">
                  <c:v>8.2100000000000009</c:v>
                </c:pt>
              </c:numCache>
            </c:numRef>
          </c:val>
          <c:extLst>
            <c:ext xmlns:c16="http://schemas.microsoft.com/office/drawing/2014/chart" uri="{C3380CC4-5D6E-409C-BE32-E72D297353CC}">
              <c16:uniqueId val="{00000001-20D1-44FA-8F65-F88E3B9A9C6C}"/>
            </c:ext>
          </c:extLst>
        </c:ser>
        <c:dLbls>
          <c:showLegendKey val="0"/>
          <c:showVal val="0"/>
          <c:showCatName val="0"/>
          <c:showSerName val="0"/>
          <c:showPercent val="0"/>
          <c:showBubbleSize val="0"/>
        </c:dLbls>
        <c:gapWidth val="250"/>
        <c:overlap val="100"/>
        <c:axId val="175050672"/>
        <c:axId val="175051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12.2</c:v>
                </c:pt>
                <c:pt idx="1">
                  <c:v>8.92</c:v>
                </c:pt>
                <c:pt idx="2">
                  <c:v>10.65</c:v>
                </c:pt>
                <c:pt idx="3">
                  <c:v>-22.61</c:v>
                </c:pt>
                <c:pt idx="4">
                  <c:v>-11.04</c:v>
                </c:pt>
              </c:numCache>
            </c:numRef>
          </c:val>
          <c:smooth val="0"/>
          <c:extLst>
            <c:ext xmlns:c16="http://schemas.microsoft.com/office/drawing/2014/chart" uri="{C3380CC4-5D6E-409C-BE32-E72D297353CC}">
              <c16:uniqueId val="{00000002-20D1-44FA-8F65-F88E3B9A9C6C}"/>
            </c:ext>
          </c:extLst>
        </c:ser>
        <c:dLbls>
          <c:showLegendKey val="0"/>
          <c:showVal val="0"/>
          <c:showCatName val="0"/>
          <c:showSerName val="0"/>
          <c:showPercent val="0"/>
          <c:showBubbleSize val="0"/>
        </c:dLbls>
        <c:marker val="1"/>
        <c:smooth val="0"/>
        <c:axId val="175050672"/>
        <c:axId val="175051064"/>
      </c:lineChart>
      <c:catAx>
        <c:axId val="17505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051064"/>
        <c:crosses val="autoZero"/>
        <c:auto val="1"/>
        <c:lblAlgn val="ctr"/>
        <c:lblOffset val="100"/>
        <c:tickLblSkip val="1"/>
        <c:tickMarkSkip val="1"/>
        <c:noMultiLvlLbl val="0"/>
      </c:catAx>
      <c:valAx>
        <c:axId val="17505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A20-444A-B5F3-A77C6F1CE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20-444A-B5F3-A77C6F1CE9DB}"/>
            </c:ext>
          </c:extLst>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20-444A-B5F3-A77C6F1CE9DB}"/>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DA20-444A-B5F3-A77C6F1CE9DB}"/>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DA20-444A-B5F3-A77C6F1CE9DB}"/>
            </c:ext>
          </c:extLst>
        </c:ser>
        <c:ser>
          <c:idx val="5"/>
          <c:order val="5"/>
          <c:tx>
            <c:strRef>
              <c:f>データシート!$A$32</c:f>
              <c:strCache>
                <c:ptCount val="1"/>
                <c:pt idx="0">
                  <c:v>西粟倉村国民健康保険施設勘定特別会計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0.2</c:v>
                </c:pt>
                <c:pt idx="4">
                  <c:v>#N/A</c:v>
                </c:pt>
                <c:pt idx="5">
                  <c:v>0</c:v>
                </c:pt>
                <c:pt idx="6">
                  <c:v>#N/A</c:v>
                </c:pt>
                <c:pt idx="7">
                  <c:v>0.05</c:v>
                </c:pt>
                <c:pt idx="8">
                  <c:v>#N/A</c:v>
                </c:pt>
                <c:pt idx="9">
                  <c:v>0.05</c:v>
                </c:pt>
              </c:numCache>
            </c:numRef>
          </c:val>
          <c:extLst>
            <c:ext xmlns:c16="http://schemas.microsoft.com/office/drawing/2014/chart" uri="{C3380CC4-5D6E-409C-BE32-E72D297353CC}">
              <c16:uniqueId val="{00000005-DA20-444A-B5F3-A77C6F1CE9DB}"/>
            </c:ext>
          </c:extLst>
        </c:ser>
        <c:ser>
          <c:idx val="6"/>
          <c:order val="6"/>
          <c:tx>
            <c:strRef>
              <c:f>データシート!$A$33</c:f>
              <c:strCache>
                <c:ptCount val="1"/>
                <c:pt idx="0">
                  <c:v>西粟倉村介護サービス事業勘定特別会計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0.6</c:v>
                </c:pt>
                <c:pt idx="4">
                  <c:v>#N/A</c:v>
                </c:pt>
                <c:pt idx="5">
                  <c:v>0.8</c:v>
                </c:pt>
                <c:pt idx="6">
                  <c:v>#N/A</c:v>
                </c:pt>
                <c:pt idx="7">
                  <c:v>1.05</c:v>
                </c:pt>
                <c:pt idx="8">
                  <c:v>#N/A</c:v>
                </c:pt>
                <c:pt idx="9">
                  <c:v>0.15</c:v>
                </c:pt>
              </c:numCache>
            </c:numRef>
          </c:val>
          <c:extLst>
            <c:ext xmlns:c16="http://schemas.microsoft.com/office/drawing/2014/chart" uri="{C3380CC4-5D6E-409C-BE32-E72D297353CC}">
              <c16:uniqueId val="{00000006-DA20-444A-B5F3-A77C6F1CE9DB}"/>
            </c:ext>
          </c:extLst>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0.21</c:v>
                </c:pt>
                <c:pt idx="4">
                  <c:v>#N/A</c:v>
                </c:pt>
                <c:pt idx="5">
                  <c:v>0.37</c:v>
                </c:pt>
                <c:pt idx="6">
                  <c:v>#N/A</c:v>
                </c:pt>
                <c:pt idx="7">
                  <c:v>0.78</c:v>
                </c:pt>
                <c:pt idx="8">
                  <c:v>#N/A</c:v>
                </c:pt>
                <c:pt idx="9">
                  <c:v>0.89</c:v>
                </c:pt>
              </c:numCache>
            </c:numRef>
          </c:val>
          <c:extLst>
            <c:ext xmlns:c16="http://schemas.microsoft.com/office/drawing/2014/chart" uri="{C3380CC4-5D6E-409C-BE32-E72D297353CC}">
              <c16:uniqueId val="{00000007-DA20-444A-B5F3-A77C6F1CE9DB}"/>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2.27</c:v>
                </c:pt>
                <c:pt idx="4">
                  <c:v>#N/A</c:v>
                </c:pt>
                <c:pt idx="5">
                  <c:v>2.2400000000000002</c:v>
                </c:pt>
                <c:pt idx="6">
                  <c:v>#N/A</c:v>
                </c:pt>
                <c:pt idx="7">
                  <c:v>1.69</c:v>
                </c:pt>
                <c:pt idx="8">
                  <c:v>#N/A</c:v>
                </c:pt>
                <c:pt idx="9">
                  <c:v>4.6100000000000003</c:v>
                </c:pt>
              </c:numCache>
            </c:numRef>
          </c:val>
          <c:extLst>
            <c:ext xmlns:c16="http://schemas.microsoft.com/office/drawing/2014/chart" uri="{C3380CC4-5D6E-409C-BE32-E72D297353CC}">
              <c16:uniqueId val="{00000008-DA20-444A-B5F3-A77C6F1CE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16.63</c:v>
                </c:pt>
                <c:pt idx="2">
                  <c:v>#N/A</c:v>
                </c:pt>
                <c:pt idx="3">
                  <c:v>12.86</c:v>
                </c:pt>
                <c:pt idx="4">
                  <c:v>#N/A</c:v>
                </c:pt>
                <c:pt idx="5">
                  <c:v>14.15</c:v>
                </c:pt>
                <c:pt idx="6">
                  <c:v>#N/A</c:v>
                </c:pt>
                <c:pt idx="7">
                  <c:v>6.2</c:v>
                </c:pt>
                <c:pt idx="8">
                  <c:v>#N/A</c:v>
                </c:pt>
                <c:pt idx="9">
                  <c:v>14.26</c:v>
                </c:pt>
              </c:numCache>
            </c:numRef>
          </c:val>
          <c:extLst>
            <c:ext xmlns:c16="http://schemas.microsoft.com/office/drawing/2014/chart" uri="{C3380CC4-5D6E-409C-BE32-E72D297353CC}">
              <c16:uniqueId val="{00000009-DA20-444A-B5F3-A77C6F1CE9DB}"/>
            </c:ext>
          </c:extLst>
        </c:ser>
        <c:dLbls>
          <c:showLegendKey val="0"/>
          <c:showVal val="0"/>
          <c:showCatName val="0"/>
          <c:showSerName val="0"/>
          <c:showPercent val="0"/>
          <c:showBubbleSize val="0"/>
        </c:dLbls>
        <c:gapWidth val="150"/>
        <c:overlap val="100"/>
        <c:axId val="175051848"/>
        <c:axId val="239076352"/>
      </c:barChart>
      <c:catAx>
        <c:axId val="17505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76352"/>
        <c:crosses val="autoZero"/>
        <c:auto val="1"/>
        <c:lblAlgn val="ctr"/>
        <c:lblOffset val="100"/>
        <c:tickLblSkip val="1"/>
        <c:tickMarkSkip val="1"/>
        <c:noMultiLvlLbl val="0"/>
      </c:catAx>
      <c:valAx>
        <c:axId val="239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1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236</c:v>
                </c:pt>
                <c:pt idx="5">
                  <c:v>235</c:v>
                </c:pt>
                <c:pt idx="8">
                  <c:v>263</c:v>
                </c:pt>
                <c:pt idx="11">
                  <c:v>263</c:v>
                </c:pt>
                <c:pt idx="14">
                  <c:v>253</c:v>
                </c:pt>
              </c:numCache>
            </c:numRef>
          </c:val>
          <c:extLst>
            <c:ext xmlns:c16="http://schemas.microsoft.com/office/drawing/2014/chart" uri="{C3380CC4-5D6E-409C-BE32-E72D297353CC}">
              <c16:uniqueId val="{00000000-CD92-45A1-B8CD-5BC950F419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92-45A1-B8CD-5BC950F419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92-45A1-B8CD-5BC950F419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92-45A1-B8CD-5BC950F419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c:v>
                </c:pt>
                <c:pt idx="3">
                  <c:v>71</c:v>
                </c:pt>
                <c:pt idx="6">
                  <c:v>67</c:v>
                </c:pt>
                <c:pt idx="9">
                  <c:v>66</c:v>
                </c:pt>
                <c:pt idx="12">
                  <c:v>57</c:v>
                </c:pt>
              </c:numCache>
            </c:numRef>
          </c:val>
          <c:extLst>
            <c:ext xmlns:c16="http://schemas.microsoft.com/office/drawing/2014/chart" uri="{C3380CC4-5D6E-409C-BE32-E72D297353CC}">
              <c16:uniqueId val="{00000004-CD92-45A1-B8CD-5BC950F419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92-45A1-B8CD-5BC950F419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92-45A1-B8CD-5BC950F419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c:v>
                </c:pt>
                <c:pt idx="3">
                  <c:v>250</c:v>
                </c:pt>
                <c:pt idx="6">
                  <c:v>275</c:v>
                </c:pt>
                <c:pt idx="9">
                  <c:v>269</c:v>
                </c:pt>
                <c:pt idx="12">
                  <c:v>265</c:v>
                </c:pt>
              </c:numCache>
            </c:numRef>
          </c:val>
          <c:extLst>
            <c:ext xmlns:c16="http://schemas.microsoft.com/office/drawing/2014/chart" uri="{C3380CC4-5D6E-409C-BE32-E72D297353CC}">
              <c16:uniqueId val="{00000007-CD92-45A1-B8CD-5BC950F419B1}"/>
            </c:ext>
          </c:extLst>
        </c:ser>
        <c:dLbls>
          <c:showLegendKey val="0"/>
          <c:showVal val="0"/>
          <c:showCatName val="0"/>
          <c:showSerName val="0"/>
          <c:showPercent val="0"/>
          <c:showBubbleSize val="0"/>
        </c:dLbls>
        <c:gapWidth val="100"/>
        <c:overlap val="100"/>
        <c:axId val="239077136"/>
        <c:axId val="239077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c:v>
                </c:pt>
                <c:pt idx="2">
                  <c:v>#N/A</c:v>
                </c:pt>
                <c:pt idx="3">
                  <c:v>#N/A</c:v>
                </c:pt>
                <c:pt idx="4">
                  <c:v>86</c:v>
                </c:pt>
                <c:pt idx="5">
                  <c:v>#N/A</c:v>
                </c:pt>
                <c:pt idx="6">
                  <c:v>#N/A</c:v>
                </c:pt>
                <c:pt idx="7">
                  <c:v>79</c:v>
                </c:pt>
                <c:pt idx="8">
                  <c:v>#N/A</c:v>
                </c:pt>
                <c:pt idx="9">
                  <c:v>#N/A</c:v>
                </c:pt>
                <c:pt idx="10">
                  <c:v>72</c:v>
                </c:pt>
                <c:pt idx="11">
                  <c:v>#N/A</c:v>
                </c:pt>
                <c:pt idx="12">
                  <c:v>#N/A</c:v>
                </c:pt>
                <c:pt idx="13">
                  <c:v>69</c:v>
                </c:pt>
                <c:pt idx="14">
                  <c:v>#N/A</c:v>
                </c:pt>
              </c:numCache>
            </c:numRef>
          </c:val>
          <c:smooth val="0"/>
          <c:extLst>
            <c:ext xmlns:c16="http://schemas.microsoft.com/office/drawing/2014/chart" uri="{C3380CC4-5D6E-409C-BE32-E72D297353CC}">
              <c16:uniqueId val="{00000008-CD92-45A1-B8CD-5BC950F419B1}"/>
            </c:ext>
          </c:extLst>
        </c:ser>
        <c:dLbls>
          <c:showLegendKey val="0"/>
          <c:showVal val="0"/>
          <c:showCatName val="0"/>
          <c:showSerName val="0"/>
          <c:showPercent val="0"/>
          <c:showBubbleSize val="0"/>
        </c:dLbls>
        <c:marker val="1"/>
        <c:smooth val="0"/>
        <c:axId val="239077136"/>
        <c:axId val="239077528"/>
      </c:lineChart>
      <c:catAx>
        <c:axId val="23907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77528"/>
        <c:crosses val="autoZero"/>
        <c:auto val="1"/>
        <c:lblAlgn val="ctr"/>
        <c:lblOffset val="100"/>
        <c:tickLblSkip val="1"/>
        <c:tickMarkSkip val="1"/>
        <c:noMultiLvlLbl val="0"/>
      </c:catAx>
      <c:valAx>
        <c:axId val="23907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7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1965</c:v>
                </c:pt>
                <c:pt idx="5">
                  <c:v>1955</c:v>
                </c:pt>
                <c:pt idx="8">
                  <c:v>1919</c:v>
                </c:pt>
                <c:pt idx="11">
                  <c:v>1776</c:v>
                </c:pt>
                <c:pt idx="14">
                  <c:v>1962</c:v>
                </c:pt>
              </c:numCache>
            </c:numRef>
          </c:val>
          <c:extLst>
            <c:ext xmlns:c16="http://schemas.microsoft.com/office/drawing/2014/chart" uri="{C3380CC4-5D6E-409C-BE32-E72D297353CC}">
              <c16:uniqueId val="{00000000-8F31-4B7D-B377-DD5A558812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c:v>
                </c:pt>
                <c:pt idx="5">
                  <c:v>45</c:v>
                </c:pt>
                <c:pt idx="8">
                  <c:v>34</c:v>
                </c:pt>
                <c:pt idx="11">
                  <c:v>27</c:v>
                </c:pt>
                <c:pt idx="14">
                  <c:v>20</c:v>
                </c:pt>
              </c:numCache>
            </c:numRef>
          </c:val>
          <c:extLst>
            <c:ext xmlns:c16="http://schemas.microsoft.com/office/drawing/2014/chart" uri="{C3380CC4-5D6E-409C-BE32-E72D297353CC}">
              <c16:uniqueId val="{00000001-8F31-4B7D-B377-DD5A558812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740</c:v>
                </c:pt>
                <c:pt idx="5">
                  <c:v>986</c:v>
                </c:pt>
                <c:pt idx="8">
                  <c:v>1149</c:v>
                </c:pt>
                <c:pt idx="11">
                  <c:v>1427</c:v>
                </c:pt>
                <c:pt idx="14">
                  <c:v>1439</c:v>
                </c:pt>
              </c:numCache>
            </c:numRef>
          </c:val>
          <c:extLst>
            <c:ext xmlns:c16="http://schemas.microsoft.com/office/drawing/2014/chart" uri="{C3380CC4-5D6E-409C-BE32-E72D297353CC}">
              <c16:uniqueId val="{00000002-8F31-4B7D-B377-DD5A558812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31-4B7D-B377-DD5A558812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31-4B7D-B377-DD5A558812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1-4B7D-B377-DD5A558812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204</c:v>
                </c:pt>
                <c:pt idx="3">
                  <c:v>192</c:v>
                </c:pt>
                <c:pt idx="6">
                  <c:v>212</c:v>
                </c:pt>
                <c:pt idx="9">
                  <c:v>194</c:v>
                </c:pt>
                <c:pt idx="12">
                  <c:v>173</c:v>
                </c:pt>
              </c:numCache>
            </c:numRef>
          </c:val>
          <c:extLst>
            <c:ext xmlns:c16="http://schemas.microsoft.com/office/drawing/2014/chart" uri="{C3380CC4-5D6E-409C-BE32-E72D297353CC}">
              <c16:uniqueId val="{00000006-8F31-4B7D-B377-DD5A558812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F31-4B7D-B377-DD5A558812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514</c:v>
                </c:pt>
                <c:pt idx="3">
                  <c:v>402</c:v>
                </c:pt>
                <c:pt idx="6">
                  <c:v>312</c:v>
                </c:pt>
                <c:pt idx="9">
                  <c:v>338</c:v>
                </c:pt>
                <c:pt idx="12">
                  <c:v>442</c:v>
                </c:pt>
              </c:numCache>
            </c:numRef>
          </c:val>
          <c:extLst>
            <c:ext xmlns:c16="http://schemas.microsoft.com/office/drawing/2014/chart" uri="{C3380CC4-5D6E-409C-BE32-E72D297353CC}">
              <c16:uniqueId val="{00000008-8F31-4B7D-B377-DD5A558812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31-4B7D-B377-DD5A558812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2253</c:v>
                </c:pt>
                <c:pt idx="3">
                  <c:v>2238</c:v>
                </c:pt>
                <c:pt idx="6">
                  <c:v>2138</c:v>
                </c:pt>
                <c:pt idx="9">
                  <c:v>2140</c:v>
                </c:pt>
                <c:pt idx="12">
                  <c:v>2423</c:v>
                </c:pt>
              </c:numCache>
            </c:numRef>
          </c:val>
          <c:extLst>
            <c:ext xmlns:c16="http://schemas.microsoft.com/office/drawing/2014/chart" uri="{C3380CC4-5D6E-409C-BE32-E72D297353CC}">
              <c16:uniqueId val="{0000000A-8F31-4B7D-B377-DD5A558812C3}"/>
            </c:ext>
          </c:extLst>
        </c:ser>
        <c:dLbls>
          <c:showLegendKey val="0"/>
          <c:showVal val="0"/>
          <c:showCatName val="0"/>
          <c:showSerName val="0"/>
          <c:showPercent val="0"/>
          <c:showBubbleSize val="0"/>
        </c:dLbls>
        <c:gapWidth val="100"/>
        <c:overlap val="100"/>
        <c:axId val="239079880"/>
        <c:axId val="23946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31-4B7D-B377-DD5A558812C3}"/>
            </c:ext>
          </c:extLst>
        </c:ser>
        <c:dLbls>
          <c:showLegendKey val="0"/>
          <c:showVal val="0"/>
          <c:showCatName val="0"/>
          <c:showSerName val="0"/>
          <c:showPercent val="0"/>
          <c:showBubbleSize val="0"/>
        </c:dLbls>
        <c:marker val="1"/>
        <c:smooth val="0"/>
        <c:axId val="239079880"/>
        <c:axId val="239469576"/>
      </c:lineChart>
      <c:catAx>
        <c:axId val="23907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469576"/>
        <c:crosses val="autoZero"/>
        <c:auto val="1"/>
        <c:lblAlgn val="ctr"/>
        <c:lblOffset val="100"/>
        <c:tickLblSkip val="1"/>
        <c:tickMarkSkip val="1"/>
        <c:noMultiLvlLbl val="0"/>
      </c:catAx>
      <c:valAx>
        <c:axId val="23946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7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482</c:v>
                </c:pt>
                <c:pt idx="1">
                  <c:v>315</c:v>
                </c:pt>
                <c:pt idx="2">
                  <c:v>95</c:v>
                </c:pt>
              </c:numCache>
            </c:numRef>
          </c:val>
          <c:extLst>
            <c:ext xmlns:c16="http://schemas.microsoft.com/office/drawing/2014/chart" uri="{C3380CC4-5D6E-409C-BE32-E72D297353CC}">
              <c16:uniqueId val="{00000000-3B66-47C1-A57B-8C22535912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423</c:v>
                </c:pt>
                <c:pt idx="2">
                  <c:v>228</c:v>
                </c:pt>
              </c:numCache>
            </c:numRef>
          </c:val>
          <c:extLst>
            <c:ext xmlns:c16="http://schemas.microsoft.com/office/drawing/2014/chart" uri="{C3380CC4-5D6E-409C-BE32-E72D297353CC}">
              <c16:uniqueId val="{00000001-3B66-47C1-A57B-8C22535912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608</c:v>
                </c:pt>
                <c:pt idx="1">
                  <c:v>689</c:v>
                </c:pt>
                <c:pt idx="2">
                  <c:v>1116</c:v>
                </c:pt>
              </c:numCache>
            </c:numRef>
          </c:val>
          <c:extLst>
            <c:ext xmlns:c16="http://schemas.microsoft.com/office/drawing/2014/chart" uri="{C3380CC4-5D6E-409C-BE32-E72D297353CC}">
              <c16:uniqueId val="{00000002-3B66-47C1-A57B-8C225359126D}"/>
            </c:ext>
          </c:extLst>
        </c:ser>
        <c:dLbls>
          <c:showLegendKey val="0"/>
          <c:showVal val="0"/>
          <c:showCatName val="0"/>
          <c:showSerName val="0"/>
          <c:showPercent val="0"/>
          <c:showBubbleSize val="0"/>
        </c:dLbls>
        <c:gapWidth val="120"/>
        <c:overlap val="100"/>
        <c:axId val="239471144"/>
        <c:axId val="239471536"/>
      </c:barChart>
      <c:catAx>
        <c:axId val="23947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471536"/>
        <c:crosses val="autoZero"/>
        <c:auto val="1"/>
        <c:lblAlgn val="ctr"/>
        <c:lblOffset val="100"/>
        <c:tickLblSkip val="1"/>
        <c:tickMarkSkip val="1"/>
        <c:noMultiLvlLbl val="0"/>
      </c:catAx>
      <c:valAx>
        <c:axId val="239471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47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{C731B0AE-FBAE-4D48-A659-C2B69AE6852C}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29-4B06-AFDC-1E686961DB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{0BF8FFE1-C1D8-40F7-A350-8EAFDF06C341}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29-4B06-AFDC-1E686961DB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{D4D33FAB-F49C-46C8-AF39-C9ACEC028995}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29-4B06-AFDC-1E686961DB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{6DCC93A3-0BAB-4943-952D-65A053B8B427}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29-4B06-AFDC-1E686961DB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{FCB33342-1BF7-437C-9D70-E3E5975B793D}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29-4B06-AFDC-1E686961DB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{F15CE65B-3CDE-4668-90BD-DF5021280BD2}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29-4B06-AFDC-1E686961DB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{7CF68F97-F472-42D1-A6B0-FC57EF470E29}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29-4B06-AFDC-1E686961DB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{EFE8C755-4EF7-451B-B9E8-E0AE2D63528A}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29-4B06-AFDC-1E686961DB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{BF913465-05F2-418C-9DF3-887DCAB6F13E}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29-4B06-AFDC-1E686961D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29-4B06-AFDC-1E686961DB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{53822089-5E87-411D-9234-BDD0560710DB}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29-4B06-AFDC-1E686961DB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{81BF718C-48C5-4A3A-827D-76A7F3CC1493}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29-4B06-AFDC-1E686961DB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{A2C8897E-A878-4590-8E82-16B184CD1FCC}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29-4B06-AFDC-1E686961DB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{FA8B5EDF-BF5B-4D73-9313-1EE96EB46AAA}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29-4B06-AFDC-1E686961DB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{F9277F48-64C5-41AB-AE3B-3754201653B9}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29-4B06-AFDC-1E686961DB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{3E4F76F3-B461-48BF-88DD-B7C7250D0241}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29-4B06-AFDC-1E686961DB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{9DF79477-ABC9-45A9-B3E8-44AD31F1F853}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29-4B06-AFDC-1E686961DB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{1BA1C680-CE2D-4649-831D-B27B15842A2E}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29-4B06-AFDC-1E686961DB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{CB5204C8-8C14-4E1D-88E6-0702305331CC}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29-4B06-AFDC-1E686961D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F529-4B06-AFDC-1E686961DBB0}"/>
            </c:ext>
          </c:extLst>
        </c:ser>
        <c:dLbls>
          <c:showLegendKey val="0"/>
          <c:showVal val="1"/>
          <c:showCatName val="0"/>
          <c:showSerName val="0"/>
          <c:showPercent val="0"/>
          <c:showBubbleSize val="0"/>
        </c:dLbls>
        <c:axId val="457014592"/>
        <c:axId val="457014984"/>
      </c:scatterChart>
      <c:valAx>
        <c:axId val="457014592"/>
        <c:scaling>
          <c:orientation val="minMax"/>
          <c:max val="57.7"/>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014984"/>
        <c:crosses val="autoZero"/>
        <c:crossBetween val="midCat"/>
      </c:valAx>
      <c:valAx>
        <c:axId val="457014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01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{B600154D-B4E3-469B-B5B9-8AFAF2DA1C6F}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9D8-4C92-9ECB-528061167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{FEA644BF-3414-42E8-B9B2-96C0D01E4DB6}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D8-4C92-9ECB-528061167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{2584AE3D-AD3A-4836-A863-E8897E39E30A}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D8-4C92-9ECB-528061167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{3D56BFF3-61FD-4B3B-9F5E-345327A727FA}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D8-4C92-9ECB-528061167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{5541FFBE-8A75-409B-BAF4-F0B82086C522}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D8-4C92-9ECB-528061167FC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{FFEF2929-38FF-4212-8693-D862A2C0B94C}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9D8-4C92-9ECB-528061167FC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{E0884ED9-C86B-459E-A531-39C8DBA59A28}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9D8-4C92-9ECB-528061167FC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{4F6880A0-5FBC-446C-9AD0-3B8F4E6F2EC7}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9D8-4C92-9ECB-528061167FC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{8F5064CA-3CD5-4868-830A-F92C49B65C21}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9D8-4C92-9ECB-528061167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9.1</c:v>
                </c:pt>
                <c:pt idx="24">
                  <c:v>8.6</c:v>
                </c:pt>
                <c:pt idx="32">
                  <c:v>7.7</c:v>
                </c:pt>
              </c:numCache>
            </c:numRef>
          </c:xVal>
          <c:yVal>
            <c:numRef>
              <c:f>公会計指標分析・財政指標組合せ分析表!$BP$73:$DC$73</c:f>
              <c:numCache>
                <c:formatCode>#,##0.0;"▲ "#,##0.0</c:formatCode>
                <c:ptCount val="40"/>
                <c:pt idx="0">
                  <c:v>23.7</c:v>
                </c:pt>
              </c:numCache>
            </c:numRef>
          </c:yVal>
          <c:smooth val="0"/>
          <c:extLst>
            <c:ext xmlns:c16="http://schemas.microsoft.com/office/drawing/2014/chart" uri="{C3380CC4-5D6E-409C-BE32-E72D297353CC}">
              <c16:uniqueId val="{00000009-09D8-4C92-9ECB-528061167F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{2B008818-A94E-4D81-80A9-BE45A6AA0BA7}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9D8-4C92-9ECB-528061167F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{1F5E111A-3AE9-41C6-87DA-A98E58DCEE87}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D8-4C92-9ECB-528061167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{3106587C-F242-4498-9C20-63AF066BA27D}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D8-4C92-9ECB-528061167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{8F3492A9-2451-48DB-91C8-38BFF312B285}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D8-4C92-9ECB-528061167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{24EC48F2-ABFD-48CE-9C9F-6D69AA85E010}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D8-4C92-9ECB-528061167F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{036E477B-BCF4-4681-8F72-D7E90B3E6F33}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9D8-4C92-9ECB-528061167F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{DD0CCCDE-F0F4-4386-86A5-C9073575B686}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9D8-4C92-9ECB-528061167FC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{0E27BBA1-AFA1-4613-9D8C-BD83722B0AF7}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9D8-4C92-9ECB-528061167F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{B2659D06-3297-4143-A709-2F9D1BA1BDD0}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9D8-4C92-9ECB-528061167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D8-4C92-9ECB-528061167FCB}"/>
            </c:ext>
          </c:extLst>
        </c:ser>
        <c:dLbls>
          <c:showLegendKey val="0"/>
          <c:showVal val="1"/>
          <c:showCatName val="0"/>
          <c:showSerName val="0"/>
          <c:showPercent val="0"/>
          <c:showBubbleSize val="0"/>
        </c:dLbls>
        <c:axId val="457015768"/>
        <c:axId val="457016160"/>
      </c:scatterChart>
      <c:valAx>
        <c:axId val="457015768"/>
        <c:scaling>
          <c:orientation val="minMax"/>
          <c:max val="10.1999999999999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016160"/>
        <c:crosses val="autoZero"/>
        <c:crossBetween val="midCat"/>
      </c:valAx>
      <c:valAx>
        <c:axId val="457016160"/>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01576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年度から公債費適正化計画を策定し、平成</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年度～</a:t>
          </a:r>
        </a:p>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億円の公的資金補償金免除繰上償還と臨時財政対策債（縁故債分）の繰上償還を行い、地方債の残高を減らし、平成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年度実質公債費比率は</a:t>
          </a:r>
          <a:r>
            <a:rPr lang="en-US" altLang="ja-JP" sz="1100" b="0" i="0" u="none" strike="noStrike" baseline="0" smtClean="0">
              <a:solidFill>
                <a:schemeClr val="dk1"/>
              </a:solidFill>
              <a:latin typeface="+mn-lt"/>
              <a:ea typeface="+mn-ea"/>
              <a:cs typeface="+mn-cs"/>
            </a:rPr>
            <a:t>7.7%</a:t>
          </a:r>
          <a:r>
            <a:rPr lang="ja-JP" altLang="en-US" sz="1100" b="0" i="0" u="none" strike="noStrike" baseline="0" smtClean="0">
              <a:solidFill>
                <a:schemeClr val="dk1"/>
              </a:solidFill>
              <a:latin typeface="+mn-lt"/>
              <a:ea typeface="+mn-ea"/>
              <a:cs typeface="+mn-cs"/>
            </a:rPr>
            <a:t>にまで減少した。今後とも、適切な投資に向けた借入を計画的に実施していく。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a:t>
          </a:r>
        </a:p>
        <a:p>
          <a:r>
            <a:rPr lang="ja-JP" altLang="en-US" sz="1100" b="0" i="0" u="none" strike="noStrike" baseline="0" smtClean="0">
              <a:solidFill>
                <a:schemeClr val="dk1"/>
              </a:solidFill>
              <a:latin typeface="+mn-lt"/>
              <a:ea typeface="+mn-ea"/>
              <a:cs typeface="+mn-cs"/>
            </a:rPr>
            <a:t>財政対策債（縁故債分）の繰上償還を行い、地方債の残高を減ら</a:t>
          </a:r>
        </a:p>
        <a:p>
          <a:r>
            <a:rPr lang="ja-JP" altLang="en-US" sz="1100" b="0" i="0" u="none" strike="noStrike" baseline="0" smtClean="0">
              <a:solidFill>
                <a:schemeClr val="dk1"/>
              </a:solidFill>
              <a:latin typeface="+mn-lt"/>
              <a:ea typeface="+mn-ea"/>
              <a:cs typeface="+mn-cs"/>
            </a:rPr>
            <a:t>している。一方、充当可能基金も拡充し、将来負担比率の減少に</a:t>
          </a:r>
        </a:p>
        <a:p>
          <a:r>
            <a:rPr lang="ja-JP" altLang="en-US" sz="1100" b="0" i="0" u="none" strike="noStrike" baseline="0" smtClean="0">
              <a:solidFill>
                <a:schemeClr val="dk1"/>
              </a:solidFill>
              <a:latin typeface="+mn-lt"/>
              <a:ea typeface="+mn-ea"/>
              <a:cs typeface="+mn-cs"/>
            </a:rPr>
            <a:t>努めている。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・財政調整基金を取り崩し、特定目的基金へ積立を行った。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・基金全体としては、１２百万円の増となった。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300" b="0" i="0" u="none" strike="noStrike" baseline="0" smtClean="0">
              <a:latin typeface="ＭＳ ゴシック" panose="020B0609070205080204" pitchFamily="49" charset="-128"/>
              <a:ea typeface="ＭＳ ゴシック" panose="020B0609070205080204" pitchFamily="49" charset="-128"/>
            </a:rPr>
            <a:t>・</a:t>
          </a:r>
          <a:r>
            <a:rPr lang="en-US" altLang="ja-JP" sz="1300" b="0" i="0" u="none" strike="noStrike" baseline="0" smtClean="0">
              <a:latin typeface="ＭＳ ゴシック" panose="020B0609070205080204" pitchFamily="49" charset="-128"/>
              <a:ea typeface="ＭＳ ゴシック" panose="020B0609070205080204" pitchFamily="49" charset="-128"/>
            </a:rPr>
            <a:t>H30</a:t>
          </a:r>
          <a:r>
            <a:rPr lang="ja-JP" altLang="en-US" sz="1300" b="0" i="0" u="none" strike="noStrike" baseline="0" smtClean="0">
              <a:latin typeface="ＭＳ ゴシック" panose="020B0609070205080204" pitchFamily="49" charset="-128"/>
              <a:ea typeface="ＭＳ ゴシック" panose="020B0609070205080204" pitchFamily="49" charset="-128"/>
            </a:rPr>
            <a:t>～</a:t>
          </a:r>
          <a:r>
            <a:rPr lang="en-US" altLang="ja-JP" sz="1300" b="0" i="0" u="none" strike="noStrike" baseline="0" smtClean="0">
              <a:latin typeface="ＭＳ ゴシック" panose="020B0609070205080204" pitchFamily="49" charset="-128"/>
              <a:ea typeface="ＭＳ ゴシック" panose="020B0609070205080204" pitchFamily="49" charset="-128"/>
            </a:rPr>
            <a:t>32</a:t>
          </a:r>
          <a:r>
            <a:rPr lang="ja-JP" altLang="en-US" sz="1300" b="0" i="0" u="none" strike="noStrike" baseline="0" smtClean="0">
              <a:latin typeface="ＭＳ ゴシック" panose="020B0609070205080204" pitchFamily="49" charset="-128"/>
              <a:ea typeface="ＭＳ ゴシック" panose="020B0609070205080204" pitchFamily="49" charset="-128"/>
            </a:rPr>
            <a:t>年度に行う基幹施設の建設、償還に向け、基金を活用していく予定である。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：小水力発電施設の整備を目的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年度に行う基幹施設の建設に向け４億３２百万円を積み立てたことによる増加。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小水力発電施設の整備に向け、１６百万円の取り崩しによる減少。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公共施設整備基金：基幹施設の建設において、計画的に基金の活用を行う予定である。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・基金の使途の明確化を図るために、財政調整基金を取り崩し、特定目的基金へ積立を行ったことによる減。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rgbClr val="000000"/>
              </a:solidFill>
              <a:latin typeface="ＭＳ ゴシック" panose="020B0609070205080204" pitchFamily="49" charset="-128"/>
              <a:ea typeface="ＭＳ ゴシック" panose="020B0609070205080204" pitchFamily="49" charset="-128"/>
            </a:rPr>
            <a:t>・経済事情の変動等による減収、災害等による不測の事態に備え計画的に積立を行う予定である。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・財政補填による減。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年度に行う基幹施設建設後の地方債償還に向け、計画的に積立を行う予定である。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類似団体と同水準である。公共施設等総合管理計画に基づき、今後の老朽化対策に取り組むことが必要である。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58928</xdr:rowOff>
    </xdr:from>
    <xdr:to>
      <xdr:col>19</xdr:col>
      <xdr:colOff>187325</xdr:colOff>
      <xdr:row>29</xdr:row>
      <xdr:rowOff>160528</xdr:rowOff>
    </xdr:to>
    <xdr:sp macro="" textlink="">
      <xdr:nvSpPr>
        <xdr:cNvPr id="82" name="楕円 81"/>
        <xdr:cNvSpPr/>
      </xdr:nvSpPr>
      <xdr:spPr>
        <a:xfrm>
          <a:off x="4000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91313</xdr:rowOff>
    </xdr:from>
    <xdr:to>
      <xdr:col>15</xdr:col>
      <xdr:colOff>187325</xdr:colOff>
      <xdr:row>30</xdr:row>
      <xdr:rowOff>21463</xdr:rowOff>
    </xdr:to>
    <xdr:sp macro="" textlink="">
      <xdr:nvSpPr>
        <xdr:cNvPr id="83" name="楕円 82"/>
        <xdr:cNvSpPr/>
      </xdr:nvSpPr>
      <xdr:spPr>
        <a:xfrm>
          <a:off x="3238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109728</xdr:rowOff>
    </xdr:from>
    <xdr:to>
      <xdr:col>19</xdr:col>
      <xdr:colOff>136525</xdr:colOff>
      <xdr:row>29</xdr:row>
      <xdr:rowOff>142113</xdr:rowOff>
    </xdr:to>
    <xdr:cxnSp macro="">
      <xdr:nvCxnSpPr>
        <xdr:cNvPr id="84" name="直線コネクタ 83"/>
        <xdr:cNvCxnSpPr/>
      </xdr:nvCxnSpPr>
      <xdr:spPr>
        <a:xfrm flipV="1">
          <a:off x="3289300" y="58533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5"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6"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5605</xdr:rowOff>
    </xdr:from>
    <xdr:ext cx="405111" cy="259045"/>
    <xdr:sp macro="" textlink="">
      <xdr:nvSpPr>
        <xdr:cNvPr id="87" name="n_1main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8" name="n_2mainValue有形固定資産減価償却率"/>
        <xdr:cNvSpPr txBox="1"/>
      </xdr:nvSpPr>
      <xdr:spPr>
        <a:xfrm>
          <a:off x="3086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公共施設等総合管理計画に基づき、今後の老朽化対策に取り組むことが必要である。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7" name="直線コネクタ 116"/>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0"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1" name="直線コネクタ 120"/>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2"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3" name="フローチャート: 判断 122"/>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29" name="楕円 128"/>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157991</xdr:rowOff>
    </xdr:from>
    <xdr:ext cx="340478" cy="259045"/>
    <xdr:sp macro="" textlink="">
      <xdr:nvSpPr>
        <xdr:cNvPr id="130" name="債務償還可能年数該当値テキスト"/>
        <xdr:cNvSpPr txBox="1"/>
      </xdr:nvSpPr>
      <xdr:spPr>
        <a:xfrm>
          <a:off x="14846300" y="6073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0" name="楕円 69"/>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71" name="楕円 70"/>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37</xdr:row>
      <xdr:rowOff>38100</xdr:rowOff>
    </xdr:to>
    <xdr:cxnSp macro="">
      <xdr:nvCxnSpPr>
        <xdr:cNvPr id="72" name="直線コネクタ 71"/>
        <xdr:cNvCxnSpPr/>
      </xdr:nvCxnSpPr>
      <xdr:spPr>
        <a:xfrm flipV="1">
          <a:off x="2908300" y="6278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4"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5"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76" name="n_2mainValue【道路】&#10;有形固定資産減価償却率"/>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80622</xdr:rowOff>
    </xdr:from>
    <xdr:to>
      <xdr:col>50</xdr:col>
      <xdr:colOff>165100</xdr:colOff>
      <xdr:row>41</xdr:row>
      <xdr:rowOff>10772</xdr:rowOff>
    </xdr:to>
    <xdr:sp macro="" textlink="">
      <xdr:nvSpPr>
        <xdr:cNvPr id="114" name="楕円 113"/>
        <xdr:cNvSpPr/>
      </xdr:nvSpPr>
      <xdr:spPr>
        <a:xfrm>
          <a:off x="9588500" y="6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86208</xdr:rowOff>
    </xdr:from>
    <xdr:to>
      <xdr:col>46</xdr:col>
      <xdr:colOff>38100</xdr:colOff>
      <xdr:row>41</xdr:row>
      <xdr:rowOff>16358</xdr:rowOff>
    </xdr:to>
    <xdr:sp macro="" textlink="">
      <xdr:nvSpPr>
        <xdr:cNvPr id="115" name="楕円 114"/>
        <xdr:cNvSpPr/>
      </xdr:nvSpPr>
      <xdr:spPr>
        <a:xfrm>
          <a:off x="8699500" y="69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131422</xdr:rowOff>
    </xdr:from>
    <xdr:to>
      <xdr:col>50</xdr:col>
      <xdr:colOff>114300</xdr:colOff>
      <xdr:row>40</xdr:row>
      <xdr:rowOff>137008</xdr:rowOff>
    </xdr:to>
    <xdr:cxnSp macro="">
      <xdr:nvCxnSpPr>
        <xdr:cNvPr id="116" name="直線コネクタ 115"/>
        <xdr:cNvCxnSpPr/>
      </xdr:nvCxnSpPr>
      <xdr:spPr>
        <a:xfrm flipV="1">
          <a:off x="8750300" y="6989422"/>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8"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1899</xdr:rowOff>
    </xdr:from>
    <xdr:ext cx="534377" cy="259045"/>
    <xdr:sp macro="" textlink="">
      <xdr:nvSpPr>
        <xdr:cNvPr id="119" name="n_1mainValue【道路】&#10;一人当たり延長"/>
        <xdr:cNvSpPr txBox="1"/>
      </xdr:nvSpPr>
      <xdr:spPr>
        <a:xfrm>
          <a:off x="9359411" y="70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7485</xdr:rowOff>
    </xdr:from>
    <xdr:ext cx="534377" cy="259045"/>
    <xdr:sp macro="" textlink="">
      <xdr:nvSpPr>
        <xdr:cNvPr id="120" name="n_2mainValue【道路】&#10;一人当たり延長"/>
        <xdr:cNvSpPr txBox="1"/>
      </xdr:nvSpPr>
      <xdr:spPr>
        <a:xfrm>
          <a:off x="8483111" y="70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111506</xdr:rowOff>
    </xdr:from>
    <xdr:to>
      <xdr:col>20</xdr:col>
      <xdr:colOff>38100</xdr:colOff>
      <xdr:row>57</xdr:row>
      <xdr:rowOff>41656</xdr:rowOff>
    </xdr:to>
    <xdr:sp macro="" textlink="">
      <xdr:nvSpPr>
        <xdr:cNvPr id="157" name="楕円 156"/>
        <xdr:cNvSpPr/>
      </xdr:nvSpPr>
      <xdr:spPr>
        <a:xfrm>
          <a:off x="3746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xdr:rowOff>
    </xdr:from>
    <xdr:to>
      <xdr:col>15</xdr:col>
      <xdr:colOff>101600</xdr:colOff>
      <xdr:row>57</xdr:row>
      <xdr:rowOff>107950</xdr:rowOff>
    </xdr:to>
    <xdr:sp macro="" textlink="">
      <xdr:nvSpPr>
        <xdr:cNvPr id="158" name="楕円 157"/>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162306</xdr:rowOff>
    </xdr:from>
    <xdr:to>
      <xdr:col>19</xdr:col>
      <xdr:colOff>177800</xdr:colOff>
      <xdr:row>57</xdr:row>
      <xdr:rowOff>57150</xdr:rowOff>
    </xdr:to>
    <xdr:cxnSp macro="">
      <xdr:nvCxnSpPr>
        <xdr:cNvPr id="159" name="直線コネクタ 158"/>
        <xdr:cNvCxnSpPr/>
      </xdr:nvCxnSpPr>
      <xdr:spPr>
        <a:xfrm flipV="1">
          <a:off x="2908300" y="9763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1"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58183</xdr:rowOff>
    </xdr:from>
    <xdr:ext cx="405111" cy="259045"/>
    <xdr:sp macro="" textlink="">
      <xdr:nvSpPr>
        <xdr:cNvPr id="162" name="n_1mainValue【橋りょう・トンネル】&#10;有形固定資産減価償却率"/>
        <xdr:cNvSpPr txBox="1"/>
      </xdr:nvSpPr>
      <xdr:spPr>
        <a:xfrm>
          <a:off x="35820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63" name="n_2mainValue【橋りょう・トンネル】&#10;有形固定資産減価償却率"/>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140176</xdr:rowOff>
    </xdr:from>
    <xdr:to>
      <xdr:col>50</xdr:col>
      <xdr:colOff>165100</xdr:colOff>
      <xdr:row>63</xdr:row>
      <xdr:rowOff>70326</xdr:rowOff>
    </xdr:to>
    <xdr:sp macro="" textlink="">
      <xdr:nvSpPr>
        <xdr:cNvPr id="201" name="楕円 200"/>
        <xdr:cNvSpPr/>
      </xdr:nvSpPr>
      <xdr:spPr>
        <a:xfrm>
          <a:off x="9588500" y="107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145282</xdr:rowOff>
    </xdr:from>
    <xdr:to>
      <xdr:col>46</xdr:col>
      <xdr:colOff>38100</xdr:colOff>
      <xdr:row>63</xdr:row>
      <xdr:rowOff>75432</xdr:rowOff>
    </xdr:to>
    <xdr:sp macro="" textlink="">
      <xdr:nvSpPr>
        <xdr:cNvPr id="202" name="楕円 201"/>
        <xdr:cNvSpPr/>
      </xdr:nvSpPr>
      <xdr:spPr>
        <a:xfrm>
          <a:off x="8699500" y="107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19526</xdr:rowOff>
    </xdr:from>
    <xdr:to>
      <xdr:col>50</xdr:col>
      <xdr:colOff>114300</xdr:colOff>
      <xdr:row>63</xdr:row>
      <xdr:rowOff>24632</xdr:rowOff>
    </xdr:to>
    <xdr:cxnSp macro="">
      <xdr:nvCxnSpPr>
        <xdr:cNvPr id="203" name="直線コネクタ 202"/>
        <xdr:cNvCxnSpPr/>
      </xdr:nvCxnSpPr>
      <xdr:spPr>
        <a:xfrm flipV="1">
          <a:off x="8750300" y="10820876"/>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4"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5"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86853</xdr:rowOff>
    </xdr:from>
    <xdr:ext cx="690189" cy="259045"/>
    <xdr:sp macro="" textlink="">
      <xdr:nvSpPr>
        <xdr:cNvPr id="206" name="n_1mainValue【橋りょう・トンネル】&#10;一人当たり有形固定資産（償却資産）額"/>
        <xdr:cNvSpPr txBox="1"/>
      </xdr:nvSpPr>
      <xdr:spPr>
        <a:xfrm>
          <a:off x="9281505" y="105453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66559</xdr:rowOff>
    </xdr:from>
    <xdr:ext cx="690189" cy="259045"/>
    <xdr:sp macro="" textlink="">
      <xdr:nvSpPr>
        <xdr:cNvPr id="207" name="n_2mainValue【橋りょう・トンネル】&#10;一人当たり有形固定資産（償却資産）額"/>
        <xdr:cNvSpPr txBox="1"/>
      </xdr:nvSpPr>
      <xdr:spPr>
        <a:xfrm>
          <a:off x="8405205" y="10867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46" name="楕円 245"/>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84455</xdr:rowOff>
    </xdr:from>
    <xdr:to>
      <xdr:col>15</xdr:col>
      <xdr:colOff>101600</xdr:colOff>
      <xdr:row>80</xdr:row>
      <xdr:rowOff>14605</xdr:rowOff>
    </xdr:to>
    <xdr:sp macro="" textlink="">
      <xdr:nvSpPr>
        <xdr:cNvPr id="247" name="楕円 246"/>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135255</xdr:rowOff>
    </xdr:from>
    <xdr:to>
      <xdr:col>19</xdr:col>
      <xdr:colOff>177800</xdr:colOff>
      <xdr:row>80</xdr:row>
      <xdr:rowOff>11430</xdr:rowOff>
    </xdr:to>
    <xdr:cxnSp macro="">
      <xdr:nvCxnSpPr>
        <xdr:cNvPr id="248" name="直線コネクタ 247"/>
        <xdr:cNvCxnSpPr/>
      </xdr:nvCxnSpPr>
      <xdr:spPr>
        <a:xfrm>
          <a:off x="2908300" y="136798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49"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50"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51"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52" name="n_2mainValue【公営住宅】&#10;有形固定資産減価償却率"/>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290" name="楕円 289"/>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120904</xdr:rowOff>
    </xdr:from>
    <xdr:to>
      <xdr:col>46</xdr:col>
      <xdr:colOff>38100</xdr:colOff>
      <xdr:row>85</xdr:row>
      <xdr:rowOff>51054</xdr:rowOff>
    </xdr:to>
    <xdr:sp macro="" textlink="">
      <xdr:nvSpPr>
        <xdr:cNvPr id="291" name="楕円 290"/>
        <xdr:cNvSpPr/>
      </xdr:nvSpPr>
      <xdr:spPr>
        <a:xfrm>
          <a:off x="8699500" y="1452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254</xdr:rowOff>
    </xdr:from>
    <xdr:to>
      <xdr:col>50</xdr:col>
      <xdr:colOff>114300</xdr:colOff>
      <xdr:row>85</xdr:row>
      <xdr:rowOff>10668</xdr:rowOff>
    </xdr:to>
    <xdr:cxnSp macro="">
      <xdr:nvCxnSpPr>
        <xdr:cNvPr id="292" name="直線コネクタ 291"/>
        <xdr:cNvCxnSpPr/>
      </xdr:nvCxnSpPr>
      <xdr:spPr>
        <a:xfrm>
          <a:off x="8750300" y="14573504"/>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4"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295" name="n_1mainValue【公営住宅】&#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42181</xdr:rowOff>
    </xdr:from>
    <xdr:ext cx="469744" cy="259045"/>
    <xdr:sp macro="" textlink="">
      <xdr:nvSpPr>
        <xdr:cNvPr id="296" name="n_2mainValue【公営住宅】&#10;一人当たり面積"/>
        <xdr:cNvSpPr txBox="1"/>
      </xdr:nvSpPr>
      <xdr:spPr>
        <a:xfrm>
          <a:off x="8515427" y="1461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352" name="楕円 351"/>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121739</xdr:rowOff>
    </xdr:from>
    <xdr:to>
      <xdr:col>76</xdr:col>
      <xdr:colOff>165100</xdr:colOff>
      <xdr:row>36</xdr:row>
      <xdr:rowOff>51889</xdr:rowOff>
    </xdr:to>
    <xdr:sp macro="" textlink="">
      <xdr:nvSpPr>
        <xdr:cNvPr id="353" name="楕円 352"/>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1089</xdr:rowOff>
    </xdr:to>
    <xdr:cxnSp macro="">
      <xdr:nvCxnSpPr>
        <xdr:cNvPr id="354" name="直線コネクタ 353"/>
        <xdr:cNvCxnSpPr/>
      </xdr:nvCxnSpPr>
      <xdr:spPr>
        <a:xfrm flipV="1">
          <a:off x="14592300" y="61389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5"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56"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357"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358" name="n_2mainValue【認定こども園・幼稚園・保育所】&#10;有形固定資産減価償却率"/>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92347</xdr:rowOff>
    </xdr:from>
    <xdr:to>
      <xdr:col>112</xdr:col>
      <xdr:colOff>38100</xdr:colOff>
      <xdr:row>35</xdr:row>
      <xdr:rowOff>22497</xdr:rowOff>
    </xdr:to>
    <xdr:sp macro="" textlink="">
      <xdr:nvSpPr>
        <xdr:cNvPr id="398" name="楕円 397"/>
        <xdr:cNvSpPr/>
      </xdr:nvSpPr>
      <xdr:spPr>
        <a:xfrm>
          <a:off x="21272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121739</xdr:rowOff>
    </xdr:from>
    <xdr:to>
      <xdr:col>107</xdr:col>
      <xdr:colOff>101600</xdr:colOff>
      <xdr:row>35</xdr:row>
      <xdr:rowOff>51889</xdr:rowOff>
    </xdr:to>
    <xdr:sp macro="" textlink="">
      <xdr:nvSpPr>
        <xdr:cNvPr id="399" name="楕円 398"/>
        <xdr:cNvSpPr/>
      </xdr:nvSpPr>
      <xdr:spPr>
        <a:xfrm>
          <a:off x="20383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143147</xdr:rowOff>
    </xdr:from>
    <xdr:to>
      <xdr:col>111</xdr:col>
      <xdr:colOff>177800</xdr:colOff>
      <xdr:row>35</xdr:row>
      <xdr:rowOff>1089</xdr:rowOff>
    </xdr:to>
    <xdr:cxnSp macro="">
      <xdr:nvCxnSpPr>
        <xdr:cNvPr id="400" name="直線コネクタ 399"/>
        <xdr:cNvCxnSpPr/>
      </xdr:nvCxnSpPr>
      <xdr:spPr>
        <a:xfrm flipV="1">
          <a:off x="20434300" y="59724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1"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02" name="n_2aveValue【認定こども園・幼稚園・保育所】&#10;一人当たり面積"/>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39024</xdr:rowOff>
    </xdr:from>
    <xdr:ext cx="469744" cy="259045"/>
    <xdr:sp macro="" textlink="">
      <xdr:nvSpPr>
        <xdr:cNvPr id="403" name="n_1mainValue【認定こども園・幼稚園・保育所】&#10;一人当たり面積"/>
        <xdr:cNvSpPr txBox="1"/>
      </xdr:nvSpPr>
      <xdr:spPr>
        <a:xfrm>
          <a:off x="21075727" y="569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68416</xdr:rowOff>
    </xdr:from>
    <xdr:ext cx="469744" cy="259045"/>
    <xdr:sp macro="" textlink="">
      <xdr:nvSpPr>
        <xdr:cNvPr id="404" name="n_2mainValue【認定こども園・幼稚園・保育所】&#10;一人当たり面積"/>
        <xdr:cNvSpPr txBox="1"/>
      </xdr:nvSpPr>
      <xdr:spPr>
        <a:xfrm>
          <a:off x="20199427" y="572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443" name="楕円 442"/>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111125</xdr:rowOff>
    </xdr:from>
    <xdr:to>
      <xdr:col>76</xdr:col>
      <xdr:colOff>165100</xdr:colOff>
      <xdr:row>62</xdr:row>
      <xdr:rowOff>41275</xdr:rowOff>
    </xdr:to>
    <xdr:sp macro="" textlink="">
      <xdr:nvSpPr>
        <xdr:cNvPr id="444" name="楕円 443"/>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161925</xdr:rowOff>
    </xdr:to>
    <xdr:cxnSp macro="">
      <xdr:nvCxnSpPr>
        <xdr:cNvPr id="445" name="直線コネクタ 444"/>
        <xdr:cNvCxnSpPr/>
      </xdr:nvCxnSpPr>
      <xdr:spPr>
        <a:xfrm flipV="1">
          <a:off x="14592300" y="1057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6"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7"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448"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449" name="n_2mainValue【学校施設】&#10;有形固定資産減価償却率"/>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5152</xdr:rowOff>
    </xdr:from>
    <xdr:to>
      <xdr:col>112</xdr:col>
      <xdr:colOff>38100</xdr:colOff>
      <xdr:row>63</xdr:row>
      <xdr:rowOff>106752</xdr:rowOff>
    </xdr:to>
    <xdr:sp macro="" textlink="">
      <xdr:nvSpPr>
        <xdr:cNvPr id="490" name="楕円 489"/>
        <xdr:cNvSpPr/>
      </xdr:nvSpPr>
      <xdr:spPr>
        <a:xfrm>
          <a:off x="21272500" y="108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17889</xdr:rowOff>
    </xdr:from>
    <xdr:to>
      <xdr:col>107</xdr:col>
      <xdr:colOff>101600</xdr:colOff>
      <xdr:row>63</xdr:row>
      <xdr:rowOff>119489</xdr:rowOff>
    </xdr:to>
    <xdr:sp macro="" textlink="">
      <xdr:nvSpPr>
        <xdr:cNvPr id="491" name="楕円 490"/>
        <xdr:cNvSpPr/>
      </xdr:nvSpPr>
      <xdr:spPr>
        <a:xfrm>
          <a:off x="20383500" y="108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55952</xdr:rowOff>
    </xdr:from>
    <xdr:to>
      <xdr:col>111</xdr:col>
      <xdr:colOff>177800</xdr:colOff>
      <xdr:row>63</xdr:row>
      <xdr:rowOff>68689</xdr:rowOff>
    </xdr:to>
    <xdr:cxnSp macro="">
      <xdr:nvCxnSpPr>
        <xdr:cNvPr id="492" name="直線コネクタ 491"/>
        <xdr:cNvCxnSpPr/>
      </xdr:nvCxnSpPr>
      <xdr:spPr>
        <a:xfrm flipV="1">
          <a:off x="20434300" y="1085730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3"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494" name="n_2aveValue【学校施設】&#10;一人当たり面積"/>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123279</xdr:rowOff>
    </xdr:from>
    <xdr:ext cx="469744" cy="259045"/>
    <xdr:sp macro="" textlink="">
      <xdr:nvSpPr>
        <xdr:cNvPr id="495" name="n_1mainValue【学校施設】&#10;一人当たり面積"/>
        <xdr:cNvSpPr txBox="1"/>
      </xdr:nvSpPr>
      <xdr:spPr>
        <a:xfrm>
          <a:off x="21075727" y="1058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136016</xdr:rowOff>
    </xdr:from>
    <xdr:ext cx="469744" cy="259045"/>
    <xdr:sp macro="" textlink="">
      <xdr:nvSpPr>
        <xdr:cNvPr id="496" name="n_2mainValue【学校施設】&#10;一人当たり面積"/>
        <xdr:cNvSpPr txBox="1"/>
      </xdr:nvSpPr>
      <xdr:spPr>
        <a:xfrm>
          <a:off x="20199427" y="10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45" name="フローチャート: 判断 54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551" name="楕円 550"/>
        <xdr:cNvSpPr/>
      </xdr:nvSpPr>
      <xdr:spPr>
        <a:xfrm>
          <a:off x="15430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113030</xdr:rowOff>
    </xdr:from>
    <xdr:to>
      <xdr:col>76</xdr:col>
      <xdr:colOff>165100</xdr:colOff>
      <xdr:row>101</xdr:row>
      <xdr:rowOff>43180</xdr:rowOff>
    </xdr:to>
    <xdr:sp macro="" textlink="">
      <xdr:nvSpPr>
        <xdr:cNvPr id="552" name="楕円 551"/>
        <xdr:cNvSpPr/>
      </xdr:nvSpPr>
      <xdr:spPr>
        <a:xfrm>
          <a:off x="14541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163830</xdr:rowOff>
    </xdr:from>
    <xdr:to>
      <xdr:col>81</xdr:col>
      <xdr:colOff>50800</xdr:colOff>
      <xdr:row>101</xdr:row>
      <xdr:rowOff>116205</xdr:rowOff>
    </xdr:to>
    <xdr:cxnSp macro="">
      <xdr:nvCxnSpPr>
        <xdr:cNvPr id="553" name="直線コネクタ 552"/>
        <xdr:cNvCxnSpPr/>
      </xdr:nvCxnSpPr>
      <xdr:spPr>
        <a:xfrm>
          <a:off x="14592300" y="173088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4"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55"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12082</xdr:rowOff>
    </xdr:from>
    <xdr:ext cx="405111" cy="259045"/>
    <xdr:sp macro="" textlink="">
      <xdr:nvSpPr>
        <xdr:cNvPr id="556" name="n_1mainValue【公民館】&#10;有形固定資産減価償却率"/>
        <xdr:cNvSpPr txBox="1"/>
      </xdr:nvSpPr>
      <xdr:spPr>
        <a:xfrm>
          <a:off x="15266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59707</xdr:rowOff>
    </xdr:from>
    <xdr:ext cx="405111" cy="259045"/>
    <xdr:sp macro="" textlink="">
      <xdr:nvSpPr>
        <xdr:cNvPr id="557" name="n_2mainValue【公民館】&#10;有形固定資産減価償却率"/>
        <xdr:cNvSpPr txBox="1"/>
      </xdr:nvSpPr>
      <xdr:spPr>
        <a:xfrm>
          <a:off x="14389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84"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593" name="楕円 592"/>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6198</xdr:rowOff>
    </xdr:from>
    <xdr:to>
      <xdr:col>107</xdr:col>
      <xdr:colOff>101600</xdr:colOff>
      <xdr:row>106</xdr:row>
      <xdr:rowOff>107798</xdr:rowOff>
    </xdr:to>
    <xdr:sp macro="" textlink="">
      <xdr:nvSpPr>
        <xdr:cNvPr id="594" name="楕円 593"/>
        <xdr:cNvSpPr/>
      </xdr:nvSpPr>
      <xdr:spPr>
        <a:xfrm>
          <a:off x="20383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56998</xdr:rowOff>
    </xdr:to>
    <xdr:cxnSp macro="">
      <xdr:nvCxnSpPr>
        <xdr:cNvPr id="595" name="直線コネクタ 594"/>
        <xdr:cNvCxnSpPr/>
      </xdr:nvCxnSpPr>
      <xdr:spPr>
        <a:xfrm flipV="1">
          <a:off x="20434300" y="1822246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596"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7"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598"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98925</xdr:rowOff>
    </xdr:from>
    <xdr:ext cx="469744" cy="259045"/>
    <xdr:sp macro="" textlink="">
      <xdr:nvSpPr>
        <xdr:cNvPr id="599" name="n_2mainValue【公民館】&#10;一人当たり面積"/>
        <xdr:cNvSpPr txBox="1"/>
      </xdr:nvSpPr>
      <xdr:spPr>
        <a:xfrm>
          <a:off x="20199427" y="182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減価償却率は、学校施設を除き軒並み類似団体より高水準となっている。公共施設等総合管理計画に基づき、今後の老朽化対策に取り組むことが必要である。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89" name="楕円 88"/>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0" name="直線コネクタ 89"/>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2"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22733</xdr:rowOff>
    </xdr:from>
    <xdr:to>
      <xdr:col>50</xdr:col>
      <xdr:colOff>165100</xdr:colOff>
      <xdr:row>62</xdr:row>
      <xdr:rowOff>124333</xdr:rowOff>
    </xdr:to>
    <xdr:sp macro="" textlink="">
      <xdr:nvSpPr>
        <xdr:cNvPr id="132" name="楕円 131"/>
        <xdr:cNvSpPr/>
      </xdr:nvSpPr>
      <xdr:spPr>
        <a:xfrm>
          <a:off x="95885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30353</xdr:rowOff>
    </xdr:from>
    <xdr:to>
      <xdr:col>46</xdr:col>
      <xdr:colOff>38100</xdr:colOff>
      <xdr:row>62</xdr:row>
      <xdr:rowOff>131953</xdr:rowOff>
    </xdr:to>
    <xdr:sp macro="" textlink="">
      <xdr:nvSpPr>
        <xdr:cNvPr id="133" name="楕円 132"/>
        <xdr:cNvSpPr/>
      </xdr:nvSpPr>
      <xdr:spPr>
        <a:xfrm>
          <a:off x="8699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73533</xdr:rowOff>
    </xdr:from>
    <xdr:to>
      <xdr:col>50</xdr:col>
      <xdr:colOff>114300</xdr:colOff>
      <xdr:row>62</xdr:row>
      <xdr:rowOff>81153</xdr:rowOff>
    </xdr:to>
    <xdr:cxnSp macro="">
      <xdr:nvCxnSpPr>
        <xdr:cNvPr id="134" name="直線コネクタ 133"/>
        <xdr:cNvCxnSpPr/>
      </xdr:nvCxnSpPr>
      <xdr:spPr>
        <a:xfrm flipV="1">
          <a:off x="8750300" y="1070343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115460</xdr:rowOff>
    </xdr:from>
    <xdr:ext cx="469744" cy="259045"/>
    <xdr:sp macro="" textlink="">
      <xdr:nvSpPr>
        <xdr:cNvPr id="135" name="n_1mainValue【体育館・プール】&#10;一人当たり面積"/>
        <xdr:cNvSpPr txBox="1"/>
      </xdr:nvSpPr>
      <xdr:spPr>
        <a:xfrm>
          <a:off x="9391727"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123080</xdr:rowOff>
    </xdr:from>
    <xdr:ext cx="469744" cy="259045"/>
    <xdr:sp macro="" textlink="">
      <xdr:nvSpPr>
        <xdr:cNvPr id="136" name="n_2mainValue【体育館・プール】&#10;一人当たり面積"/>
        <xdr:cNvSpPr txBox="1"/>
      </xdr:nvSpPr>
      <xdr:spPr>
        <a:xfrm>
          <a:off x="8515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95" name="テキスト ボックス 1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6" name="直線コネクタ 1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7" name="テキスト ボックス 1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8" name="直線コネクタ 1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9" name="テキスト ボックス 1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0" name="直線コネクタ 1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1" name="テキスト ボックス 2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2" name="直線コネクタ 2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3" name="テキスト ボックス 2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4" name="直線コネクタ 2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5" name="テキスト ボックス 2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07" name="テキスト ボックス 2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09" name="直線コネクタ 208"/>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10"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11" name="直線コネクタ 210"/>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12"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13" name="直線コネクタ 212"/>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14"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15" name="フローチャート: 判断 214"/>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16" name="フローチャート: 判断 215"/>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17"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18" name="フローチャート: 判断 217"/>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19"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225" name="楕円 224"/>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226" name="楕円 22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114300</xdr:rowOff>
    </xdr:to>
    <xdr:cxnSp macro="">
      <xdr:nvCxnSpPr>
        <xdr:cNvPr id="227" name="直線コネクタ 226"/>
        <xdr:cNvCxnSpPr/>
      </xdr:nvCxnSpPr>
      <xdr:spPr>
        <a:xfrm flipV="1">
          <a:off x="14592300" y="990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29227</xdr:rowOff>
    </xdr:from>
    <xdr:ext cx="405111" cy="259045"/>
    <xdr:sp macro="" textlink="">
      <xdr:nvSpPr>
        <xdr:cNvPr id="228"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229"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0" name="正方形/長方形 2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1" name="正方形/長方形 2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2" name="正方形/長方形 2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3" name="正方形/長方形 2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4" name="正方形/長方形 2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5" name="正方形/長方形 2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6" name="正方形/長方形 2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7" name="正方形/長方形 2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8" name="テキスト ボックス 2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9" name="直線コネクタ 2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0" name="直線コネクタ 2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1" name="テキスト ボックス 2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2" name="直線コネクタ 2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3" name="テキスト ボックス 2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4" name="直線コネクタ 2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5" name="テキスト ボックス 2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6" name="直線コネクタ 2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7" name="テキスト ボックス 2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8" name="直線コネクタ 2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9" name="テキスト ボックス 2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0" name="直線コネクタ 2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1" name="テキスト ボックス 2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253" name="直線コネクタ 252"/>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254"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255" name="直線コネクタ 254"/>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256"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257" name="直線コネクタ 256"/>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258"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259" name="フローチャート: 判断 258"/>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260" name="フローチャート: 判断 259"/>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261"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262" name="フローチャート: 判断 261"/>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263" name="n_2aveValue【保健センター・保健所】&#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4" name="テキスト ボックス 2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5" name="テキスト ボックス 2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6" name="テキスト ボックス 2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7" name="テキスト ボックス 2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8" name="テキスト ボックス 2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128651</xdr:rowOff>
    </xdr:from>
    <xdr:to>
      <xdr:col>112</xdr:col>
      <xdr:colOff>38100</xdr:colOff>
      <xdr:row>63</xdr:row>
      <xdr:rowOff>58801</xdr:rowOff>
    </xdr:to>
    <xdr:sp macro="" textlink="">
      <xdr:nvSpPr>
        <xdr:cNvPr id="269" name="楕円 268"/>
        <xdr:cNvSpPr/>
      </xdr:nvSpPr>
      <xdr:spPr>
        <a:xfrm>
          <a:off x="21272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6731</xdr:rowOff>
    </xdr:from>
    <xdr:to>
      <xdr:col>107</xdr:col>
      <xdr:colOff>101600</xdr:colOff>
      <xdr:row>62</xdr:row>
      <xdr:rowOff>108331</xdr:rowOff>
    </xdr:to>
    <xdr:sp macro="" textlink="">
      <xdr:nvSpPr>
        <xdr:cNvPr id="270" name="楕円 269"/>
        <xdr:cNvSpPr/>
      </xdr:nvSpPr>
      <xdr:spPr>
        <a:xfrm>
          <a:off x="20383500" y="106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57531</xdr:rowOff>
    </xdr:from>
    <xdr:to>
      <xdr:col>111</xdr:col>
      <xdr:colOff>177800</xdr:colOff>
      <xdr:row>63</xdr:row>
      <xdr:rowOff>8001</xdr:rowOff>
    </xdr:to>
    <xdr:cxnSp macro="">
      <xdr:nvCxnSpPr>
        <xdr:cNvPr id="271" name="直線コネクタ 270"/>
        <xdr:cNvCxnSpPr/>
      </xdr:nvCxnSpPr>
      <xdr:spPr>
        <a:xfrm>
          <a:off x="20434300" y="1068743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75328</xdr:rowOff>
    </xdr:from>
    <xdr:ext cx="469744" cy="259045"/>
    <xdr:sp macro="" textlink="">
      <xdr:nvSpPr>
        <xdr:cNvPr id="272" name="n_1mainValue【保健センター・保健所】&#10;一人当たり面積"/>
        <xdr:cNvSpPr txBox="1"/>
      </xdr:nvSpPr>
      <xdr:spPr>
        <a:xfrm>
          <a:off x="210757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124858</xdr:rowOff>
    </xdr:from>
    <xdr:ext cx="469744" cy="259045"/>
    <xdr:sp macro="" textlink="">
      <xdr:nvSpPr>
        <xdr:cNvPr id="273" name="n_2mainValue【保健センター・保健所】&#10;一人当たり面積"/>
        <xdr:cNvSpPr txBox="1"/>
      </xdr:nvSpPr>
      <xdr:spPr>
        <a:xfrm>
          <a:off x="20199427" y="104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2" name="正方形/長方形 2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3" name="正方形/長方形 2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4" name="正方形/長方形 2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5" name="正方形/長方形 2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6" name="正方形/長方形 2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7" name="正方形/長方形 2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8" name="正方形/長方形 2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9" name="正方形/長方形 2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15" name="直線コネクタ 314"/>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16"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17" name="直線コネクタ 316"/>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1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19" name="直線コネクタ 31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20"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21" name="フローチャート: 判断 32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22" name="フローチャート: 判断 321"/>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323"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24" name="フローチャート: 判断 323"/>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325"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141332</xdr:rowOff>
    </xdr:from>
    <xdr:to>
      <xdr:col>81</xdr:col>
      <xdr:colOff>101600</xdr:colOff>
      <xdr:row>100</xdr:row>
      <xdr:rowOff>71482</xdr:rowOff>
    </xdr:to>
    <xdr:sp macro="" textlink="">
      <xdr:nvSpPr>
        <xdr:cNvPr id="331" name="楕円 330"/>
        <xdr:cNvSpPr/>
      </xdr:nvSpPr>
      <xdr:spPr>
        <a:xfrm>
          <a:off x="15430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147864</xdr:rowOff>
    </xdr:from>
    <xdr:to>
      <xdr:col>76</xdr:col>
      <xdr:colOff>165100</xdr:colOff>
      <xdr:row>100</xdr:row>
      <xdr:rowOff>78014</xdr:rowOff>
    </xdr:to>
    <xdr:sp macro="" textlink="">
      <xdr:nvSpPr>
        <xdr:cNvPr id="332" name="楕円 331"/>
        <xdr:cNvSpPr/>
      </xdr:nvSpPr>
      <xdr:spPr>
        <a:xfrm>
          <a:off x="14541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20682</xdr:rowOff>
    </xdr:from>
    <xdr:to>
      <xdr:col>81</xdr:col>
      <xdr:colOff>50800</xdr:colOff>
      <xdr:row>100</xdr:row>
      <xdr:rowOff>27214</xdr:rowOff>
    </xdr:to>
    <xdr:cxnSp macro="">
      <xdr:nvCxnSpPr>
        <xdr:cNvPr id="333" name="直線コネクタ 332"/>
        <xdr:cNvCxnSpPr/>
      </xdr:nvCxnSpPr>
      <xdr:spPr>
        <a:xfrm flipV="1">
          <a:off x="14592300" y="17165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88009</xdr:rowOff>
    </xdr:from>
    <xdr:ext cx="405111" cy="259045"/>
    <xdr:sp macro="" textlink="">
      <xdr:nvSpPr>
        <xdr:cNvPr id="334" name="n_1mainValue【庁舎】&#10;有形固定資産減価償却率"/>
        <xdr:cNvSpPr txBox="1"/>
      </xdr:nvSpPr>
      <xdr:spPr>
        <a:xfrm>
          <a:off x="152660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94541</xdr:rowOff>
    </xdr:from>
    <xdr:ext cx="405111" cy="259045"/>
    <xdr:sp macro="" textlink="">
      <xdr:nvSpPr>
        <xdr:cNvPr id="335" name="n_2mainValue【庁舎】&#10;有形固定資産減価償却率"/>
        <xdr:cNvSpPr txBox="1"/>
      </xdr:nvSpPr>
      <xdr:spPr>
        <a:xfrm>
          <a:off x="14389744"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6" name="直線コネクタ 3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7" name="テキスト ボックス 3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48" name="直線コネクタ 3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49" name="テキスト ボックス 3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0" name="直線コネクタ 3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1" name="テキスト ボックス 3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2" name="直線コネクタ 3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3" name="テキスト ボックス 3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4" name="直線コネクタ 3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5" name="テキスト ボックス 3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357" name="直線コネクタ 356"/>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358"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359" name="直線コネクタ 358"/>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360"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361" name="直線コネクタ 360"/>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362"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363" name="フローチャート: 判断 362"/>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364" name="フローチャート: 判断 363"/>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365"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366" name="フローチャート: 判断 365"/>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367"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8" name="テキスト ボックス 3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9" name="テキスト ボックス 3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0" name="テキスト ボックス 3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1" name="テキスト ボックス 3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2" name="テキスト ボックス 3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163931</xdr:rowOff>
    </xdr:from>
    <xdr:to>
      <xdr:col>112</xdr:col>
      <xdr:colOff>38100</xdr:colOff>
      <xdr:row>107</xdr:row>
      <xdr:rowOff>94081</xdr:rowOff>
    </xdr:to>
    <xdr:sp macro="" textlink="">
      <xdr:nvSpPr>
        <xdr:cNvPr id="373" name="楕円 372"/>
        <xdr:cNvSpPr/>
      </xdr:nvSpPr>
      <xdr:spPr>
        <a:xfrm>
          <a:off x="21272500" y="183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168503</xdr:rowOff>
    </xdr:from>
    <xdr:to>
      <xdr:col>107</xdr:col>
      <xdr:colOff>101600</xdr:colOff>
      <xdr:row>107</xdr:row>
      <xdr:rowOff>98653</xdr:rowOff>
    </xdr:to>
    <xdr:sp macro="" textlink="">
      <xdr:nvSpPr>
        <xdr:cNvPr id="374" name="楕円 373"/>
        <xdr:cNvSpPr/>
      </xdr:nvSpPr>
      <xdr:spPr>
        <a:xfrm>
          <a:off x="20383500" y="18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43281</xdr:rowOff>
    </xdr:from>
    <xdr:to>
      <xdr:col>111</xdr:col>
      <xdr:colOff>177800</xdr:colOff>
      <xdr:row>107</xdr:row>
      <xdr:rowOff>47853</xdr:rowOff>
    </xdr:to>
    <xdr:cxnSp macro="">
      <xdr:nvCxnSpPr>
        <xdr:cNvPr id="375" name="直線コネクタ 374"/>
        <xdr:cNvCxnSpPr/>
      </xdr:nvCxnSpPr>
      <xdr:spPr>
        <a:xfrm flipV="1">
          <a:off x="20434300" y="183884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110608</xdr:rowOff>
    </xdr:from>
    <xdr:ext cx="469744" cy="259045"/>
    <xdr:sp macro="" textlink="">
      <xdr:nvSpPr>
        <xdr:cNvPr id="376" name="n_1mainValue【庁舎】&#10;一人当たり面積"/>
        <xdr:cNvSpPr txBox="1"/>
      </xdr:nvSpPr>
      <xdr:spPr>
        <a:xfrm>
          <a:off x="21075727" y="181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115180</xdr:rowOff>
    </xdr:from>
    <xdr:ext cx="469744" cy="259045"/>
    <xdr:sp macro="" textlink="">
      <xdr:nvSpPr>
        <xdr:cNvPr id="377" name="n_2mainValue【庁舎】&#10;一人当たり面積"/>
        <xdr:cNvSpPr txBox="1"/>
      </xdr:nvSpPr>
      <xdr:spPr>
        <a:xfrm>
          <a:off x="20199427" y="181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8" name="正方形/長方形 3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9" name="正方形/長方形 3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0" name="テキスト ボックス 3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減価償却率が類似団体より高水準となっている体育館、庁舎について、体育館は</a:t>
          </a:r>
          <a:r>
            <a:rPr lang="en-US" altLang="ja-JP" sz="1100" b="0" i="0" u="none" strike="noStrike" baseline="0" smtClean="0">
              <a:solidFill>
                <a:schemeClr val="dk1"/>
              </a:solidFill>
              <a:latin typeface="+mn-lt"/>
              <a:ea typeface="+mn-ea"/>
              <a:cs typeface="+mn-cs"/>
            </a:rPr>
            <a:t>H30</a:t>
          </a:r>
          <a:r>
            <a:rPr lang="ja-JP" altLang="en-US" sz="1100" b="0" i="0" u="none" strike="noStrike" baseline="0" smtClean="0">
              <a:solidFill>
                <a:schemeClr val="dk1"/>
              </a:solidFill>
              <a:latin typeface="+mn-lt"/>
              <a:ea typeface="+mn-ea"/>
              <a:cs typeface="+mn-cs"/>
            </a:rPr>
            <a:t>年度に取り壊し、庁舎は</a:t>
          </a:r>
          <a:r>
            <a:rPr lang="en-US" altLang="ja-JP" sz="1100" b="0" i="0" u="none" strike="noStrike" baseline="0" smtClean="0">
              <a:solidFill>
                <a:schemeClr val="dk1"/>
              </a:solidFill>
              <a:latin typeface="+mn-lt"/>
              <a:ea typeface="+mn-ea"/>
              <a:cs typeface="+mn-cs"/>
            </a:rPr>
            <a:t>H32</a:t>
          </a:r>
          <a:r>
            <a:rPr lang="ja-JP" altLang="en-US" sz="1100" b="0" i="0" u="none" strike="noStrike" baseline="0" smtClean="0">
              <a:solidFill>
                <a:schemeClr val="dk1"/>
              </a:solidFill>
              <a:latin typeface="+mn-lt"/>
              <a:ea typeface="+mn-ea"/>
              <a:cs typeface="+mn-cs"/>
            </a:rPr>
            <a:t>年度に新設の計画となっている。公共施設等総合管理計画に基づき、引き続き管理を行っていく。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財政力指数については、</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年度までほぼ同じ水準を維持してきたが、</a:t>
          </a:r>
          <a:r>
            <a:rPr lang="en-US" altLang="ja-JP" sz="1100" b="0" i="0" u="none" strike="noStrike" baseline="0" smtClean="0">
              <a:solidFill>
                <a:schemeClr val="dk1"/>
              </a:solidFill>
              <a:latin typeface="+mn-lt"/>
              <a:ea typeface="+mn-ea"/>
              <a:cs typeface="+mn-cs"/>
            </a:rPr>
            <a:t>H22</a:t>
          </a:r>
          <a:r>
            <a:rPr lang="ja-JP" altLang="en-US" sz="1100" b="0" i="0" u="none" strike="noStrike" baseline="0" smtClean="0">
              <a:solidFill>
                <a:schemeClr val="dk1"/>
              </a:solidFill>
              <a:latin typeface="+mn-lt"/>
              <a:ea typeface="+mn-ea"/>
              <a:cs typeface="+mn-cs"/>
            </a:rPr>
            <a:t>年度からは</a:t>
          </a:r>
        </a:p>
        <a:p>
          <a:r>
            <a:rPr lang="ja-JP" altLang="en-US" sz="1100" b="0" i="0" u="none" strike="noStrike" baseline="0" smtClean="0">
              <a:solidFill>
                <a:schemeClr val="dk1"/>
              </a:solidFill>
              <a:latin typeface="+mn-lt"/>
              <a:ea typeface="+mn-ea"/>
              <a:cs typeface="+mn-cs"/>
            </a:rPr>
            <a:t>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endParaRPr kumimoji="1" lang="ja-JP" altLang="en-US" sz="1050" b="1">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経常収支比率については、平成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年度には対前年比</a:t>
          </a:r>
          <a:r>
            <a:rPr lang="en-US" altLang="ja-JP" sz="1100" b="0" i="0" u="none" strike="noStrike" baseline="0" smtClean="0">
              <a:solidFill>
                <a:schemeClr val="dk1"/>
              </a:solidFill>
              <a:latin typeface="+mn-lt"/>
              <a:ea typeface="+mn-ea"/>
              <a:cs typeface="+mn-cs"/>
            </a:rPr>
            <a:t>4.1</a:t>
          </a:r>
          <a:r>
            <a:rPr lang="ja-JP" altLang="en-US" sz="1100" b="0" i="0" u="none" strike="noStrike" baseline="0" smtClean="0">
              <a:solidFill>
                <a:schemeClr val="dk1"/>
              </a:solidFill>
              <a:latin typeface="+mn-lt"/>
              <a:ea typeface="+mn-ea"/>
              <a:cs typeface="+mn-cs"/>
            </a:rPr>
            <a:t>％となり悪化している。今後も財政運営適正化計画によって更なる改善に努める。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126238</xdr:rowOff>
    </xdr:to>
    <xdr:cxnSp macro="">
      <xdr:nvCxnSpPr>
        <xdr:cNvPr id="125" name="直線コネクタ 124"/>
        <xdr:cNvCxnSpPr/>
      </xdr:nvCxnSpPr>
      <xdr:spPr>
        <a:xfrm>
          <a:off x="4114800" y="1090117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167386</xdr:rowOff>
    </xdr:to>
    <xdr:cxnSp macro="">
      <xdr:nvCxnSpPr>
        <xdr:cNvPr id="128" name="直線コネクタ 127"/>
        <xdr:cNvCxnSpPr/>
      </xdr:nvCxnSpPr>
      <xdr:spPr>
        <a:xfrm flipV="1">
          <a:off x="3225800" y="1090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65</xdr:row>
      <xdr:rowOff>7874</xdr:rowOff>
    </xdr:to>
    <xdr:cxnSp macro="">
      <xdr:nvCxnSpPr>
        <xdr:cNvPr id="131" name="直線コネクタ 130"/>
        <xdr:cNvCxnSpPr/>
      </xdr:nvCxnSpPr>
      <xdr:spPr>
        <a:xfrm flipV="1">
          <a:off x="2336800" y="1096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7874</xdr:rowOff>
    </xdr:to>
    <xdr:cxnSp macro="">
      <xdr:nvCxnSpPr>
        <xdr:cNvPr id="134" name="直線コネクタ 133"/>
        <xdr:cNvCxnSpPr/>
      </xdr:nvCxnSpPr>
      <xdr:spPr>
        <a:xfrm>
          <a:off x="1447800" y="1100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4" name="楕円 143"/>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5"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46" name="楕円 145"/>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47" name="テキスト ボックス 146"/>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48" name="楕円 147"/>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9" name="テキスト ボックス 148"/>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0" name="楕円 149"/>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1" name="テキスト ボックス 150"/>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2" name="楕円 151"/>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3" name="テキスト ボックス 152"/>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年度の経常一般財源に占める人件費及び物件費の割合は、ほぼ類似団体並に近</a:t>
          </a:r>
        </a:p>
        <a:p>
          <a:r>
            <a:rPr lang="ja-JP" altLang="en-US" sz="1100" b="0" i="0" u="none" strike="noStrike" baseline="0" smtClean="0">
              <a:solidFill>
                <a:schemeClr val="dk1"/>
              </a:solidFill>
              <a:latin typeface="+mn-lt"/>
              <a:ea typeface="+mn-ea"/>
              <a:cs typeface="+mn-cs"/>
            </a:rPr>
            <a:t>づいてきた。小規模自治体では、どうしても人件費の割合は高くなりがちでり、また</a:t>
          </a:r>
          <a:r>
            <a:rPr lang="en-US" altLang="ja-JP" sz="1100" b="0" i="0" u="none" strike="noStrike" baseline="0" smtClean="0">
              <a:solidFill>
                <a:schemeClr val="dk1"/>
              </a:solidFill>
              <a:latin typeface="+mn-lt"/>
              <a:ea typeface="+mn-ea"/>
              <a:cs typeface="+mn-cs"/>
            </a:rPr>
            <a:t>H28</a:t>
          </a:r>
        </a:p>
        <a:p>
          <a:r>
            <a:rPr lang="ja-JP" altLang="en-US" sz="1100" b="0" i="0" u="none" strike="noStrike" baseline="0" smtClean="0">
              <a:solidFill>
                <a:schemeClr val="dk1"/>
              </a:solidFill>
              <a:latin typeface="+mn-lt"/>
              <a:ea typeface="+mn-ea"/>
              <a:cs typeface="+mn-cs"/>
            </a:rPr>
            <a:t>年度は数年後の大量退職に備えて人員増となっていることから、決算額も増となってい</a:t>
          </a:r>
        </a:p>
        <a:p>
          <a:r>
            <a:rPr lang="ja-JP" altLang="en-US" sz="1100" b="0" i="0" u="none" strike="noStrike" baseline="0" smtClean="0">
              <a:solidFill>
                <a:schemeClr val="dk1"/>
              </a:solidFill>
              <a:latin typeface="+mn-lt"/>
              <a:ea typeface="+mn-ea"/>
              <a:cs typeface="+mn-cs"/>
            </a:rPr>
            <a:t>る。今後も経費の節減に努め物件費の引き下げに努めていく。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156963</xdr:rowOff>
    </xdr:from>
    <xdr:to>
      <xdr:col>23</xdr:col>
      <xdr:colOff>133350</xdr:colOff>
      <xdr:row>84</xdr:row>
      <xdr:rowOff>32291</xdr:rowOff>
    </xdr:to>
    <xdr:cxnSp macro="">
      <xdr:nvCxnSpPr>
        <xdr:cNvPr id="189" name="直線コネクタ 188"/>
        <xdr:cNvCxnSpPr/>
      </xdr:nvCxnSpPr>
      <xdr:spPr>
        <a:xfrm>
          <a:off x="4114800" y="14387313"/>
          <a:ext cx="838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106462</xdr:rowOff>
    </xdr:from>
    <xdr:to>
      <xdr:col>19</xdr:col>
      <xdr:colOff>133350</xdr:colOff>
      <xdr:row>83</xdr:row>
      <xdr:rowOff>156963</xdr:rowOff>
    </xdr:to>
    <xdr:cxnSp macro="">
      <xdr:nvCxnSpPr>
        <xdr:cNvPr id="192" name="直線コネクタ 191"/>
        <xdr:cNvCxnSpPr/>
      </xdr:nvCxnSpPr>
      <xdr:spPr>
        <a:xfrm>
          <a:off x="3225800" y="14336812"/>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62195</xdr:rowOff>
    </xdr:from>
    <xdr:to>
      <xdr:col>15</xdr:col>
      <xdr:colOff>82550</xdr:colOff>
      <xdr:row>83</xdr:row>
      <xdr:rowOff>106462</xdr:rowOff>
    </xdr:to>
    <xdr:cxnSp macro="">
      <xdr:nvCxnSpPr>
        <xdr:cNvPr id="195" name="直線コネクタ 194"/>
        <xdr:cNvCxnSpPr/>
      </xdr:nvCxnSpPr>
      <xdr:spPr>
        <a:xfrm>
          <a:off x="2336800" y="14292545"/>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34933</xdr:rowOff>
    </xdr:from>
    <xdr:to>
      <xdr:col>11</xdr:col>
      <xdr:colOff>31750</xdr:colOff>
      <xdr:row>83</xdr:row>
      <xdr:rowOff>62195</xdr:rowOff>
    </xdr:to>
    <xdr:cxnSp macro="">
      <xdr:nvCxnSpPr>
        <xdr:cNvPr id="198" name="直線コネクタ 197"/>
        <xdr:cNvCxnSpPr/>
      </xdr:nvCxnSpPr>
      <xdr:spPr>
        <a:xfrm>
          <a:off x="1447800" y="14265283"/>
          <a:ext cx="889000" cy="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152941</xdr:rowOff>
    </xdr:from>
    <xdr:to>
      <xdr:col>23</xdr:col>
      <xdr:colOff>184150</xdr:colOff>
      <xdr:row>84</xdr:row>
      <xdr:rowOff>83091</xdr:rowOff>
    </xdr:to>
    <xdr:sp macro="" textlink="">
      <xdr:nvSpPr>
        <xdr:cNvPr id="208" name="楕円 207"/>
        <xdr:cNvSpPr/>
      </xdr:nvSpPr>
      <xdr:spPr>
        <a:xfrm>
          <a:off x="4902200" y="143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125018</xdr:rowOff>
    </xdr:from>
    <xdr:ext cx="762000" cy="259045"/>
    <xdr:sp macro="" textlink="">
      <xdr:nvSpPr>
        <xdr:cNvPr id="209" name="人件費・物件費等の状況該当値テキスト"/>
        <xdr:cNvSpPr txBox="1"/>
      </xdr:nvSpPr>
      <xdr:spPr>
        <a:xfrm>
          <a:off x="5041900" y="1435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106163</xdr:rowOff>
    </xdr:from>
    <xdr:to>
      <xdr:col>19</xdr:col>
      <xdr:colOff>184150</xdr:colOff>
      <xdr:row>84</xdr:row>
      <xdr:rowOff>36313</xdr:rowOff>
    </xdr:to>
    <xdr:sp macro="" textlink="">
      <xdr:nvSpPr>
        <xdr:cNvPr id="210" name="楕円 209"/>
        <xdr:cNvSpPr/>
      </xdr:nvSpPr>
      <xdr:spPr>
        <a:xfrm>
          <a:off x="4064000" y="14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21090</xdr:rowOff>
    </xdr:from>
    <xdr:ext cx="736600" cy="259045"/>
    <xdr:sp macro="" textlink="">
      <xdr:nvSpPr>
        <xdr:cNvPr id="211" name="テキスト ボックス 210"/>
        <xdr:cNvSpPr txBox="1"/>
      </xdr:nvSpPr>
      <xdr:spPr>
        <a:xfrm>
          <a:off x="3733800" y="1442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55662</xdr:rowOff>
    </xdr:from>
    <xdr:to>
      <xdr:col>15</xdr:col>
      <xdr:colOff>133350</xdr:colOff>
      <xdr:row>83</xdr:row>
      <xdr:rowOff>157262</xdr:rowOff>
    </xdr:to>
    <xdr:sp macro="" textlink="">
      <xdr:nvSpPr>
        <xdr:cNvPr id="212" name="楕円 211"/>
        <xdr:cNvSpPr/>
      </xdr:nvSpPr>
      <xdr:spPr>
        <a:xfrm>
          <a:off x="3175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142039</xdr:rowOff>
    </xdr:from>
    <xdr:ext cx="762000" cy="259045"/>
    <xdr:sp macro="" textlink="">
      <xdr:nvSpPr>
        <xdr:cNvPr id="213" name="テキスト ボックス 212"/>
        <xdr:cNvSpPr txBox="1"/>
      </xdr:nvSpPr>
      <xdr:spPr>
        <a:xfrm>
          <a:off x="2844800" y="143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11395</xdr:rowOff>
    </xdr:from>
    <xdr:to>
      <xdr:col>11</xdr:col>
      <xdr:colOff>82550</xdr:colOff>
      <xdr:row>83</xdr:row>
      <xdr:rowOff>112995</xdr:rowOff>
    </xdr:to>
    <xdr:sp macro="" textlink="">
      <xdr:nvSpPr>
        <xdr:cNvPr id="214" name="楕円 213"/>
        <xdr:cNvSpPr/>
      </xdr:nvSpPr>
      <xdr:spPr>
        <a:xfrm>
          <a:off x="2286000" y="14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97772</xdr:rowOff>
    </xdr:from>
    <xdr:ext cx="762000" cy="259045"/>
    <xdr:sp macro="" textlink="">
      <xdr:nvSpPr>
        <xdr:cNvPr id="215" name="テキスト ボックス 214"/>
        <xdr:cNvSpPr txBox="1"/>
      </xdr:nvSpPr>
      <xdr:spPr>
        <a:xfrm>
          <a:off x="1955800" y="143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155583</xdr:rowOff>
    </xdr:from>
    <xdr:to>
      <xdr:col>7</xdr:col>
      <xdr:colOff>31750</xdr:colOff>
      <xdr:row>83</xdr:row>
      <xdr:rowOff>85733</xdr:rowOff>
    </xdr:to>
    <xdr:sp macro="" textlink="">
      <xdr:nvSpPr>
        <xdr:cNvPr id="216" name="楕円 215"/>
        <xdr:cNvSpPr/>
      </xdr:nvSpPr>
      <xdr:spPr>
        <a:xfrm>
          <a:off x="1397000" y="14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70510</xdr:rowOff>
    </xdr:from>
    <xdr:ext cx="762000" cy="259045"/>
    <xdr:sp macro="" textlink="">
      <xdr:nvSpPr>
        <xdr:cNvPr id="217" name="テキスト ボックス 216"/>
        <xdr:cNvSpPr txBox="1"/>
      </xdr:nvSpPr>
      <xdr:spPr>
        <a:xfrm>
          <a:off x="1066800" y="1430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ラスパイレス指数（国との比較）は、全国市町村平均並びに類似団体平均を下回ってい</a:t>
          </a:r>
        </a:p>
        <a:p>
          <a:r>
            <a:rPr lang="ja-JP" altLang="en-US" sz="1100" b="0" i="0" u="none" strike="noStrike" baseline="0" smtClean="0">
              <a:solidFill>
                <a:schemeClr val="dk1"/>
              </a:solidFill>
              <a:latin typeface="+mn-lt"/>
              <a:ea typeface="+mn-ea"/>
              <a:cs typeface="+mn-cs"/>
            </a:rPr>
            <a:t>る。職員人件費の適正化に努める。</a:t>
          </a:r>
          <a:r>
            <a:rPr lang="ja-JP" altLang="ja-JP" sz="1100" b="0">
              <a:solidFill>
                <a:schemeClr val="dk1"/>
              </a:solidFill>
              <a:effectLst/>
              <a:latin typeface="+mn-lt"/>
              <a:ea typeface="+mn-ea"/>
              <a:cs typeface="+mn-cs"/>
            </a:rPr>
            <a:t>なお、</a:t>
          </a:r>
          <a:r>
            <a:rPr lang="en-US" altLang="ja-JP" sz="1100" b="0">
              <a:solidFill>
                <a:schemeClr val="dk1"/>
              </a:solidFill>
              <a:effectLst/>
              <a:latin typeface="+mn-lt"/>
              <a:ea typeface="+mn-ea"/>
              <a:cs typeface="+mn-cs"/>
            </a:rPr>
            <a:t>H29</a:t>
          </a:r>
          <a:r>
            <a:rPr lang="ja-JP" altLang="ja-JP" sz="1100" b="0">
              <a:solidFill>
                <a:schemeClr val="dk1"/>
              </a:solidFill>
              <a:effectLst/>
              <a:latin typeface="+mn-lt"/>
              <a:ea typeface="+mn-ea"/>
              <a:cs typeface="+mn-cs"/>
            </a:rPr>
            <a:t>数値については、当該資料作成時点において、平成</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年調査結果が未公表のため、前年度数値を引用している。</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3" name="直線コネクタ 25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87</xdr:row>
      <xdr:rowOff>10584</xdr:rowOff>
    </xdr:to>
    <xdr:cxnSp macro="">
      <xdr:nvCxnSpPr>
        <xdr:cNvPr id="256" name="直線コネクタ 255"/>
        <xdr:cNvCxnSpPr/>
      </xdr:nvCxnSpPr>
      <xdr:spPr>
        <a:xfrm>
          <a:off x="15290800" y="147888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44148</xdr:rowOff>
    </xdr:to>
    <xdr:cxnSp macro="">
      <xdr:nvCxnSpPr>
        <xdr:cNvPr id="259" name="直線コネクタ 258"/>
        <xdr:cNvCxnSpPr/>
      </xdr:nvCxnSpPr>
      <xdr:spPr>
        <a:xfrm>
          <a:off x="14401800" y="1460500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55638</xdr:rowOff>
    </xdr:to>
    <xdr:cxnSp macro="">
      <xdr:nvCxnSpPr>
        <xdr:cNvPr id="262" name="直線コネクタ 261"/>
        <xdr:cNvCxnSpPr/>
      </xdr:nvCxnSpPr>
      <xdr:spPr>
        <a:xfrm flipV="1">
          <a:off x="13512800" y="146050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2" name="楕円 27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147761</xdr:rowOff>
    </xdr:from>
    <xdr:ext cx="762000" cy="259045"/>
    <xdr:sp macro="" textlink="">
      <xdr:nvSpPr>
        <xdr:cNvPr id="273" name="給与水準   （国との比較）該当値テキスト"/>
        <xdr:cNvSpPr txBox="1"/>
      </xdr:nvSpPr>
      <xdr:spPr>
        <a:xfrm>
          <a:off x="171069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5" name="テキスト ボックス 274"/>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76" name="楕円 275"/>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77" name="テキスト ボックス 276"/>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0" name="楕円 279"/>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1" name="テキスト ボックス 280"/>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人口</a:t>
          </a:r>
          <a:r>
            <a:rPr lang="en-US" altLang="ja-JP" sz="1100" b="0" i="0" u="none" strike="noStrike" baseline="0" smtClean="0">
              <a:solidFill>
                <a:schemeClr val="dk1"/>
              </a:solidFill>
              <a:latin typeface="+mn-lt"/>
              <a:ea typeface="+mn-ea"/>
              <a:cs typeface="+mn-cs"/>
            </a:rPr>
            <a:t>1,000</a:t>
          </a:r>
          <a:r>
            <a:rPr lang="ja-JP" altLang="en-US" sz="1100" b="0" i="0" u="none" strike="noStrike" baseline="0" smtClean="0">
              <a:solidFill>
                <a:schemeClr val="dk1"/>
              </a:solidFill>
              <a:latin typeface="+mn-lt"/>
              <a:ea typeface="+mn-ea"/>
              <a:cs typeface="+mn-cs"/>
            </a:rPr>
            <a:t>人当たり職員数は、類似団体平均を上回っている。西粟倉村では「百年の</a:t>
          </a:r>
        </a:p>
        <a:p>
          <a:r>
            <a:rPr lang="ja-JP" altLang="en-US" sz="1100" b="0" i="0" u="none" strike="noStrike" baseline="0" smtClean="0">
              <a:solidFill>
                <a:schemeClr val="dk1"/>
              </a:solidFill>
              <a:latin typeface="+mn-lt"/>
              <a:ea typeface="+mn-ea"/>
              <a:cs typeface="+mn-cs"/>
            </a:rPr>
            <a:t>森林づくり事業」を主体として、環境モデル都市・バイオマス産業都市の指定を受けて、</a:t>
          </a:r>
        </a:p>
        <a:p>
          <a:r>
            <a:rPr lang="ja-JP" altLang="en-US" sz="1100" b="0" i="0" u="none" strike="noStrike" baseline="0" smtClean="0">
              <a:solidFill>
                <a:schemeClr val="dk1"/>
              </a:solidFill>
              <a:latin typeface="+mn-lt"/>
              <a:ea typeface="+mn-ea"/>
              <a:cs typeface="+mn-cs"/>
            </a:rPr>
            <a:t>地域経済を活性化すべく事業を実施している。そのため、現状を維持すべきと考えてい</a:t>
          </a:r>
        </a:p>
        <a:p>
          <a:r>
            <a:rPr lang="ja-JP" altLang="en-US" sz="1100" b="0" i="0" u="none" strike="noStrike" baseline="0" smtClean="0">
              <a:solidFill>
                <a:schemeClr val="dk1"/>
              </a:solidFill>
              <a:latin typeface="+mn-lt"/>
              <a:ea typeface="+mn-ea"/>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41554</xdr:rowOff>
    </xdr:from>
    <xdr:to>
      <xdr:col>81</xdr:col>
      <xdr:colOff>44450</xdr:colOff>
      <xdr:row>62</xdr:row>
      <xdr:rowOff>42520</xdr:rowOff>
    </xdr:to>
    <xdr:cxnSp macro="">
      <xdr:nvCxnSpPr>
        <xdr:cNvPr id="313" name="直線コネクタ 312"/>
        <xdr:cNvCxnSpPr/>
      </xdr:nvCxnSpPr>
      <xdr:spPr>
        <a:xfrm flipV="1">
          <a:off x="16179800" y="10671454"/>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152679</xdr:rowOff>
    </xdr:from>
    <xdr:to>
      <xdr:col>77</xdr:col>
      <xdr:colOff>44450</xdr:colOff>
      <xdr:row>62</xdr:row>
      <xdr:rowOff>42520</xdr:rowOff>
    </xdr:to>
    <xdr:cxnSp macro="">
      <xdr:nvCxnSpPr>
        <xdr:cNvPr id="316" name="直線コネクタ 315"/>
        <xdr:cNvCxnSpPr/>
      </xdr:nvCxnSpPr>
      <xdr:spPr>
        <a:xfrm>
          <a:off x="15290800" y="10611129"/>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133134</xdr:rowOff>
    </xdr:from>
    <xdr:to>
      <xdr:col>72</xdr:col>
      <xdr:colOff>203200</xdr:colOff>
      <xdr:row>61</xdr:row>
      <xdr:rowOff>152679</xdr:rowOff>
    </xdr:to>
    <xdr:cxnSp macro="">
      <xdr:nvCxnSpPr>
        <xdr:cNvPr id="319" name="直線コネクタ 318"/>
        <xdr:cNvCxnSpPr/>
      </xdr:nvCxnSpPr>
      <xdr:spPr>
        <a:xfrm>
          <a:off x="14401800" y="1059158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133134</xdr:rowOff>
    </xdr:from>
    <xdr:to>
      <xdr:col>68</xdr:col>
      <xdr:colOff>152400</xdr:colOff>
      <xdr:row>61</xdr:row>
      <xdr:rowOff>147130</xdr:rowOff>
    </xdr:to>
    <xdr:cxnSp macro="">
      <xdr:nvCxnSpPr>
        <xdr:cNvPr id="322" name="直線コネクタ 321"/>
        <xdr:cNvCxnSpPr/>
      </xdr:nvCxnSpPr>
      <xdr:spPr>
        <a:xfrm flipV="1">
          <a:off x="13512800" y="1059158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6" name="テキスト ボックス 325"/>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162204</xdr:rowOff>
    </xdr:from>
    <xdr:to>
      <xdr:col>81</xdr:col>
      <xdr:colOff>95250</xdr:colOff>
      <xdr:row>62</xdr:row>
      <xdr:rowOff>92354</xdr:rowOff>
    </xdr:to>
    <xdr:sp macro="" textlink="">
      <xdr:nvSpPr>
        <xdr:cNvPr id="332" name="楕円 331"/>
        <xdr:cNvSpPr/>
      </xdr:nvSpPr>
      <xdr:spPr>
        <a:xfrm>
          <a:off x="169672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134281</xdr:rowOff>
    </xdr:from>
    <xdr:ext cx="762000" cy="259045"/>
    <xdr:sp macro="" textlink="">
      <xdr:nvSpPr>
        <xdr:cNvPr id="333" name="定員管理の状況該当値テキスト"/>
        <xdr:cNvSpPr txBox="1"/>
      </xdr:nvSpPr>
      <xdr:spPr>
        <a:xfrm>
          <a:off x="17106900" y="105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163170</xdr:rowOff>
    </xdr:from>
    <xdr:to>
      <xdr:col>77</xdr:col>
      <xdr:colOff>95250</xdr:colOff>
      <xdr:row>62</xdr:row>
      <xdr:rowOff>93320</xdr:rowOff>
    </xdr:to>
    <xdr:sp macro="" textlink="">
      <xdr:nvSpPr>
        <xdr:cNvPr id="334" name="楕円 333"/>
        <xdr:cNvSpPr/>
      </xdr:nvSpPr>
      <xdr:spPr>
        <a:xfrm>
          <a:off x="161290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78097</xdr:rowOff>
    </xdr:from>
    <xdr:ext cx="736600" cy="259045"/>
    <xdr:sp macro="" textlink="">
      <xdr:nvSpPr>
        <xdr:cNvPr id="335" name="テキスト ボックス 334"/>
        <xdr:cNvSpPr txBox="1"/>
      </xdr:nvSpPr>
      <xdr:spPr>
        <a:xfrm>
          <a:off x="15798800" y="1070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101879</xdr:rowOff>
    </xdr:from>
    <xdr:to>
      <xdr:col>73</xdr:col>
      <xdr:colOff>44450</xdr:colOff>
      <xdr:row>62</xdr:row>
      <xdr:rowOff>32029</xdr:rowOff>
    </xdr:to>
    <xdr:sp macro="" textlink="">
      <xdr:nvSpPr>
        <xdr:cNvPr id="336" name="楕円 335"/>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16806</xdr:rowOff>
    </xdr:from>
    <xdr:ext cx="762000" cy="259045"/>
    <xdr:sp macro="" textlink="">
      <xdr:nvSpPr>
        <xdr:cNvPr id="337" name="テキスト ボックス 336"/>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82334</xdr:rowOff>
    </xdr:from>
    <xdr:to>
      <xdr:col>68</xdr:col>
      <xdr:colOff>203200</xdr:colOff>
      <xdr:row>62</xdr:row>
      <xdr:rowOff>12484</xdr:rowOff>
    </xdr:to>
    <xdr:sp macro="" textlink="">
      <xdr:nvSpPr>
        <xdr:cNvPr id="338" name="楕円 337"/>
        <xdr:cNvSpPr/>
      </xdr:nvSpPr>
      <xdr:spPr>
        <a:xfrm>
          <a:off x="14351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22661</xdr:rowOff>
    </xdr:from>
    <xdr:ext cx="762000" cy="259045"/>
    <xdr:sp macro="" textlink="">
      <xdr:nvSpPr>
        <xdr:cNvPr id="339" name="テキスト ボックス 338"/>
        <xdr:cNvSpPr txBox="1"/>
      </xdr:nvSpPr>
      <xdr:spPr>
        <a:xfrm>
          <a:off x="14020800" y="1030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96330</xdr:rowOff>
    </xdr:from>
    <xdr:to>
      <xdr:col>64</xdr:col>
      <xdr:colOff>152400</xdr:colOff>
      <xdr:row>62</xdr:row>
      <xdr:rowOff>26480</xdr:rowOff>
    </xdr:to>
    <xdr:sp macro="" textlink="">
      <xdr:nvSpPr>
        <xdr:cNvPr id="340" name="楕円 339"/>
        <xdr:cNvSpPr/>
      </xdr:nvSpPr>
      <xdr:spPr>
        <a:xfrm>
          <a:off x="13462000" y="105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11257</xdr:rowOff>
    </xdr:from>
    <xdr:ext cx="762000" cy="259045"/>
    <xdr:sp macro="" textlink="">
      <xdr:nvSpPr>
        <xdr:cNvPr id="341" name="テキスト ボックス 340"/>
        <xdr:cNvSpPr txBox="1"/>
      </xdr:nvSpPr>
      <xdr:spPr>
        <a:xfrm>
          <a:off x="13131800" y="106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実質公債費比率は、</a:t>
          </a:r>
          <a:r>
            <a:rPr lang="en-US" altLang="ja-JP" sz="1100" b="0" i="0" u="none" strike="noStrike" baseline="0" smtClean="0">
              <a:solidFill>
                <a:schemeClr val="dk1"/>
              </a:solidFill>
              <a:latin typeface="+mn-lt"/>
              <a:ea typeface="+mn-ea"/>
              <a:cs typeface="+mn-cs"/>
            </a:rPr>
            <a:t>H20</a:t>
          </a:r>
          <a:r>
            <a:rPr lang="ja-JP" altLang="en-US" sz="1100" b="0" i="0" u="none" strike="noStrike" baseline="0" smtClean="0">
              <a:solidFill>
                <a:schemeClr val="dk1"/>
              </a:solidFill>
              <a:latin typeface="+mn-lt"/>
              <a:ea typeface="+mn-ea"/>
              <a:cs typeface="+mn-cs"/>
            </a:rPr>
            <a:t>年度で国の健全度基準</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を下回ったが、類似団体にあって</a:t>
          </a:r>
        </a:p>
        <a:p>
          <a:r>
            <a:rPr lang="ja-JP" altLang="en-US" sz="1100" b="0" i="0" u="none" strike="noStrike" baseline="0" smtClean="0">
              <a:solidFill>
                <a:schemeClr val="dk1"/>
              </a:solidFill>
              <a:latin typeface="+mn-lt"/>
              <a:ea typeface="+mn-ea"/>
              <a:cs typeface="+mn-cs"/>
            </a:rPr>
            <a:t>も依然、健全度が低い状況であった。本村では、</a:t>
          </a:r>
          <a:r>
            <a:rPr lang="en-US" altLang="ja-JP" sz="1100" b="0" i="0" u="none" strike="noStrike" baseline="0" smtClean="0">
              <a:solidFill>
                <a:schemeClr val="dk1"/>
              </a:solidFill>
              <a:latin typeface="+mn-lt"/>
              <a:ea typeface="+mn-ea"/>
              <a:cs typeface="+mn-cs"/>
            </a:rPr>
            <a:t>H18</a:t>
          </a:r>
          <a:r>
            <a:rPr lang="ja-JP" altLang="en-US" sz="1100" b="0" i="0" u="none" strike="noStrike" baseline="0" smtClean="0">
              <a:solidFill>
                <a:schemeClr val="dk1"/>
              </a:solidFill>
              <a:latin typeface="+mn-lt"/>
              <a:ea typeface="+mn-ea"/>
              <a:cs typeface="+mn-cs"/>
            </a:rPr>
            <a:t>年度から公債費適正化計画を策定し、</a:t>
          </a:r>
          <a:r>
            <a:rPr lang="en-US" altLang="ja-JP" sz="1100" b="0" i="0" u="none" strike="noStrike" baseline="0" smtClean="0">
              <a:solidFill>
                <a:schemeClr val="dk1"/>
              </a:solidFill>
              <a:latin typeface="+mn-lt"/>
              <a:ea typeface="+mn-ea"/>
              <a:cs typeface="+mn-cs"/>
            </a:rPr>
            <a:t>H19</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億円の公的資金補償金免除繰上償還と臨時財政対策債（縁故債分）の繰上償還を行い、地方債の残高を減らし、</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年度実質公債費比率は</a:t>
          </a:r>
          <a:r>
            <a:rPr lang="en-US" altLang="ja-JP" sz="1100" b="0" i="0" u="none" strike="noStrike" baseline="0" smtClean="0">
              <a:solidFill>
                <a:schemeClr val="dk1"/>
              </a:solidFill>
              <a:latin typeface="+mn-lt"/>
              <a:ea typeface="+mn-ea"/>
              <a:cs typeface="+mn-cs"/>
            </a:rPr>
            <a:t>9.6%</a:t>
          </a:r>
          <a:r>
            <a:rPr lang="ja-JP" altLang="en-US" sz="1100" b="0" i="0" u="none" strike="noStrike" baseline="0" smtClean="0">
              <a:solidFill>
                <a:schemeClr val="dk1"/>
              </a:solidFill>
              <a:latin typeface="+mn-lt"/>
              <a:ea typeface="+mn-ea"/>
              <a:cs typeface="+mn-cs"/>
            </a:rPr>
            <a:t>にまで減少し、ほぼ類似団体水準となった。</a:t>
          </a:r>
          <a:r>
            <a:rPr lang="en-US" altLang="ja-JP" sz="1100" b="0" i="0" u="none" strike="noStrike" baseline="0" smtClean="0">
              <a:solidFill>
                <a:schemeClr val="dk1"/>
              </a:solidFill>
              <a:latin typeface="+mn-lt"/>
              <a:ea typeface="+mn-ea"/>
              <a:cs typeface="+mn-cs"/>
            </a:rPr>
            <a:t>H26</a:t>
          </a:r>
          <a:r>
            <a:rPr lang="ja-JP" altLang="en-US" sz="1100" b="0" i="0" u="none" strike="noStrike" baseline="0" smtClean="0">
              <a:solidFill>
                <a:schemeClr val="dk1"/>
              </a:solidFill>
              <a:latin typeface="+mn-lt"/>
              <a:ea typeface="+mn-ea"/>
              <a:cs typeface="+mn-cs"/>
            </a:rPr>
            <a:t>年度からは繰上償還により減少し、</a:t>
          </a:r>
          <a:r>
            <a:rPr lang="en-US" altLang="ja-JP" sz="1100" b="0" i="0" u="none" strike="noStrike" baseline="0" smtClean="0">
              <a:solidFill>
                <a:schemeClr val="dk1"/>
              </a:solidFill>
              <a:latin typeface="+mn-lt"/>
              <a:ea typeface="+mn-ea"/>
              <a:cs typeface="+mn-cs"/>
            </a:rPr>
            <a:t>H29</a:t>
          </a:r>
          <a:r>
            <a:rPr lang="ja-JP" altLang="en-US" sz="1100" b="0" i="0" u="none" strike="noStrike" baseline="0" smtClean="0">
              <a:solidFill>
                <a:schemeClr val="dk1"/>
              </a:solidFill>
              <a:latin typeface="+mn-lt"/>
              <a:ea typeface="+mn-ea"/>
              <a:cs typeface="+mn-cs"/>
            </a:rPr>
            <a:t>年度には</a:t>
          </a:r>
          <a:r>
            <a:rPr lang="en-US" altLang="ja-JP" sz="1100" b="0" i="0" u="none" strike="noStrike" baseline="0" smtClean="0">
              <a:solidFill>
                <a:schemeClr val="dk1"/>
              </a:solidFill>
              <a:latin typeface="+mn-lt"/>
              <a:ea typeface="+mn-ea"/>
              <a:cs typeface="+mn-cs"/>
            </a:rPr>
            <a:t>7.7</a:t>
          </a:r>
          <a:r>
            <a:rPr lang="ja-JP" altLang="en-US" sz="1100" b="0" i="0" u="none" strike="noStrike" baseline="0" smtClean="0">
              <a:solidFill>
                <a:schemeClr val="dk1"/>
              </a:solidFill>
              <a:latin typeface="+mn-lt"/>
              <a:ea typeface="+mn-ea"/>
              <a:cs typeface="+mn-cs"/>
            </a:rPr>
            <a:t>％にまで減少した。今後とも適切な投資に向けた借入を計画的に実施していく。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83759</xdr:rowOff>
    </xdr:to>
    <xdr:cxnSp macro="">
      <xdr:nvCxnSpPr>
        <xdr:cNvPr id="376" name="直線コネクタ 375"/>
        <xdr:cNvCxnSpPr/>
      </xdr:nvCxnSpPr>
      <xdr:spPr>
        <a:xfrm flipV="1">
          <a:off x="16179800" y="73526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83759</xdr:rowOff>
    </xdr:from>
    <xdr:to>
      <xdr:col>77</xdr:col>
      <xdr:colOff>44450</xdr:colOff>
      <xdr:row>43</xdr:row>
      <xdr:rowOff>141212</xdr:rowOff>
    </xdr:to>
    <xdr:cxnSp macro="">
      <xdr:nvCxnSpPr>
        <xdr:cNvPr id="379" name="直線コネクタ 378"/>
        <xdr:cNvCxnSpPr/>
      </xdr:nvCxnSpPr>
      <xdr:spPr>
        <a:xfrm flipV="1">
          <a:off x="15290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141212</xdr:rowOff>
    </xdr:from>
    <xdr:to>
      <xdr:col>72</xdr:col>
      <xdr:colOff>203200</xdr:colOff>
      <xdr:row>44</xdr:row>
      <xdr:rowOff>61685</xdr:rowOff>
    </xdr:to>
    <xdr:cxnSp macro="">
      <xdr:nvCxnSpPr>
        <xdr:cNvPr id="382" name="直線コネクタ 381"/>
        <xdr:cNvCxnSpPr/>
      </xdr:nvCxnSpPr>
      <xdr:spPr>
        <a:xfrm flipV="1">
          <a:off x="14401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61685</xdr:rowOff>
    </xdr:to>
    <xdr:cxnSp macro="">
      <xdr:nvCxnSpPr>
        <xdr:cNvPr id="385" name="直線コネクタ 384"/>
        <xdr:cNvCxnSpPr/>
      </xdr:nvCxnSpPr>
      <xdr:spPr>
        <a:xfrm>
          <a:off x="13512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395" name="楕円 394"/>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396"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397" name="楕円 396"/>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398" name="テキスト ボックス 397"/>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399" name="楕円 398"/>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00" name="テキスト ボックス 399"/>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01" name="楕円 400"/>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02" name="テキスト ボックス 401"/>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03" name="楕円 402"/>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04" name="テキスト ボックス 403"/>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将来負担比率について、職員の減により退職手当負担見込額が減少したこと、繰上償</a:t>
          </a:r>
        </a:p>
        <a:p>
          <a:r>
            <a:rPr lang="ja-JP" altLang="en-US" sz="1100" b="0" i="0" u="none" strike="noStrike" baseline="0" smtClean="0">
              <a:solidFill>
                <a:schemeClr val="dk1"/>
              </a:solidFill>
              <a:latin typeface="+mn-lt"/>
              <a:ea typeface="+mn-ea"/>
              <a:cs typeface="+mn-cs"/>
            </a:rPr>
            <a:t>還による起債残高の減少、その他特定目的基金等の積立額増加により平成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年度から比率が下がっている。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57302</xdr:rowOff>
    </xdr:from>
    <xdr:to>
      <xdr:col>64</xdr:col>
      <xdr:colOff>152400</xdr:colOff>
      <xdr:row>15</xdr:row>
      <xdr:rowOff>158902</xdr:rowOff>
    </xdr:to>
    <xdr:sp macro="" textlink="">
      <xdr:nvSpPr>
        <xdr:cNvPr id="451" name="楕円 450"/>
        <xdr:cNvSpPr/>
      </xdr:nvSpPr>
      <xdr:spPr>
        <a:xfrm>
          <a:off x="13462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143679</xdr:rowOff>
    </xdr:from>
    <xdr:ext cx="762000" cy="259045"/>
    <xdr:sp macro="" textlink="">
      <xdr:nvSpPr>
        <xdr:cNvPr id="452" name="テキスト ボックス 451"/>
        <xdr:cNvSpPr txBox="1"/>
      </xdr:nvSpPr>
      <xdr:spPr>
        <a:xfrm>
          <a:off x="13131800" y="27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小規模自治体では、どうしても人件費の割合が高くなりがちであるが、類似</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団体との比較では、</a:t>
          </a:r>
          <a:r>
            <a:rPr lang="en-US" altLang="ja-JP" sz="1100" b="0" i="0" u="none" strike="noStrike" baseline="0" smtClean="0">
              <a:solidFill>
                <a:schemeClr val="dk1"/>
              </a:solidFill>
              <a:latin typeface="+mn-lt"/>
              <a:ea typeface="+mn-ea"/>
              <a:cs typeface="+mn-cs"/>
            </a:rPr>
            <a:t>H22</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からはほぼ類似団体並に改善していた。しかし、</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年度からは、全国平均から差が開き悪化している。</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年度から新規事業が大幅に増え人件費の割合が増えているが、財政運営適正化計画により改善を目指す。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111760</xdr:rowOff>
    </xdr:to>
    <xdr:cxnSp macro="">
      <xdr:nvCxnSpPr>
        <xdr:cNvPr id="66" name="直線コネクタ 65"/>
        <xdr:cNvCxnSpPr/>
      </xdr:nvCxnSpPr>
      <xdr:spPr>
        <a:xfrm>
          <a:off x="3987800" y="6242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69850</xdr:rowOff>
    </xdr:to>
    <xdr:cxnSp macro="">
      <xdr:nvCxnSpPr>
        <xdr:cNvPr id="69" name="直線コネクタ 68"/>
        <xdr:cNvCxnSpPr/>
      </xdr:nvCxnSpPr>
      <xdr:spPr>
        <a:xfrm>
          <a:off x="3098800" y="6238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161290</xdr:rowOff>
    </xdr:to>
    <xdr:cxnSp macro="">
      <xdr:nvCxnSpPr>
        <xdr:cNvPr id="72" name="直線コネクタ 71"/>
        <xdr:cNvCxnSpPr/>
      </xdr:nvCxnSpPr>
      <xdr:spPr>
        <a:xfrm flipV="1">
          <a:off x="2209800" y="62382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130810</xdr:rowOff>
    </xdr:from>
    <xdr:to>
      <xdr:col>11</xdr:col>
      <xdr:colOff>9525</xdr:colOff>
      <xdr:row>36</xdr:row>
      <xdr:rowOff>161290</xdr:rowOff>
    </xdr:to>
    <xdr:cxnSp macro="">
      <xdr:nvCxnSpPr>
        <xdr:cNvPr id="75" name="直線コネクタ 74"/>
        <xdr:cNvCxnSpPr/>
      </xdr:nvCxnSpPr>
      <xdr:spPr>
        <a:xfrm>
          <a:off x="1320800" y="6303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110490</xdr:rowOff>
    </xdr:from>
    <xdr:to>
      <xdr:col>11</xdr:col>
      <xdr:colOff>60325</xdr:colOff>
      <xdr:row>37</xdr:row>
      <xdr:rowOff>40640</xdr:rowOff>
    </xdr:to>
    <xdr:sp macro="" textlink="">
      <xdr:nvSpPr>
        <xdr:cNvPr id="91" name="楕円 90"/>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25417</xdr:rowOff>
    </xdr:from>
    <xdr:ext cx="762000" cy="259045"/>
    <xdr:sp macro="" textlink="">
      <xdr:nvSpPr>
        <xdr:cNvPr id="92" name="テキスト ボックス 91"/>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80010</xdr:rowOff>
    </xdr:from>
    <xdr:to>
      <xdr:col>6</xdr:col>
      <xdr:colOff>171450</xdr:colOff>
      <xdr:row>37</xdr:row>
      <xdr:rowOff>10160</xdr:rowOff>
    </xdr:to>
    <xdr:sp macro="" textlink="">
      <xdr:nvSpPr>
        <xdr:cNvPr id="93" name="楕円 92"/>
        <xdr:cNvSpPr/>
      </xdr:nvSpPr>
      <xdr:spPr>
        <a:xfrm>
          <a:off x="1270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166387</xdr:rowOff>
    </xdr:from>
    <xdr:ext cx="762000" cy="259045"/>
    <xdr:sp macro="" textlink="">
      <xdr:nvSpPr>
        <xdr:cNvPr id="94" name="テキスト ボックス 93"/>
        <xdr:cNvSpPr txBox="1"/>
      </xdr:nvSpPr>
      <xdr:spPr>
        <a:xfrm>
          <a:off x="939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％まで類似団体に近づいたが、これからも財政運営適正化計画により、物件費の抑制を目指す。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16510</xdr:rowOff>
    </xdr:to>
    <xdr:cxnSp macro="">
      <xdr:nvCxnSpPr>
        <xdr:cNvPr id="126" name="直線コネクタ 125"/>
        <xdr:cNvCxnSpPr/>
      </xdr:nvCxnSpPr>
      <xdr:spPr>
        <a:xfrm flipV="1">
          <a:off x="15671800" y="2915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16510</xdr:rowOff>
    </xdr:to>
    <xdr:cxnSp macro="">
      <xdr:nvCxnSpPr>
        <xdr:cNvPr id="129" name="直線コネクタ 128"/>
        <xdr:cNvCxnSpPr/>
      </xdr:nvCxnSpPr>
      <xdr:spPr>
        <a:xfrm>
          <a:off x="14782800" y="2904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161290</xdr:rowOff>
    </xdr:to>
    <xdr:cxnSp macro="">
      <xdr:nvCxnSpPr>
        <xdr:cNvPr id="132" name="直線コネクタ 131"/>
        <xdr:cNvCxnSpPr/>
      </xdr:nvCxnSpPr>
      <xdr:spPr>
        <a:xfrm>
          <a:off x="13893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24130</xdr:rowOff>
    </xdr:to>
    <xdr:cxnSp macro="">
      <xdr:nvCxnSpPr>
        <xdr:cNvPr id="135" name="直線コネクタ 134"/>
        <xdr:cNvCxnSpPr/>
      </xdr:nvCxnSpPr>
      <xdr:spPr>
        <a:xfrm flipV="1">
          <a:off x="13004800" y="2904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7" name="楕円 146"/>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8" name="テキスト ボックス 147"/>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9" name="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51" name="楕円 150"/>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52" name="テキスト ボックス 151"/>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3" name="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類似団体平均に近づいていたが、Ｈ</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は類似団体よりも低くなっている。生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活保護の扶助の抑制のため、就労支援等を行っている結果が現れている。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37193</xdr:rowOff>
    </xdr:to>
    <xdr:cxnSp macro="">
      <xdr:nvCxnSpPr>
        <xdr:cNvPr id="188" name="直線コネクタ 187"/>
        <xdr:cNvCxnSpPr/>
      </xdr:nvCxnSpPr>
      <xdr:spPr>
        <a:xfrm flipV="1">
          <a:off x="3987800" y="9336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37193</xdr:rowOff>
    </xdr:to>
    <xdr:cxnSp macro="">
      <xdr:nvCxnSpPr>
        <xdr:cNvPr id="191" name="直線コネクタ 190"/>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7" name="直線コネクタ 196"/>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4" name="テキスト ボックス 21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類似団体を少し上回り推移しているが、平成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％に差が開いた。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60706</xdr:rowOff>
    </xdr:to>
    <xdr:cxnSp macro="">
      <xdr:nvCxnSpPr>
        <xdr:cNvPr id="246" name="直線コネクタ 245"/>
        <xdr:cNvCxnSpPr/>
      </xdr:nvCxnSpPr>
      <xdr:spPr>
        <a:xfrm>
          <a:off x="15671800" y="97510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37846</xdr:rowOff>
    </xdr:to>
    <xdr:cxnSp macro="">
      <xdr:nvCxnSpPr>
        <xdr:cNvPr id="249" name="直線コネクタ 248"/>
        <xdr:cNvCxnSpPr/>
      </xdr:nvCxnSpPr>
      <xdr:spPr>
        <a:xfrm flipV="1">
          <a:off x="14782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37846</xdr:rowOff>
    </xdr:to>
    <xdr:cxnSp macro="">
      <xdr:nvCxnSpPr>
        <xdr:cNvPr id="252" name="直線コネクタ 251"/>
        <xdr:cNvCxnSpPr/>
      </xdr:nvCxnSpPr>
      <xdr:spPr>
        <a:xfrm>
          <a:off x="13893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149860</xdr:rowOff>
    </xdr:to>
    <xdr:cxnSp macro="">
      <xdr:nvCxnSpPr>
        <xdr:cNvPr id="255" name="直線コネクタ 254"/>
        <xdr:cNvCxnSpPr/>
      </xdr:nvCxnSpPr>
      <xdr:spPr>
        <a:xfrm>
          <a:off x="13004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5" name="楕円 264"/>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6"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8" name="テキスト ボックス 267"/>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9" name="楕円 268"/>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70" name="テキスト ボックス 269"/>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3" name="楕円 272"/>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126001</xdr:rowOff>
    </xdr:from>
    <xdr:ext cx="762000" cy="259045"/>
    <xdr:sp macro="" textlink="">
      <xdr:nvSpPr>
        <xdr:cNvPr id="274" name="テキスト ボックス 273"/>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年度から少しずつ悪化していたが、平成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％まで類似団体と差が縮まっている。財政運営適正化計画により、さらに補助費の抑制を目指す。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05" name="直線コネクタ 304"/>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36</xdr:row>
      <xdr:rowOff>21844</xdr:rowOff>
    </xdr:to>
    <xdr:cxnSp macro="">
      <xdr:nvCxnSpPr>
        <xdr:cNvPr id="308" name="直線コネクタ 307"/>
        <xdr:cNvCxnSpPr/>
      </xdr:nvCxnSpPr>
      <xdr:spPr>
        <a:xfrm>
          <a:off x="14782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129286</xdr:rowOff>
    </xdr:to>
    <xdr:cxnSp macro="">
      <xdr:nvCxnSpPr>
        <xdr:cNvPr id="311" name="直線コネクタ 310"/>
        <xdr:cNvCxnSpPr/>
      </xdr:nvCxnSpPr>
      <xdr:spPr>
        <a:xfrm flipV="1">
          <a:off x="13893800" y="6066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129286</xdr:rowOff>
    </xdr:to>
    <xdr:cxnSp macro="">
      <xdr:nvCxnSpPr>
        <xdr:cNvPr id="314" name="直線コネクタ 313"/>
        <xdr:cNvCxnSpPr/>
      </xdr:nvCxnSpPr>
      <xdr:spPr>
        <a:xfrm>
          <a:off x="13004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8" name="楕円 327"/>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9" name="テキスト ボックス 328"/>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0" name="楕円 329"/>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1" name="テキスト ボックス 330"/>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2" name="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u="none" strike="noStrike" baseline="0" smtClean="0">
              <a:solidFill>
                <a:schemeClr val="dk1"/>
              </a:solidFill>
              <a:latin typeface="+mn-lt"/>
              <a:ea typeface="+mn-ea"/>
              <a:cs typeface="+mn-cs"/>
            </a:rPr>
            <a:t>H18</a:t>
          </a:r>
          <a:r>
            <a:rPr lang="ja-JP" altLang="en-US" sz="1100" b="0" i="0" u="none" strike="noStrike" baseline="0" smtClean="0">
              <a:solidFill>
                <a:schemeClr val="dk1"/>
              </a:solidFill>
              <a:latin typeface="+mn-lt"/>
              <a:ea typeface="+mn-ea"/>
              <a:cs typeface="+mn-cs"/>
            </a:rPr>
            <a:t>年度から公債費適正化計画を策定し、</a:t>
          </a:r>
          <a:r>
            <a:rPr lang="en-US" altLang="ja-JP" sz="1100" b="0" i="0" u="none" strike="noStrike" baseline="0" smtClean="0">
              <a:solidFill>
                <a:schemeClr val="dk1"/>
              </a:solidFill>
              <a:latin typeface="+mn-lt"/>
              <a:ea typeface="+mn-ea"/>
              <a:cs typeface="+mn-cs"/>
            </a:rPr>
            <a:t>H19</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年間で地方</a:t>
          </a:r>
        </a:p>
        <a:p>
          <a:r>
            <a:rPr lang="ja-JP" altLang="en-US" sz="1100" b="0" i="0" u="none" strike="noStrike" baseline="0" smtClean="0">
              <a:solidFill>
                <a:schemeClr val="dk1"/>
              </a:solidFill>
              <a:latin typeface="+mn-lt"/>
              <a:ea typeface="+mn-ea"/>
              <a:cs typeface="+mn-cs"/>
            </a:rPr>
            <a:t>債発行総額</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億円（臨時財政対策債を除く。）をおおむね達成し、</a:t>
          </a:r>
          <a:r>
            <a:rPr lang="en-US" altLang="ja-JP" sz="1100" b="0" i="0" u="none" strike="noStrike" baseline="0" smtClean="0">
              <a:solidFill>
                <a:schemeClr val="dk1"/>
              </a:solidFill>
              <a:latin typeface="+mn-lt"/>
              <a:ea typeface="+mn-ea"/>
              <a:cs typeface="+mn-cs"/>
            </a:rPr>
            <a:t>H21</a:t>
          </a:r>
          <a:r>
            <a:rPr lang="ja-JP" altLang="en-US" sz="1100" b="0" i="0" u="none" strike="noStrike" baseline="0" smtClean="0">
              <a:solidFill>
                <a:schemeClr val="dk1"/>
              </a:solidFill>
              <a:latin typeface="+mn-lt"/>
              <a:ea typeface="+mn-ea"/>
              <a:cs typeface="+mn-cs"/>
            </a:rPr>
            <a:t>年度</a:t>
          </a:r>
        </a:p>
        <a:p>
          <a:r>
            <a:rPr lang="ja-JP" altLang="en-US" sz="1100" b="0" i="0" u="none" strike="noStrike" baseline="0" smtClean="0">
              <a:solidFill>
                <a:schemeClr val="dk1"/>
              </a:solidFill>
              <a:latin typeface="+mn-lt"/>
              <a:ea typeface="+mn-ea"/>
              <a:cs typeface="+mn-cs"/>
            </a:rPr>
            <a:t>には、約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億円の公的資金補償金免除繰上償還と臨時財政対策債（縁故債</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分）の繰上償還を行い、地方債の残高を減らし、</a:t>
          </a:r>
          <a:r>
            <a:rPr lang="en-US" altLang="ja-JP" sz="1100" b="0" i="0" u="none" strike="noStrike" baseline="0" smtClean="0">
              <a:solidFill>
                <a:schemeClr val="dk1"/>
              </a:solidFill>
              <a:latin typeface="+mn-lt"/>
              <a:ea typeface="+mn-ea"/>
              <a:cs typeface="+mn-cs"/>
            </a:rPr>
            <a:t>H23</a:t>
          </a:r>
          <a:r>
            <a:rPr lang="ja-JP" altLang="en-US" sz="1100" b="0" i="0" u="none" strike="noStrike" baseline="0" smtClean="0">
              <a:solidFill>
                <a:schemeClr val="dk1"/>
              </a:solidFill>
              <a:latin typeface="+mn-lt"/>
              <a:ea typeface="+mn-ea"/>
              <a:cs typeface="+mn-cs"/>
            </a:rPr>
            <a:t>年度経常収支比率に占める割合は</a:t>
          </a:r>
          <a:r>
            <a:rPr lang="en-US" altLang="ja-JP" sz="1100" b="0" i="0" u="none" strike="noStrike" baseline="0" smtClean="0">
              <a:solidFill>
                <a:schemeClr val="dk1"/>
              </a:solidFill>
              <a:latin typeface="+mn-lt"/>
              <a:ea typeface="+mn-ea"/>
              <a:cs typeface="+mn-cs"/>
            </a:rPr>
            <a:t>22.3%</a:t>
          </a:r>
          <a:r>
            <a:rPr lang="ja-JP" altLang="en-US" sz="1100" b="0" i="0" u="none" strike="noStrike" baseline="0" smtClean="0">
              <a:solidFill>
                <a:schemeClr val="dk1"/>
              </a:solidFill>
              <a:latin typeface="+mn-lt"/>
              <a:ea typeface="+mn-ea"/>
              <a:cs typeface="+mn-cs"/>
            </a:rPr>
            <a:t>にまで減少し、類似団体水準に近づいてきた。</a:t>
          </a:r>
          <a:r>
            <a:rPr lang="en-US" altLang="ja-JP" sz="1100" b="0" i="0" u="none" strike="noStrike" baseline="0" smtClean="0">
              <a:solidFill>
                <a:schemeClr val="dk1"/>
              </a:solidFill>
              <a:latin typeface="+mn-lt"/>
              <a:ea typeface="+mn-ea"/>
              <a:cs typeface="+mn-cs"/>
            </a:rPr>
            <a:t>H24</a:t>
          </a:r>
          <a:r>
            <a:rPr lang="ja-JP" altLang="en-US" sz="1100" b="0" i="0" u="none" strike="noStrike" baseline="0" smtClean="0">
              <a:solidFill>
                <a:schemeClr val="dk1"/>
              </a:solidFill>
              <a:latin typeface="+mn-lt"/>
              <a:ea typeface="+mn-ea"/>
              <a:cs typeface="+mn-cs"/>
            </a:rPr>
            <a:t>は、借入額の増により一時的に</a:t>
          </a:r>
          <a:r>
            <a:rPr lang="en-US" altLang="ja-JP" sz="1100" b="0" i="0" u="none" strike="noStrike" baseline="0" smtClean="0">
              <a:solidFill>
                <a:schemeClr val="dk1"/>
              </a:solidFill>
              <a:latin typeface="+mn-lt"/>
              <a:ea typeface="+mn-ea"/>
              <a:cs typeface="+mn-cs"/>
            </a:rPr>
            <a:t>3.6</a:t>
          </a:r>
          <a:r>
            <a:rPr lang="ja-JP" altLang="en-US" sz="1100" b="0" i="0" u="none" strike="noStrike" baseline="0" smtClean="0">
              <a:solidFill>
                <a:schemeClr val="dk1"/>
              </a:solidFill>
              <a:latin typeface="+mn-lt"/>
              <a:ea typeface="+mn-ea"/>
              <a:cs typeface="+mn-cs"/>
            </a:rPr>
            <a:t>％離れたが、平成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年度以降も繰上償還を実施したため、平成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年度は減少した。現在平成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年度の差は</a:t>
          </a:r>
          <a:r>
            <a:rPr lang="en-US" altLang="ja-JP" sz="1100" b="0" i="0" u="none" strike="noStrike" baseline="0" smtClean="0">
              <a:solidFill>
                <a:schemeClr val="dk1"/>
              </a:solidFill>
              <a:latin typeface="+mn-lt"/>
              <a:ea typeface="+mn-ea"/>
              <a:cs typeface="+mn-cs"/>
            </a:rPr>
            <a:t>3.5</a:t>
          </a:r>
          <a:r>
            <a:rPr lang="ja-JP" altLang="en-US" sz="1100" b="0" i="0" u="none" strike="noStrike" baseline="0" smtClean="0">
              <a:solidFill>
                <a:schemeClr val="dk1"/>
              </a:solidFill>
              <a:latin typeface="+mn-lt"/>
              <a:ea typeface="+mn-ea"/>
              <a:cs typeface="+mn-cs"/>
            </a:rPr>
            <a:t>％となっている。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94996</xdr:rowOff>
    </xdr:to>
    <xdr:cxnSp macro="">
      <xdr:nvCxnSpPr>
        <xdr:cNvPr id="363" name="直線コネクタ 362"/>
        <xdr:cNvCxnSpPr/>
      </xdr:nvCxnSpPr>
      <xdr:spPr>
        <a:xfrm>
          <a:off x="3987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113285</xdr:rowOff>
    </xdr:to>
    <xdr:cxnSp macro="">
      <xdr:nvCxnSpPr>
        <xdr:cNvPr id="366" name="直線コネクタ 365"/>
        <xdr:cNvCxnSpPr/>
      </xdr:nvCxnSpPr>
      <xdr:spPr>
        <a:xfrm flipV="1">
          <a:off x="3098800" y="133766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79</xdr:row>
      <xdr:rowOff>19558</xdr:rowOff>
    </xdr:to>
    <xdr:cxnSp macro="">
      <xdr:nvCxnSpPr>
        <xdr:cNvPr id="369" name="直線コネクタ 368"/>
        <xdr:cNvCxnSpPr/>
      </xdr:nvCxnSpPr>
      <xdr:spPr>
        <a:xfrm flipV="1">
          <a:off x="2209800" y="134863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19558</xdr:rowOff>
    </xdr:to>
    <xdr:cxnSp macro="">
      <xdr:nvCxnSpPr>
        <xdr:cNvPr id="372" name="直線コネクタ 371"/>
        <xdr:cNvCxnSpPr/>
      </xdr:nvCxnSpPr>
      <xdr:spPr>
        <a:xfrm>
          <a:off x="1320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2" name="楕円 381"/>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3"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6" name="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8" name="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類似団体と比べ少し上回り推移している。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46989</xdr:rowOff>
    </xdr:to>
    <xdr:cxnSp macro="">
      <xdr:nvCxnSpPr>
        <xdr:cNvPr id="422" name="直線コネクタ 421"/>
        <xdr:cNvCxnSpPr/>
      </xdr:nvCxnSpPr>
      <xdr:spPr>
        <a:xfrm>
          <a:off x="15671800" y="134955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122428</xdr:rowOff>
    </xdr:to>
    <xdr:cxnSp macro="">
      <xdr:nvCxnSpPr>
        <xdr:cNvPr id="425" name="直線コネクタ 424"/>
        <xdr:cNvCxnSpPr/>
      </xdr:nvCxnSpPr>
      <xdr:spPr>
        <a:xfrm>
          <a:off x="14782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1270</xdr:rowOff>
    </xdr:to>
    <xdr:cxnSp macro="">
      <xdr:nvCxnSpPr>
        <xdr:cNvPr id="428" name="直線コネクタ 427"/>
        <xdr:cNvCxnSpPr/>
      </xdr:nvCxnSpPr>
      <xdr:spPr>
        <a:xfrm flipV="1">
          <a:off x="13893800" y="13449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1270</xdr:rowOff>
    </xdr:to>
    <xdr:cxnSp macro="">
      <xdr:nvCxnSpPr>
        <xdr:cNvPr id="431" name="直線コネクタ 430"/>
        <xdr:cNvCxnSpPr/>
      </xdr:nvCxnSpPr>
      <xdr:spPr>
        <a:xfrm>
          <a:off x="13004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1" name="楕円 44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3" name="楕円 442"/>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4" name="テキスト ボックス 443"/>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46" name="テキスト ボックス 44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7" name="楕円 446"/>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8" name="テキスト ボックス 447"/>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49" name="楕円 448"/>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0" name="テキスト ボックス 449"/>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67576</xdr:rowOff>
    </xdr:from>
    <xdr:to>
      <xdr:col>29</xdr:col>
      <xdr:colOff>127000</xdr:colOff>
      <xdr:row>16</xdr:row>
      <xdr:rowOff>68369</xdr:rowOff>
    </xdr:to>
    <xdr:cxnSp macro="">
      <xdr:nvCxnSpPr>
        <xdr:cNvPr id="47" name="直線コネクタ 46"/>
        <xdr:cNvCxnSpPr/>
      </xdr:nvCxnSpPr>
      <xdr:spPr bwMode="auto">
        <a:xfrm>
          <a:off x="5003800" y="2858401"/>
          <a:ext cx="6477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67576</xdr:rowOff>
    </xdr:from>
    <xdr:to>
      <xdr:col>26</xdr:col>
      <xdr:colOff>50800</xdr:colOff>
      <xdr:row>16</xdr:row>
      <xdr:rowOff>100369</xdr:rowOff>
    </xdr:to>
    <xdr:cxnSp macro="">
      <xdr:nvCxnSpPr>
        <xdr:cNvPr id="50" name="直線コネクタ 49"/>
        <xdr:cNvCxnSpPr/>
      </xdr:nvCxnSpPr>
      <xdr:spPr bwMode="auto">
        <a:xfrm flipV="1">
          <a:off x="4305300" y="2858401"/>
          <a:ext cx="698500" cy="3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100369</xdr:rowOff>
    </xdr:from>
    <xdr:to>
      <xdr:col>22</xdr:col>
      <xdr:colOff>114300</xdr:colOff>
      <xdr:row>16</xdr:row>
      <xdr:rowOff>124845</xdr:rowOff>
    </xdr:to>
    <xdr:cxnSp macro="">
      <xdr:nvCxnSpPr>
        <xdr:cNvPr id="53" name="直線コネクタ 52"/>
        <xdr:cNvCxnSpPr/>
      </xdr:nvCxnSpPr>
      <xdr:spPr bwMode="auto">
        <a:xfrm flipV="1">
          <a:off x="3606800" y="2891194"/>
          <a:ext cx="698500" cy="2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124845</xdr:rowOff>
    </xdr:from>
    <xdr:to>
      <xdr:col>18</xdr:col>
      <xdr:colOff>177800</xdr:colOff>
      <xdr:row>16</xdr:row>
      <xdr:rowOff>148171</xdr:rowOff>
    </xdr:to>
    <xdr:cxnSp macro="">
      <xdr:nvCxnSpPr>
        <xdr:cNvPr id="56" name="直線コネクタ 55"/>
        <xdr:cNvCxnSpPr/>
      </xdr:nvCxnSpPr>
      <xdr:spPr bwMode="auto">
        <a:xfrm flipV="1">
          <a:off x="2908300" y="2915670"/>
          <a:ext cx="698500" cy="2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17569</xdr:rowOff>
    </xdr:from>
    <xdr:to>
      <xdr:col>29</xdr:col>
      <xdr:colOff>177800</xdr:colOff>
      <xdr:row>16</xdr:row>
      <xdr:rowOff>119169</xdr:rowOff>
    </xdr:to>
    <xdr:sp macro="" textlink="">
      <xdr:nvSpPr>
        <xdr:cNvPr id="66" name="楕円 65"/>
        <xdr:cNvSpPr/>
      </xdr:nvSpPr>
      <xdr:spPr bwMode="auto">
        <a:xfrm>
          <a:off x="5600700" y="2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34096</xdr:rowOff>
    </xdr:from>
    <xdr:ext cx="762000" cy="259045"/>
    <xdr:sp macro="" textlink="">
      <xdr:nvSpPr>
        <xdr:cNvPr id="67" name="人口1人当たり決算額の推移該当値テキスト130"/>
        <xdr:cNvSpPr txBox="1"/>
      </xdr:nvSpPr>
      <xdr:spPr>
        <a:xfrm>
          <a:off x="5740400" y="26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16776</xdr:rowOff>
    </xdr:from>
    <xdr:to>
      <xdr:col>26</xdr:col>
      <xdr:colOff>101600</xdr:colOff>
      <xdr:row>16</xdr:row>
      <xdr:rowOff>118376</xdr:rowOff>
    </xdr:to>
    <xdr:sp macro="" textlink="">
      <xdr:nvSpPr>
        <xdr:cNvPr id="68" name="楕円 67"/>
        <xdr:cNvSpPr/>
      </xdr:nvSpPr>
      <xdr:spPr bwMode="auto">
        <a:xfrm>
          <a:off x="4953000" y="280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128553</xdr:rowOff>
    </xdr:from>
    <xdr:ext cx="736600" cy="259045"/>
    <xdr:sp macro="" textlink="">
      <xdr:nvSpPr>
        <xdr:cNvPr id="69" name="テキスト ボックス 68"/>
        <xdr:cNvSpPr txBox="1"/>
      </xdr:nvSpPr>
      <xdr:spPr>
        <a:xfrm>
          <a:off x="4622800" y="257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49569</xdr:rowOff>
    </xdr:from>
    <xdr:to>
      <xdr:col>22</xdr:col>
      <xdr:colOff>165100</xdr:colOff>
      <xdr:row>16</xdr:row>
      <xdr:rowOff>151169</xdr:rowOff>
    </xdr:to>
    <xdr:sp macro="" textlink="">
      <xdr:nvSpPr>
        <xdr:cNvPr id="70" name="楕円 69"/>
        <xdr:cNvSpPr/>
      </xdr:nvSpPr>
      <xdr:spPr bwMode="auto">
        <a:xfrm>
          <a:off x="4254500" y="284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161346</xdr:rowOff>
    </xdr:from>
    <xdr:ext cx="762000" cy="259045"/>
    <xdr:sp macro="" textlink="">
      <xdr:nvSpPr>
        <xdr:cNvPr id="71" name="テキスト ボックス 70"/>
        <xdr:cNvSpPr txBox="1"/>
      </xdr:nvSpPr>
      <xdr:spPr>
        <a:xfrm>
          <a:off x="3924300" y="260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74045</xdr:rowOff>
    </xdr:from>
    <xdr:to>
      <xdr:col>19</xdr:col>
      <xdr:colOff>38100</xdr:colOff>
      <xdr:row>17</xdr:row>
      <xdr:rowOff>4195</xdr:rowOff>
    </xdr:to>
    <xdr:sp macro="" textlink="">
      <xdr:nvSpPr>
        <xdr:cNvPr id="72" name="楕円 71"/>
        <xdr:cNvSpPr/>
      </xdr:nvSpPr>
      <xdr:spPr bwMode="auto">
        <a:xfrm>
          <a:off x="3556000" y="28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xdr:rowOff>
    </xdr:from>
    <xdr:ext cx="762000" cy="259045"/>
    <xdr:sp macro="" textlink="">
      <xdr:nvSpPr>
        <xdr:cNvPr id="73" name="テキスト ボックス 72"/>
        <xdr:cNvSpPr txBox="1"/>
      </xdr:nvSpPr>
      <xdr:spPr>
        <a:xfrm>
          <a:off x="3225800" y="26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97371</xdr:rowOff>
    </xdr:from>
    <xdr:to>
      <xdr:col>15</xdr:col>
      <xdr:colOff>101600</xdr:colOff>
      <xdr:row>17</xdr:row>
      <xdr:rowOff>27521</xdr:rowOff>
    </xdr:to>
    <xdr:sp macro="" textlink="">
      <xdr:nvSpPr>
        <xdr:cNvPr id="74" name="楕円 73"/>
        <xdr:cNvSpPr/>
      </xdr:nvSpPr>
      <xdr:spPr bwMode="auto">
        <a:xfrm>
          <a:off x="2857500" y="288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37698</xdr:rowOff>
    </xdr:from>
    <xdr:ext cx="762000" cy="259045"/>
    <xdr:sp macro="" textlink="">
      <xdr:nvSpPr>
        <xdr:cNvPr id="75" name="テキスト ボックス 74"/>
        <xdr:cNvSpPr txBox="1"/>
      </xdr:nvSpPr>
      <xdr:spPr>
        <a:xfrm>
          <a:off x="2527300" y="2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195702</xdr:rowOff>
    </xdr:from>
    <xdr:to>
      <xdr:col>29</xdr:col>
      <xdr:colOff>127000</xdr:colOff>
      <xdr:row>35</xdr:row>
      <xdr:rowOff>217724</xdr:rowOff>
    </xdr:to>
    <xdr:cxnSp macro="">
      <xdr:nvCxnSpPr>
        <xdr:cNvPr id="108" name="直線コネクタ 107"/>
        <xdr:cNvCxnSpPr/>
      </xdr:nvCxnSpPr>
      <xdr:spPr bwMode="auto">
        <a:xfrm>
          <a:off x="5003800" y="6806052"/>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176781</xdr:rowOff>
    </xdr:from>
    <xdr:to>
      <xdr:col>26</xdr:col>
      <xdr:colOff>50800</xdr:colOff>
      <xdr:row>35</xdr:row>
      <xdr:rowOff>195702</xdr:rowOff>
    </xdr:to>
    <xdr:cxnSp macro="">
      <xdr:nvCxnSpPr>
        <xdr:cNvPr id="111" name="直線コネクタ 110"/>
        <xdr:cNvCxnSpPr/>
      </xdr:nvCxnSpPr>
      <xdr:spPr bwMode="auto">
        <a:xfrm>
          <a:off x="4305300" y="6787131"/>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137356</xdr:rowOff>
    </xdr:from>
    <xdr:to>
      <xdr:col>22</xdr:col>
      <xdr:colOff>114300</xdr:colOff>
      <xdr:row>35</xdr:row>
      <xdr:rowOff>176781</xdr:rowOff>
    </xdr:to>
    <xdr:cxnSp macro="">
      <xdr:nvCxnSpPr>
        <xdr:cNvPr id="114" name="直線コネクタ 113"/>
        <xdr:cNvCxnSpPr/>
      </xdr:nvCxnSpPr>
      <xdr:spPr bwMode="auto">
        <a:xfrm>
          <a:off x="3606800" y="6747706"/>
          <a:ext cx="698500" cy="3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137356</xdr:rowOff>
    </xdr:from>
    <xdr:to>
      <xdr:col>18</xdr:col>
      <xdr:colOff>177800</xdr:colOff>
      <xdr:row>35</xdr:row>
      <xdr:rowOff>162098</xdr:rowOff>
    </xdr:to>
    <xdr:cxnSp macro="">
      <xdr:nvCxnSpPr>
        <xdr:cNvPr id="117" name="直線コネクタ 116"/>
        <xdr:cNvCxnSpPr/>
      </xdr:nvCxnSpPr>
      <xdr:spPr bwMode="auto">
        <a:xfrm flipV="1">
          <a:off x="2908300" y="6747706"/>
          <a:ext cx="698500" cy="2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19" name="テキスト ボックス 118"/>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1" name="テキスト ボックス 120"/>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166924</xdr:rowOff>
    </xdr:from>
    <xdr:to>
      <xdr:col>29</xdr:col>
      <xdr:colOff>177800</xdr:colOff>
      <xdr:row>35</xdr:row>
      <xdr:rowOff>268524</xdr:rowOff>
    </xdr:to>
    <xdr:sp macro="" textlink="">
      <xdr:nvSpPr>
        <xdr:cNvPr id="127" name="楕円 126"/>
        <xdr:cNvSpPr/>
      </xdr:nvSpPr>
      <xdr:spPr bwMode="auto">
        <a:xfrm>
          <a:off x="5600700" y="67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12001</xdr:rowOff>
    </xdr:from>
    <xdr:ext cx="762000" cy="259045"/>
    <xdr:sp macro="" textlink="">
      <xdr:nvSpPr>
        <xdr:cNvPr id="128" name="人口1人当たり決算額の推移該当値テキスト445"/>
        <xdr:cNvSpPr txBox="1"/>
      </xdr:nvSpPr>
      <xdr:spPr>
        <a:xfrm>
          <a:off x="5740400" y="662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144902</xdr:rowOff>
    </xdr:from>
    <xdr:to>
      <xdr:col>26</xdr:col>
      <xdr:colOff>101600</xdr:colOff>
      <xdr:row>35</xdr:row>
      <xdr:rowOff>246502</xdr:rowOff>
    </xdr:to>
    <xdr:sp macro="" textlink="">
      <xdr:nvSpPr>
        <xdr:cNvPr id="129" name="楕円 128"/>
        <xdr:cNvSpPr/>
      </xdr:nvSpPr>
      <xdr:spPr bwMode="auto">
        <a:xfrm>
          <a:off x="4953000" y="675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256679</xdr:rowOff>
    </xdr:from>
    <xdr:ext cx="736600" cy="259045"/>
    <xdr:sp macro="" textlink="">
      <xdr:nvSpPr>
        <xdr:cNvPr id="130" name="テキスト ボックス 129"/>
        <xdr:cNvSpPr txBox="1"/>
      </xdr:nvSpPr>
      <xdr:spPr>
        <a:xfrm>
          <a:off x="4622800" y="652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125981</xdr:rowOff>
    </xdr:from>
    <xdr:to>
      <xdr:col>22</xdr:col>
      <xdr:colOff>165100</xdr:colOff>
      <xdr:row>35</xdr:row>
      <xdr:rowOff>227581</xdr:rowOff>
    </xdr:to>
    <xdr:sp macro="" textlink="">
      <xdr:nvSpPr>
        <xdr:cNvPr id="131" name="楕円 130"/>
        <xdr:cNvSpPr/>
      </xdr:nvSpPr>
      <xdr:spPr bwMode="auto">
        <a:xfrm>
          <a:off x="4254500" y="673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237758</xdr:rowOff>
    </xdr:from>
    <xdr:ext cx="762000" cy="259045"/>
    <xdr:sp macro="" textlink="">
      <xdr:nvSpPr>
        <xdr:cNvPr id="132" name="テキスト ボックス 131"/>
        <xdr:cNvSpPr txBox="1"/>
      </xdr:nvSpPr>
      <xdr:spPr>
        <a:xfrm>
          <a:off x="3924300" y="65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86556</xdr:rowOff>
    </xdr:from>
    <xdr:to>
      <xdr:col>19</xdr:col>
      <xdr:colOff>38100</xdr:colOff>
      <xdr:row>35</xdr:row>
      <xdr:rowOff>188156</xdr:rowOff>
    </xdr:to>
    <xdr:sp macro="" textlink="">
      <xdr:nvSpPr>
        <xdr:cNvPr id="133" name="楕円 132"/>
        <xdr:cNvSpPr/>
      </xdr:nvSpPr>
      <xdr:spPr bwMode="auto">
        <a:xfrm>
          <a:off x="3556000" y="66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198333</xdr:rowOff>
    </xdr:from>
    <xdr:ext cx="762000" cy="259045"/>
    <xdr:sp macro="" textlink="">
      <xdr:nvSpPr>
        <xdr:cNvPr id="134" name="テキスト ボックス 133"/>
        <xdr:cNvSpPr txBox="1"/>
      </xdr:nvSpPr>
      <xdr:spPr>
        <a:xfrm>
          <a:off x="3225800" y="646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111298</xdr:rowOff>
    </xdr:from>
    <xdr:to>
      <xdr:col>15</xdr:col>
      <xdr:colOff>101600</xdr:colOff>
      <xdr:row>35</xdr:row>
      <xdr:rowOff>212898</xdr:rowOff>
    </xdr:to>
    <xdr:sp macro="" textlink="">
      <xdr:nvSpPr>
        <xdr:cNvPr id="135" name="楕円 134"/>
        <xdr:cNvSpPr/>
      </xdr:nvSpPr>
      <xdr:spPr bwMode="auto">
        <a:xfrm>
          <a:off x="2857500" y="672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223075</xdr:rowOff>
    </xdr:from>
    <xdr:ext cx="762000" cy="259045"/>
    <xdr:sp macro="" textlink="">
      <xdr:nvSpPr>
        <xdr:cNvPr id="136" name="テキスト ボックス 135"/>
        <xdr:cNvSpPr txBox="1"/>
      </xdr:nvSpPr>
      <xdr:spPr>
        <a:xfrm>
          <a:off x="2527300" y="64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42963</xdr:rowOff>
    </xdr:from>
    <xdr:to>
      <xdr:col>24</xdr:col>
      <xdr:colOff>63500</xdr:colOff>
      <xdr:row>37</xdr:row>
      <xdr:rowOff>67090</xdr:rowOff>
    </xdr:to>
    <xdr:cxnSp macro="">
      <xdr:nvCxnSpPr>
        <xdr:cNvPr id="63" name="直線コネクタ 62"/>
        <xdr:cNvCxnSpPr/>
      </xdr:nvCxnSpPr>
      <xdr:spPr>
        <a:xfrm flipV="1">
          <a:off x="3797300" y="6386613"/>
          <a:ext cx="8382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67090</xdr:rowOff>
    </xdr:from>
    <xdr:to>
      <xdr:col>19</xdr:col>
      <xdr:colOff>177800</xdr:colOff>
      <xdr:row>37</xdr:row>
      <xdr:rowOff>77599</xdr:rowOff>
    </xdr:to>
    <xdr:cxnSp macro="">
      <xdr:nvCxnSpPr>
        <xdr:cNvPr id="66" name="直線コネクタ 65"/>
        <xdr:cNvCxnSpPr/>
      </xdr:nvCxnSpPr>
      <xdr:spPr>
        <a:xfrm flipV="1">
          <a:off x="2908300" y="6410740"/>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77599</xdr:rowOff>
    </xdr:from>
    <xdr:to>
      <xdr:col>15</xdr:col>
      <xdr:colOff>50800</xdr:colOff>
      <xdr:row>37</xdr:row>
      <xdr:rowOff>80940</xdr:rowOff>
    </xdr:to>
    <xdr:cxnSp macro="">
      <xdr:nvCxnSpPr>
        <xdr:cNvPr id="69" name="直線コネクタ 68"/>
        <xdr:cNvCxnSpPr/>
      </xdr:nvCxnSpPr>
      <xdr:spPr>
        <a:xfrm flipV="1">
          <a:off x="2019300" y="6421249"/>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80940</xdr:rowOff>
    </xdr:from>
    <xdr:to>
      <xdr:col>10</xdr:col>
      <xdr:colOff>114300</xdr:colOff>
      <xdr:row>37</xdr:row>
      <xdr:rowOff>84131</xdr:rowOff>
    </xdr:to>
    <xdr:cxnSp macro="">
      <xdr:nvCxnSpPr>
        <xdr:cNvPr id="72" name="直線コネクタ 71"/>
        <xdr:cNvCxnSpPr/>
      </xdr:nvCxnSpPr>
      <xdr:spPr>
        <a:xfrm flipV="1">
          <a:off x="1130300" y="6424590"/>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163613</xdr:rowOff>
    </xdr:from>
    <xdr:to>
      <xdr:col>24</xdr:col>
      <xdr:colOff>114300</xdr:colOff>
      <xdr:row>37</xdr:row>
      <xdr:rowOff>93763</xdr:rowOff>
    </xdr:to>
    <xdr:sp macro="" textlink="">
      <xdr:nvSpPr>
        <xdr:cNvPr id="82" name="楕円 81"/>
        <xdr:cNvSpPr/>
      </xdr:nvSpPr>
      <xdr:spPr>
        <a:xfrm>
          <a:off x="4584700" y="63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15040</xdr:rowOff>
    </xdr:from>
    <xdr:ext cx="599010" cy="259045"/>
    <xdr:sp macro="" textlink="">
      <xdr:nvSpPr>
        <xdr:cNvPr id="83" name="人件費該当値テキスト"/>
        <xdr:cNvSpPr txBox="1"/>
      </xdr:nvSpPr>
      <xdr:spPr>
        <a:xfrm>
          <a:off x="4686300" y="61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16290</xdr:rowOff>
    </xdr:from>
    <xdr:to>
      <xdr:col>20</xdr:col>
      <xdr:colOff>38100</xdr:colOff>
      <xdr:row>37</xdr:row>
      <xdr:rowOff>117890</xdr:rowOff>
    </xdr:to>
    <xdr:sp macro="" textlink="">
      <xdr:nvSpPr>
        <xdr:cNvPr id="84" name="楕円 83"/>
        <xdr:cNvSpPr/>
      </xdr:nvSpPr>
      <xdr:spPr>
        <a:xfrm>
          <a:off x="3746500" y="6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134417</xdr:rowOff>
    </xdr:from>
    <xdr:ext cx="599010" cy="259045"/>
    <xdr:sp macro="" textlink="">
      <xdr:nvSpPr>
        <xdr:cNvPr id="85" name="テキスト ボックス 84"/>
        <xdr:cNvSpPr txBox="1"/>
      </xdr:nvSpPr>
      <xdr:spPr>
        <a:xfrm>
          <a:off x="3497795" y="61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26799</xdr:rowOff>
    </xdr:from>
    <xdr:to>
      <xdr:col>15</xdr:col>
      <xdr:colOff>101600</xdr:colOff>
      <xdr:row>37</xdr:row>
      <xdr:rowOff>128399</xdr:rowOff>
    </xdr:to>
    <xdr:sp macro="" textlink="">
      <xdr:nvSpPr>
        <xdr:cNvPr id="86" name="楕円 85"/>
        <xdr:cNvSpPr/>
      </xdr:nvSpPr>
      <xdr:spPr>
        <a:xfrm>
          <a:off x="2857500" y="63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144926</xdr:rowOff>
    </xdr:from>
    <xdr:ext cx="599010" cy="259045"/>
    <xdr:sp macro="" textlink="">
      <xdr:nvSpPr>
        <xdr:cNvPr id="87" name="テキスト ボックス 86"/>
        <xdr:cNvSpPr txBox="1"/>
      </xdr:nvSpPr>
      <xdr:spPr>
        <a:xfrm>
          <a:off x="2608795" y="61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30140</xdr:rowOff>
    </xdr:from>
    <xdr:to>
      <xdr:col>10</xdr:col>
      <xdr:colOff>165100</xdr:colOff>
      <xdr:row>37</xdr:row>
      <xdr:rowOff>131740</xdr:rowOff>
    </xdr:to>
    <xdr:sp macro="" textlink="">
      <xdr:nvSpPr>
        <xdr:cNvPr id="88" name="楕円 87"/>
        <xdr:cNvSpPr/>
      </xdr:nvSpPr>
      <xdr:spPr>
        <a:xfrm>
          <a:off x="1968500" y="63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148267</xdr:rowOff>
    </xdr:from>
    <xdr:ext cx="599010" cy="259045"/>
    <xdr:sp macro="" textlink="">
      <xdr:nvSpPr>
        <xdr:cNvPr id="89" name="テキスト ボックス 88"/>
        <xdr:cNvSpPr txBox="1"/>
      </xdr:nvSpPr>
      <xdr:spPr>
        <a:xfrm>
          <a:off x="1719795" y="61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33331</xdr:rowOff>
    </xdr:from>
    <xdr:to>
      <xdr:col>6</xdr:col>
      <xdr:colOff>38100</xdr:colOff>
      <xdr:row>37</xdr:row>
      <xdr:rowOff>134931</xdr:rowOff>
    </xdr:to>
    <xdr:sp macro="" textlink="">
      <xdr:nvSpPr>
        <xdr:cNvPr id="90" name="楕円 89"/>
        <xdr:cNvSpPr/>
      </xdr:nvSpPr>
      <xdr:spPr>
        <a:xfrm>
          <a:off x="1079500" y="63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151458</xdr:rowOff>
    </xdr:from>
    <xdr:ext cx="599010" cy="259045"/>
    <xdr:sp macro="" textlink="">
      <xdr:nvSpPr>
        <xdr:cNvPr id="91" name="テキスト ボックス 90"/>
        <xdr:cNvSpPr txBox="1"/>
      </xdr:nvSpPr>
      <xdr:spPr>
        <a:xfrm>
          <a:off x="830795" y="615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7460</xdr:rowOff>
    </xdr:from>
    <xdr:to>
      <xdr:col>24</xdr:col>
      <xdr:colOff>63500</xdr:colOff>
      <xdr:row>56</xdr:row>
      <xdr:rowOff>56323</xdr:rowOff>
    </xdr:to>
    <xdr:cxnSp macro="">
      <xdr:nvCxnSpPr>
        <xdr:cNvPr id="122" name="直線コネクタ 121"/>
        <xdr:cNvCxnSpPr/>
      </xdr:nvCxnSpPr>
      <xdr:spPr>
        <a:xfrm flipV="1">
          <a:off x="3797300" y="9608660"/>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56323</xdr:rowOff>
    </xdr:from>
    <xdr:to>
      <xdr:col>19</xdr:col>
      <xdr:colOff>177800</xdr:colOff>
      <xdr:row>56</xdr:row>
      <xdr:rowOff>107681</xdr:rowOff>
    </xdr:to>
    <xdr:cxnSp macro="">
      <xdr:nvCxnSpPr>
        <xdr:cNvPr id="125" name="直線コネクタ 124"/>
        <xdr:cNvCxnSpPr/>
      </xdr:nvCxnSpPr>
      <xdr:spPr>
        <a:xfrm flipV="1">
          <a:off x="2908300" y="9657523"/>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107681</xdr:rowOff>
    </xdr:from>
    <xdr:to>
      <xdr:col>15</xdr:col>
      <xdr:colOff>50800</xdr:colOff>
      <xdr:row>56</xdr:row>
      <xdr:rowOff>168690</xdr:rowOff>
    </xdr:to>
    <xdr:cxnSp macro="">
      <xdr:nvCxnSpPr>
        <xdr:cNvPr id="128" name="直線コネクタ 127"/>
        <xdr:cNvCxnSpPr/>
      </xdr:nvCxnSpPr>
      <xdr:spPr>
        <a:xfrm flipV="1">
          <a:off x="2019300" y="9708881"/>
          <a:ext cx="889000" cy="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168690</xdr:rowOff>
    </xdr:from>
    <xdr:to>
      <xdr:col>10</xdr:col>
      <xdr:colOff>114300</xdr:colOff>
      <xdr:row>57</xdr:row>
      <xdr:rowOff>23597</xdr:rowOff>
    </xdr:to>
    <xdr:cxnSp macro="">
      <xdr:nvCxnSpPr>
        <xdr:cNvPr id="131" name="直線コネクタ 130"/>
        <xdr:cNvCxnSpPr/>
      </xdr:nvCxnSpPr>
      <xdr:spPr>
        <a:xfrm flipV="1">
          <a:off x="1130300" y="9769890"/>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128110</xdr:rowOff>
    </xdr:from>
    <xdr:to>
      <xdr:col>24</xdr:col>
      <xdr:colOff>114300</xdr:colOff>
      <xdr:row>56</xdr:row>
      <xdr:rowOff>58260</xdr:rowOff>
    </xdr:to>
    <xdr:sp macro="" textlink="">
      <xdr:nvSpPr>
        <xdr:cNvPr id="141" name="楕円 140"/>
        <xdr:cNvSpPr/>
      </xdr:nvSpPr>
      <xdr:spPr>
        <a:xfrm>
          <a:off x="4584700" y="95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150987</xdr:rowOff>
    </xdr:from>
    <xdr:ext cx="599010" cy="259045"/>
    <xdr:sp macro="" textlink="">
      <xdr:nvSpPr>
        <xdr:cNvPr id="142" name="物件費該当値テキスト"/>
        <xdr:cNvSpPr txBox="1"/>
      </xdr:nvSpPr>
      <xdr:spPr>
        <a:xfrm>
          <a:off x="4686300" y="94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5523</xdr:rowOff>
    </xdr:from>
    <xdr:to>
      <xdr:col>20</xdr:col>
      <xdr:colOff>38100</xdr:colOff>
      <xdr:row>56</xdr:row>
      <xdr:rowOff>107123</xdr:rowOff>
    </xdr:to>
    <xdr:sp macro="" textlink="">
      <xdr:nvSpPr>
        <xdr:cNvPr id="143" name="楕円 142"/>
        <xdr:cNvSpPr/>
      </xdr:nvSpPr>
      <xdr:spPr>
        <a:xfrm>
          <a:off x="3746500" y="96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123650</xdr:rowOff>
    </xdr:from>
    <xdr:ext cx="599010" cy="259045"/>
    <xdr:sp macro="" textlink="">
      <xdr:nvSpPr>
        <xdr:cNvPr id="144" name="テキスト ボックス 143"/>
        <xdr:cNvSpPr txBox="1"/>
      </xdr:nvSpPr>
      <xdr:spPr>
        <a:xfrm>
          <a:off x="3497795" y="93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56881</xdr:rowOff>
    </xdr:from>
    <xdr:to>
      <xdr:col>15</xdr:col>
      <xdr:colOff>101600</xdr:colOff>
      <xdr:row>56</xdr:row>
      <xdr:rowOff>158481</xdr:rowOff>
    </xdr:to>
    <xdr:sp macro="" textlink="">
      <xdr:nvSpPr>
        <xdr:cNvPr id="145" name="楕円 144"/>
        <xdr:cNvSpPr/>
      </xdr:nvSpPr>
      <xdr:spPr>
        <a:xfrm>
          <a:off x="2857500" y="96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3558</xdr:rowOff>
    </xdr:from>
    <xdr:ext cx="599010" cy="259045"/>
    <xdr:sp macro="" textlink="">
      <xdr:nvSpPr>
        <xdr:cNvPr id="146" name="テキスト ボックス 145"/>
        <xdr:cNvSpPr txBox="1"/>
      </xdr:nvSpPr>
      <xdr:spPr>
        <a:xfrm>
          <a:off x="2608795" y="943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117890</xdr:rowOff>
    </xdr:from>
    <xdr:to>
      <xdr:col>10</xdr:col>
      <xdr:colOff>165100</xdr:colOff>
      <xdr:row>57</xdr:row>
      <xdr:rowOff>48040</xdr:rowOff>
    </xdr:to>
    <xdr:sp macro="" textlink="">
      <xdr:nvSpPr>
        <xdr:cNvPr id="147" name="楕円 146"/>
        <xdr:cNvSpPr/>
      </xdr:nvSpPr>
      <xdr:spPr>
        <a:xfrm>
          <a:off x="1968500" y="97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64567</xdr:rowOff>
    </xdr:from>
    <xdr:ext cx="599010" cy="259045"/>
    <xdr:sp macro="" textlink="">
      <xdr:nvSpPr>
        <xdr:cNvPr id="148" name="テキスト ボックス 147"/>
        <xdr:cNvSpPr txBox="1"/>
      </xdr:nvSpPr>
      <xdr:spPr>
        <a:xfrm>
          <a:off x="1719795" y="94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144247</xdr:rowOff>
    </xdr:from>
    <xdr:to>
      <xdr:col>6</xdr:col>
      <xdr:colOff>38100</xdr:colOff>
      <xdr:row>57</xdr:row>
      <xdr:rowOff>74397</xdr:rowOff>
    </xdr:to>
    <xdr:sp macro="" textlink="">
      <xdr:nvSpPr>
        <xdr:cNvPr id="149" name="楕円 148"/>
        <xdr:cNvSpPr/>
      </xdr:nvSpPr>
      <xdr:spPr>
        <a:xfrm>
          <a:off x="1079500" y="97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90924</xdr:rowOff>
    </xdr:from>
    <xdr:ext cx="599010" cy="259045"/>
    <xdr:sp macro="" textlink="">
      <xdr:nvSpPr>
        <xdr:cNvPr id="150" name="テキスト ボックス 149"/>
        <xdr:cNvSpPr txBox="1"/>
      </xdr:nvSpPr>
      <xdr:spPr>
        <a:xfrm>
          <a:off x="830795" y="952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60274</xdr:rowOff>
    </xdr:from>
    <xdr:to>
      <xdr:col>24</xdr:col>
      <xdr:colOff>63500</xdr:colOff>
      <xdr:row>78</xdr:row>
      <xdr:rowOff>38595</xdr:rowOff>
    </xdr:to>
    <xdr:cxnSp macro="">
      <xdr:nvCxnSpPr>
        <xdr:cNvPr id="179" name="直線コネクタ 178"/>
        <xdr:cNvCxnSpPr/>
      </xdr:nvCxnSpPr>
      <xdr:spPr>
        <a:xfrm flipV="1">
          <a:off x="3797300" y="13261924"/>
          <a:ext cx="8382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38595</xdr:rowOff>
    </xdr:from>
    <xdr:to>
      <xdr:col>19</xdr:col>
      <xdr:colOff>177800</xdr:colOff>
      <xdr:row>78</xdr:row>
      <xdr:rowOff>40780</xdr:rowOff>
    </xdr:to>
    <xdr:cxnSp macro="">
      <xdr:nvCxnSpPr>
        <xdr:cNvPr id="182" name="直線コネクタ 181"/>
        <xdr:cNvCxnSpPr/>
      </xdr:nvCxnSpPr>
      <xdr:spPr>
        <a:xfrm flipV="1">
          <a:off x="2908300" y="1341169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8089</xdr:rowOff>
    </xdr:from>
    <xdr:to>
      <xdr:col>15</xdr:col>
      <xdr:colOff>50800</xdr:colOff>
      <xdr:row>78</xdr:row>
      <xdr:rowOff>40780</xdr:rowOff>
    </xdr:to>
    <xdr:cxnSp macro="">
      <xdr:nvCxnSpPr>
        <xdr:cNvPr id="185" name="直線コネクタ 184"/>
        <xdr:cNvCxnSpPr/>
      </xdr:nvCxnSpPr>
      <xdr:spPr>
        <a:xfrm>
          <a:off x="2019300" y="1338118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8089</xdr:rowOff>
    </xdr:from>
    <xdr:to>
      <xdr:col>10</xdr:col>
      <xdr:colOff>114300</xdr:colOff>
      <xdr:row>78</xdr:row>
      <xdr:rowOff>82702</xdr:rowOff>
    </xdr:to>
    <xdr:cxnSp macro="">
      <xdr:nvCxnSpPr>
        <xdr:cNvPr id="188" name="直線コネクタ 187"/>
        <xdr:cNvCxnSpPr/>
      </xdr:nvCxnSpPr>
      <xdr:spPr>
        <a:xfrm flipV="1">
          <a:off x="1130300" y="13381189"/>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9474</xdr:rowOff>
    </xdr:from>
    <xdr:to>
      <xdr:col>24</xdr:col>
      <xdr:colOff>114300</xdr:colOff>
      <xdr:row>77</xdr:row>
      <xdr:rowOff>111074</xdr:rowOff>
    </xdr:to>
    <xdr:sp macro="" textlink="">
      <xdr:nvSpPr>
        <xdr:cNvPr id="198" name="楕円 197"/>
        <xdr:cNvSpPr/>
      </xdr:nvSpPr>
      <xdr:spPr>
        <a:xfrm>
          <a:off x="4584700" y="132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32351</xdr:rowOff>
    </xdr:from>
    <xdr:ext cx="534377" cy="259045"/>
    <xdr:sp macro="" textlink="">
      <xdr:nvSpPr>
        <xdr:cNvPr id="199" name="維持補修費該当値テキスト"/>
        <xdr:cNvSpPr txBox="1"/>
      </xdr:nvSpPr>
      <xdr:spPr>
        <a:xfrm>
          <a:off x="4686300" y="130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159245</xdr:rowOff>
    </xdr:from>
    <xdr:to>
      <xdr:col>20</xdr:col>
      <xdr:colOff>38100</xdr:colOff>
      <xdr:row>78</xdr:row>
      <xdr:rowOff>89395</xdr:rowOff>
    </xdr:to>
    <xdr:sp macro="" textlink="">
      <xdr:nvSpPr>
        <xdr:cNvPr id="200" name="楕円 199"/>
        <xdr:cNvSpPr/>
      </xdr:nvSpPr>
      <xdr:spPr>
        <a:xfrm>
          <a:off x="3746500" y="133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80522</xdr:rowOff>
    </xdr:from>
    <xdr:ext cx="534377" cy="259045"/>
    <xdr:sp macro="" textlink="">
      <xdr:nvSpPr>
        <xdr:cNvPr id="201" name="テキスト ボックス 200"/>
        <xdr:cNvSpPr txBox="1"/>
      </xdr:nvSpPr>
      <xdr:spPr>
        <a:xfrm>
          <a:off x="3530111" y="134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161430</xdr:rowOff>
    </xdr:from>
    <xdr:to>
      <xdr:col>15</xdr:col>
      <xdr:colOff>101600</xdr:colOff>
      <xdr:row>78</xdr:row>
      <xdr:rowOff>91580</xdr:rowOff>
    </xdr:to>
    <xdr:sp macro="" textlink="">
      <xdr:nvSpPr>
        <xdr:cNvPr id="202" name="楕円 201"/>
        <xdr:cNvSpPr/>
      </xdr:nvSpPr>
      <xdr:spPr>
        <a:xfrm>
          <a:off x="2857500" y="133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82707</xdr:rowOff>
    </xdr:from>
    <xdr:ext cx="534377" cy="259045"/>
    <xdr:sp macro="" textlink="">
      <xdr:nvSpPr>
        <xdr:cNvPr id="203" name="テキスト ボックス 202"/>
        <xdr:cNvSpPr txBox="1"/>
      </xdr:nvSpPr>
      <xdr:spPr>
        <a:xfrm>
          <a:off x="2641111" y="134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128739</xdr:rowOff>
    </xdr:from>
    <xdr:to>
      <xdr:col>10</xdr:col>
      <xdr:colOff>165100</xdr:colOff>
      <xdr:row>78</xdr:row>
      <xdr:rowOff>58889</xdr:rowOff>
    </xdr:to>
    <xdr:sp macro="" textlink="">
      <xdr:nvSpPr>
        <xdr:cNvPr id="204" name="楕円 203"/>
        <xdr:cNvSpPr/>
      </xdr:nvSpPr>
      <xdr:spPr>
        <a:xfrm>
          <a:off x="1968500" y="133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50016</xdr:rowOff>
    </xdr:from>
    <xdr:ext cx="534377" cy="259045"/>
    <xdr:sp macro="" textlink="">
      <xdr:nvSpPr>
        <xdr:cNvPr id="205" name="テキスト ボックス 204"/>
        <xdr:cNvSpPr txBox="1"/>
      </xdr:nvSpPr>
      <xdr:spPr>
        <a:xfrm>
          <a:off x="1752111" y="13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31902</xdr:rowOff>
    </xdr:from>
    <xdr:to>
      <xdr:col>6</xdr:col>
      <xdr:colOff>38100</xdr:colOff>
      <xdr:row>78</xdr:row>
      <xdr:rowOff>133502</xdr:rowOff>
    </xdr:to>
    <xdr:sp macro="" textlink="">
      <xdr:nvSpPr>
        <xdr:cNvPr id="206" name="楕円 205"/>
        <xdr:cNvSpPr/>
      </xdr:nvSpPr>
      <xdr:spPr>
        <a:xfrm>
          <a:off x="1079500" y="134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124629</xdr:rowOff>
    </xdr:from>
    <xdr:ext cx="534377" cy="259045"/>
    <xdr:sp macro="" textlink="">
      <xdr:nvSpPr>
        <xdr:cNvPr id="207" name="テキスト ボックス 206"/>
        <xdr:cNvSpPr txBox="1"/>
      </xdr:nvSpPr>
      <xdr:spPr>
        <a:xfrm>
          <a:off x="863111" y="134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131000</xdr:rowOff>
    </xdr:from>
    <xdr:to>
      <xdr:col>24</xdr:col>
      <xdr:colOff>63500</xdr:colOff>
      <xdr:row>96</xdr:row>
      <xdr:rowOff>61861</xdr:rowOff>
    </xdr:to>
    <xdr:cxnSp macro="">
      <xdr:nvCxnSpPr>
        <xdr:cNvPr id="237" name="直線コネクタ 236"/>
        <xdr:cNvCxnSpPr/>
      </xdr:nvCxnSpPr>
      <xdr:spPr>
        <a:xfrm>
          <a:off x="3797300" y="16418750"/>
          <a:ext cx="8382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121462</xdr:rowOff>
    </xdr:from>
    <xdr:to>
      <xdr:col>19</xdr:col>
      <xdr:colOff>177800</xdr:colOff>
      <xdr:row>95</xdr:row>
      <xdr:rowOff>131000</xdr:rowOff>
    </xdr:to>
    <xdr:cxnSp macro="">
      <xdr:nvCxnSpPr>
        <xdr:cNvPr id="240" name="直線コネクタ 239"/>
        <xdr:cNvCxnSpPr/>
      </xdr:nvCxnSpPr>
      <xdr:spPr>
        <a:xfrm>
          <a:off x="2908300" y="1640921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121462</xdr:rowOff>
    </xdr:from>
    <xdr:to>
      <xdr:col>15</xdr:col>
      <xdr:colOff>50800</xdr:colOff>
      <xdr:row>95</xdr:row>
      <xdr:rowOff>161113</xdr:rowOff>
    </xdr:to>
    <xdr:cxnSp macro="">
      <xdr:nvCxnSpPr>
        <xdr:cNvPr id="243" name="直線コネクタ 242"/>
        <xdr:cNvCxnSpPr/>
      </xdr:nvCxnSpPr>
      <xdr:spPr>
        <a:xfrm flipV="1">
          <a:off x="2019300" y="16409212"/>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161113</xdr:rowOff>
    </xdr:from>
    <xdr:to>
      <xdr:col>10</xdr:col>
      <xdr:colOff>114300</xdr:colOff>
      <xdr:row>96</xdr:row>
      <xdr:rowOff>62942</xdr:rowOff>
    </xdr:to>
    <xdr:cxnSp macro="">
      <xdr:nvCxnSpPr>
        <xdr:cNvPr id="246" name="直線コネクタ 245"/>
        <xdr:cNvCxnSpPr/>
      </xdr:nvCxnSpPr>
      <xdr:spPr>
        <a:xfrm flipV="1">
          <a:off x="1130300" y="16448863"/>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19042</xdr:rowOff>
    </xdr:from>
    <xdr:ext cx="534377" cy="259045"/>
    <xdr:sp macro="" textlink="">
      <xdr:nvSpPr>
        <xdr:cNvPr id="248" name="テキスト ボックス 247"/>
        <xdr:cNvSpPr txBox="1"/>
      </xdr:nvSpPr>
      <xdr:spPr>
        <a:xfrm>
          <a:off x="1752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84599</xdr:rowOff>
    </xdr:from>
    <xdr:ext cx="534377" cy="259045"/>
    <xdr:sp macro="" textlink="">
      <xdr:nvSpPr>
        <xdr:cNvPr id="250" name="テキスト ボックス 249"/>
        <xdr:cNvSpPr txBox="1"/>
      </xdr:nvSpPr>
      <xdr:spPr>
        <a:xfrm>
          <a:off x="863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11061</xdr:rowOff>
    </xdr:from>
    <xdr:to>
      <xdr:col>24</xdr:col>
      <xdr:colOff>114300</xdr:colOff>
      <xdr:row>96</xdr:row>
      <xdr:rowOff>112661</xdr:rowOff>
    </xdr:to>
    <xdr:sp macro="" textlink="">
      <xdr:nvSpPr>
        <xdr:cNvPr id="256" name="楕円 255"/>
        <xdr:cNvSpPr/>
      </xdr:nvSpPr>
      <xdr:spPr>
        <a:xfrm>
          <a:off x="45847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33938</xdr:rowOff>
    </xdr:from>
    <xdr:ext cx="534377" cy="259045"/>
    <xdr:sp macro="" textlink="">
      <xdr:nvSpPr>
        <xdr:cNvPr id="257" name="扶助費該当値テキスト"/>
        <xdr:cNvSpPr txBox="1"/>
      </xdr:nvSpPr>
      <xdr:spPr>
        <a:xfrm>
          <a:off x="4686300"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80200</xdr:rowOff>
    </xdr:from>
    <xdr:to>
      <xdr:col>20</xdr:col>
      <xdr:colOff>38100</xdr:colOff>
      <xdr:row>96</xdr:row>
      <xdr:rowOff>10350</xdr:rowOff>
    </xdr:to>
    <xdr:sp macro="" textlink="">
      <xdr:nvSpPr>
        <xdr:cNvPr id="258" name="楕円 257"/>
        <xdr:cNvSpPr/>
      </xdr:nvSpPr>
      <xdr:spPr>
        <a:xfrm>
          <a:off x="37465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26877</xdr:rowOff>
    </xdr:from>
    <xdr:ext cx="534377" cy="259045"/>
    <xdr:sp macro="" textlink="">
      <xdr:nvSpPr>
        <xdr:cNvPr id="259" name="テキスト ボックス 258"/>
        <xdr:cNvSpPr txBox="1"/>
      </xdr:nvSpPr>
      <xdr:spPr>
        <a:xfrm>
          <a:off x="3530111" y="16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70662</xdr:rowOff>
    </xdr:from>
    <xdr:to>
      <xdr:col>15</xdr:col>
      <xdr:colOff>101600</xdr:colOff>
      <xdr:row>96</xdr:row>
      <xdr:rowOff>812</xdr:rowOff>
    </xdr:to>
    <xdr:sp macro="" textlink="">
      <xdr:nvSpPr>
        <xdr:cNvPr id="260" name="楕円 259"/>
        <xdr:cNvSpPr/>
      </xdr:nvSpPr>
      <xdr:spPr>
        <a:xfrm>
          <a:off x="2857500" y="163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17339</xdr:rowOff>
    </xdr:from>
    <xdr:ext cx="534377" cy="259045"/>
    <xdr:sp macro="" textlink="">
      <xdr:nvSpPr>
        <xdr:cNvPr id="261" name="テキスト ボックス 260"/>
        <xdr:cNvSpPr txBox="1"/>
      </xdr:nvSpPr>
      <xdr:spPr>
        <a:xfrm>
          <a:off x="2641111" y="161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110313</xdr:rowOff>
    </xdr:from>
    <xdr:to>
      <xdr:col>10</xdr:col>
      <xdr:colOff>165100</xdr:colOff>
      <xdr:row>96</xdr:row>
      <xdr:rowOff>40463</xdr:rowOff>
    </xdr:to>
    <xdr:sp macro="" textlink="">
      <xdr:nvSpPr>
        <xdr:cNvPr id="262" name="楕円 261"/>
        <xdr:cNvSpPr/>
      </xdr:nvSpPr>
      <xdr:spPr>
        <a:xfrm>
          <a:off x="1968500" y="1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56990</xdr:rowOff>
    </xdr:from>
    <xdr:ext cx="534377" cy="259045"/>
    <xdr:sp macro="" textlink="">
      <xdr:nvSpPr>
        <xdr:cNvPr id="263" name="テキスト ボックス 262"/>
        <xdr:cNvSpPr txBox="1"/>
      </xdr:nvSpPr>
      <xdr:spPr>
        <a:xfrm>
          <a:off x="1752111" y="161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12142</xdr:rowOff>
    </xdr:from>
    <xdr:to>
      <xdr:col>6</xdr:col>
      <xdr:colOff>38100</xdr:colOff>
      <xdr:row>96</xdr:row>
      <xdr:rowOff>113742</xdr:rowOff>
    </xdr:to>
    <xdr:sp macro="" textlink="">
      <xdr:nvSpPr>
        <xdr:cNvPr id="264" name="楕円 263"/>
        <xdr:cNvSpPr/>
      </xdr:nvSpPr>
      <xdr:spPr>
        <a:xfrm>
          <a:off x="1079500" y="164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130269</xdr:rowOff>
    </xdr:from>
    <xdr:ext cx="534377" cy="259045"/>
    <xdr:sp macro="" textlink="">
      <xdr:nvSpPr>
        <xdr:cNvPr id="265" name="テキスト ボックス 264"/>
        <xdr:cNvSpPr txBox="1"/>
      </xdr:nvSpPr>
      <xdr:spPr>
        <a:xfrm>
          <a:off x="863111" y="162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72926</xdr:rowOff>
    </xdr:from>
    <xdr:to>
      <xdr:col>55</xdr:col>
      <xdr:colOff>0</xdr:colOff>
      <xdr:row>35</xdr:row>
      <xdr:rowOff>125488</xdr:rowOff>
    </xdr:to>
    <xdr:cxnSp macro="">
      <xdr:nvCxnSpPr>
        <xdr:cNvPr id="296" name="直線コネクタ 295"/>
        <xdr:cNvCxnSpPr/>
      </xdr:nvCxnSpPr>
      <xdr:spPr>
        <a:xfrm flipV="1">
          <a:off x="9639300" y="6073676"/>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125488</xdr:rowOff>
    </xdr:from>
    <xdr:to>
      <xdr:col>50</xdr:col>
      <xdr:colOff>114300</xdr:colOff>
      <xdr:row>37</xdr:row>
      <xdr:rowOff>15521</xdr:rowOff>
    </xdr:to>
    <xdr:cxnSp macro="">
      <xdr:nvCxnSpPr>
        <xdr:cNvPr id="299" name="直線コネクタ 298"/>
        <xdr:cNvCxnSpPr/>
      </xdr:nvCxnSpPr>
      <xdr:spPr>
        <a:xfrm flipV="1">
          <a:off x="8750300" y="6126238"/>
          <a:ext cx="889000" cy="2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15521</xdr:rowOff>
    </xdr:from>
    <xdr:to>
      <xdr:col>45</xdr:col>
      <xdr:colOff>177800</xdr:colOff>
      <xdr:row>37</xdr:row>
      <xdr:rowOff>96511</xdr:rowOff>
    </xdr:to>
    <xdr:cxnSp macro="">
      <xdr:nvCxnSpPr>
        <xdr:cNvPr id="302" name="直線コネクタ 301"/>
        <xdr:cNvCxnSpPr/>
      </xdr:nvCxnSpPr>
      <xdr:spPr>
        <a:xfrm flipV="1">
          <a:off x="7861300" y="6359171"/>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82498</xdr:rowOff>
    </xdr:from>
    <xdr:to>
      <xdr:col>41</xdr:col>
      <xdr:colOff>50800</xdr:colOff>
      <xdr:row>37</xdr:row>
      <xdr:rowOff>96511</xdr:rowOff>
    </xdr:to>
    <xdr:cxnSp macro="">
      <xdr:nvCxnSpPr>
        <xdr:cNvPr id="305" name="直線コネクタ 304"/>
        <xdr:cNvCxnSpPr/>
      </xdr:nvCxnSpPr>
      <xdr:spPr>
        <a:xfrm>
          <a:off x="6972300" y="6426148"/>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22126</xdr:rowOff>
    </xdr:from>
    <xdr:to>
      <xdr:col>55</xdr:col>
      <xdr:colOff>50800</xdr:colOff>
      <xdr:row>35</xdr:row>
      <xdr:rowOff>123726</xdr:rowOff>
    </xdr:to>
    <xdr:sp macro="" textlink="">
      <xdr:nvSpPr>
        <xdr:cNvPr id="315" name="楕円 314"/>
        <xdr:cNvSpPr/>
      </xdr:nvSpPr>
      <xdr:spPr>
        <a:xfrm>
          <a:off x="10426700" y="60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45003</xdr:rowOff>
    </xdr:from>
    <xdr:ext cx="599010" cy="259045"/>
    <xdr:sp macro="" textlink="">
      <xdr:nvSpPr>
        <xdr:cNvPr id="316" name="補助費等該当値テキスト"/>
        <xdr:cNvSpPr txBox="1"/>
      </xdr:nvSpPr>
      <xdr:spPr>
        <a:xfrm>
          <a:off x="10528300" y="587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74688</xdr:rowOff>
    </xdr:from>
    <xdr:to>
      <xdr:col>50</xdr:col>
      <xdr:colOff>165100</xdr:colOff>
      <xdr:row>36</xdr:row>
      <xdr:rowOff>4838</xdr:rowOff>
    </xdr:to>
    <xdr:sp macro="" textlink="">
      <xdr:nvSpPr>
        <xdr:cNvPr id="317" name="楕円 316"/>
        <xdr:cNvSpPr/>
      </xdr:nvSpPr>
      <xdr:spPr>
        <a:xfrm>
          <a:off x="9588500" y="6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21365</xdr:rowOff>
    </xdr:from>
    <xdr:ext cx="599010" cy="259045"/>
    <xdr:sp macro="" textlink="">
      <xdr:nvSpPr>
        <xdr:cNvPr id="318" name="テキスト ボックス 317"/>
        <xdr:cNvSpPr txBox="1"/>
      </xdr:nvSpPr>
      <xdr:spPr>
        <a:xfrm>
          <a:off x="9339795" y="58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136171</xdr:rowOff>
    </xdr:from>
    <xdr:to>
      <xdr:col>46</xdr:col>
      <xdr:colOff>38100</xdr:colOff>
      <xdr:row>37</xdr:row>
      <xdr:rowOff>66321</xdr:rowOff>
    </xdr:to>
    <xdr:sp macro="" textlink="">
      <xdr:nvSpPr>
        <xdr:cNvPr id="319" name="楕円 318"/>
        <xdr:cNvSpPr/>
      </xdr:nvSpPr>
      <xdr:spPr>
        <a:xfrm>
          <a:off x="8699500" y="6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82848</xdr:rowOff>
    </xdr:from>
    <xdr:ext cx="599010" cy="259045"/>
    <xdr:sp macro="" textlink="">
      <xdr:nvSpPr>
        <xdr:cNvPr id="320" name="テキスト ボックス 319"/>
        <xdr:cNvSpPr txBox="1"/>
      </xdr:nvSpPr>
      <xdr:spPr>
        <a:xfrm>
          <a:off x="8450795" y="60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45711</xdr:rowOff>
    </xdr:from>
    <xdr:to>
      <xdr:col>41</xdr:col>
      <xdr:colOff>101600</xdr:colOff>
      <xdr:row>37</xdr:row>
      <xdr:rowOff>147311</xdr:rowOff>
    </xdr:to>
    <xdr:sp macro="" textlink="">
      <xdr:nvSpPr>
        <xdr:cNvPr id="321" name="楕円 320"/>
        <xdr:cNvSpPr/>
      </xdr:nvSpPr>
      <xdr:spPr>
        <a:xfrm>
          <a:off x="7810500" y="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138438</xdr:rowOff>
    </xdr:from>
    <xdr:ext cx="599010" cy="259045"/>
    <xdr:sp macro="" textlink="">
      <xdr:nvSpPr>
        <xdr:cNvPr id="322" name="テキスト ボックス 321"/>
        <xdr:cNvSpPr txBox="1"/>
      </xdr:nvSpPr>
      <xdr:spPr>
        <a:xfrm>
          <a:off x="7561795" y="648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31698</xdr:rowOff>
    </xdr:from>
    <xdr:to>
      <xdr:col>36</xdr:col>
      <xdr:colOff>165100</xdr:colOff>
      <xdr:row>37</xdr:row>
      <xdr:rowOff>133298</xdr:rowOff>
    </xdr:to>
    <xdr:sp macro="" textlink="">
      <xdr:nvSpPr>
        <xdr:cNvPr id="323" name="楕円 322"/>
        <xdr:cNvSpPr/>
      </xdr:nvSpPr>
      <xdr:spPr>
        <a:xfrm>
          <a:off x="6921500" y="6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124425</xdr:rowOff>
    </xdr:from>
    <xdr:ext cx="599010" cy="259045"/>
    <xdr:sp macro="" textlink="">
      <xdr:nvSpPr>
        <xdr:cNvPr id="324" name="テキスト ボックス 323"/>
        <xdr:cNvSpPr txBox="1"/>
      </xdr:nvSpPr>
      <xdr:spPr>
        <a:xfrm>
          <a:off x="6672795" y="64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40757</xdr:rowOff>
    </xdr:from>
    <xdr:to>
      <xdr:col>55</xdr:col>
      <xdr:colOff>0</xdr:colOff>
      <xdr:row>57</xdr:row>
      <xdr:rowOff>140591</xdr:rowOff>
    </xdr:to>
    <xdr:cxnSp macro="">
      <xdr:nvCxnSpPr>
        <xdr:cNvPr id="351" name="直線コネクタ 350"/>
        <xdr:cNvCxnSpPr/>
      </xdr:nvCxnSpPr>
      <xdr:spPr>
        <a:xfrm flipV="1">
          <a:off x="9639300" y="9813407"/>
          <a:ext cx="8382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140591</xdr:rowOff>
    </xdr:from>
    <xdr:to>
      <xdr:col>50</xdr:col>
      <xdr:colOff>114300</xdr:colOff>
      <xdr:row>58</xdr:row>
      <xdr:rowOff>38230</xdr:rowOff>
    </xdr:to>
    <xdr:cxnSp macro="">
      <xdr:nvCxnSpPr>
        <xdr:cNvPr id="354" name="直線コネクタ 353"/>
        <xdr:cNvCxnSpPr/>
      </xdr:nvCxnSpPr>
      <xdr:spPr>
        <a:xfrm flipV="1">
          <a:off x="8750300" y="9913241"/>
          <a:ext cx="889000" cy="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25488</xdr:rowOff>
    </xdr:from>
    <xdr:to>
      <xdr:col>45</xdr:col>
      <xdr:colOff>177800</xdr:colOff>
      <xdr:row>58</xdr:row>
      <xdr:rowOff>38230</xdr:rowOff>
    </xdr:to>
    <xdr:cxnSp macro="">
      <xdr:nvCxnSpPr>
        <xdr:cNvPr id="357" name="直線コネクタ 356"/>
        <xdr:cNvCxnSpPr/>
      </xdr:nvCxnSpPr>
      <xdr:spPr>
        <a:xfrm>
          <a:off x="7861300" y="9969588"/>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86847</xdr:rowOff>
    </xdr:from>
    <xdr:to>
      <xdr:col>41</xdr:col>
      <xdr:colOff>50800</xdr:colOff>
      <xdr:row>58</xdr:row>
      <xdr:rowOff>25488</xdr:rowOff>
    </xdr:to>
    <xdr:cxnSp macro="">
      <xdr:nvCxnSpPr>
        <xdr:cNvPr id="360" name="直線コネクタ 359"/>
        <xdr:cNvCxnSpPr/>
      </xdr:nvCxnSpPr>
      <xdr:spPr>
        <a:xfrm>
          <a:off x="6972300" y="9859497"/>
          <a:ext cx="889000" cy="1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64" name="テキスト ボックス 363"/>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161407</xdr:rowOff>
    </xdr:from>
    <xdr:to>
      <xdr:col>55</xdr:col>
      <xdr:colOff>50800</xdr:colOff>
      <xdr:row>57</xdr:row>
      <xdr:rowOff>91557</xdr:rowOff>
    </xdr:to>
    <xdr:sp macro="" textlink="">
      <xdr:nvSpPr>
        <xdr:cNvPr id="370" name="楕円 369"/>
        <xdr:cNvSpPr/>
      </xdr:nvSpPr>
      <xdr:spPr>
        <a:xfrm>
          <a:off x="10426700" y="97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12834</xdr:rowOff>
    </xdr:from>
    <xdr:ext cx="599010" cy="259045"/>
    <xdr:sp macro="" textlink="">
      <xdr:nvSpPr>
        <xdr:cNvPr id="371" name="普通建設事業費該当値テキスト"/>
        <xdr:cNvSpPr txBox="1"/>
      </xdr:nvSpPr>
      <xdr:spPr>
        <a:xfrm>
          <a:off x="10528300" y="961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89791</xdr:rowOff>
    </xdr:from>
    <xdr:to>
      <xdr:col>50</xdr:col>
      <xdr:colOff>165100</xdr:colOff>
      <xdr:row>58</xdr:row>
      <xdr:rowOff>19941</xdr:rowOff>
    </xdr:to>
    <xdr:sp macro="" textlink="">
      <xdr:nvSpPr>
        <xdr:cNvPr id="372" name="楕円 371"/>
        <xdr:cNvSpPr/>
      </xdr:nvSpPr>
      <xdr:spPr>
        <a:xfrm>
          <a:off x="9588500" y="9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36468</xdr:rowOff>
    </xdr:from>
    <xdr:ext cx="599010" cy="259045"/>
    <xdr:sp macro="" textlink="">
      <xdr:nvSpPr>
        <xdr:cNvPr id="373" name="テキスト ボックス 372"/>
        <xdr:cNvSpPr txBox="1"/>
      </xdr:nvSpPr>
      <xdr:spPr>
        <a:xfrm>
          <a:off x="9339795" y="963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158880</xdr:rowOff>
    </xdr:from>
    <xdr:to>
      <xdr:col>46</xdr:col>
      <xdr:colOff>38100</xdr:colOff>
      <xdr:row>58</xdr:row>
      <xdr:rowOff>89030</xdr:rowOff>
    </xdr:to>
    <xdr:sp macro="" textlink="">
      <xdr:nvSpPr>
        <xdr:cNvPr id="374" name="楕円 373"/>
        <xdr:cNvSpPr/>
      </xdr:nvSpPr>
      <xdr:spPr>
        <a:xfrm>
          <a:off x="8699500" y="99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80157</xdr:rowOff>
    </xdr:from>
    <xdr:ext cx="599010" cy="259045"/>
    <xdr:sp macro="" textlink="">
      <xdr:nvSpPr>
        <xdr:cNvPr id="375" name="テキスト ボックス 374"/>
        <xdr:cNvSpPr txBox="1"/>
      </xdr:nvSpPr>
      <xdr:spPr>
        <a:xfrm>
          <a:off x="8450795" y="100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146138</xdr:rowOff>
    </xdr:from>
    <xdr:to>
      <xdr:col>41</xdr:col>
      <xdr:colOff>101600</xdr:colOff>
      <xdr:row>58</xdr:row>
      <xdr:rowOff>76288</xdr:rowOff>
    </xdr:to>
    <xdr:sp macro="" textlink="">
      <xdr:nvSpPr>
        <xdr:cNvPr id="376" name="楕円 375"/>
        <xdr:cNvSpPr/>
      </xdr:nvSpPr>
      <xdr:spPr>
        <a:xfrm>
          <a:off x="7810500" y="99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67415</xdr:rowOff>
    </xdr:from>
    <xdr:ext cx="599010" cy="259045"/>
    <xdr:sp macro="" textlink="">
      <xdr:nvSpPr>
        <xdr:cNvPr id="377" name="テキスト ボックス 376"/>
        <xdr:cNvSpPr txBox="1"/>
      </xdr:nvSpPr>
      <xdr:spPr>
        <a:xfrm>
          <a:off x="7561795" y="1001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36047</xdr:rowOff>
    </xdr:from>
    <xdr:to>
      <xdr:col>36</xdr:col>
      <xdr:colOff>165100</xdr:colOff>
      <xdr:row>57</xdr:row>
      <xdr:rowOff>137647</xdr:rowOff>
    </xdr:to>
    <xdr:sp macro="" textlink="">
      <xdr:nvSpPr>
        <xdr:cNvPr id="378" name="楕円 377"/>
        <xdr:cNvSpPr/>
      </xdr:nvSpPr>
      <xdr:spPr>
        <a:xfrm>
          <a:off x="6921500" y="98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154174</xdr:rowOff>
    </xdr:from>
    <xdr:ext cx="599010" cy="259045"/>
    <xdr:sp macro="" textlink="">
      <xdr:nvSpPr>
        <xdr:cNvPr id="379" name="テキスト ボックス 378"/>
        <xdr:cNvSpPr txBox="1"/>
      </xdr:nvSpPr>
      <xdr:spPr>
        <a:xfrm>
          <a:off x="6672795" y="95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154282</xdr:rowOff>
    </xdr:from>
    <xdr:to>
      <xdr:col>55</xdr:col>
      <xdr:colOff>0</xdr:colOff>
      <xdr:row>76</xdr:row>
      <xdr:rowOff>122740</xdr:rowOff>
    </xdr:to>
    <xdr:cxnSp macro="">
      <xdr:nvCxnSpPr>
        <xdr:cNvPr id="408" name="直線コネクタ 407"/>
        <xdr:cNvCxnSpPr/>
      </xdr:nvCxnSpPr>
      <xdr:spPr>
        <a:xfrm flipV="1">
          <a:off x="9639300" y="12841582"/>
          <a:ext cx="838200" cy="3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122740</xdr:rowOff>
    </xdr:from>
    <xdr:to>
      <xdr:col>50</xdr:col>
      <xdr:colOff>114300</xdr:colOff>
      <xdr:row>77</xdr:row>
      <xdr:rowOff>130938</xdr:rowOff>
    </xdr:to>
    <xdr:cxnSp macro="">
      <xdr:nvCxnSpPr>
        <xdr:cNvPr id="411" name="直線コネクタ 410"/>
        <xdr:cNvCxnSpPr/>
      </xdr:nvCxnSpPr>
      <xdr:spPr>
        <a:xfrm flipV="1">
          <a:off x="8750300" y="13152940"/>
          <a:ext cx="8890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77839</xdr:rowOff>
    </xdr:from>
    <xdr:to>
      <xdr:col>45</xdr:col>
      <xdr:colOff>177800</xdr:colOff>
      <xdr:row>77</xdr:row>
      <xdr:rowOff>130938</xdr:rowOff>
    </xdr:to>
    <xdr:cxnSp macro="">
      <xdr:nvCxnSpPr>
        <xdr:cNvPr id="414" name="直線コネクタ 413"/>
        <xdr:cNvCxnSpPr/>
      </xdr:nvCxnSpPr>
      <xdr:spPr>
        <a:xfrm>
          <a:off x="7861300" y="13279489"/>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95842</xdr:rowOff>
    </xdr:from>
    <xdr:ext cx="599010" cy="259045"/>
    <xdr:sp macro="" textlink="">
      <xdr:nvSpPr>
        <xdr:cNvPr id="418" name="テキスト ボックス 417"/>
        <xdr:cNvSpPr txBox="1"/>
      </xdr:nvSpPr>
      <xdr:spPr>
        <a:xfrm>
          <a:off x="7561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103482</xdr:rowOff>
    </xdr:from>
    <xdr:to>
      <xdr:col>55</xdr:col>
      <xdr:colOff>50800</xdr:colOff>
      <xdr:row>75</xdr:row>
      <xdr:rowOff>33632</xdr:rowOff>
    </xdr:to>
    <xdr:sp macro="" textlink="">
      <xdr:nvSpPr>
        <xdr:cNvPr id="424" name="楕円 423"/>
        <xdr:cNvSpPr/>
      </xdr:nvSpPr>
      <xdr:spPr>
        <a:xfrm>
          <a:off x="104267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126359</xdr:rowOff>
    </xdr:from>
    <xdr:ext cx="599010" cy="259045"/>
    <xdr:sp macro="" textlink="">
      <xdr:nvSpPr>
        <xdr:cNvPr id="425" name="普通建設事業費 （ うち新規整備　）該当値テキスト"/>
        <xdr:cNvSpPr txBox="1"/>
      </xdr:nvSpPr>
      <xdr:spPr>
        <a:xfrm>
          <a:off x="10528300" y="1264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71940</xdr:rowOff>
    </xdr:from>
    <xdr:to>
      <xdr:col>50</xdr:col>
      <xdr:colOff>165100</xdr:colOff>
      <xdr:row>77</xdr:row>
      <xdr:rowOff>2090</xdr:rowOff>
    </xdr:to>
    <xdr:sp macro="" textlink="">
      <xdr:nvSpPr>
        <xdr:cNvPr id="426" name="楕円 425"/>
        <xdr:cNvSpPr/>
      </xdr:nvSpPr>
      <xdr:spPr>
        <a:xfrm>
          <a:off x="9588500" y="13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18616</xdr:rowOff>
    </xdr:from>
    <xdr:ext cx="599010" cy="259045"/>
    <xdr:sp macro="" textlink="">
      <xdr:nvSpPr>
        <xdr:cNvPr id="427" name="テキスト ボックス 426"/>
        <xdr:cNvSpPr txBox="1"/>
      </xdr:nvSpPr>
      <xdr:spPr>
        <a:xfrm>
          <a:off x="9339795" y="128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80138</xdr:rowOff>
    </xdr:from>
    <xdr:to>
      <xdr:col>46</xdr:col>
      <xdr:colOff>38100</xdr:colOff>
      <xdr:row>78</xdr:row>
      <xdr:rowOff>10288</xdr:rowOff>
    </xdr:to>
    <xdr:sp macro="" textlink="">
      <xdr:nvSpPr>
        <xdr:cNvPr id="428" name="楕円 427"/>
        <xdr:cNvSpPr/>
      </xdr:nvSpPr>
      <xdr:spPr>
        <a:xfrm>
          <a:off x="8699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26815</xdr:rowOff>
    </xdr:from>
    <xdr:ext cx="599010" cy="259045"/>
    <xdr:sp macro="" textlink="">
      <xdr:nvSpPr>
        <xdr:cNvPr id="429" name="テキスト ボックス 428"/>
        <xdr:cNvSpPr txBox="1"/>
      </xdr:nvSpPr>
      <xdr:spPr>
        <a:xfrm>
          <a:off x="8450795" y="130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27039</xdr:rowOff>
    </xdr:from>
    <xdr:to>
      <xdr:col>41</xdr:col>
      <xdr:colOff>101600</xdr:colOff>
      <xdr:row>77</xdr:row>
      <xdr:rowOff>128639</xdr:rowOff>
    </xdr:to>
    <xdr:sp macro="" textlink="">
      <xdr:nvSpPr>
        <xdr:cNvPr id="430" name="楕円 429"/>
        <xdr:cNvSpPr/>
      </xdr:nvSpPr>
      <xdr:spPr>
        <a:xfrm>
          <a:off x="7810500" y="132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145166</xdr:rowOff>
    </xdr:from>
    <xdr:ext cx="599010" cy="259045"/>
    <xdr:sp macro="" textlink="">
      <xdr:nvSpPr>
        <xdr:cNvPr id="431" name="テキスト ボックス 430"/>
        <xdr:cNvSpPr txBox="1"/>
      </xdr:nvSpPr>
      <xdr:spPr>
        <a:xfrm>
          <a:off x="7561795" y="130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41021</xdr:rowOff>
    </xdr:from>
    <xdr:to>
      <xdr:col>55</xdr:col>
      <xdr:colOff>0</xdr:colOff>
      <xdr:row>99</xdr:row>
      <xdr:rowOff>44154</xdr:rowOff>
    </xdr:to>
    <xdr:cxnSp macro="">
      <xdr:nvCxnSpPr>
        <xdr:cNvPr id="460" name="直線コネクタ 459"/>
        <xdr:cNvCxnSpPr/>
      </xdr:nvCxnSpPr>
      <xdr:spPr>
        <a:xfrm>
          <a:off x="9639300" y="17014571"/>
          <a:ext cx="8382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41021</xdr:rowOff>
    </xdr:from>
    <xdr:to>
      <xdr:col>50</xdr:col>
      <xdr:colOff>114300</xdr:colOff>
      <xdr:row>99</xdr:row>
      <xdr:rowOff>44450</xdr:rowOff>
    </xdr:to>
    <xdr:cxnSp macro="">
      <xdr:nvCxnSpPr>
        <xdr:cNvPr id="463" name="直線コネクタ 462"/>
        <xdr:cNvCxnSpPr/>
      </xdr:nvCxnSpPr>
      <xdr:spPr>
        <a:xfrm flipV="1">
          <a:off x="8750300" y="17014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66" name="直線コネクタ 465"/>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164804</xdr:rowOff>
    </xdr:from>
    <xdr:to>
      <xdr:col>55</xdr:col>
      <xdr:colOff>50800</xdr:colOff>
      <xdr:row>99</xdr:row>
      <xdr:rowOff>94954</xdr:rowOff>
    </xdr:to>
    <xdr:sp macro="" textlink="">
      <xdr:nvSpPr>
        <xdr:cNvPr id="476" name="楕円 475"/>
        <xdr:cNvSpPr/>
      </xdr:nvSpPr>
      <xdr:spPr>
        <a:xfrm>
          <a:off x="10426700" y="169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79731</xdr:rowOff>
    </xdr:from>
    <xdr:ext cx="378565" cy="259045"/>
    <xdr:sp macro="" textlink="">
      <xdr:nvSpPr>
        <xdr:cNvPr id="477" name="普通建設事業費 （ うち更新整備　）該当値テキスト"/>
        <xdr:cNvSpPr txBox="1"/>
      </xdr:nvSpPr>
      <xdr:spPr>
        <a:xfrm>
          <a:off x="10528300" y="1688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161671</xdr:rowOff>
    </xdr:from>
    <xdr:to>
      <xdr:col>50</xdr:col>
      <xdr:colOff>165100</xdr:colOff>
      <xdr:row>99</xdr:row>
      <xdr:rowOff>91821</xdr:rowOff>
    </xdr:to>
    <xdr:sp macro="" textlink="">
      <xdr:nvSpPr>
        <xdr:cNvPr id="478" name="楕円 477"/>
        <xdr:cNvSpPr/>
      </xdr:nvSpPr>
      <xdr:spPr>
        <a:xfrm>
          <a:off x="9588500" y="169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82948</xdr:rowOff>
    </xdr:from>
    <xdr:ext cx="469744" cy="259045"/>
    <xdr:sp macro="" textlink="">
      <xdr:nvSpPr>
        <xdr:cNvPr id="479" name="テキスト ボックス 478"/>
        <xdr:cNvSpPr txBox="1"/>
      </xdr:nvSpPr>
      <xdr:spPr>
        <a:xfrm>
          <a:off x="9404428" y="170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0" name="楕円 47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1" name="テキスト ボックス 480"/>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2" name="楕円 481"/>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3" name="テキスト ボックス 482"/>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134179</xdr:rowOff>
    </xdr:from>
    <xdr:to>
      <xdr:col>85</xdr:col>
      <xdr:colOff>127000</xdr:colOff>
      <xdr:row>38</xdr:row>
      <xdr:rowOff>139700</xdr:rowOff>
    </xdr:to>
    <xdr:cxnSp macro="">
      <xdr:nvCxnSpPr>
        <xdr:cNvPr id="510" name="直線コネクタ 509"/>
        <xdr:cNvCxnSpPr/>
      </xdr:nvCxnSpPr>
      <xdr:spPr>
        <a:xfrm>
          <a:off x="15481300" y="6649279"/>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134179</xdr:rowOff>
    </xdr:from>
    <xdr:to>
      <xdr:col>81</xdr:col>
      <xdr:colOff>50800</xdr:colOff>
      <xdr:row>38</xdr:row>
      <xdr:rowOff>138781</xdr:rowOff>
    </xdr:to>
    <xdr:cxnSp macro="">
      <xdr:nvCxnSpPr>
        <xdr:cNvPr id="513" name="直線コネクタ 512"/>
        <xdr:cNvCxnSpPr/>
      </xdr:nvCxnSpPr>
      <xdr:spPr>
        <a:xfrm flipV="1">
          <a:off x="14592300" y="6649279"/>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126647</xdr:rowOff>
    </xdr:from>
    <xdr:to>
      <xdr:col>76</xdr:col>
      <xdr:colOff>114300</xdr:colOff>
      <xdr:row>38</xdr:row>
      <xdr:rowOff>138781</xdr:rowOff>
    </xdr:to>
    <xdr:cxnSp macro="">
      <xdr:nvCxnSpPr>
        <xdr:cNvPr id="516" name="直線コネクタ 515"/>
        <xdr:cNvCxnSpPr/>
      </xdr:nvCxnSpPr>
      <xdr:spPr>
        <a:xfrm>
          <a:off x="13703300" y="664174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126647</xdr:rowOff>
    </xdr:from>
    <xdr:to>
      <xdr:col>71</xdr:col>
      <xdr:colOff>177800</xdr:colOff>
      <xdr:row>38</xdr:row>
      <xdr:rowOff>138137</xdr:rowOff>
    </xdr:to>
    <xdr:cxnSp macro="">
      <xdr:nvCxnSpPr>
        <xdr:cNvPr id="519" name="直線コネクタ 518"/>
        <xdr:cNvCxnSpPr/>
      </xdr:nvCxnSpPr>
      <xdr:spPr>
        <a:xfrm flipV="1">
          <a:off x="12814300" y="664174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83379</xdr:rowOff>
    </xdr:from>
    <xdr:to>
      <xdr:col>81</xdr:col>
      <xdr:colOff>101600</xdr:colOff>
      <xdr:row>39</xdr:row>
      <xdr:rowOff>13529</xdr:rowOff>
    </xdr:to>
    <xdr:sp macro="" textlink="">
      <xdr:nvSpPr>
        <xdr:cNvPr id="531" name="楕円 530"/>
        <xdr:cNvSpPr/>
      </xdr:nvSpPr>
      <xdr:spPr>
        <a:xfrm>
          <a:off x="15430500" y="65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4656</xdr:rowOff>
    </xdr:from>
    <xdr:ext cx="469744" cy="259045"/>
    <xdr:sp macro="" textlink="">
      <xdr:nvSpPr>
        <xdr:cNvPr id="532" name="テキスト ボックス 531"/>
        <xdr:cNvSpPr txBox="1"/>
      </xdr:nvSpPr>
      <xdr:spPr>
        <a:xfrm>
          <a:off x="15246428" y="669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87981</xdr:rowOff>
    </xdr:from>
    <xdr:to>
      <xdr:col>76</xdr:col>
      <xdr:colOff>165100</xdr:colOff>
      <xdr:row>39</xdr:row>
      <xdr:rowOff>18131</xdr:rowOff>
    </xdr:to>
    <xdr:sp macro="" textlink="">
      <xdr:nvSpPr>
        <xdr:cNvPr id="533" name="楕円 532"/>
        <xdr:cNvSpPr/>
      </xdr:nvSpPr>
      <xdr:spPr>
        <a:xfrm>
          <a:off x="14541500" y="6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9258</xdr:rowOff>
    </xdr:from>
    <xdr:ext cx="378565" cy="259045"/>
    <xdr:sp macro="" textlink="">
      <xdr:nvSpPr>
        <xdr:cNvPr id="534" name="テキスト ボックス 533"/>
        <xdr:cNvSpPr txBox="1"/>
      </xdr:nvSpPr>
      <xdr:spPr>
        <a:xfrm>
          <a:off x="14403017" y="669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75847</xdr:rowOff>
    </xdr:from>
    <xdr:to>
      <xdr:col>72</xdr:col>
      <xdr:colOff>38100</xdr:colOff>
      <xdr:row>39</xdr:row>
      <xdr:rowOff>5997</xdr:rowOff>
    </xdr:to>
    <xdr:sp macro="" textlink="">
      <xdr:nvSpPr>
        <xdr:cNvPr id="535" name="楕円 534"/>
        <xdr:cNvSpPr/>
      </xdr:nvSpPr>
      <xdr:spPr>
        <a:xfrm>
          <a:off x="13652500" y="65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168574</xdr:rowOff>
    </xdr:from>
    <xdr:ext cx="469744" cy="259045"/>
    <xdr:sp macro="" textlink="">
      <xdr:nvSpPr>
        <xdr:cNvPr id="536" name="テキスト ボックス 535"/>
        <xdr:cNvSpPr txBox="1"/>
      </xdr:nvSpPr>
      <xdr:spPr>
        <a:xfrm>
          <a:off x="13468428" y="66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87337</xdr:rowOff>
    </xdr:from>
    <xdr:to>
      <xdr:col>67</xdr:col>
      <xdr:colOff>101600</xdr:colOff>
      <xdr:row>39</xdr:row>
      <xdr:rowOff>17487</xdr:rowOff>
    </xdr:to>
    <xdr:sp macro="" textlink="">
      <xdr:nvSpPr>
        <xdr:cNvPr id="537" name="楕円 536"/>
        <xdr:cNvSpPr/>
      </xdr:nvSpPr>
      <xdr:spPr>
        <a:xfrm>
          <a:off x="12763500" y="6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8614</xdr:rowOff>
    </xdr:from>
    <xdr:ext cx="378565" cy="259045"/>
    <xdr:sp macro="" textlink="">
      <xdr:nvSpPr>
        <xdr:cNvPr id="538" name="テキスト ボックス 537"/>
        <xdr:cNvSpPr txBox="1"/>
      </xdr:nvSpPr>
      <xdr:spPr>
        <a:xfrm>
          <a:off x="12625017" y="669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21213</xdr:rowOff>
    </xdr:from>
    <xdr:to>
      <xdr:col>85</xdr:col>
      <xdr:colOff>127000</xdr:colOff>
      <xdr:row>76</xdr:row>
      <xdr:rowOff>32265</xdr:rowOff>
    </xdr:to>
    <xdr:cxnSp macro="">
      <xdr:nvCxnSpPr>
        <xdr:cNvPr id="618" name="直線コネクタ 617"/>
        <xdr:cNvCxnSpPr/>
      </xdr:nvCxnSpPr>
      <xdr:spPr>
        <a:xfrm>
          <a:off x="15481300" y="13051413"/>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125543</xdr:rowOff>
    </xdr:from>
    <xdr:to>
      <xdr:col>81</xdr:col>
      <xdr:colOff>50800</xdr:colOff>
      <xdr:row>76</xdr:row>
      <xdr:rowOff>21213</xdr:rowOff>
    </xdr:to>
    <xdr:cxnSp macro="">
      <xdr:nvCxnSpPr>
        <xdr:cNvPr id="621" name="直線コネクタ 620"/>
        <xdr:cNvCxnSpPr/>
      </xdr:nvCxnSpPr>
      <xdr:spPr>
        <a:xfrm>
          <a:off x="14592300" y="12984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125543</xdr:rowOff>
    </xdr:from>
    <xdr:to>
      <xdr:col>76</xdr:col>
      <xdr:colOff>114300</xdr:colOff>
      <xdr:row>76</xdr:row>
      <xdr:rowOff>51764</xdr:rowOff>
    </xdr:to>
    <xdr:cxnSp macro="">
      <xdr:nvCxnSpPr>
        <xdr:cNvPr id="624" name="直線コネクタ 623"/>
        <xdr:cNvCxnSpPr/>
      </xdr:nvCxnSpPr>
      <xdr:spPr>
        <a:xfrm flipV="1">
          <a:off x="13703300" y="12984293"/>
          <a:ext cx="889000" cy="9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51764</xdr:rowOff>
    </xdr:from>
    <xdr:to>
      <xdr:col>71</xdr:col>
      <xdr:colOff>177800</xdr:colOff>
      <xdr:row>76</xdr:row>
      <xdr:rowOff>62120</xdr:rowOff>
    </xdr:to>
    <xdr:cxnSp macro="">
      <xdr:nvCxnSpPr>
        <xdr:cNvPr id="627" name="直線コネクタ 626"/>
        <xdr:cNvCxnSpPr/>
      </xdr:nvCxnSpPr>
      <xdr:spPr>
        <a:xfrm flipV="1">
          <a:off x="12814300" y="1308196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29455</xdr:rowOff>
    </xdr:from>
    <xdr:ext cx="599010" cy="259045"/>
    <xdr:sp macro="" textlink="">
      <xdr:nvSpPr>
        <xdr:cNvPr id="629" name="テキスト ボックス 628"/>
        <xdr:cNvSpPr txBox="1"/>
      </xdr:nvSpPr>
      <xdr:spPr>
        <a:xfrm>
          <a:off x="13403795" y="132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25004</xdr:rowOff>
    </xdr:from>
    <xdr:ext cx="599010" cy="259045"/>
    <xdr:sp macro="" textlink="">
      <xdr:nvSpPr>
        <xdr:cNvPr id="631" name="テキスト ボックス 630"/>
        <xdr:cNvSpPr txBox="1"/>
      </xdr:nvSpPr>
      <xdr:spPr>
        <a:xfrm>
          <a:off x="12514795" y="132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152915</xdr:rowOff>
    </xdr:from>
    <xdr:to>
      <xdr:col>85</xdr:col>
      <xdr:colOff>177800</xdr:colOff>
      <xdr:row>76</xdr:row>
      <xdr:rowOff>83065</xdr:rowOff>
    </xdr:to>
    <xdr:sp macro="" textlink="">
      <xdr:nvSpPr>
        <xdr:cNvPr id="637" name="楕円 636"/>
        <xdr:cNvSpPr/>
      </xdr:nvSpPr>
      <xdr:spPr>
        <a:xfrm>
          <a:off x="16268700" y="13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4342</xdr:rowOff>
    </xdr:from>
    <xdr:ext cx="599010" cy="259045"/>
    <xdr:sp macro="" textlink="">
      <xdr:nvSpPr>
        <xdr:cNvPr id="638" name="公債費該当値テキスト"/>
        <xdr:cNvSpPr txBox="1"/>
      </xdr:nvSpPr>
      <xdr:spPr>
        <a:xfrm>
          <a:off x="16370300" y="1286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141863</xdr:rowOff>
    </xdr:from>
    <xdr:to>
      <xdr:col>81</xdr:col>
      <xdr:colOff>101600</xdr:colOff>
      <xdr:row>76</xdr:row>
      <xdr:rowOff>72014</xdr:rowOff>
    </xdr:to>
    <xdr:sp macro="" textlink="">
      <xdr:nvSpPr>
        <xdr:cNvPr id="639" name="楕円 638"/>
        <xdr:cNvSpPr/>
      </xdr:nvSpPr>
      <xdr:spPr>
        <a:xfrm>
          <a:off x="15430500" y="13000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88540</xdr:rowOff>
    </xdr:from>
    <xdr:ext cx="599010" cy="259045"/>
    <xdr:sp macro="" textlink="">
      <xdr:nvSpPr>
        <xdr:cNvPr id="640" name="テキスト ボックス 639"/>
        <xdr:cNvSpPr txBox="1"/>
      </xdr:nvSpPr>
      <xdr:spPr>
        <a:xfrm>
          <a:off x="15181795" y="127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74743</xdr:rowOff>
    </xdr:from>
    <xdr:to>
      <xdr:col>76</xdr:col>
      <xdr:colOff>165100</xdr:colOff>
      <xdr:row>76</xdr:row>
      <xdr:rowOff>4893</xdr:rowOff>
    </xdr:to>
    <xdr:sp macro="" textlink="">
      <xdr:nvSpPr>
        <xdr:cNvPr id="641" name="楕円 640"/>
        <xdr:cNvSpPr/>
      </xdr:nvSpPr>
      <xdr:spPr>
        <a:xfrm>
          <a:off x="14541500" y="129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21420</xdr:rowOff>
    </xdr:from>
    <xdr:ext cx="599010" cy="259045"/>
    <xdr:sp macro="" textlink="">
      <xdr:nvSpPr>
        <xdr:cNvPr id="642" name="テキスト ボックス 641"/>
        <xdr:cNvSpPr txBox="1"/>
      </xdr:nvSpPr>
      <xdr:spPr>
        <a:xfrm>
          <a:off x="14292795" y="127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964</xdr:rowOff>
    </xdr:from>
    <xdr:to>
      <xdr:col>72</xdr:col>
      <xdr:colOff>38100</xdr:colOff>
      <xdr:row>76</xdr:row>
      <xdr:rowOff>102564</xdr:rowOff>
    </xdr:to>
    <xdr:sp macro="" textlink="">
      <xdr:nvSpPr>
        <xdr:cNvPr id="643" name="楕円 642"/>
        <xdr:cNvSpPr/>
      </xdr:nvSpPr>
      <xdr:spPr>
        <a:xfrm>
          <a:off x="13652500" y="130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119091</xdr:rowOff>
    </xdr:from>
    <xdr:ext cx="599010" cy="259045"/>
    <xdr:sp macro="" textlink="">
      <xdr:nvSpPr>
        <xdr:cNvPr id="644" name="テキスト ボックス 643"/>
        <xdr:cNvSpPr txBox="1"/>
      </xdr:nvSpPr>
      <xdr:spPr>
        <a:xfrm>
          <a:off x="13403795" y="128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11320</xdr:rowOff>
    </xdr:from>
    <xdr:to>
      <xdr:col>67</xdr:col>
      <xdr:colOff>101600</xdr:colOff>
      <xdr:row>76</xdr:row>
      <xdr:rowOff>112920</xdr:rowOff>
    </xdr:to>
    <xdr:sp macro="" textlink="">
      <xdr:nvSpPr>
        <xdr:cNvPr id="645" name="楕円 644"/>
        <xdr:cNvSpPr/>
      </xdr:nvSpPr>
      <xdr:spPr>
        <a:xfrm>
          <a:off x="12763500" y="130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129446</xdr:rowOff>
    </xdr:from>
    <xdr:ext cx="599010" cy="259045"/>
    <xdr:sp macro="" textlink="">
      <xdr:nvSpPr>
        <xdr:cNvPr id="646" name="テキスト ボックス 645"/>
        <xdr:cNvSpPr txBox="1"/>
      </xdr:nvSpPr>
      <xdr:spPr>
        <a:xfrm>
          <a:off x="12514795" y="1281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126602</xdr:rowOff>
    </xdr:from>
    <xdr:to>
      <xdr:col>85</xdr:col>
      <xdr:colOff>127000</xdr:colOff>
      <xdr:row>95</xdr:row>
      <xdr:rowOff>157460</xdr:rowOff>
    </xdr:to>
    <xdr:cxnSp macro="">
      <xdr:nvCxnSpPr>
        <xdr:cNvPr id="675" name="直線コネクタ 674"/>
        <xdr:cNvCxnSpPr/>
      </xdr:nvCxnSpPr>
      <xdr:spPr>
        <a:xfrm flipV="1">
          <a:off x="15481300" y="16414352"/>
          <a:ext cx="8382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157460</xdr:rowOff>
    </xdr:from>
    <xdr:to>
      <xdr:col>81</xdr:col>
      <xdr:colOff>50800</xdr:colOff>
      <xdr:row>97</xdr:row>
      <xdr:rowOff>143108</xdr:rowOff>
    </xdr:to>
    <xdr:cxnSp macro="">
      <xdr:nvCxnSpPr>
        <xdr:cNvPr id="678" name="直線コネクタ 677"/>
        <xdr:cNvCxnSpPr/>
      </xdr:nvCxnSpPr>
      <xdr:spPr>
        <a:xfrm flipV="1">
          <a:off x="14592300" y="16445210"/>
          <a:ext cx="889000" cy="3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63915</xdr:rowOff>
    </xdr:from>
    <xdr:to>
      <xdr:col>76</xdr:col>
      <xdr:colOff>114300</xdr:colOff>
      <xdr:row>97</xdr:row>
      <xdr:rowOff>143108</xdr:rowOff>
    </xdr:to>
    <xdr:cxnSp macro="">
      <xdr:nvCxnSpPr>
        <xdr:cNvPr id="681" name="直線コネクタ 680"/>
        <xdr:cNvCxnSpPr/>
      </xdr:nvCxnSpPr>
      <xdr:spPr>
        <a:xfrm>
          <a:off x="13703300" y="16694565"/>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63915</xdr:rowOff>
    </xdr:from>
    <xdr:to>
      <xdr:col>71</xdr:col>
      <xdr:colOff>177800</xdr:colOff>
      <xdr:row>98</xdr:row>
      <xdr:rowOff>15948</xdr:rowOff>
    </xdr:to>
    <xdr:cxnSp macro="">
      <xdr:nvCxnSpPr>
        <xdr:cNvPr id="684" name="直線コネクタ 683"/>
        <xdr:cNvCxnSpPr/>
      </xdr:nvCxnSpPr>
      <xdr:spPr>
        <a:xfrm flipV="1">
          <a:off x="12814300" y="16694565"/>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75802</xdr:rowOff>
    </xdr:from>
    <xdr:to>
      <xdr:col>85</xdr:col>
      <xdr:colOff>177800</xdr:colOff>
      <xdr:row>96</xdr:row>
      <xdr:rowOff>5952</xdr:rowOff>
    </xdr:to>
    <xdr:sp macro="" textlink="">
      <xdr:nvSpPr>
        <xdr:cNvPr id="694" name="楕円 693"/>
        <xdr:cNvSpPr/>
      </xdr:nvSpPr>
      <xdr:spPr>
        <a:xfrm>
          <a:off x="162687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98679</xdr:rowOff>
    </xdr:from>
    <xdr:ext cx="599010" cy="259045"/>
    <xdr:sp macro="" textlink="">
      <xdr:nvSpPr>
        <xdr:cNvPr id="695" name="積立金該当値テキスト"/>
        <xdr:cNvSpPr txBox="1"/>
      </xdr:nvSpPr>
      <xdr:spPr>
        <a:xfrm>
          <a:off x="16370300" y="162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106660</xdr:rowOff>
    </xdr:from>
    <xdr:to>
      <xdr:col>81</xdr:col>
      <xdr:colOff>101600</xdr:colOff>
      <xdr:row>96</xdr:row>
      <xdr:rowOff>36810</xdr:rowOff>
    </xdr:to>
    <xdr:sp macro="" textlink="">
      <xdr:nvSpPr>
        <xdr:cNvPr id="696" name="楕円 695"/>
        <xdr:cNvSpPr/>
      </xdr:nvSpPr>
      <xdr:spPr>
        <a:xfrm>
          <a:off x="15430500" y="16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53337</xdr:rowOff>
    </xdr:from>
    <xdr:ext cx="599010" cy="259045"/>
    <xdr:sp macro="" textlink="">
      <xdr:nvSpPr>
        <xdr:cNvPr id="697" name="テキスト ボックス 696"/>
        <xdr:cNvSpPr txBox="1"/>
      </xdr:nvSpPr>
      <xdr:spPr>
        <a:xfrm>
          <a:off x="15181795" y="16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92308</xdr:rowOff>
    </xdr:from>
    <xdr:to>
      <xdr:col>76</xdr:col>
      <xdr:colOff>165100</xdr:colOff>
      <xdr:row>98</xdr:row>
      <xdr:rowOff>22458</xdr:rowOff>
    </xdr:to>
    <xdr:sp macro="" textlink="">
      <xdr:nvSpPr>
        <xdr:cNvPr id="698" name="楕円 697"/>
        <xdr:cNvSpPr/>
      </xdr:nvSpPr>
      <xdr:spPr>
        <a:xfrm>
          <a:off x="14541500" y="16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38985</xdr:rowOff>
    </xdr:from>
    <xdr:ext cx="599010" cy="259045"/>
    <xdr:sp macro="" textlink="">
      <xdr:nvSpPr>
        <xdr:cNvPr id="699" name="テキスト ボックス 698"/>
        <xdr:cNvSpPr txBox="1"/>
      </xdr:nvSpPr>
      <xdr:spPr>
        <a:xfrm>
          <a:off x="14292795" y="16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13115</xdr:rowOff>
    </xdr:from>
    <xdr:to>
      <xdr:col>72</xdr:col>
      <xdr:colOff>38100</xdr:colOff>
      <xdr:row>97</xdr:row>
      <xdr:rowOff>114715</xdr:rowOff>
    </xdr:to>
    <xdr:sp macro="" textlink="">
      <xdr:nvSpPr>
        <xdr:cNvPr id="700" name="楕円 699"/>
        <xdr:cNvSpPr/>
      </xdr:nvSpPr>
      <xdr:spPr>
        <a:xfrm>
          <a:off x="13652500" y="166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131242</xdr:rowOff>
    </xdr:from>
    <xdr:ext cx="599010" cy="259045"/>
    <xdr:sp macro="" textlink="">
      <xdr:nvSpPr>
        <xdr:cNvPr id="701" name="テキスト ボックス 700"/>
        <xdr:cNvSpPr txBox="1"/>
      </xdr:nvSpPr>
      <xdr:spPr>
        <a:xfrm>
          <a:off x="13403795" y="164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136598</xdr:rowOff>
    </xdr:from>
    <xdr:to>
      <xdr:col>67</xdr:col>
      <xdr:colOff>101600</xdr:colOff>
      <xdr:row>98</xdr:row>
      <xdr:rowOff>66748</xdr:rowOff>
    </xdr:to>
    <xdr:sp macro="" textlink="">
      <xdr:nvSpPr>
        <xdr:cNvPr id="702" name="楕円 701"/>
        <xdr:cNvSpPr/>
      </xdr:nvSpPr>
      <xdr:spPr>
        <a:xfrm>
          <a:off x="12763500" y="167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83275</xdr:rowOff>
    </xdr:from>
    <xdr:ext cx="599010" cy="259045"/>
    <xdr:sp macro="" textlink="">
      <xdr:nvSpPr>
        <xdr:cNvPr id="703" name="テキスト ボックス 702"/>
        <xdr:cNvSpPr txBox="1"/>
      </xdr:nvSpPr>
      <xdr:spPr>
        <a:xfrm>
          <a:off x="12514795" y="1654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72549</xdr:rowOff>
    </xdr:from>
    <xdr:to>
      <xdr:col>116</xdr:col>
      <xdr:colOff>63500</xdr:colOff>
      <xdr:row>38</xdr:row>
      <xdr:rowOff>25400</xdr:rowOff>
    </xdr:to>
    <xdr:cxnSp macro="">
      <xdr:nvCxnSpPr>
        <xdr:cNvPr id="728" name="直線コネクタ 727"/>
        <xdr:cNvCxnSpPr/>
      </xdr:nvCxnSpPr>
      <xdr:spPr>
        <a:xfrm flipV="1">
          <a:off x="21323300" y="5387499"/>
          <a:ext cx="838200" cy="11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29" name="投資及び出資金平均値テキスト"/>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21749</xdr:rowOff>
    </xdr:from>
    <xdr:to>
      <xdr:col>116</xdr:col>
      <xdr:colOff>114300</xdr:colOff>
      <xdr:row>31</xdr:row>
      <xdr:rowOff>123349</xdr:rowOff>
    </xdr:to>
    <xdr:sp macro="" textlink="">
      <xdr:nvSpPr>
        <xdr:cNvPr id="747" name="楕円 746"/>
        <xdr:cNvSpPr/>
      </xdr:nvSpPr>
      <xdr:spPr>
        <a:xfrm>
          <a:off x="22110700" y="53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146226</xdr:rowOff>
    </xdr:from>
    <xdr:ext cx="534377" cy="259045"/>
    <xdr:sp macro="" textlink="">
      <xdr:nvSpPr>
        <xdr:cNvPr id="748" name="投資及び出資金該当値テキスト"/>
        <xdr:cNvSpPr txBox="1"/>
      </xdr:nvSpPr>
      <xdr:spPr>
        <a:xfrm>
          <a:off x="22212300" y="52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88981</xdr:rowOff>
    </xdr:from>
    <xdr:to>
      <xdr:col>116</xdr:col>
      <xdr:colOff>63500</xdr:colOff>
      <xdr:row>74</xdr:row>
      <xdr:rowOff>108724</xdr:rowOff>
    </xdr:to>
    <xdr:cxnSp macro="">
      <xdr:nvCxnSpPr>
        <xdr:cNvPr id="840" name="直線コネクタ 839"/>
        <xdr:cNvCxnSpPr/>
      </xdr:nvCxnSpPr>
      <xdr:spPr>
        <a:xfrm flipV="1">
          <a:off x="21323300" y="12776281"/>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151419</xdr:rowOff>
    </xdr:from>
    <xdr:to>
      <xdr:col>111</xdr:col>
      <xdr:colOff>177800</xdr:colOff>
      <xdr:row>74</xdr:row>
      <xdr:rowOff>108724</xdr:rowOff>
    </xdr:to>
    <xdr:cxnSp macro="">
      <xdr:nvCxnSpPr>
        <xdr:cNvPr id="843" name="直線コネクタ 842"/>
        <xdr:cNvCxnSpPr/>
      </xdr:nvCxnSpPr>
      <xdr:spPr>
        <a:xfrm>
          <a:off x="20434300" y="12667269"/>
          <a:ext cx="889000" cy="1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151419</xdr:rowOff>
    </xdr:from>
    <xdr:to>
      <xdr:col>107</xdr:col>
      <xdr:colOff>50800</xdr:colOff>
      <xdr:row>75</xdr:row>
      <xdr:rowOff>10999</xdr:rowOff>
    </xdr:to>
    <xdr:cxnSp macro="">
      <xdr:nvCxnSpPr>
        <xdr:cNvPr id="846" name="直線コネクタ 845"/>
        <xdr:cNvCxnSpPr/>
      </xdr:nvCxnSpPr>
      <xdr:spPr>
        <a:xfrm flipV="1">
          <a:off x="19545300" y="12667269"/>
          <a:ext cx="889000" cy="2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141970</xdr:rowOff>
    </xdr:from>
    <xdr:to>
      <xdr:col>102</xdr:col>
      <xdr:colOff>114300</xdr:colOff>
      <xdr:row>75</xdr:row>
      <xdr:rowOff>10999</xdr:rowOff>
    </xdr:to>
    <xdr:cxnSp macro="">
      <xdr:nvCxnSpPr>
        <xdr:cNvPr id="849" name="直線コネクタ 848"/>
        <xdr:cNvCxnSpPr/>
      </xdr:nvCxnSpPr>
      <xdr:spPr>
        <a:xfrm>
          <a:off x="18656300" y="12829270"/>
          <a:ext cx="8890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38181</xdr:rowOff>
    </xdr:from>
    <xdr:to>
      <xdr:col>116</xdr:col>
      <xdr:colOff>114300</xdr:colOff>
      <xdr:row>74</xdr:row>
      <xdr:rowOff>139781</xdr:rowOff>
    </xdr:to>
    <xdr:sp macro="" textlink="">
      <xdr:nvSpPr>
        <xdr:cNvPr id="859" name="楕円 858"/>
        <xdr:cNvSpPr/>
      </xdr:nvSpPr>
      <xdr:spPr>
        <a:xfrm>
          <a:off x="22110700" y="1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16608</xdr:rowOff>
    </xdr:from>
    <xdr:ext cx="599010" cy="259045"/>
    <xdr:sp macro="" textlink="">
      <xdr:nvSpPr>
        <xdr:cNvPr id="860" name="繰出金該当値テキスト"/>
        <xdr:cNvSpPr txBox="1"/>
      </xdr:nvSpPr>
      <xdr:spPr>
        <a:xfrm>
          <a:off x="22212300" y="1270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57924</xdr:rowOff>
    </xdr:from>
    <xdr:to>
      <xdr:col>112</xdr:col>
      <xdr:colOff>38100</xdr:colOff>
      <xdr:row>74</xdr:row>
      <xdr:rowOff>159524</xdr:rowOff>
    </xdr:to>
    <xdr:sp macro="" textlink="">
      <xdr:nvSpPr>
        <xdr:cNvPr id="861" name="楕円 860"/>
        <xdr:cNvSpPr/>
      </xdr:nvSpPr>
      <xdr:spPr>
        <a:xfrm>
          <a:off x="21272500" y="12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150651</xdr:rowOff>
    </xdr:from>
    <xdr:ext cx="599010" cy="259045"/>
    <xdr:sp macro="" textlink="">
      <xdr:nvSpPr>
        <xdr:cNvPr id="862" name="テキスト ボックス 861"/>
        <xdr:cNvSpPr txBox="1"/>
      </xdr:nvSpPr>
      <xdr:spPr>
        <a:xfrm>
          <a:off x="21023795" y="1283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100619</xdr:rowOff>
    </xdr:from>
    <xdr:to>
      <xdr:col>107</xdr:col>
      <xdr:colOff>101600</xdr:colOff>
      <xdr:row>74</xdr:row>
      <xdr:rowOff>30769</xdr:rowOff>
    </xdr:to>
    <xdr:sp macro="" textlink="">
      <xdr:nvSpPr>
        <xdr:cNvPr id="863" name="楕円 862"/>
        <xdr:cNvSpPr/>
      </xdr:nvSpPr>
      <xdr:spPr>
        <a:xfrm>
          <a:off x="20383500" y="126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47296</xdr:rowOff>
    </xdr:from>
    <xdr:ext cx="599010" cy="259045"/>
    <xdr:sp macro="" textlink="">
      <xdr:nvSpPr>
        <xdr:cNvPr id="864" name="テキスト ボックス 863"/>
        <xdr:cNvSpPr txBox="1"/>
      </xdr:nvSpPr>
      <xdr:spPr>
        <a:xfrm>
          <a:off x="20134795" y="1239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131649</xdr:rowOff>
    </xdr:from>
    <xdr:to>
      <xdr:col>102</xdr:col>
      <xdr:colOff>165100</xdr:colOff>
      <xdr:row>75</xdr:row>
      <xdr:rowOff>61799</xdr:rowOff>
    </xdr:to>
    <xdr:sp macro="" textlink="">
      <xdr:nvSpPr>
        <xdr:cNvPr id="865" name="楕円 864"/>
        <xdr:cNvSpPr/>
      </xdr:nvSpPr>
      <xdr:spPr>
        <a:xfrm>
          <a:off x="19494500" y="12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52926</xdr:rowOff>
    </xdr:from>
    <xdr:ext cx="534377" cy="259045"/>
    <xdr:sp macro="" textlink="">
      <xdr:nvSpPr>
        <xdr:cNvPr id="866" name="テキスト ボックス 865"/>
        <xdr:cNvSpPr txBox="1"/>
      </xdr:nvSpPr>
      <xdr:spPr>
        <a:xfrm>
          <a:off x="19278111" y="129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91170</xdr:rowOff>
    </xdr:from>
    <xdr:to>
      <xdr:col>98</xdr:col>
      <xdr:colOff>38100</xdr:colOff>
      <xdr:row>75</xdr:row>
      <xdr:rowOff>21320</xdr:rowOff>
    </xdr:to>
    <xdr:sp macro="" textlink="">
      <xdr:nvSpPr>
        <xdr:cNvPr id="867" name="楕円 866"/>
        <xdr:cNvSpPr/>
      </xdr:nvSpPr>
      <xdr:spPr>
        <a:xfrm>
          <a:off x="18605500" y="127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12447</xdr:rowOff>
    </xdr:from>
    <xdr:ext cx="534377" cy="259045"/>
    <xdr:sp macro="" textlink="">
      <xdr:nvSpPr>
        <xdr:cNvPr id="868" name="テキスト ボックス 867"/>
        <xdr:cNvSpPr txBox="1"/>
      </xdr:nvSpPr>
      <xdr:spPr>
        <a:xfrm>
          <a:off x="18389111" y="128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普通建設事業費については、保育園建設のため、出資金については水力発電への出資のため、それぞれ増となっている。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
1,481
57.97
3,316,580
3,150,883
164,465
1,152,707
2,422,572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125004</xdr:rowOff>
    </xdr:from>
    <xdr:to>
      <xdr:col>24</xdr:col>
      <xdr:colOff>63500</xdr:colOff>
      <xdr:row>36</xdr:row>
      <xdr:rowOff>128874</xdr:rowOff>
    </xdr:to>
    <xdr:cxnSp macro="">
      <xdr:nvCxnSpPr>
        <xdr:cNvPr id="62" name="直線コネクタ 61"/>
        <xdr:cNvCxnSpPr/>
      </xdr:nvCxnSpPr>
      <xdr:spPr>
        <a:xfrm flipV="1">
          <a:off x="3797300" y="6297204"/>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103189</xdr:rowOff>
    </xdr:from>
    <xdr:to>
      <xdr:col>19</xdr:col>
      <xdr:colOff>177800</xdr:colOff>
      <xdr:row>36</xdr:row>
      <xdr:rowOff>128874</xdr:rowOff>
    </xdr:to>
    <xdr:cxnSp macro="">
      <xdr:nvCxnSpPr>
        <xdr:cNvPr id="65" name="直線コネクタ 64"/>
        <xdr:cNvCxnSpPr/>
      </xdr:nvCxnSpPr>
      <xdr:spPr>
        <a:xfrm>
          <a:off x="2908300" y="6275389"/>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103189</xdr:rowOff>
    </xdr:from>
    <xdr:to>
      <xdr:col>15</xdr:col>
      <xdr:colOff>50800</xdr:colOff>
      <xdr:row>36</xdr:row>
      <xdr:rowOff>136973</xdr:rowOff>
    </xdr:to>
    <xdr:cxnSp macro="">
      <xdr:nvCxnSpPr>
        <xdr:cNvPr id="68" name="直線コネクタ 67"/>
        <xdr:cNvCxnSpPr/>
      </xdr:nvCxnSpPr>
      <xdr:spPr>
        <a:xfrm flipV="1">
          <a:off x="2019300" y="6275389"/>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136973</xdr:rowOff>
    </xdr:from>
    <xdr:to>
      <xdr:col>10</xdr:col>
      <xdr:colOff>114300</xdr:colOff>
      <xdr:row>36</xdr:row>
      <xdr:rowOff>146248</xdr:rowOff>
    </xdr:to>
    <xdr:cxnSp macro="">
      <xdr:nvCxnSpPr>
        <xdr:cNvPr id="71" name="直線コネクタ 70"/>
        <xdr:cNvCxnSpPr/>
      </xdr:nvCxnSpPr>
      <xdr:spPr>
        <a:xfrm flipV="1">
          <a:off x="1130300" y="630917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74204</xdr:rowOff>
    </xdr:from>
    <xdr:to>
      <xdr:col>24</xdr:col>
      <xdr:colOff>114300</xdr:colOff>
      <xdr:row>37</xdr:row>
      <xdr:rowOff>4354</xdr:rowOff>
    </xdr:to>
    <xdr:sp macro="" textlink="">
      <xdr:nvSpPr>
        <xdr:cNvPr id="81" name="楕円 80"/>
        <xdr:cNvSpPr/>
      </xdr:nvSpPr>
      <xdr:spPr>
        <a:xfrm>
          <a:off x="4584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97081</xdr:rowOff>
    </xdr:from>
    <xdr:ext cx="534377" cy="259045"/>
    <xdr:sp macro="" textlink="">
      <xdr:nvSpPr>
        <xdr:cNvPr id="82" name="議会費該当値テキスト"/>
        <xdr:cNvSpPr txBox="1"/>
      </xdr:nvSpPr>
      <xdr:spPr>
        <a:xfrm>
          <a:off x="4686300" y="60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78074</xdr:rowOff>
    </xdr:from>
    <xdr:to>
      <xdr:col>20</xdr:col>
      <xdr:colOff>38100</xdr:colOff>
      <xdr:row>37</xdr:row>
      <xdr:rowOff>8224</xdr:rowOff>
    </xdr:to>
    <xdr:sp macro="" textlink="">
      <xdr:nvSpPr>
        <xdr:cNvPr id="83" name="楕円 82"/>
        <xdr:cNvSpPr/>
      </xdr:nvSpPr>
      <xdr:spPr>
        <a:xfrm>
          <a:off x="3746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24751</xdr:rowOff>
    </xdr:from>
    <xdr:ext cx="534377" cy="259045"/>
    <xdr:sp macro="" textlink="">
      <xdr:nvSpPr>
        <xdr:cNvPr id="84" name="テキスト ボックス 83"/>
        <xdr:cNvSpPr txBox="1"/>
      </xdr:nvSpPr>
      <xdr:spPr>
        <a:xfrm>
          <a:off x="3530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52389</xdr:rowOff>
    </xdr:from>
    <xdr:to>
      <xdr:col>15</xdr:col>
      <xdr:colOff>101600</xdr:colOff>
      <xdr:row>36</xdr:row>
      <xdr:rowOff>153989</xdr:rowOff>
    </xdr:to>
    <xdr:sp macro="" textlink="">
      <xdr:nvSpPr>
        <xdr:cNvPr id="85" name="楕円 84"/>
        <xdr:cNvSpPr/>
      </xdr:nvSpPr>
      <xdr:spPr>
        <a:xfrm>
          <a:off x="28575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170516</xdr:rowOff>
    </xdr:from>
    <xdr:ext cx="534377" cy="259045"/>
    <xdr:sp macro="" textlink="">
      <xdr:nvSpPr>
        <xdr:cNvPr id="86" name="テキスト ボックス 85"/>
        <xdr:cNvSpPr txBox="1"/>
      </xdr:nvSpPr>
      <xdr:spPr>
        <a:xfrm>
          <a:off x="2641111" y="59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86173</xdr:rowOff>
    </xdr:from>
    <xdr:to>
      <xdr:col>10</xdr:col>
      <xdr:colOff>165100</xdr:colOff>
      <xdr:row>37</xdr:row>
      <xdr:rowOff>16323</xdr:rowOff>
    </xdr:to>
    <xdr:sp macro="" textlink="">
      <xdr:nvSpPr>
        <xdr:cNvPr id="87" name="楕円 86"/>
        <xdr:cNvSpPr/>
      </xdr:nvSpPr>
      <xdr:spPr>
        <a:xfrm>
          <a:off x="1968500" y="62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32850</xdr:rowOff>
    </xdr:from>
    <xdr:ext cx="534377" cy="259045"/>
    <xdr:sp macro="" textlink="">
      <xdr:nvSpPr>
        <xdr:cNvPr id="88" name="テキスト ボックス 87"/>
        <xdr:cNvSpPr txBox="1"/>
      </xdr:nvSpPr>
      <xdr:spPr>
        <a:xfrm>
          <a:off x="1752111" y="60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95448</xdr:rowOff>
    </xdr:from>
    <xdr:to>
      <xdr:col>6</xdr:col>
      <xdr:colOff>38100</xdr:colOff>
      <xdr:row>37</xdr:row>
      <xdr:rowOff>25598</xdr:rowOff>
    </xdr:to>
    <xdr:sp macro="" textlink="">
      <xdr:nvSpPr>
        <xdr:cNvPr id="89" name="楕円 88"/>
        <xdr:cNvSpPr/>
      </xdr:nvSpPr>
      <xdr:spPr>
        <a:xfrm>
          <a:off x="1079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42125</xdr:rowOff>
    </xdr:from>
    <xdr:ext cx="534377" cy="259045"/>
    <xdr:sp macro="" textlink="">
      <xdr:nvSpPr>
        <xdr:cNvPr id="90" name="テキスト ボックス 89"/>
        <xdr:cNvSpPr txBox="1"/>
      </xdr:nvSpPr>
      <xdr:spPr>
        <a:xfrm>
          <a:off x="863111" y="6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134708</xdr:rowOff>
    </xdr:from>
    <xdr:to>
      <xdr:col>24</xdr:col>
      <xdr:colOff>63500</xdr:colOff>
      <xdr:row>54</xdr:row>
      <xdr:rowOff>168651</xdr:rowOff>
    </xdr:to>
    <xdr:cxnSp macro="">
      <xdr:nvCxnSpPr>
        <xdr:cNvPr id="123" name="直線コネクタ 122"/>
        <xdr:cNvCxnSpPr/>
      </xdr:nvCxnSpPr>
      <xdr:spPr>
        <a:xfrm flipV="1">
          <a:off x="3797300" y="9050108"/>
          <a:ext cx="838200" cy="3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168651</xdr:rowOff>
    </xdr:from>
    <xdr:to>
      <xdr:col>19</xdr:col>
      <xdr:colOff>177800</xdr:colOff>
      <xdr:row>57</xdr:row>
      <xdr:rowOff>21044</xdr:rowOff>
    </xdr:to>
    <xdr:cxnSp macro="">
      <xdr:nvCxnSpPr>
        <xdr:cNvPr id="126" name="直線コネクタ 125"/>
        <xdr:cNvCxnSpPr/>
      </xdr:nvCxnSpPr>
      <xdr:spPr>
        <a:xfrm flipV="1">
          <a:off x="2908300" y="9426951"/>
          <a:ext cx="889000" cy="3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21044</xdr:rowOff>
    </xdr:from>
    <xdr:to>
      <xdr:col>15</xdr:col>
      <xdr:colOff>50800</xdr:colOff>
      <xdr:row>57</xdr:row>
      <xdr:rowOff>47010</xdr:rowOff>
    </xdr:to>
    <xdr:cxnSp macro="">
      <xdr:nvCxnSpPr>
        <xdr:cNvPr id="129" name="直線コネクタ 128"/>
        <xdr:cNvCxnSpPr/>
      </xdr:nvCxnSpPr>
      <xdr:spPr>
        <a:xfrm flipV="1">
          <a:off x="2019300" y="979369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47010</xdr:rowOff>
    </xdr:from>
    <xdr:to>
      <xdr:col>10</xdr:col>
      <xdr:colOff>114300</xdr:colOff>
      <xdr:row>57</xdr:row>
      <xdr:rowOff>129411</xdr:rowOff>
    </xdr:to>
    <xdr:cxnSp macro="">
      <xdr:nvCxnSpPr>
        <xdr:cNvPr id="132" name="直線コネクタ 131"/>
        <xdr:cNvCxnSpPr/>
      </xdr:nvCxnSpPr>
      <xdr:spPr>
        <a:xfrm flipV="1">
          <a:off x="1130300" y="9819660"/>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83908</xdr:rowOff>
    </xdr:from>
    <xdr:to>
      <xdr:col>24</xdr:col>
      <xdr:colOff>114300</xdr:colOff>
      <xdr:row>53</xdr:row>
      <xdr:rowOff>14058</xdr:rowOff>
    </xdr:to>
    <xdr:sp macro="" textlink="">
      <xdr:nvSpPr>
        <xdr:cNvPr id="142" name="楕円 141"/>
        <xdr:cNvSpPr/>
      </xdr:nvSpPr>
      <xdr:spPr>
        <a:xfrm>
          <a:off x="4584700" y="89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106785</xdr:rowOff>
    </xdr:from>
    <xdr:ext cx="599010" cy="259045"/>
    <xdr:sp macro="" textlink="">
      <xdr:nvSpPr>
        <xdr:cNvPr id="143" name="総務費該当値テキスト"/>
        <xdr:cNvSpPr txBox="1"/>
      </xdr:nvSpPr>
      <xdr:spPr>
        <a:xfrm>
          <a:off x="4686300" y="88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117851</xdr:rowOff>
    </xdr:from>
    <xdr:to>
      <xdr:col>20</xdr:col>
      <xdr:colOff>38100</xdr:colOff>
      <xdr:row>55</xdr:row>
      <xdr:rowOff>48001</xdr:rowOff>
    </xdr:to>
    <xdr:sp macro="" textlink="">
      <xdr:nvSpPr>
        <xdr:cNvPr id="144" name="楕円 143"/>
        <xdr:cNvSpPr/>
      </xdr:nvSpPr>
      <xdr:spPr>
        <a:xfrm>
          <a:off x="3746500" y="93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64528</xdr:rowOff>
    </xdr:from>
    <xdr:ext cx="599010" cy="259045"/>
    <xdr:sp macro="" textlink="">
      <xdr:nvSpPr>
        <xdr:cNvPr id="145" name="テキスト ボックス 144"/>
        <xdr:cNvSpPr txBox="1"/>
      </xdr:nvSpPr>
      <xdr:spPr>
        <a:xfrm>
          <a:off x="3497795" y="91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141694</xdr:rowOff>
    </xdr:from>
    <xdr:to>
      <xdr:col>15</xdr:col>
      <xdr:colOff>101600</xdr:colOff>
      <xdr:row>57</xdr:row>
      <xdr:rowOff>71844</xdr:rowOff>
    </xdr:to>
    <xdr:sp macro="" textlink="">
      <xdr:nvSpPr>
        <xdr:cNvPr id="146" name="楕円 145"/>
        <xdr:cNvSpPr/>
      </xdr:nvSpPr>
      <xdr:spPr>
        <a:xfrm>
          <a:off x="2857500" y="9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88371</xdr:rowOff>
    </xdr:from>
    <xdr:ext cx="599010" cy="259045"/>
    <xdr:sp macro="" textlink="">
      <xdr:nvSpPr>
        <xdr:cNvPr id="147" name="テキスト ボックス 146"/>
        <xdr:cNvSpPr txBox="1"/>
      </xdr:nvSpPr>
      <xdr:spPr>
        <a:xfrm>
          <a:off x="2608795" y="951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167660</xdr:rowOff>
    </xdr:from>
    <xdr:to>
      <xdr:col>10</xdr:col>
      <xdr:colOff>165100</xdr:colOff>
      <xdr:row>57</xdr:row>
      <xdr:rowOff>97810</xdr:rowOff>
    </xdr:to>
    <xdr:sp macro="" textlink="">
      <xdr:nvSpPr>
        <xdr:cNvPr id="148" name="楕円 147"/>
        <xdr:cNvSpPr/>
      </xdr:nvSpPr>
      <xdr:spPr>
        <a:xfrm>
          <a:off x="1968500" y="97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114337</xdr:rowOff>
    </xdr:from>
    <xdr:ext cx="599010" cy="259045"/>
    <xdr:sp macro="" textlink="">
      <xdr:nvSpPr>
        <xdr:cNvPr id="149" name="テキスト ボックス 148"/>
        <xdr:cNvSpPr txBox="1"/>
      </xdr:nvSpPr>
      <xdr:spPr>
        <a:xfrm>
          <a:off x="1719795" y="954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78611</xdr:rowOff>
    </xdr:from>
    <xdr:to>
      <xdr:col>6</xdr:col>
      <xdr:colOff>38100</xdr:colOff>
      <xdr:row>58</xdr:row>
      <xdr:rowOff>8761</xdr:rowOff>
    </xdr:to>
    <xdr:sp macro="" textlink="">
      <xdr:nvSpPr>
        <xdr:cNvPr id="150" name="楕円 149"/>
        <xdr:cNvSpPr/>
      </xdr:nvSpPr>
      <xdr:spPr>
        <a:xfrm>
          <a:off x="1079500" y="98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171338</xdr:rowOff>
    </xdr:from>
    <xdr:ext cx="599010" cy="259045"/>
    <xdr:sp macro="" textlink="">
      <xdr:nvSpPr>
        <xdr:cNvPr id="151" name="テキスト ボックス 150"/>
        <xdr:cNvSpPr txBox="1"/>
      </xdr:nvSpPr>
      <xdr:spPr>
        <a:xfrm>
          <a:off x="830795" y="994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28725</xdr:rowOff>
    </xdr:from>
    <xdr:to>
      <xdr:col>24</xdr:col>
      <xdr:colOff>63500</xdr:colOff>
      <xdr:row>78</xdr:row>
      <xdr:rowOff>41280</xdr:rowOff>
    </xdr:to>
    <xdr:cxnSp macro="">
      <xdr:nvCxnSpPr>
        <xdr:cNvPr id="182" name="直線コネクタ 181"/>
        <xdr:cNvCxnSpPr/>
      </xdr:nvCxnSpPr>
      <xdr:spPr>
        <a:xfrm>
          <a:off x="3797300" y="13401825"/>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26256</xdr:rowOff>
    </xdr:from>
    <xdr:to>
      <xdr:col>19</xdr:col>
      <xdr:colOff>177800</xdr:colOff>
      <xdr:row>78</xdr:row>
      <xdr:rowOff>28725</xdr:rowOff>
    </xdr:to>
    <xdr:cxnSp macro="">
      <xdr:nvCxnSpPr>
        <xdr:cNvPr id="185" name="直線コネクタ 184"/>
        <xdr:cNvCxnSpPr/>
      </xdr:nvCxnSpPr>
      <xdr:spPr>
        <a:xfrm>
          <a:off x="2908300" y="1339935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26256</xdr:rowOff>
    </xdr:from>
    <xdr:to>
      <xdr:col>15</xdr:col>
      <xdr:colOff>50800</xdr:colOff>
      <xdr:row>78</xdr:row>
      <xdr:rowOff>34908</xdr:rowOff>
    </xdr:to>
    <xdr:cxnSp macro="">
      <xdr:nvCxnSpPr>
        <xdr:cNvPr id="188" name="直線コネクタ 187"/>
        <xdr:cNvCxnSpPr/>
      </xdr:nvCxnSpPr>
      <xdr:spPr>
        <a:xfrm flipV="1">
          <a:off x="2019300" y="13399356"/>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34908</xdr:rowOff>
    </xdr:from>
    <xdr:to>
      <xdr:col>10</xdr:col>
      <xdr:colOff>114300</xdr:colOff>
      <xdr:row>78</xdr:row>
      <xdr:rowOff>66104</xdr:rowOff>
    </xdr:to>
    <xdr:cxnSp macro="">
      <xdr:nvCxnSpPr>
        <xdr:cNvPr id="191" name="直線コネクタ 190"/>
        <xdr:cNvCxnSpPr/>
      </xdr:nvCxnSpPr>
      <xdr:spPr>
        <a:xfrm flipV="1">
          <a:off x="1130300" y="13408008"/>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161930</xdr:rowOff>
    </xdr:from>
    <xdr:to>
      <xdr:col>24</xdr:col>
      <xdr:colOff>114300</xdr:colOff>
      <xdr:row>78</xdr:row>
      <xdr:rowOff>92080</xdr:rowOff>
    </xdr:to>
    <xdr:sp macro="" textlink="">
      <xdr:nvSpPr>
        <xdr:cNvPr id="201" name="楕円 200"/>
        <xdr:cNvSpPr/>
      </xdr:nvSpPr>
      <xdr:spPr>
        <a:xfrm>
          <a:off x="4584700" y="133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121307</xdr:rowOff>
    </xdr:from>
    <xdr:ext cx="599010" cy="259045"/>
    <xdr:sp macro="" textlink="">
      <xdr:nvSpPr>
        <xdr:cNvPr id="202" name="民生費該当値テキスト"/>
        <xdr:cNvSpPr txBox="1"/>
      </xdr:nvSpPr>
      <xdr:spPr>
        <a:xfrm>
          <a:off x="4686300" y="131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149375</xdr:rowOff>
    </xdr:from>
    <xdr:to>
      <xdr:col>20</xdr:col>
      <xdr:colOff>38100</xdr:colOff>
      <xdr:row>78</xdr:row>
      <xdr:rowOff>79525</xdr:rowOff>
    </xdr:to>
    <xdr:sp macro="" textlink="">
      <xdr:nvSpPr>
        <xdr:cNvPr id="203" name="楕円 202"/>
        <xdr:cNvSpPr/>
      </xdr:nvSpPr>
      <xdr:spPr>
        <a:xfrm>
          <a:off x="3746500" y="133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96052</xdr:rowOff>
    </xdr:from>
    <xdr:ext cx="599010" cy="259045"/>
    <xdr:sp macro="" textlink="">
      <xdr:nvSpPr>
        <xdr:cNvPr id="204" name="テキスト ボックス 203"/>
        <xdr:cNvSpPr txBox="1"/>
      </xdr:nvSpPr>
      <xdr:spPr>
        <a:xfrm>
          <a:off x="3497795" y="131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146906</xdr:rowOff>
    </xdr:from>
    <xdr:to>
      <xdr:col>15</xdr:col>
      <xdr:colOff>101600</xdr:colOff>
      <xdr:row>78</xdr:row>
      <xdr:rowOff>77056</xdr:rowOff>
    </xdr:to>
    <xdr:sp macro="" textlink="">
      <xdr:nvSpPr>
        <xdr:cNvPr id="205" name="楕円 204"/>
        <xdr:cNvSpPr/>
      </xdr:nvSpPr>
      <xdr:spPr>
        <a:xfrm>
          <a:off x="2857500" y="133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93583</xdr:rowOff>
    </xdr:from>
    <xdr:ext cx="599010" cy="259045"/>
    <xdr:sp macro="" textlink="">
      <xdr:nvSpPr>
        <xdr:cNvPr id="206" name="テキスト ボックス 205"/>
        <xdr:cNvSpPr txBox="1"/>
      </xdr:nvSpPr>
      <xdr:spPr>
        <a:xfrm>
          <a:off x="2608795" y="1312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155558</xdr:rowOff>
    </xdr:from>
    <xdr:to>
      <xdr:col>10</xdr:col>
      <xdr:colOff>165100</xdr:colOff>
      <xdr:row>78</xdr:row>
      <xdr:rowOff>85708</xdr:rowOff>
    </xdr:to>
    <xdr:sp macro="" textlink="">
      <xdr:nvSpPr>
        <xdr:cNvPr id="207" name="楕円 206"/>
        <xdr:cNvSpPr/>
      </xdr:nvSpPr>
      <xdr:spPr>
        <a:xfrm>
          <a:off x="1968500" y="133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102235</xdr:rowOff>
    </xdr:from>
    <xdr:ext cx="599010" cy="259045"/>
    <xdr:sp macro="" textlink="">
      <xdr:nvSpPr>
        <xdr:cNvPr id="208" name="テキスト ボックス 207"/>
        <xdr:cNvSpPr txBox="1"/>
      </xdr:nvSpPr>
      <xdr:spPr>
        <a:xfrm>
          <a:off x="1719795" y="131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15304</xdr:rowOff>
    </xdr:from>
    <xdr:to>
      <xdr:col>6</xdr:col>
      <xdr:colOff>38100</xdr:colOff>
      <xdr:row>78</xdr:row>
      <xdr:rowOff>116904</xdr:rowOff>
    </xdr:to>
    <xdr:sp macro="" textlink="">
      <xdr:nvSpPr>
        <xdr:cNvPr id="209" name="楕円 208"/>
        <xdr:cNvSpPr/>
      </xdr:nvSpPr>
      <xdr:spPr>
        <a:xfrm>
          <a:off x="1079500" y="13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108031</xdr:rowOff>
    </xdr:from>
    <xdr:ext cx="599010" cy="259045"/>
    <xdr:sp macro="" textlink="">
      <xdr:nvSpPr>
        <xdr:cNvPr id="210" name="テキスト ボックス 209"/>
        <xdr:cNvSpPr txBox="1"/>
      </xdr:nvSpPr>
      <xdr:spPr>
        <a:xfrm>
          <a:off x="830795" y="1348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86706</xdr:rowOff>
    </xdr:from>
    <xdr:to>
      <xdr:col>24</xdr:col>
      <xdr:colOff>63500</xdr:colOff>
      <xdr:row>94</xdr:row>
      <xdr:rowOff>44013</xdr:rowOff>
    </xdr:to>
    <xdr:cxnSp macro="">
      <xdr:nvCxnSpPr>
        <xdr:cNvPr id="237" name="直線コネクタ 236"/>
        <xdr:cNvCxnSpPr/>
      </xdr:nvCxnSpPr>
      <xdr:spPr>
        <a:xfrm flipV="1">
          <a:off x="3797300" y="15688656"/>
          <a:ext cx="838200" cy="47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44013</xdr:rowOff>
    </xdr:from>
    <xdr:to>
      <xdr:col>19</xdr:col>
      <xdr:colOff>177800</xdr:colOff>
      <xdr:row>96</xdr:row>
      <xdr:rowOff>98154</xdr:rowOff>
    </xdr:to>
    <xdr:cxnSp macro="">
      <xdr:nvCxnSpPr>
        <xdr:cNvPr id="240" name="直線コネクタ 239"/>
        <xdr:cNvCxnSpPr/>
      </xdr:nvCxnSpPr>
      <xdr:spPr>
        <a:xfrm flipV="1">
          <a:off x="2908300" y="16160313"/>
          <a:ext cx="889000" cy="3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21687</xdr:rowOff>
    </xdr:from>
    <xdr:to>
      <xdr:col>15</xdr:col>
      <xdr:colOff>50800</xdr:colOff>
      <xdr:row>96</xdr:row>
      <xdr:rowOff>98154</xdr:rowOff>
    </xdr:to>
    <xdr:cxnSp macro="">
      <xdr:nvCxnSpPr>
        <xdr:cNvPr id="243" name="直線コネクタ 242"/>
        <xdr:cNvCxnSpPr/>
      </xdr:nvCxnSpPr>
      <xdr:spPr>
        <a:xfrm>
          <a:off x="2019300" y="1648088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21687</xdr:rowOff>
    </xdr:from>
    <xdr:to>
      <xdr:col>10</xdr:col>
      <xdr:colOff>114300</xdr:colOff>
      <xdr:row>97</xdr:row>
      <xdr:rowOff>87237</xdr:rowOff>
    </xdr:to>
    <xdr:cxnSp macro="">
      <xdr:nvCxnSpPr>
        <xdr:cNvPr id="246" name="直線コネクタ 245"/>
        <xdr:cNvCxnSpPr/>
      </xdr:nvCxnSpPr>
      <xdr:spPr>
        <a:xfrm flipV="1">
          <a:off x="1130300" y="16480887"/>
          <a:ext cx="889000" cy="2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35906</xdr:rowOff>
    </xdr:from>
    <xdr:to>
      <xdr:col>24</xdr:col>
      <xdr:colOff>114300</xdr:colOff>
      <xdr:row>91</xdr:row>
      <xdr:rowOff>137506</xdr:rowOff>
    </xdr:to>
    <xdr:sp macro="" textlink="">
      <xdr:nvSpPr>
        <xdr:cNvPr id="256" name="楕円 255"/>
        <xdr:cNvSpPr/>
      </xdr:nvSpPr>
      <xdr:spPr>
        <a:xfrm>
          <a:off x="4584700" y="156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160383</xdr:rowOff>
    </xdr:from>
    <xdr:ext cx="599010" cy="259045"/>
    <xdr:sp macro="" textlink="">
      <xdr:nvSpPr>
        <xdr:cNvPr id="257" name="衛生費該当値テキスト"/>
        <xdr:cNvSpPr txBox="1"/>
      </xdr:nvSpPr>
      <xdr:spPr>
        <a:xfrm>
          <a:off x="4686300" y="1559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164663</xdr:rowOff>
    </xdr:from>
    <xdr:to>
      <xdr:col>20</xdr:col>
      <xdr:colOff>38100</xdr:colOff>
      <xdr:row>94</xdr:row>
      <xdr:rowOff>94813</xdr:rowOff>
    </xdr:to>
    <xdr:sp macro="" textlink="">
      <xdr:nvSpPr>
        <xdr:cNvPr id="258" name="楕円 257"/>
        <xdr:cNvSpPr/>
      </xdr:nvSpPr>
      <xdr:spPr>
        <a:xfrm>
          <a:off x="3746500" y="161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111340</xdr:rowOff>
    </xdr:from>
    <xdr:ext cx="599010" cy="259045"/>
    <xdr:sp macro="" textlink="">
      <xdr:nvSpPr>
        <xdr:cNvPr id="259" name="テキスト ボックス 258"/>
        <xdr:cNvSpPr txBox="1"/>
      </xdr:nvSpPr>
      <xdr:spPr>
        <a:xfrm>
          <a:off x="3497795" y="1588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47354</xdr:rowOff>
    </xdr:from>
    <xdr:to>
      <xdr:col>15</xdr:col>
      <xdr:colOff>101600</xdr:colOff>
      <xdr:row>96</xdr:row>
      <xdr:rowOff>148954</xdr:rowOff>
    </xdr:to>
    <xdr:sp macro="" textlink="">
      <xdr:nvSpPr>
        <xdr:cNvPr id="260" name="楕円 259"/>
        <xdr:cNvSpPr/>
      </xdr:nvSpPr>
      <xdr:spPr>
        <a:xfrm>
          <a:off x="2857500" y="165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165481</xdr:rowOff>
    </xdr:from>
    <xdr:ext cx="534377" cy="259045"/>
    <xdr:sp macro="" textlink="">
      <xdr:nvSpPr>
        <xdr:cNvPr id="261" name="テキスト ボックス 260"/>
        <xdr:cNvSpPr txBox="1"/>
      </xdr:nvSpPr>
      <xdr:spPr>
        <a:xfrm>
          <a:off x="2641111" y="162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142337</xdr:rowOff>
    </xdr:from>
    <xdr:to>
      <xdr:col>10</xdr:col>
      <xdr:colOff>165100</xdr:colOff>
      <xdr:row>96</xdr:row>
      <xdr:rowOff>72487</xdr:rowOff>
    </xdr:to>
    <xdr:sp macro="" textlink="">
      <xdr:nvSpPr>
        <xdr:cNvPr id="262" name="楕円 261"/>
        <xdr:cNvSpPr/>
      </xdr:nvSpPr>
      <xdr:spPr>
        <a:xfrm>
          <a:off x="1968500" y="16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63614</xdr:rowOff>
    </xdr:from>
    <xdr:ext cx="599010" cy="259045"/>
    <xdr:sp macro="" textlink="">
      <xdr:nvSpPr>
        <xdr:cNvPr id="263" name="テキスト ボックス 262"/>
        <xdr:cNvSpPr txBox="1"/>
      </xdr:nvSpPr>
      <xdr:spPr>
        <a:xfrm>
          <a:off x="1719795" y="165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36437</xdr:rowOff>
    </xdr:from>
    <xdr:to>
      <xdr:col>6</xdr:col>
      <xdr:colOff>38100</xdr:colOff>
      <xdr:row>97</xdr:row>
      <xdr:rowOff>138037</xdr:rowOff>
    </xdr:to>
    <xdr:sp macro="" textlink="">
      <xdr:nvSpPr>
        <xdr:cNvPr id="264" name="楕円 263"/>
        <xdr:cNvSpPr/>
      </xdr:nvSpPr>
      <xdr:spPr>
        <a:xfrm>
          <a:off x="1079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129164</xdr:rowOff>
    </xdr:from>
    <xdr:ext cx="534377" cy="259045"/>
    <xdr:sp macro="" textlink="">
      <xdr:nvSpPr>
        <xdr:cNvPr id="265" name="テキスト ボックス 264"/>
        <xdr:cNvSpPr txBox="1"/>
      </xdr:nvSpPr>
      <xdr:spPr>
        <a:xfrm>
          <a:off x="863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55867</xdr:rowOff>
    </xdr:from>
    <xdr:to>
      <xdr:col>55</xdr:col>
      <xdr:colOff>0</xdr:colOff>
      <xdr:row>57</xdr:row>
      <xdr:rowOff>63029</xdr:rowOff>
    </xdr:to>
    <xdr:cxnSp macro="">
      <xdr:nvCxnSpPr>
        <xdr:cNvPr id="349" name="直線コネクタ 348"/>
        <xdr:cNvCxnSpPr/>
      </xdr:nvCxnSpPr>
      <xdr:spPr>
        <a:xfrm flipV="1">
          <a:off x="9639300" y="9828517"/>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34008</xdr:rowOff>
    </xdr:from>
    <xdr:to>
      <xdr:col>50</xdr:col>
      <xdr:colOff>114300</xdr:colOff>
      <xdr:row>57</xdr:row>
      <xdr:rowOff>63029</xdr:rowOff>
    </xdr:to>
    <xdr:cxnSp macro="">
      <xdr:nvCxnSpPr>
        <xdr:cNvPr id="352" name="直線コネクタ 351"/>
        <xdr:cNvCxnSpPr/>
      </xdr:nvCxnSpPr>
      <xdr:spPr>
        <a:xfrm>
          <a:off x="8750300" y="980665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34008</xdr:rowOff>
    </xdr:from>
    <xdr:to>
      <xdr:col>45</xdr:col>
      <xdr:colOff>177800</xdr:colOff>
      <xdr:row>57</xdr:row>
      <xdr:rowOff>75801</xdr:rowOff>
    </xdr:to>
    <xdr:cxnSp macro="">
      <xdr:nvCxnSpPr>
        <xdr:cNvPr id="355" name="直線コネクタ 354"/>
        <xdr:cNvCxnSpPr/>
      </xdr:nvCxnSpPr>
      <xdr:spPr>
        <a:xfrm flipV="1">
          <a:off x="7861300" y="9806658"/>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36704</xdr:rowOff>
    </xdr:from>
    <xdr:to>
      <xdr:col>41</xdr:col>
      <xdr:colOff>50800</xdr:colOff>
      <xdr:row>57</xdr:row>
      <xdr:rowOff>75801</xdr:rowOff>
    </xdr:to>
    <xdr:cxnSp macro="">
      <xdr:nvCxnSpPr>
        <xdr:cNvPr id="358" name="直線コネクタ 357"/>
        <xdr:cNvCxnSpPr/>
      </xdr:nvCxnSpPr>
      <xdr:spPr>
        <a:xfrm>
          <a:off x="6972300" y="9809354"/>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60" name="テキスト ボックス 359"/>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2" name="テキスト ボックス 361"/>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5067</xdr:rowOff>
    </xdr:from>
    <xdr:to>
      <xdr:col>55</xdr:col>
      <xdr:colOff>50800</xdr:colOff>
      <xdr:row>57</xdr:row>
      <xdr:rowOff>106667</xdr:rowOff>
    </xdr:to>
    <xdr:sp macro="" textlink="">
      <xdr:nvSpPr>
        <xdr:cNvPr id="368" name="楕円 367"/>
        <xdr:cNvSpPr/>
      </xdr:nvSpPr>
      <xdr:spPr>
        <a:xfrm>
          <a:off x="104267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27944</xdr:rowOff>
    </xdr:from>
    <xdr:ext cx="599010" cy="259045"/>
    <xdr:sp macro="" textlink="">
      <xdr:nvSpPr>
        <xdr:cNvPr id="369" name="農林水産業費該当値テキスト"/>
        <xdr:cNvSpPr txBox="1"/>
      </xdr:nvSpPr>
      <xdr:spPr>
        <a:xfrm>
          <a:off x="10528300" y="96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12229</xdr:rowOff>
    </xdr:from>
    <xdr:to>
      <xdr:col>50</xdr:col>
      <xdr:colOff>165100</xdr:colOff>
      <xdr:row>57</xdr:row>
      <xdr:rowOff>113829</xdr:rowOff>
    </xdr:to>
    <xdr:sp macro="" textlink="">
      <xdr:nvSpPr>
        <xdr:cNvPr id="370" name="楕円 369"/>
        <xdr:cNvSpPr/>
      </xdr:nvSpPr>
      <xdr:spPr>
        <a:xfrm>
          <a:off x="9588500" y="9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130356</xdr:rowOff>
    </xdr:from>
    <xdr:ext cx="599010" cy="259045"/>
    <xdr:sp macro="" textlink="">
      <xdr:nvSpPr>
        <xdr:cNvPr id="371" name="テキスト ボックス 370"/>
        <xdr:cNvSpPr txBox="1"/>
      </xdr:nvSpPr>
      <xdr:spPr>
        <a:xfrm>
          <a:off x="9339795" y="95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154658</xdr:rowOff>
    </xdr:from>
    <xdr:to>
      <xdr:col>46</xdr:col>
      <xdr:colOff>38100</xdr:colOff>
      <xdr:row>57</xdr:row>
      <xdr:rowOff>84808</xdr:rowOff>
    </xdr:to>
    <xdr:sp macro="" textlink="">
      <xdr:nvSpPr>
        <xdr:cNvPr id="372" name="楕円 371"/>
        <xdr:cNvSpPr/>
      </xdr:nvSpPr>
      <xdr:spPr>
        <a:xfrm>
          <a:off x="8699500" y="97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101335</xdr:rowOff>
    </xdr:from>
    <xdr:ext cx="599010" cy="259045"/>
    <xdr:sp macro="" textlink="">
      <xdr:nvSpPr>
        <xdr:cNvPr id="373" name="テキスト ボックス 372"/>
        <xdr:cNvSpPr txBox="1"/>
      </xdr:nvSpPr>
      <xdr:spPr>
        <a:xfrm>
          <a:off x="8450795" y="95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25001</xdr:rowOff>
    </xdr:from>
    <xdr:to>
      <xdr:col>41</xdr:col>
      <xdr:colOff>101600</xdr:colOff>
      <xdr:row>57</xdr:row>
      <xdr:rowOff>126601</xdr:rowOff>
    </xdr:to>
    <xdr:sp macro="" textlink="">
      <xdr:nvSpPr>
        <xdr:cNvPr id="374" name="楕円 373"/>
        <xdr:cNvSpPr/>
      </xdr:nvSpPr>
      <xdr:spPr>
        <a:xfrm>
          <a:off x="78105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143128</xdr:rowOff>
    </xdr:from>
    <xdr:ext cx="599010" cy="259045"/>
    <xdr:sp macro="" textlink="">
      <xdr:nvSpPr>
        <xdr:cNvPr id="375" name="テキスト ボックス 374"/>
        <xdr:cNvSpPr txBox="1"/>
      </xdr:nvSpPr>
      <xdr:spPr>
        <a:xfrm>
          <a:off x="7561795" y="95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157354</xdr:rowOff>
    </xdr:from>
    <xdr:to>
      <xdr:col>36</xdr:col>
      <xdr:colOff>165100</xdr:colOff>
      <xdr:row>57</xdr:row>
      <xdr:rowOff>87504</xdr:rowOff>
    </xdr:to>
    <xdr:sp macro="" textlink="">
      <xdr:nvSpPr>
        <xdr:cNvPr id="376" name="楕円 375"/>
        <xdr:cNvSpPr/>
      </xdr:nvSpPr>
      <xdr:spPr>
        <a:xfrm>
          <a:off x="6921500" y="97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104031</xdr:rowOff>
    </xdr:from>
    <xdr:ext cx="599010" cy="259045"/>
    <xdr:sp macro="" textlink="">
      <xdr:nvSpPr>
        <xdr:cNvPr id="377" name="テキスト ボックス 376"/>
        <xdr:cNvSpPr txBox="1"/>
      </xdr:nvSpPr>
      <xdr:spPr>
        <a:xfrm>
          <a:off x="6672795" y="95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45650</xdr:rowOff>
    </xdr:from>
    <xdr:to>
      <xdr:col>55</xdr:col>
      <xdr:colOff>0</xdr:colOff>
      <xdr:row>77</xdr:row>
      <xdr:rowOff>107669</xdr:rowOff>
    </xdr:to>
    <xdr:cxnSp macro="">
      <xdr:nvCxnSpPr>
        <xdr:cNvPr id="406" name="直線コネクタ 405"/>
        <xdr:cNvCxnSpPr/>
      </xdr:nvCxnSpPr>
      <xdr:spPr>
        <a:xfrm>
          <a:off x="9639300" y="13247300"/>
          <a:ext cx="8382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45650</xdr:rowOff>
    </xdr:from>
    <xdr:to>
      <xdr:col>50</xdr:col>
      <xdr:colOff>114300</xdr:colOff>
      <xdr:row>77</xdr:row>
      <xdr:rowOff>53753</xdr:rowOff>
    </xdr:to>
    <xdr:cxnSp macro="">
      <xdr:nvCxnSpPr>
        <xdr:cNvPr id="409" name="直線コネクタ 408"/>
        <xdr:cNvCxnSpPr/>
      </xdr:nvCxnSpPr>
      <xdr:spPr>
        <a:xfrm flipV="1">
          <a:off x="8750300" y="13247300"/>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53753</xdr:rowOff>
    </xdr:from>
    <xdr:to>
      <xdr:col>45</xdr:col>
      <xdr:colOff>177800</xdr:colOff>
      <xdr:row>77</xdr:row>
      <xdr:rowOff>129866</xdr:rowOff>
    </xdr:to>
    <xdr:cxnSp macro="">
      <xdr:nvCxnSpPr>
        <xdr:cNvPr id="412" name="直線コネクタ 411"/>
        <xdr:cNvCxnSpPr/>
      </xdr:nvCxnSpPr>
      <xdr:spPr>
        <a:xfrm flipV="1">
          <a:off x="7861300" y="13255403"/>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65793</xdr:rowOff>
    </xdr:from>
    <xdr:to>
      <xdr:col>41</xdr:col>
      <xdr:colOff>50800</xdr:colOff>
      <xdr:row>77</xdr:row>
      <xdr:rowOff>129866</xdr:rowOff>
    </xdr:to>
    <xdr:cxnSp macro="">
      <xdr:nvCxnSpPr>
        <xdr:cNvPr id="415" name="直線コネクタ 414"/>
        <xdr:cNvCxnSpPr/>
      </xdr:nvCxnSpPr>
      <xdr:spPr>
        <a:xfrm>
          <a:off x="6972300" y="13095993"/>
          <a:ext cx="889000" cy="2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45976</xdr:rowOff>
    </xdr:from>
    <xdr:ext cx="534377" cy="259045"/>
    <xdr:sp macro="" textlink="">
      <xdr:nvSpPr>
        <xdr:cNvPr id="417" name="テキスト ボックス 416"/>
        <xdr:cNvSpPr txBox="1"/>
      </xdr:nvSpPr>
      <xdr:spPr>
        <a:xfrm>
          <a:off x="7594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56004</xdr:rowOff>
    </xdr:from>
    <xdr:ext cx="534377" cy="259045"/>
    <xdr:sp macro="" textlink="">
      <xdr:nvSpPr>
        <xdr:cNvPr id="419" name="テキスト ボックス 418"/>
        <xdr:cNvSpPr txBox="1"/>
      </xdr:nvSpPr>
      <xdr:spPr>
        <a:xfrm>
          <a:off x="6705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56869</xdr:rowOff>
    </xdr:from>
    <xdr:to>
      <xdr:col>55</xdr:col>
      <xdr:colOff>50800</xdr:colOff>
      <xdr:row>77</xdr:row>
      <xdr:rowOff>158469</xdr:rowOff>
    </xdr:to>
    <xdr:sp macro="" textlink="">
      <xdr:nvSpPr>
        <xdr:cNvPr id="425" name="楕円 424"/>
        <xdr:cNvSpPr/>
      </xdr:nvSpPr>
      <xdr:spPr>
        <a:xfrm>
          <a:off x="10426700" y="132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79746</xdr:rowOff>
    </xdr:from>
    <xdr:ext cx="534377" cy="259045"/>
    <xdr:sp macro="" textlink="">
      <xdr:nvSpPr>
        <xdr:cNvPr id="426" name="商工費該当値テキスト"/>
        <xdr:cNvSpPr txBox="1"/>
      </xdr:nvSpPr>
      <xdr:spPr>
        <a:xfrm>
          <a:off x="10528300" y="131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166300</xdr:rowOff>
    </xdr:from>
    <xdr:to>
      <xdr:col>50</xdr:col>
      <xdr:colOff>165100</xdr:colOff>
      <xdr:row>77</xdr:row>
      <xdr:rowOff>96450</xdr:rowOff>
    </xdr:to>
    <xdr:sp macro="" textlink="">
      <xdr:nvSpPr>
        <xdr:cNvPr id="427" name="楕円 426"/>
        <xdr:cNvSpPr/>
      </xdr:nvSpPr>
      <xdr:spPr>
        <a:xfrm>
          <a:off x="9588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112977</xdr:rowOff>
    </xdr:from>
    <xdr:ext cx="534377" cy="259045"/>
    <xdr:sp macro="" textlink="">
      <xdr:nvSpPr>
        <xdr:cNvPr id="428" name="テキスト ボックス 427"/>
        <xdr:cNvSpPr txBox="1"/>
      </xdr:nvSpPr>
      <xdr:spPr>
        <a:xfrm>
          <a:off x="9372111" y="129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2953</xdr:rowOff>
    </xdr:from>
    <xdr:to>
      <xdr:col>46</xdr:col>
      <xdr:colOff>38100</xdr:colOff>
      <xdr:row>77</xdr:row>
      <xdr:rowOff>104553</xdr:rowOff>
    </xdr:to>
    <xdr:sp macro="" textlink="">
      <xdr:nvSpPr>
        <xdr:cNvPr id="429" name="楕円 428"/>
        <xdr:cNvSpPr/>
      </xdr:nvSpPr>
      <xdr:spPr>
        <a:xfrm>
          <a:off x="8699500" y="132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121080</xdr:rowOff>
    </xdr:from>
    <xdr:ext cx="534377" cy="259045"/>
    <xdr:sp macro="" textlink="">
      <xdr:nvSpPr>
        <xdr:cNvPr id="430" name="テキスト ボックス 429"/>
        <xdr:cNvSpPr txBox="1"/>
      </xdr:nvSpPr>
      <xdr:spPr>
        <a:xfrm>
          <a:off x="8483111" y="12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79066</xdr:rowOff>
    </xdr:from>
    <xdr:to>
      <xdr:col>41</xdr:col>
      <xdr:colOff>101600</xdr:colOff>
      <xdr:row>78</xdr:row>
      <xdr:rowOff>9216</xdr:rowOff>
    </xdr:to>
    <xdr:sp macro="" textlink="">
      <xdr:nvSpPr>
        <xdr:cNvPr id="431" name="楕円 430"/>
        <xdr:cNvSpPr/>
      </xdr:nvSpPr>
      <xdr:spPr>
        <a:xfrm>
          <a:off x="7810500" y="132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25743</xdr:rowOff>
    </xdr:from>
    <xdr:ext cx="534377" cy="259045"/>
    <xdr:sp macro="" textlink="">
      <xdr:nvSpPr>
        <xdr:cNvPr id="432" name="テキスト ボックス 431"/>
        <xdr:cNvSpPr txBox="1"/>
      </xdr:nvSpPr>
      <xdr:spPr>
        <a:xfrm>
          <a:off x="7594111" y="130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14993</xdr:rowOff>
    </xdr:from>
    <xdr:to>
      <xdr:col>36</xdr:col>
      <xdr:colOff>165100</xdr:colOff>
      <xdr:row>76</xdr:row>
      <xdr:rowOff>116593</xdr:rowOff>
    </xdr:to>
    <xdr:sp macro="" textlink="">
      <xdr:nvSpPr>
        <xdr:cNvPr id="433" name="楕円 432"/>
        <xdr:cNvSpPr/>
      </xdr:nvSpPr>
      <xdr:spPr>
        <a:xfrm>
          <a:off x="6921500" y="130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133121</xdr:rowOff>
    </xdr:from>
    <xdr:ext cx="599010" cy="259045"/>
    <xdr:sp macro="" textlink="">
      <xdr:nvSpPr>
        <xdr:cNvPr id="434" name="テキスト ボックス 433"/>
        <xdr:cNvSpPr txBox="1"/>
      </xdr:nvSpPr>
      <xdr:spPr>
        <a:xfrm>
          <a:off x="6672795" y="128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60082</xdr:rowOff>
    </xdr:from>
    <xdr:to>
      <xdr:col>55</xdr:col>
      <xdr:colOff>0</xdr:colOff>
      <xdr:row>97</xdr:row>
      <xdr:rowOff>138522</xdr:rowOff>
    </xdr:to>
    <xdr:cxnSp macro="">
      <xdr:nvCxnSpPr>
        <xdr:cNvPr id="465" name="直線コネクタ 464"/>
        <xdr:cNvCxnSpPr/>
      </xdr:nvCxnSpPr>
      <xdr:spPr>
        <a:xfrm>
          <a:off x="9639300" y="16519282"/>
          <a:ext cx="838200" cy="2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60082</xdr:rowOff>
    </xdr:from>
    <xdr:to>
      <xdr:col>50</xdr:col>
      <xdr:colOff>114300</xdr:colOff>
      <xdr:row>98</xdr:row>
      <xdr:rowOff>76969</xdr:rowOff>
    </xdr:to>
    <xdr:cxnSp macro="">
      <xdr:nvCxnSpPr>
        <xdr:cNvPr id="468" name="直線コネクタ 467"/>
        <xdr:cNvCxnSpPr/>
      </xdr:nvCxnSpPr>
      <xdr:spPr>
        <a:xfrm flipV="1">
          <a:off x="8750300" y="16519282"/>
          <a:ext cx="889000" cy="3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8471</xdr:rowOff>
    </xdr:from>
    <xdr:to>
      <xdr:col>45</xdr:col>
      <xdr:colOff>177800</xdr:colOff>
      <xdr:row>98</xdr:row>
      <xdr:rowOff>76969</xdr:rowOff>
    </xdr:to>
    <xdr:cxnSp macro="">
      <xdr:nvCxnSpPr>
        <xdr:cNvPr id="471" name="直線コネクタ 470"/>
        <xdr:cNvCxnSpPr/>
      </xdr:nvCxnSpPr>
      <xdr:spPr>
        <a:xfrm>
          <a:off x="7861300" y="16639121"/>
          <a:ext cx="889000" cy="2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134961</xdr:rowOff>
    </xdr:from>
    <xdr:to>
      <xdr:col>41</xdr:col>
      <xdr:colOff>50800</xdr:colOff>
      <xdr:row>97</xdr:row>
      <xdr:rowOff>8471</xdr:rowOff>
    </xdr:to>
    <xdr:cxnSp macro="">
      <xdr:nvCxnSpPr>
        <xdr:cNvPr id="474" name="直線コネクタ 473"/>
        <xdr:cNvCxnSpPr/>
      </xdr:nvCxnSpPr>
      <xdr:spPr>
        <a:xfrm>
          <a:off x="6972300" y="16079811"/>
          <a:ext cx="889000" cy="5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49581</xdr:rowOff>
    </xdr:from>
    <xdr:ext cx="599010" cy="259045"/>
    <xdr:sp macro="" textlink="">
      <xdr:nvSpPr>
        <xdr:cNvPr id="478" name="テキスト ボックス 477"/>
        <xdr:cNvSpPr txBox="1"/>
      </xdr:nvSpPr>
      <xdr:spPr>
        <a:xfrm>
          <a:off x="6672795" y="1668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87722</xdr:rowOff>
    </xdr:from>
    <xdr:to>
      <xdr:col>55</xdr:col>
      <xdr:colOff>50800</xdr:colOff>
      <xdr:row>98</xdr:row>
      <xdr:rowOff>17872</xdr:rowOff>
    </xdr:to>
    <xdr:sp macro="" textlink="">
      <xdr:nvSpPr>
        <xdr:cNvPr id="484" name="楕円 483"/>
        <xdr:cNvSpPr/>
      </xdr:nvSpPr>
      <xdr:spPr>
        <a:xfrm>
          <a:off x="10426700" y="167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66149</xdr:rowOff>
    </xdr:from>
    <xdr:ext cx="534377" cy="259045"/>
    <xdr:sp macro="" textlink="">
      <xdr:nvSpPr>
        <xdr:cNvPr id="485" name="土木費該当値テキスト"/>
        <xdr:cNvSpPr txBox="1"/>
      </xdr:nvSpPr>
      <xdr:spPr>
        <a:xfrm>
          <a:off x="10528300"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9282</xdr:rowOff>
    </xdr:from>
    <xdr:to>
      <xdr:col>50</xdr:col>
      <xdr:colOff>165100</xdr:colOff>
      <xdr:row>96</xdr:row>
      <xdr:rowOff>110882</xdr:rowOff>
    </xdr:to>
    <xdr:sp macro="" textlink="">
      <xdr:nvSpPr>
        <xdr:cNvPr id="486" name="楕円 485"/>
        <xdr:cNvSpPr/>
      </xdr:nvSpPr>
      <xdr:spPr>
        <a:xfrm>
          <a:off x="95885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127409</xdr:rowOff>
    </xdr:from>
    <xdr:ext cx="599010" cy="259045"/>
    <xdr:sp macro="" textlink="">
      <xdr:nvSpPr>
        <xdr:cNvPr id="487" name="テキスト ボックス 486"/>
        <xdr:cNvSpPr txBox="1"/>
      </xdr:nvSpPr>
      <xdr:spPr>
        <a:xfrm>
          <a:off x="9339795" y="162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26169</xdr:rowOff>
    </xdr:from>
    <xdr:to>
      <xdr:col>46</xdr:col>
      <xdr:colOff>38100</xdr:colOff>
      <xdr:row>98</xdr:row>
      <xdr:rowOff>127769</xdr:rowOff>
    </xdr:to>
    <xdr:sp macro="" textlink="">
      <xdr:nvSpPr>
        <xdr:cNvPr id="488" name="楕円 487"/>
        <xdr:cNvSpPr/>
      </xdr:nvSpPr>
      <xdr:spPr>
        <a:xfrm>
          <a:off x="8699500" y="168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118896</xdr:rowOff>
    </xdr:from>
    <xdr:ext cx="534377" cy="259045"/>
    <xdr:sp macro="" textlink="">
      <xdr:nvSpPr>
        <xdr:cNvPr id="489" name="テキスト ボックス 488"/>
        <xdr:cNvSpPr txBox="1"/>
      </xdr:nvSpPr>
      <xdr:spPr>
        <a:xfrm>
          <a:off x="8483111" y="169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129121</xdr:rowOff>
    </xdr:from>
    <xdr:to>
      <xdr:col>41</xdr:col>
      <xdr:colOff>101600</xdr:colOff>
      <xdr:row>97</xdr:row>
      <xdr:rowOff>59271</xdr:rowOff>
    </xdr:to>
    <xdr:sp macro="" textlink="">
      <xdr:nvSpPr>
        <xdr:cNvPr id="490" name="楕円 489"/>
        <xdr:cNvSpPr/>
      </xdr:nvSpPr>
      <xdr:spPr>
        <a:xfrm>
          <a:off x="7810500" y="165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50398</xdr:rowOff>
    </xdr:from>
    <xdr:ext cx="599010" cy="259045"/>
    <xdr:sp macro="" textlink="">
      <xdr:nvSpPr>
        <xdr:cNvPr id="491" name="テキスト ボックス 490"/>
        <xdr:cNvSpPr txBox="1"/>
      </xdr:nvSpPr>
      <xdr:spPr>
        <a:xfrm>
          <a:off x="7561795" y="166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84161</xdr:rowOff>
    </xdr:from>
    <xdr:to>
      <xdr:col>36</xdr:col>
      <xdr:colOff>165100</xdr:colOff>
      <xdr:row>94</xdr:row>
      <xdr:rowOff>14311</xdr:rowOff>
    </xdr:to>
    <xdr:sp macro="" textlink="">
      <xdr:nvSpPr>
        <xdr:cNvPr id="492" name="楕円 491"/>
        <xdr:cNvSpPr/>
      </xdr:nvSpPr>
      <xdr:spPr>
        <a:xfrm>
          <a:off x="6921500" y="160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30838</xdr:rowOff>
    </xdr:from>
    <xdr:ext cx="599010" cy="259045"/>
    <xdr:sp macro="" textlink="">
      <xdr:nvSpPr>
        <xdr:cNvPr id="493" name="テキスト ボックス 492"/>
        <xdr:cNvSpPr txBox="1"/>
      </xdr:nvSpPr>
      <xdr:spPr>
        <a:xfrm>
          <a:off x="6672795" y="1580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142055</xdr:rowOff>
    </xdr:from>
    <xdr:to>
      <xdr:col>85</xdr:col>
      <xdr:colOff>127000</xdr:colOff>
      <xdr:row>37</xdr:row>
      <xdr:rowOff>137620</xdr:rowOff>
    </xdr:to>
    <xdr:cxnSp macro="">
      <xdr:nvCxnSpPr>
        <xdr:cNvPr id="520" name="直線コネクタ 519"/>
        <xdr:cNvCxnSpPr/>
      </xdr:nvCxnSpPr>
      <xdr:spPr>
        <a:xfrm flipV="1">
          <a:off x="15481300" y="6314255"/>
          <a:ext cx="8382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137620</xdr:rowOff>
    </xdr:from>
    <xdr:to>
      <xdr:col>81</xdr:col>
      <xdr:colOff>50800</xdr:colOff>
      <xdr:row>38</xdr:row>
      <xdr:rowOff>8278</xdr:rowOff>
    </xdr:to>
    <xdr:cxnSp macro="">
      <xdr:nvCxnSpPr>
        <xdr:cNvPr id="523" name="直線コネクタ 522"/>
        <xdr:cNvCxnSpPr/>
      </xdr:nvCxnSpPr>
      <xdr:spPr>
        <a:xfrm flipV="1">
          <a:off x="14592300" y="648127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112291</xdr:rowOff>
    </xdr:from>
    <xdr:to>
      <xdr:col>76</xdr:col>
      <xdr:colOff>114300</xdr:colOff>
      <xdr:row>38</xdr:row>
      <xdr:rowOff>8278</xdr:rowOff>
    </xdr:to>
    <xdr:cxnSp macro="">
      <xdr:nvCxnSpPr>
        <xdr:cNvPr id="526" name="直線コネクタ 525"/>
        <xdr:cNvCxnSpPr/>
      </xdr:nvCxnSpPr>
      <xdr:spPr>
        <a:xfrm>
          <a:off x="13703300" y="645594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112291</xdr:rowOff>
    </xdr:from>
    <xdr:to>
      <xdr:col>71</xdr:col>
      <xdr:colOff>177800</xdr:colOff>
      <xdr:row>37</xdr:row>
      <xdr:rowOff>171265</xdr:rowOff>
    </xdr:to>
    <xdr:cxnSp macro="">
      <xdr:nvCxnSpPr>
        <xdr:cNvPr id="529" name="直線コネクタ 528"/>
        <xdr:cNvCxnSpPr/>
      </xdr:nvCxnSpPr>
      <xdr:spPr>
        <a:xfrm flipV="1">
          <a:off x="12814300" y="6455941"/>
          <a:ext cx="8890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91255</xdr:rowOff>
    </xdr:from>
    <xdr:to>
      <xdr:col>85</xdr:col>
      <xdr:colOff>177800</xdr:colOff>
      <xdr:row>37</xdr:row>
      <xdr:rowOff>21405</xdr:rowOff>
    </xdr:to>
    <xdr:sp macro="" textlink="">
      <xdr:nvSpPr>
        <xdr:cNvPr id="539" name="楕円 538"/>
        <xdr:cNvSpPr/>
      </xdr:nvSpPr>
      <xdr:spPr>
        <a:xfrm>
          <a:off x="16268700" y="62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114132</xdr:rowOff>
    </xdr:from>
    <xdr:ext cx="534377" cy="259045"/>
    <xdr:sp macro="" textlink="">
      <xdr:nvSpPr>
        <xdr:cNvPr id="540" name="消防費該当値テキスト"/>
        <xdr:cNvSpPr txBox="1"/>
      </xdr:nvSpPr>
      <xdr:spPr>
        <a:xfrm>
          <a:off x="16370300" y="61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86820</xdr:rowOff>
    </xdr:from>
    <xdr:to>
      <xdr:col>81</xdr:col>
      <xdr:colOff>101600</xdr:colOff>
      <xdr:row>38</xdr:row>
      <xdr:rowOff>16970</xdr:rowOff>
    </xdr:to>
    <xdr:sp macro="" textlink="">
      <xdr:nvSpPr>
        <xdr:cNvPr id="541" name="楕円 540"/>
        <xdr:cNvSpPr/>
      </xdr:nvSpPr>
      <xdr:spPr>
        <a:xfrm>
          <a:off x="15430500" y="64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8097</xdr:rowOff>
    </xdr:from>
    <xdr:ext cx="534377" cy="259045"/>
    <xdr:sp macro="" textlink="">
      <xdr:nvSpPr>
        <xdr:cNvPr id="542" name="テキスト ボックス 541"/>
        <xdr:cNvSpPr txBox="1"/>
      </xdr:nvSpPr>
      <xdr:spPr>
        <a:xfrm>
          <a:off x="15214111" y="65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128928</xdr:rowOff>
    </xdr:from>
    <xdr:to>
      <xdr:col>76</xdr:col>
      <xdr:colOff>165100</xdr:colOff>
      <xdr:row>38</xdr:row>
      <xdr:rowOff>59078</xdr:rowOff>
    </xdr:to>
    <xdr:sp macro="" textlink="">
      <xdr:nvSpPr>
        <xdr:cNvPr id="543" name="楕円 542"/>
        <xdr:cNvSpPr/>
      </xdr:nvSpPr>
      <xdr:spPr>
        <a:xfrm>
          <a:off x="14541500" y="64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50205</xdr:rowOff>
    </xdr:from>
    <xdr:ext cx="534377" cy="259045"/>
    <xdr:sp macro="" textlink="">
      <xdr:nvSpPr>
        <xdr:cNvPr id="544" name="テキスト ボックス 543"/>
        <xdr:cNvSpPr txBox="1"/>
      </xdr:nvSpPr>
      <xdr:spPr>
        <a:xfrm>
          <a:off x="14325111" y="65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61491</xdr:rowOff>
    </xdr:from>
    <xdr:to>
      <xdr:col>72</xdr:col>
      <xdr:colOff>38100</xdr:colOff>
      <xdr:row>37</xdr:row>
      <xdr:rowOff>163091</xdr:rowOff>
    </xdr:to>
    <xdr:sp macro="" textlink="">
      <xdr:nvSpPr>
        <xdr:cNvPr id="545" name="楕円 544"/>
        <xdr:cNvSpPr/>
      </xdr:nvSpPr>
      <xdr:spPr>
        <a:xfrm>
          <a:off x="13652500" y="64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154218</xdr:rowOff>
    </xdr:from>
    <xdr:ext cx="534377" cy="259045"/>
    <xdr:sp macro="" textlink="">
      <xdr:nvSpPr>
        <xdr:cNvPr id="546" name="テキスト ボックス 545"/>
        <xdr:cNvSpPr txBox="1"/>
      </xdr:nvSpPr>
      <xdr:spPr>
        <a:xfrm>
          <a:off x="13436111" y="64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120465</xdr:rowOff>
    </xdr:from>
    <xdr:to>
      <xdr:col>67</xdr:col>
      <xdr:colOff>101600</xdr:colOff>
      <xdr:row>38</xdr:row>
      <xdr:rowOff>50616</xdr:rowOff>
    </xdr:to>
    <xdr:sp macro="" textlink="">
      <xdr:nvSpPr>
        <xdr:cNvPr id="547" name="楕円 546"/>
        <xdr:cNvSpPr/>
      </xdr:nvSpPr>
      <xdr:spPr>
        <a:xfrm>
          <a:off x="12763500" y="646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41742</xdr:rowOff>
    </xdr:from>
    <xdr:ext cx="534377" cy="259045"/>
    <xdr:sp macro="" textlink="">
      <xdr:nvSpPr>
        <xdr:cNvPr id="548" name="テキスト ボックス 547"/>
        <xdr:cNvSpPr txBox="1"/>
      </xdr:nvSpPr>
      <xdr:spPr>
        <a:xfrm>
          <a:off x="12547111" y="65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92343</xdr:rowOff>
    </xdr:from>
    <xdr:to>
      <xdr:col>85</xdr:col>
      <xdr:colOff>127000</xdr:colOff>
      <xdr:row>57</xdr:row>
      <xdr:rowOff>98241</xdr:rowOff>
    </xdr:to>
    <xdr:cxnSp macro="">
      <xdr:nvCxnSpPr>
        <xdr:cNvPr id="575" name="直線コネクタ 574"/>
        <xdr:cNvCxnSpPr/>
      </xdr:nvCxnSpPr>
      <xdr:spPr>
        <a:xfrm flipV="1">
          <a:off x="15481300" y="9864993"/>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98241</xdr:rowOff>
    </xdr:from>
    <xdr:to>
      <xdr:col>81</xdr:col>
      <xdr:colOff>50800</xdr:colOff>
      <xdr:row>57</xdr:row>
      <xdr:rowOff>102093</xdr:rowOff>
    </xdr:to>
    <xdr:cxnSp macro="">
      <xdr:nvCxnSpPr>
        <xdr:cNvPr id="578" name="直線コネクタ 577"/>
        <xdr:cNvCxnSpPr/>
      </xdr:nvCxnSpPr>
      <xdr:spPr>
        <a:xfrm flipV="1">
          <a:off x="14592300" y="9870891"/>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102093</xdr:rowOff>
    </xdr:from>
    <xdr:to>
      <xdr:col>76</xdr:col>
      <xdr:colOff>114300</xdr:colOff>
      <xdr:row>57</xdr:row>
      <xdr:rowOff>112426</xdr:rowOff>
    </xdr:to>
    <xdr:cxnSp macro="">
      <xdr:nvCxnSpPr>
        <xdr:cNvPr id="581" name="直線コネクタ 580"/>
        <xdr:cNvCxnSpPr/>
      </xdr:nvCxnSpPr>
      <xdr:spPr>
        <a:xfrm flipV="1">
          <a:off x="13703300" y="987474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96524</xdr:rowOff>
    </xdr:from>
    <xdr:to>
      <xdr:col>71</xdr:col>
      <xdr:colOff>177800</xdr:colOff>
      <xdr:row>57</xdr:row>
      <xdr:rowOff>112426</xdr:rowOff>
    </xdr:to>
    <xdr:cxnSp macro="">
      <xdr:nvCxnSpPr>
        <xdr:cNvPr id="584" name="直線コネクタ 583"/>
        <xdr:cNvCxnSpPr/>
      </xdr:nvCxnSpPr>
      <xdr:spPr>
        <a:xfrm>
          <a:off x="12814300" y="9869174"/>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41543</xdr:rowOff>
    </xdr:from>
    <xdr:to>
      <xdr:col>85</xdr:col>
      <xdr:colOff>177800</xdr:colOff>
      <xdr:row>57</xdr:row>
      <xdr:rowOff>143143</xdr:rowOff>
    </xdr:to>
    <xdr:sp macro="" textlink="">
      <xdr:nvSpPr>
        <xdr:cNvPr id="594" name="楕円 593"/>
        <xdr:cNvSpPr/>
      </xdr:nvSpPr>
      <xdr:spPr>
        <a:xfrm>
          <a:off x="16268700" y="98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129927</xdr:rowOff>
    </xdr:from>
    <xdr:ext cx="534377" cy="259045"/>
    <xdr:sp macro="" textlink="">
      <xdr:nvSpPr>
        <xdr:cNvPr id="595" name="教育費該当値テキスト"/>
        <xdr:cNvSpPr txBox="1"/>
      </xdr:nvSpPr>
      <xdr:spPr>
        <a:xfrm>
          <a:off x="16370300" y="97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47441</xdr:rowOff>
    </xdr:from>
    <xdr:to>
      <xdr:col>81</xdr:col>
      <xdr:colOff>101600</xdr:colOff>
      <xdr:row>57</xdr:row>
      <xdr:rowOff>149041</xdr:rowOff>
    </xdr:to>
    <xdr:sp macro="" textlink="">
      <xdr:nvSpPr>
        <xdr:cNvPr id="596" name="楕円 595"/>
        <xdr:cNvSpPr/>
      </xdr:nvSpPr>
      <xdr:spPr>
        <a:xfrm>
          <a:off x="15430500" y="98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140168</xdr:rowOff>
    </xdr:from>
    <xdr:ext cx="534377" cy="259045"/>
    <xdr:sp macro="" textlink="">
      <xdr:nvSpPr>
        <xdr:cNvPr id="597" name="テキスト ボックス 596"/>
        <xdr:cNvSpPr txBox="1"/>
      </xdr:nvSpPr>
      <xdr:spPr>
        <a:xfrm>
          <a:off x="15214111" y="9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51293</xdr:rowOff>
    </xdr:from>
    <xdr:to>
      <xdr:col>76</xdr:col>
      <xdr:colOff>165100</xdr:colOff>
      <xdr:row>57</xdr:row>
      <xdr:rowOff>152893</xdr:rowOff>
    </xdr:to>
    <xdr:sp macro="" textlink="">
      <xdr:nvSpPr>
        <xdr:cNvPr id="598" name="楕円 597"/>
        <xdr:cNvSpPr/>
      </xdr:nvSpPr>
      <xdr:spPr>
        <a:xfrm>
          <a:off x="14541500" y="9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144020</xdr:rowOff>
    </xdr:from>
    <xdr:ext cx="534377" cy="259045"/>
    <xdr:sp macro="" textlink="">
      <xdr:nvSpPr>
        <xdr:cNvPr id="599" name="テキスト ボックス 598"/>
        <xdr:cNvSpPr txBox="1"/>
      </xdr:nvSpPr>
      <xdr:spPr>
        <a:xfrm>
          <a:off x="14325111" y="99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61626</xdr:rowOff>
    </xdr:from>
    <xdr:to>
      <xdr:col>72</xdr:col>
      <xdr:colOff>38100</xdr:colOff>
      <xdr:row>57</xdr:row>
      <xdr:rowOff>163226</xdr:rowOff>
    </xdr:to>
    <xdr:sp macro="" textlink="">
      <xdr:nvSpPr>
        <xdr:cNvPr id="600" name="楕円 599"/>
        <xdr:cNvSpPr/>
      </xdr:nvSpPr>
      <xdr:spPr>
        <a:xfrm>
          <a:off x="13652500" y="98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154353</xdr:rowOff>
    </xdr:from>
    <xdr:ext cx="534377" cy="259045"/>
    <xdr:sp macro="" textlink="">
      <xdr:nvSpPr>
        <xdr:cNvPr id="601" name="テキスト ボックス 600"/>
        <xdr:cNvSpPr txBox="1"/>
      </xdr:nvSpPr>
      <xdr:spPr>
        <a:xfrm>
          <a:off x="13436111" y="99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45724</xdr:rowOff>
    </xdr:from>
    <xdr:to>
      <xdr:col>67</xdr:col>
      <xdr:colOff>101600</xdr:colOff>
      <xdr:row>57</xdr:row>
      <xdr:rowOff>147324</xdr:rowOff>
    </xdr:to>
    <xdr:sp macro="" textlink="">
      <xdr:nvSpPr>
        <xdr:cNvPr id="602" name="楕円 601"/>
        <xdr:cNvSpPr/>
      </xdr:nvSpPr>
      <xdr:spPr>
        <a:xfrm>
          <a:off x="12763500" y="98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138451</xdr:rowOff>
    </xdr:from>
    <xdr:ext cx="534377" cy="259045"/>
    <xdr:sp macro="" textlink="">
      <xdr:nvSpPr>
        <xdr:cNvPr id="603" name="テキスト ボックス 602"/>
        <xdr:cNvSpPr txBox="1"/>
      </xdr:nvSpPr>
      <xdr:spPr>
        <a:xfrm>
          <a:off x="12547111" y="99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134179</xdr:rowOff>
    </xdr:from>
    <xdr:to>
      <xdr:col>85</xdr:col>
      <xdr:colOff>127000</xdr:colOff>
      <xdr:row>78</xdr:row>
      <xdr:rowOff>139700</xdr:rowOff>
    </xdr:to>
    <xdr:cxnSp macro="">
      <xdr:nvCxnSpPr>
        <xdr:cNvPr id="630" name="直線コネクタ 629"/>
        <xdr:cNvCxnSpPr/>
      </xdr:nvCxnSpPr>
      <xdr:spPr>
        <a:xfrm>
          <a:off x="15481300" y="13507279"/>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134179</xdr:rowOff>
    </xdr:from>
    <xdr:to>
      <xdr:col>81</xdr:col>
      <xdr:colOff>50800</xdr:colOff>
      <xdr:row>78</xdr:row>
      <xdr:rowOff>138781</xdr:rowOff>
    </xdr:to>
    <xdr:cxnSp macro="">
      <xdr:nvCxnSpPr>
        <xdr:cNvPr id="633" name="直線コネクタ 632"/>
        <xdr:cNvCxnSpPr/>
      </xdr:nvCxnSpPr>
      <xdr:spPr>
        <a:xfrm flipV="1">
          <a:off x="14592300" y="13507279"/>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126647</xdr:rowOff>
    </xdr:from>
    <xdr:to>
      <xdr:col>76</xdr:col>
      <xdr:colOff>114300</xdr:colOff>
      <xdr:row>78</xdr:row>
      <xdr:rowOff>138781</xdr:rowOff>
    </xdr:to>
    <xdr:cxnSp macro="">
      <xdr:nvCxnSpPr>
        <xdr:cNvPr id="636" name="直線コネクタ 635"/>
        <xdr:cNvCxnSpPr/>
      </xdr:nvCxnSpPr>
      <xdr:spPr>
        <a:xfrm>
          <a:off x="13703300" y="1349974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126647</xdr:rowOff>
    </xdr:from>
    <xdr:to>
      <xdr:col>71</xdr:col>
      <xdr:colOff>177800</xdr:colOff>
      <xdr:row>78</xdr:row>
      <xdr:rowOff>138136</xdr:rowOff>
    </xdr:to>
    <xdr:cxnSp macro="">
      <xdr:nvCxnSpPr>
        <xdr:cNvPr id="639" name="直線コネクタ 638"/>
        <xdr:cNvCxnSpPr/>
      </xdr:nvCxnSpPr>
      <xdr:spPr>
        <a:xfrm flipV="1">
          <a:off x="12814300" y="1349974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83379</xdr:rowOff>
    </xdr:from>
    <xdr:to>
      <xdr:col>81</xdr:col>
      <xdr:colOff>101600</xdr:colOff>
      <xdr:row>79</xdr:row>
      <xdr:rowOff>13529</xdr:rowOff>
    </xdr:to>
    <xdr:sp macro="" textlink="">
      <xdr:nvSpPr>
        <xdr:cNvPr id="651" name="楕円 650"/>
        <xdr:cNvSpPr/>
      </xdr:nvSpPr>
      <xdr:spPr>
        <a:xfrm>
          <a:off x="15430500" y="134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4656</xdr:rowOff>
    </xdr:from>
    <xdr:ext cx="469744" cy="259045"/>
    <xdr:sp macro="" textlink="">
      <xdr:nvSpPr>
        <xdr:cNvPr id="652" name="テキスト ボックス 651"/>
        <xdr:cNvSpPr txBox="1"/>
      </xdr:nvSpPr>
      <xdr:spPr>
        <a:xfrm>
          <a:off x="15246428" y="135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87981</xdr:rowOff>
    </xdr:from>
    <xdr:to>
      <xdr:col>76</xdr:col>
      <xdr:colOff>165100</xdr:colOff>
      <xdr:row>79</xdr:row>
      <xdr:rowOff>18131</xdr:rowOff>
    </xdr:to>
    <xdr:sp macro="" textlink="">
      <xdr:nvSpPr>
        <xdr:cNvPr id="653" name="楕円 652"/>
        <xdr:cNvSpPr/>
      </xdr:nvSpPr>
      <xdr:spPr>
        <a:xfrm>
          <a:off x="14541500" y="13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9258</xdr:rowOff>
    </xdr:from>
    <xdr:ext cx="378565" cy="259045"/>
    <xdr:sp macro="" textlink="">
      <xdr:nvSpPr>
        <xdr:cNvPr id="654" name="テキスト ボックス 653"/>
        <xdr:cNvSpPr txBox="1"/>
      </xdr:nvSpPr>
      <xdr:spPr>
        <a:xfrm>
          <a:off x="14403017" y="1355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75847</xdr:rowOff>
    </xdr:from>
    <xdr:to>
      <xdr:col>72</xdr:col>
      <xdr:colOff>38100</xdr:colOff>
      <xdr:row>79</xdr:row>
      <xdr:rowOff>5997</xdr:rowOff>
    </xdr:to>
    <xdr:sp macro="" textlink="">
      <xdr:nvSpPr>
        <xdr:cNvPr id="655" name="楕円 654"/>
        <xdr:cNvSpPr/>
      </xdr:nvSpPr>
      <xdr:spPr>
        <a:xfrm>
          <a:off x="136525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168574</xdr:rowOff>
    </xdr:from>
    <xdr:ext cx="469744" cy="259045"/>
    <xdr:sp macro="" textlink="">
      <xdr:nvSpPr>
        <xdr:cNvPr id="656" name="テキスト ボックス 655"/>
        <xdr:cNvSpPr txBox="1"/>
      </xdr:nvSpPr>
      <xdr:spPr>
        <a:xfrm>
          <a:off x="13468428" y="135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87336</xdr:rowOff>
    </xdr:from>
    <xdr:to>
      <xdr:col>67</xdr:col>
      <xdr:colOff>101600</xdr:colOff>
      <xdr:row>79</xdr:row>
      <xdr:rowOff>17486</xdr:rowOff>
    </xdr:to>
    <xdr:sp macro="" textlink="">
      <xdr:nvSpPr>
        <xdr:cNvPr id="657" name="楕円 656"/>
        <xdr:cNvSpPr/>
      </xdr:nvSpPr>
      <xdr:spPr>
        <a:xfrm>
          <a:off x="127635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8613</xdr:rowOff>
    </xdr:from>
    <xdr:ext cx="378565" cy="259045"/>
    <xdr:sp macro="" textlink="">
      <xdr:nvSpPr>
        <xdr:cNvPr id="658" name="テキスト ボックス 657"/>
        <xdr:cNvSpPr txBox="1"/>
      </xdr:nvSpPr>
      <xdr:spPr>
        <a:xfrm>
          <a:off x="12625017" y="1355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21213</xdr:rowOff>
    </xdr:from>
    <xdr:to>
      <xdr:col>85</xdr:col>
      <xdr:colOff>127000</xdr:colOff>
      <xdr:row>96</xdr:row>
      <xdr:rowOff>32265</xdr:rowOff>
    </xdr:to>
    <xdr:cxnSp macro="">
      <xdr:nvCxnSpPr>
        <xdr:cNvPr id="689" name="直線コネクタ 688"/>
        <xdr:cNvCxnSpPr/>
      </xdr:nvCxnSpPr>
      <xdr:spPr>
        <a:xfrm>
          <a:off x="15481300" y="16480413"/>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125543</xdr:rowOff>
    </xdr:from>
    <xdr:to>
      <xdr:col>81</xdr:col>
      <xdr:colOff>50800</xdr:colOff>
      <xdr:row>96</xdr:row>
      <xdr:rowOff>21213</xdr:rowOff>
    </xdr:to>
    <xdr:cxnSp macro="">
      <xdr:nvCxnSpPr>
        <xdr:cNvPr id="692" name="直線コネクタ 691"/>
        <xdr:cNvCxnSpPr/>
      </xdr:nvCxnSpPr>
      <xdr:spPr>
        <a:xfrm>
          <a:off x="14592300" y="16413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125543</xdr:rowOff>
    </xdr:from>
    <xdr:to>
      <xdr:col>76</xdr:col>
      <xdr:colOff>114300</xdr:colOff>
      <xdr:row>96</xdr:row>
      <xdr:rowOff>51764</xdr:rowOff>
    </xdr:to>
    <xdr:cxnSp macro="">
      <xdr:nvCxnSpPr>
        <xdr:cNvPr id="695" name="直線コネクタ 694"/>
        <xdr:cNvCxnSpPr/>
      </xdr:nvCxnSpPr>
      <xdr:spPr>
        <a:xfrm flipV="1">
          <a:off x="13703300" y="16413293"/>
          <a:ext cx="889000" cy="9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51764</xdr:rowOff>
    </xdr:from>
    <xdr:to>
      <xdr:col>71</xdr:col>
      <xdr:colOff>177800</xdr:colOff>
      <xdr:row>96</xdr:row>
      <xdr:rowOff>62120</xdr:rowOff>
    </xdr:to>
    <xdr:cxnSp macro="">
      <xdr:nvCxnSpPr>
        <xdr:cNvPr id="698" name="直線コネクタ 697"/>
        <xdr:cNvCxnSpPr/>
      </xdr:nvCxnSpPr>
      <xdr:spPr>
        <a:xfrm flipV="1">
          <a:off x="12814300" y="1651096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29340</xdr:rowOff>
    </xdr:from>
    <xdr:ext cx="599010" cy="259045"/>
    <xdr:sp macro="" textlink="">
      <xdr:nvSpPr>
        <xdr:cNvPr id="700" name="テキスト ボックス 699"/>
        <xdr:cNvSpPr txBox="1"/>
      </xdr:nvSpPr>
      <xdr:spPr>
        <a:xfrm>
          <a:off x="13403795" y="166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24807</xdr:rowOff>
    </xdr:from>
    <xdr:ext cx="599010" cy="259045"/>
    <xdr:sp macro="" textlink="">
      <xdr:nvSpPr>
        <xdr:cNvPr id="702" name="テキスト ボックス 701"/>
        <xdr:cNvSpPr txBox="1"/>
      </xdr:nvSpPr>
      <xdr:spPr>
        <a:xfrm>
          <a:off x="12514795" y="166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152915</xdr:rowOff>
    </xdr:from>
    <xdr:to>
      <xdr:col>85</xdr:col>
      <xdr:colOff>177800</xdr:colOff>
      <xdr:row>96</xdr:row>
      <xdr:rowOff>83065</xdr:rowOff>
    </xdr:to>
    <xdr:sp macro="" textlink="">
      <xdr:nvSpPr>
        <xdr:cNvPr id="708" name="楕円 707"/>
        <xdr:cNvSpPr/>
      </xdr:nvSpPr>
      <xdr:spPr>
        <a:xfrm>
          <a:off x="16268700" y="164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4342</xdr:rowOff>
    </xdr:from>
    <xdr:ext cx="599010" cy="259045"/>
    <xdr:sp macro="" textlink="">
      <xdr:nvSpPr>
        <xdr:cNvPr id="709" name="公債費該当値テキスト"/>
        <xdr:cNvSpPr txBox="1"/>
      </xdr:nvSpPr>
      <xdr:spPr>
        <a:xfrm>
          <a:off x="16370300" y="162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141863</xdr:rowOff>
    </xdr:from>
    <xdr:to>
      <xdr:col>81</xdr:col>
      <xdr:colOff>101600</xdr:colOff>
      <xdr:row>96</xdr:row>
      <xdr:rowOff>72013</xdr:rowOff>
    </xdr:to>
    <xdr:sp macro="" textlink="">
      <xdr:nvSpPr>
        <xdr:cNvPr id="710" name="楕円 709"/>
        <xdr:cNvSpPr/>
      </xdr:nvSpPr>
      <xdr:spPr>
        <a:xfrm>
          <a:off x="15430500" y="16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88540</xdr:rowOff>
    </xdr:from>
    <xdr:ext cx="599010" cy="259045"/>
    <xdr:sp macro="" textlink="">
      <xdr:nvSpPr>
        <xdr:cNvPr id="711" name="テキスト ボックス 710"/>
        <xdr:cNvSpPr txBox="1"/>
      </xdr:nvSpPr>
      <xdr:spPr>
        <a:xfrm>
          <a:off x="15181795" y="162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74743</xdr:rowOff>
    </xdr:from>
    <xdr:to>
      <xdr:col>76</xdr:col>
      <xdr:colOff>165100</xdr:colOff>
      <xdr:row>96</xdr:row>
      <xdr:rowOff>4893</xdr:rowOff>
    </xdr:to>
    <xdr:sp macro="" textlink="">
      <xdr:nvSpPr>
        <xdr:cNvPr id="712" name="楕円 711"/>
        <xdr:cNvSpPr/>
      </xdr:nvSpPr>
      <xdr:spPr>
        <a:xfrm>
          <a:off x="14541500" y="163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21420</xdr:rowOff>
    </xdr:from>
    <xdr:ext cx="599010" cy="259045"/>
    <xdr:sp macro="" textlink="">
      <xdr:nvSpPr>
        <xdr:cNvPr id="713" name="テキスト ボックス 712"/>
        <xdr:cNvSpPr txBox="1"/>
      </xdr:nvSpPr>
      <xdr:spPr>
        <a:xfrm>
          <a:off x="14292795" y="1613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964</xdr:rowOff>
    </xdr:from>
    <xdr:to>
      <xdr:col>72</xdr:col>
      <xdr:colOff>38100</xdr:colOff>
      <xdr:row>96</xdr:row>
      <xdr:rowOff>102564</xdr:rowOff>
    </xdr:to>
    <xdr:sp macro="" textlink="">
      <xdr:nvSpPr>
        <xdr:cNvPr id="714" name="楕円 713"/>
        <xdr:cNvSpPr/>
      </xdr:nvSpPr>
      <xdr:spPr>
        <a:xfrm>
          <a:off x="13652500" y="164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119091</xdr:rowOff>
    </xdr:from>
    <xdr:ext cx="599010" cy="259045"/>
    <xdr:sp macro="" textlink="">
      <xdr:nvSpPr>
        <xdr:cNvPr id="715" name="テキスト ボックス 714"/>
        <xdr:cNvSpPr txBox="1"/>
      </xdr:nvSpPr>
      <xdr:spPr>
        <a:xfrm>
          <a:off x="13403795" y="162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11320</xdr:rowOff>
    </xdr:from>
    <xdr:to>
      <xdr:col>67</xdr:col>
      <xdr:colOff>101600</xdr:colOff>
      <xdr:row>96</xdr:row>
      <xdr:rowOff>112920</xdr:rowOff>
    </xdr:to>
    <xdr:sp macro="" textlink="">
      <xdr:nvSpPr>
        <xdr:cNvPr id="716" name="楕円 715"/>
        <xdr:cNvSpPr/>
      </xdr:nvSpPr>
      <xdr:spPr>
        <a:xfrm>
          <a:off x="12763500" y="164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129447</xdr:rowOff>
    </xdr:from>
    <xdr:ext cx="599010" cy="259045"/>
    <xdr:sp macro="" textlink="">
      <xdr:nvSpPr>
        <xdr:cNvPr id="717" name="テキスト ボックス 716"/>
        <xdr:cNvSpPr txBox="1"/>
      </xdr:nvSpPr>
      <xdr:spPr>
        <a:xfrm>
          <a:off x="12514795" y="1624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総務費については保育園の建設のため、衛生費については</a:t>
          </a:r>
          <a:r>
            <a:rPr kumimoji="1" lang="ja-JP" altLang="ja-JP" sz="1100">
              <a:solidFill>
                <a:schemeClr val="dk1"/>
              </a:solidFill>
              <a:effectLst/>
              <a:latin typeface="+mn-lt"/>
              <a:ea typeface="+mn-ea"/>
              <a:cs typeface="+mn-cs"/>
            </a:rPr>
            <a:t>地域熱供給システム整備のため</a:t>
          </a:r>
          <a:r>
            <a:rPr kumimoji="1" lang="ja-JP" altLang="en-US" sz="1100">
              <a:solidFill>
                <a:schemeClr val="dk1"/>
              </a:solidFill>
              <a:effectLst/>
              <a:latin typeface="+mn-lt"/>
              <a:ea typeface="+mn-ea"/>
              <a:cs typeface="+mn-cs"/>
            </a:rPr>
            <a:t>、それぞれ増となっている。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年度まで、繰越額の半額以上を財政調整基金にまわしていたため、改善が見られていた。平成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年度は大型公共施設建設に備え、特定目的基金に積立をおこなっているため、実質単年度収支は減となっている。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連結実質赤字比率に関しては、全会計で黒字となっている。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3316580</v>
      </c>
      <c r="BO4" s="410"/>
      <c r="BP4" s="410"/>
      <c r="BQ4" s="410"/>
      <c r="BR4" s="410"/>
      <c r="BS4" s="410"/>
      <c r="BT4" s="410"/>
      <c r="BU4" s="411"/>
      <c r="BV4" s="409">
        <v>2830250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14.3</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3150883</v>
      </c>
      <c r="BO5" s="447"/>
      <c r="BP5" s="447"/>
      <c r="BQ5" s="447"/>
      <c r="BR5" s="447"/>
      <c r="BS5" s="447"/>
      <c r="BT5" s="447"/>
      <c r="BU5" s="448"/>
      <c r="BV5" s="446">
        <v>2688271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91.3</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165697</v>
      </c>
      <c r="BO6" s="447"/>
      <c r="BP6" s="447"/>
      <c r="BQ6" s="447"/>
      <c r="BR6" s="447"/>
      <c r="BS6" s="447"/>
      <c r="BT6" s="447"/>
      <c r="BU6" s="448"/>
      <c r="BV6" s="446">
        <v>141979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v>
      </c>
      <c r="CU6" s="484"/>
      <c r="CV6" s="484"/>
      <c r="CW6" s="484"/>
      <c r="CX6" s="484"/>
      <c r="CY6" s="484"/>
      <c r="CZ6" s="484"/>
      <c r="DA6" s="485"/>
      <c r="DB6" s="483">
        <v>89.8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1232</v>
      </c>
      <c r="BO7" s="447"/>
      <c r="BP7" s="447"/>
      <c r="BQ7" s="447"/>
      <c r="BR7" s="447"/>
      <c r="BS7" s="447"/>
      <c r="BT7" s="447"/>
      <c r="BU7" s="448"/>
      <c r="BV7" s="446">
        <v>70484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1152707</v>
      </c>
      <c r="CU7" s="447"/>
      <c r="CV7" s="447"/>
      <c r="CW7" s="447"/>
      <c r="CX7" s="447"/>
      <c r="CY7" s="447"/>
      <c r="CZ7" s="447"/>
      <c r="DA7" s="448"/>
      <c r="DB7" s="446">
        <v>1150494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164465</v>
      </c>
      <c r="BO8" s="447"/>
      <c r="BP8" s="447"/>
      <c r="BQ8" s="447"/>
      <c r="BR8" s="447"/>
      <c r="BS8" s="447"/>
      <c r="BT8" s="447"/>
      <c r="BU8" s="448"/>
      <c r="BV8" s="446">
        <v>71495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1472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92970</v>
      </c>
      <c r="BO9" s="447"/>
      <c r="BP9" s="447"/>
      <c r="BQ9" s="447"/>
      <c r="BR9" s="447"/>
      <c r="BS9" s="447"/>
      <c r="BT9" s="447"/>
      <c r="BU9" s="448"/>
      <c r="BV9" s="446">
        <v>-93414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12.6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1520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3946</v>
      </c>
      <c r="BO10" s="447"/>
      <c r="BP10" s="447"/>
      <c r="BQ10" s="447"/>
      <c r="BR10" s="447"/>
      <c r="BS10" s="447"/>
      <c r="BT10" s="447"/>
      <c r="BU10" s="448"/>
      <c r="BV10" s="446">
        <v>33342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1487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224171</v>
      </c>
      <c r="BO12" s="447"/>
      <c r="BP12" s="447"/>
      <c r="BQ12" s="447"/>
      <c r="BR12" s="447"/>
      <c r="BS12" s="447"/>
      <c r="BT12" s="447"/>
      <c r="BU12" s="448"/>
      <c r="BV12" s="446">
        <v>200000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1481</v>
      </c>
      <c r="S13" s="528"/>
      <c r="T13" s="528"/>
      <c r="U13" s="528"/>
      <c r="V13" s="529"/>
      <c r="W13" s="462" t="s">
        <v>136</v>
      </c>
      <c r="X13" s="463"/>
      <c r="Y13" s="463"/>
      <c r="Z13" s="463"/>
      <c r="AA13" s="463"/>
      <c r="AB13" s="453"/>
      <c r="AC13" s="497">
        <v>107</v>
      </c>
      <c r="AD13" s="498"/>
      <c r="AE13" s="498"/>
      <c r="AF13" s="498"/>
      <c r="AG13" s="537"/>
      <c r="AH13" s="497">
        <v>97</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-127255</v>
      </c>
      <c r="BO13" s="447"/>
      <c r="BP13" s="447"/>
      <c r="BQ13" s="447"/>
      <c r="BR13" s="447"/>
      <c r="BS13" s="447"/>
      <c r="BT13" s="447"/>
      <c r="BU13" s="448"/>
      <c r="BV13" s="446">
        <v>-260072</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1485</v>
      </c>
      <c r="S14" s="528"/>
      <c r="T14" s="528"/>
      <c r="U14" s="528"/>
      <c r="V14" s="529"/>
      <c r="W14" s="436"/>
      <c r="X14" s="437"/>
      <c r="Y14" s="437"/>
      <c r="Z14" s="437"/>
      <c r="AA14" s="437"/>
      <c r="AB14" s="426"/>
      <c r="AC14" s="530">
        <v>14.5</v>
      </c>
      <c r="AD14" s="531"/>
      <c r="AE14" s="531"/>
      <c r="AF14" s="531"/>
      <c r="AG14" s="532"/>
      <c r="AH14" s="530">
        <v>14.1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143</v>
      </c>
      <c r="CU14" s="542"/>
      <c r="CV14" s="542"/>
      <c r="CW14" s="542"/>
      <c r="CX14" s="542"/>
      <c r="CY14" s="542"/>
      <c r="CZ14" s="542"/>
      <c r="DA14" s="543"/>
      <c r="DB14" s="541" t="s">
        <v>143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144</v>
      </c>
      <c r="N15" s="535"/>
      <c r="O15" s="535"/>
      <c r="P15" s="535"/>
      <c r="Q15" s="536"/>
      <c r="R15" s="527">
        <v>1471</v>
      </c>
      <c r="S15" s="528"/>
      <c r="T15" s="528"/>
      <c r="U15" s="528"/>
      <c r="V15" s="529"/>
      <c r="W15" s="462" t="s">
        <v>145</v>
      </c>
      <c r="X15" s="463"/>
      <c r="Y15" s="463"/>
      <c r="Z15" s="463"/>
      <c r="AA15" s="463"/>
      <c r="AB15" s="453"/>
      <c r="AC15" s="497">
        <v>246</v>
      </c>
      <c r="AD15" s="498"/>
      <c r="AE15" s="498"/>
      <c r="AF15" s="498"/>
      <c r="AG15" s="537"/>
      <c r="AH15" s="497">
        <v>207</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142503</v>
      </c>
      <c r="BO15" s="410"/>
      <c r="BP15" s="410"/>
      <c r="BQ15" s="410"/>
      <c r="BR15" s="410"/>
      <c r="BS15" s="410"/>
      <c r="BT15" s="410"/>
      <c r="BU15" s="411"/>
      <c r="BV15" s="409">
        <v>140274</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33.200000000000003</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1075721</v>
      </c>
      <c r="BO16" s="447"/>
      <c r="BP16" s="447"/>
      <c r="BQ16" s="447"/>
      <c r="BR16" s="447"/>
      <c r="BS16" s="447"/>
      <c r="BT16" s="447"/>
      <c r="BU16" s="448"/>
      <c r="BV16" s="446">
        <v>1076623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387</v>
      </c>
      <c r="AD17" s="498"/>
      <c r="AE17" s="498"/>
      <c r="AF17" s="498"/>
      <c r="AG17" s="537"/>
      <c r="AH17" s="497">
        <v>385</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177111</v>
      </c>
      <c r="BO17" s="447"/>
      <c r="BP17" s="447"/>
      <c r="BQ17" s="447"/>
      <c r="BR17" s="447"/>
      <c r="BS17" s="447"/>
      <c r="BT17" s="447"/>
      <c r="BU17" s="448"/>
      <c r="BV17" s="446">
        <v>173658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155</v>
      </c>
      <c r="C18" s="489"/>
      <c r="D18" s="489"/>
      <c r="E18" s="558"/>
      <c r="F18" s="558"/>
      <c r="G18" s="558"/>
      <c r="H18" s="558"/>
      <c r="I18" s="558"/>
      <c r="J18" s="558"/>
      <c r="K18" s="558"/>
      <c r="L18" s="559">
        <v>57.97</v>
      </c>
      <c r="M18" s="559"/>
      <c r="N18" s="559"/>
      <c r="O18" s="559"/>
      <c r="P18" s="559"/>
      <c r="Q18" s="559"/>
      <c r="R18" s="560"/>
      <c r="S18" s="560"/>
      <c r="T18" s="560"/>
      <c r="U18" s="560"/>
      <c r="V18" s="561"/>
      <c r="W18" s="464"/>
      <c r="X18" s="465"/>
      <c r="Y18" s="465"/>
      <c r="Z18" s="465"/>
      <c r="AA18" s="465"/>
      <c r="AB18" s="456"/>
      <c r="AC18" s="562">
        <v>52.3</v>
      </c>
      <c r="AD18" s="563"/>
      <c r="AE18" s="563"/>
      <c r="AF18" s="563"/>
      <c r="AG18" s="564"/>
      <c r="AH18" s="562">
        <v>55.9</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1090359</v>
      </c>
      <c r="BO18" s="447"/>
      <c r="BP18" s="447"/>
      <c r="BQ18" s="447"/>
      <c r="BR18" s="447"/>
      <c r="BS18" s="447"/>
      <c r="BT18" s="447"/>
      <c r="BU18" s="448"/>
      <c r="BV18" s="446">
        <v>1023346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157</v>
      </c>
      <c r="C19" s="489"/>
      <c r="D19" s="489"/>
      <c r="E19" s="558"/>
      <c r="F19" s="558"/>
      <c r="G19" s="558"/>
      <c r="H19" s="558"/>
      <c r="I19" s="558"/>
      <c r="J19" s="558"/>
      <c r="K19" s="558"/>
      <c r="L19" s="566">
        <v>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1947789</v>
      </c>
      <c r="BO19" s="447"/>
      <c r="BP19" s="447"/>
      <c r="BQ19" s="447"/>
      <c r="BR19" s="447"/>
      <c r="BS19" s="447"/>
      <c r="BT19" s="447"/>
      <c r="BU19" s="448"/>
      <c r="BV19" s="446">
        <v>1872959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159</v>
      </c>
      <c r="C20" s="489"/>
      <c r="D20" s="489"/>
      <c r="E20" s="558"/>
      <c r="F20" s="558"/>
      <c r="G20" s="558"/>
      <c r="H20" s="558"/>
      <c r="I20" s="558"/>
      <c r="J20" s="558"/>
      <c r="K20" s="558"/>
      <c r="L20" s="566">
        <v>561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2422572</v>
      </c>
      <c r="BO23" s="447"/>
      <c r="BP23" s="447"/>
      <c r="BQ23" s="447"/>
      <c r="BR23" s="447"/>
      <c r="BS23" s="447"/>
      <c r="BT23" s="447"/>
      <c r="BU23" s="448"/>
      <c r="BV23" s="446">
        <v>2139579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168</v>
      </c>
      <c r="F24" s="476"/>
      <c r="G24" s="476"/>
      <c r="H24" s="476"/>
      <c r="I24" s="476"/>
      <c r="J24" s="476"/>
      <c r="K24" s="477"/>
      <c r="L24" s="497">
        <v>1</v>
      </c>
      <c r="M24" s="498"/>
      <c r="N24" s="498"/>
      <c r="O24" s="498"/>
      <c r="P24" s="537"/>
      <c r="Q24" s="497">
        <v>6500</v>
      </c>
      <c r="R24" s="498"/>
      <c r="S24" s="498"/>
      <c r="T24" s="498"/>
      <c r="U24" s="498"/>
      <c r="V24" s="537"/>
      <c r="W24" s="596"/>
      <c r="X24" s="584"/>
      <c r="Y24" s="585"/>
      <c r="Z24" s="496" t="s">
        <v>169</v>
      </c>
      <c r="AA24" s="476"/>
      <c r="AB24" s="476"/>
      <c r="AC24" s="476"/>
      <c r="AD24" s="476"/>
      <c r="AE24" s="476"/>
      <c r="AF24" s="476"/>
      <c r="AG24" s="477"/>
      <c r="AH24" s="497">
        <v>32</v>
      </c>
      <c r="AI24" s="498"/>
      <c r="AJ24" s="498"/>
      <c r="AK24" s="498"/>
      <c r="AL24" s="537"/>
      <c r="AM24" s="497">
        <v>102176</v>
      </c>
      <c r="AN24" s="498"/>
      <c r="AO24" s="498"/>
      <c r="AP24" s="498"/>
      <c r="AQ24" s="498"/>
      <c r="AR24" s="537"/>
      <c r="AS24" s="497">
        <v>3193</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2192552</v>
      </c>
      <c r="BO24" s="447"/>
      <c r="BP24" s="447"/>
      <c r="BQ24" s="447"/>
      <c r="BR24" s="447"/>
      <c r="BS24" s="447"/>
      <c r="BT24" s="447"/>
      <c r="BU24" s="448"/>
      <c r="BV24" s="446">
        <v>1861620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171</v>
      </c>
      <c r="F25" s="476"/>
      <c r="G25" s="476"/>
      <c r="H25" s="476"/>
      <c r="I25" s="476"/>
      <c r="J25" s="476"/>
      <c r="K25" s="477"/>
      <c r="L25" s="497">
        <v>1</v>
      </c>
      <c r="M25" s="498"/>
      <c r="N25" s="498"/>
      <c r="O25" s="498"/>
      <c r="P25" s="537"/>
      <c r="Q25" s="497">
        <v>5500</v>
      </c>
      <c r="R25" s="498"/>
      <c r="S25" s="498"/>
      <c r="T25" s="498"/>
      <c r="U25" s="498"/>
      <c r="V25" s="537"/>
      <c r="W25" s="596"/>
      <c r="X25" s="584"/>
      <c r="Y25" s="585"/>
      <c r="Z25" s="496" t="s">
        <v>172</v>
      </c>
      <c r="AA25" s="476"/>
      <c r="AB25" s="476"/>
      <c r="AC25" s="476"/>
      <c r="AD25" s="476"/>
      <c r="AE25" s="476"/>
      <c r="AF25" s="476"/>
      <c r="AG25" s="477"/>
      <c r="AH25" s="497" t="s">
        <v>173</v>
      </c>
      <c r="AI25" s="498"/>
      <c r="AJ25" s="498"/>
      <c r="AK25" s="498"/>
      <c r="AL25" s="537"/>
      <c r="AM25" s="497" t="s">
        <v>173</v>
      </c>
      <c r="AN25" s="498"/>
      <c r="AO25" s="498"/>
      <c r="AP25" s="498"/>
      <c r="AQ25" s="498"/>
      <c r="AR25" s="537"/>
      <c r="AS25" s="497" t="s">
        <v>173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264816</v>
      </c>
      <c r="BO25" s="410"/>
      <c r="BP25" s="410"/>
      <c r="BQ25" s="410"/>
      <c r="BR25" s="410"/>
      <c r="BS25" s="410"/>
      <c r="BT25" s="410"/>
      <c r="BU25" s="411"/>
      <c r="BV25" s="409" t="s">
        <v>173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175</v>
      </c>
      <c r="F26" s="476"/>
      <c r="G26" s="476"/>
      <c r="H26" s="476"/>
      <c r="I26" s="476"/>
      <c r="J26" s="476"/>
      <c r="K26" s="477"/>
      <c r="L26" s="497">
        <v>1</v>
      </c>
      <c r="M26" s="498"/>
      <c r="N26" s="498"/>
      <c r="O26" s="498"/>
      <c r="P26" s="537"/>
      <c r="Q26" s="497">
        <v>5200</v>
      </c>
      <c r="R26" s="498"/>
      <c r="S26" s="498"/>
      <c r="T26" s="498"/>
      <c r="U26" s="498"/>
      <c r="V26" s="537"/>
      <c r="W26" s="596"/>
      <c r="X26" s="584"/>
      <c r="Y26" s="585"/>
      <c r="Z26" s="496" t="s">
        <v>176</v>
      </c>
      <c r="AA26" s="606"/>
      <c r="AB26" s="606"/>
      <c r="AC26" s="606"/>
      <c r="AD26" s="606"/>
      <c r="AE26" s="606"/>
      <c r="AF26" s="606"/>
      <c r="AG26" s="607"/>
      <c r="AH26" s="497" t="s">
        <v>173</v>
      </c>
      <c r="AI26" s="498"/>
      <c r="AJ26" s="498"/>
      <c r="AK26" s="498"/>
      <c r="AL26" s="537"/>
      <c r="AM26" s="497" t="s">
        <v>143</v>
      </c>
      <c r="AN26" s="498"/>
      <c r="AO26" s="498"/>
      <c r="AP26" s="498"/>
      <c r="AQ26" s="498"/>
      <c r="AR26" s="537"/>
      <c r="AS26" s="497" t="s">
        <v>173</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2630</v>
      </c>
      <c r="R27" s="498"/>
      <c r="S27" s="498"/>
      <c r="T27" s="498"/>
      <c r="U27" s="498"/>
      <c r="V27" s="537"/>
      <c r="W27" s="596"/>
      <c r="X27" s="584"/>
      <c r="Y27" s="585"/>
      <c r="Z27" s="496" t="s">
        <v>179</v>
      </c>
      <c r="AA27" s="476"/>
      <c r="AB27" s="476"/>
      <c r="AC27" s="476"/>
      <c r="AD27" s="476"/>
      <c r="AE27" s="476"/>
      <c r="AF27" s="476"/>
      <c r="AG27" s="477"/>
      <c r="AH27" s="497">
        <v>5</v>
      </c>
      <c r="AI27" s="498"/>
      <c r="AJ27" s="498"/>
      <c r="AK27" s="498"/>
      <c r="AL27" s="537"/>
      <c r="AM27" s="497">
        <v>11225</v>
      </c>
      <c r="AN27" s="498"/>
      <c r="AO27" s="498"/>
      <c r="AP27" s="498"/>
      <c r="AQ27" s="498"/>
      <c r="AR27" s="537"/>
      <c r="AS27" s="497">
        <v>2245</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2200</v>
      </c>
      <c r="R28" s="498"/>
      <c r="S28" s="498"/>
      <c r="T28" s="498"/>
      <c r="U28" s="498"/>
      <c r="V28" s="537"/>
      <c r="W28" s="596"/>
      <c r="X28" s="584"/>
      <c r="Y28" s="585"/>
      <c r="Z28" s="496" t="s">
        <v>182</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94677</v>
      </c>
      <c r="BO28" s="410"/>
      <c r="BP28" s="410"/>
      <c r="BQ28" s="410"/>
      <c r="BR28" s="410"/>
      <c r="BS28" s="410"/>
      <c r="BT28" s="410"/>
      <c r="BU28" s="411"/>
      <c r="BV28" s="409">
        <v>314902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6</v>
      </c>
      <c r="M29" s="498"/>
      <c r="N29" s="498"/>
      <c r="O29" s="498"/>
      <c r="P29" s="537"/>
      <c r="Q29" s="497">
        <v>2000</v>
      </c>
      <c r="R29" s="498"/>
      <c r="S29" s="498"/>
      <c r="T29" s="498"/>
      <c r="U29" s="498"/>
      <c r="V29" s="537"/>
      <c r="W29" s="597"/>
      <c r="X29" s="598"/>
      <c r="Y29" s="599"/>
      <c r="Z29" s="496" t="s">
        <v>185</v>
      </c>
      <c r="AA29" s="476"/>
      <c r="AB29" s="476"/>
      <c r="AC29" s="476"/>
      <c r="AD29" s="476"/>
      <c r="AE29" s="476"/>
      <c r="AF29" s="476"/>
      <c r="AG29" s="477"/>
      <c r="AH29" s="497">
        <v>37</v>
      </c>
      <c r="AI29" s="498"/>
      <c r="AJ29" s="498"/>
      <c r="AK29" s="498"/>
      <c r="AL29" s="537"/>
      <c r="AM29" s="497">
        <v>113401</v>
      </c>
      <c r="AN29" s="498"/>
      <c r="AO29" s="498"/>
      <c r="AP29" s="498"/>
      <c r="AQ29" s="498"/>
      <c r="AR29" s="537"/>
      <c r="AS29" s="497">
        <v>3065</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228477</v>
      </c>
      <c r="BO29" s="447"/>
      <c r="BP29" s="447"/>
      <c r="BQ29" s="447"/>
      <c r="BR29" s="447"/>
      <c r="BS29" s="447"/>
      <c r="BT29" s="447"/>
      <c r="BU29" s="448"/>
      <c r="BV29" s="446">
        <v>423175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94.3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1116251</v>
      </c>
      <c r="BO30" s="620"/>
      <c r="BP30" s="620"/>
      <c r="BQ30" s="620"/>
      <c r="BR30" s="620"/>
      <c r="BS30" s="620"/>
      <c r="BT30" s="620"/>
      <c r="BU30" s="621"/>
      <c r="BV30" s="619">
        <v>688755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194</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194</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西粟倉村国民健康保険事業勘定特別会計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西粟倉村簡易水道事業特別会計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勝英農業共済事務組合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森林管理特別会計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西粟倉村国民健康保険施設勘定特別会計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西粟倉村農業集落排水事業特別会計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美作養護老人ホーム組合（養護老人ホーム会計）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西粟倉村介護保険事業勘定特別会計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美作養護老人ホーム組合（特別養護老人ホーム会計）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西粟倉村後期高齢者医療事業特別会計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美作養護老人ホーム組合（訪問介護事業特別会計）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西粟倉村介護サービス事業勘定特別会計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勝英衛生施設組合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Qdwz1rP07HYDbN9Z4j3iJs+Lq+gtzJzdsUgnT3SIbF003PwQaNR7hcFTIFw8QWasQoHBlW2djXTCdXG5dY7gQ==" saltValue="p+88fWPzU4YU0+ByqHzu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16.63</v>
      </c>
      <c r="G34" s="33">
        <v>12.86</v>
      </c>
      <c r="H34" s="33">
        <v>14.15</v>
      </c>
      <c r="I34" s="33">
        <v>6.2</v>
      </c>
      <c r="J34" s="34">
        <v>14.26</v>
      </c>
      <c r="K34" s="22"/>
      <c r="L34" s="22"/>
      <c r="M34" s="22"/>
      <c r="N34" s="22"/>
      <c r="O34" s="22"/>
      <c r="P34" s="22"/>
    </row>
    <row r="35" spans="1:16" ht="39" customHeight="1" x14ac:dyDescent="0.15">
      <c r="A35" s="22"/>
      <c r="B35" s="35"/>
      <c r="C35" s="1218" t="s">
        <v>564</v>
      </c>
      <c r="D35" s="1219"/>
      <c r="E35" s="1220"/>
      <c r="F35" s="36">
        <v>1.56</v>
      </c>
      <c r="G35" s="37">
        <v>2.27</v>
      </c>
      <c r="H35" s="37">
        <v>2.2400000000000002</v>
      </c>
      <c r="I35" s="37">
        <v>1.69</v>
      </c>
      <c r="J35" s="38">
        <v>4.6100000000000003</v>
      </c>
      <c r="K35" s="22"/>
      <c r="L35" s="22"/>
      <c r="M35" s="22"/>
      <c r="N35" s="22"/>
      <c r="O35" s="22"/>
      <c r="P35" s="22"/>
    </row>
    <row r="36" spans="1:16" ht="39" customHeight="1" x14ac:dyDescent="0.15">
      <c r="A36" s="22"/>
      <c r="B36" s="35"/>
      <c r="C36" s="1218" t="s">
        <v>565</v>
      </c>
      <c r="D36" s="1219"/>
      <c r="E36" s="1220"/>
      <c r="F36" s="36">
        <v>0.32</v>
      </c>
      <c r="G36" s="37">
        <v>0.21</v>
      </c>
      <c r="H36" s="37">
        <v>0.37</v>
      </c>
      <c r="I36" s="37">
        <v>0.78</v>
      </c>
      <c r="J36" s="38">
        <v>0.89</v>
      </c>
      <c r="K36" s="22"/>
      <c r="L36" s="22"/>
      <c r="M36" s="22"/>
      <c r="N36" s="22"/>
      <c r="O36" s="22"/>
      <c r="P36" s="22"/>
    </row>
    <row r="37" spans="1:16" ht="39" customHeight="1" x14ac:dyDescent="0.15">
      <c r="A37" s="22"/>
      <c r="B37" s="35"/>
      <c r="C37" s="1218" t="s">
        <v>566</v>
      </c>
      <c r="D37" s="1219"/>
      <c r="E37" s="1220"/>
      <c r="F37" s="36">
        <v>0.38</v>
      </c>
      <c r="G37" s="37">
        <v>0.6</v>
      </c>
      <c r="H37" s="37">
        <v>0.8</v>
      </c>
      <c r="I37" s="37">
        <v>1.05</v>
      </c>
      <c r="J37" s="38">
        <v>0.15</v>
      </c>
      <c r="K37" s="22"/>
      <c r="L37" s="22"/>
      <c r="M37" s="22"/>
      <c r="N37" s="22"/>
      <c r="O37" s="22"/>
      <c r="P37" s="22"/>
    </row>
    <row r="38" spans="1:16" ht="39" customHeight="1" x14ac:dyDescent="0.15">
      <c r="A38" s="22"/>
      <c r="B38" s="35"/>
      <c r="C38" s="1218" t="s">
        <v>567</v>
      </c>
      <c r="D38" s="1219"/>
      <c r="E38" s="1220"/>
      <c r="F38" s="36">
        <v>0.44</v>
      </c>
      <c r="G38" s="37">
        <v>0.2</v>
      </c>
      <c r="H38" s="37">
        <v>0</v>
      </c>
      <c r="I38" s="37">
        <v>0.05</v>
      </c>
      <c r="J38" s="38">
        <v>0.05</v>
      </c>
      <c r="K38" s="22"/>
      <c r="L38" s="22"/>
      <c r="M38" s="22"/>
      <c r="N38" s="22"/>
      <c r="O38" s="22"/>
      <c r="P38" s="22"/>
    </row>
    <row r="39" spans="1:16" ht="39" customHeight="1" x14ac:dyDescent="0.15">
      <c r="A39" s="22"/>
      <c r="B39" s="35"/>
      <c r="C39" s="1218" t="s">
        <v>568</v>
      </c>
      <c r="D39" s="1219"/>
      <c r="E39" s="1220"/>
      <c r="F39" s="36">
        <v>0.01</v>
      </c>
      <c r="G39" s="37">
        <v>0</v>
      </c>
      <c r="H39" s="37">
        <v>0.01</v>
      </c>
      <c r="I39" s="37">
        <v>0</v>
      </c>
      <c r="J39" s="38">
        <v>0</v>
      </c>
      <c r="K39" s="22"/>
      <c r="L39" s="22"/>
      <c r="M39" s="22"/>
      <c r="N39" s="22"/>
      <c r="O39" s="22"/>
      <c r="P39" s="22"/>
    </row>
    <row r="40" spans="1:16" ht="39" customHeight="1" x14ac:dyDescent="0.15">
      <c r="A40" s="22"/>
      <c r="B40" s="35"/>
      <c r="C40" s="1218" t="s">
        <v>569</v>
      </c>
      <c r="D40" s="1219"/>
      <c r="E40" s="1220"/>
      <c r="F40" s="36">
        <v>0</v>
      </c>
      <c r="G40" s="37">
        <v>0</v>
      </c>
      <c r="H40" s="37">
        <v>0.01</v>
      </c>
      <c r="I40" s="37">
        <v>0</v>
      </c>
      <c r="J40" s="38">
        <v>0</v>
      </c>
      <c r="K40" s="22"/>
      <c r="L40" s="22"/>
      <c r="M40" s="22"/>
      <c r="N40" s="22"/>
      <c r="O40" s="22"/>
      <c r="P40" s="22"/>
    </row>
    <row r="41" spans="1:16" ht="39" customHeight="1" x14ac:dyDescent="0.15">
      <c r="A41" s="22"/>
      <c r="B41" s="35"/>
      <c r="C41" s="1218" t="s">
        <v>570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KVplO9Gw62YQYuwI39vw69CS3dFEIXrDTs1LpK1LhMX6x56FoaY1iJpg5wFTQi8ONgPQLXrHTS1Std3qvQofQ==" saltValue="tRa7rHTlfTC9pD4bSgk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246</v>
      </c>
      <c r="L45" s="60">
        <v>250</v>
      </c>
      <c r="M45" s="60">
        <v>275</v>
      </c>
      <c r="N45" s="60">
        <v>269</v>
      </c>
      <c r="O45" s="61">
        <v>265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71</v>
      </c>
      <c r="L48" s="64">
        <v>71</v>
      </c>
      <c r="M48" s="64">
        <v>67</v>
      </c>
      <c r="N48" s="64">
        <v>66</v>
      </c>
      <c r="O48" s="65">
        <v>57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513</v>
      </c>
      <c r="L49" s="64" t="s">
        <v>513</v>
      </c>
      <c r="M49" s="64" t="s">
        <v>513</v>
      </c>
      <c r="N49" s="64" t="s">
        <v>513</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236</v>
      </c>
      <c r="L52" s="64">
        <v>235</v>
      </c>
      <c r="M52" s="64">
        <v>263</v>
      </c>
      <c r="N52" s="64">
        <v>263</v>
      </c>
      <c r="O52" s="65">
        <v>253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81</v>
      </c>
      <c r="L53" s="69">
        <v>86</v>
      </c>
      <c r="M53" s="69">
        <v>79</v>
      </c>
      <c r="N53" s="69">
        <v>72</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SBn1YuTnlhwzMNLkA5IUUuf/xU6X9mC970ZuTUC4bVpRaEQMuuX0CoucthkKIkZeLsq984a1V9Mby4sAvQ4Qg==" saltValue="9yThHkk6y7fMnBPlfOVX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2253</v>
      </c>
      <c r="J41" s="83">
        <v>2238</v>
      </c>
      <c r="K41" s="83">
        <v>2138</v>
      </c>
      <c r="L41" s="83">
        <v>2140</v>
      </c>
      <c r="M41" s="84">
        <v>2423</v>
      </c>
    </row>
    <row r="42" spans="2:13" ht="27.75" customHeight="1" x14ac:dyDescent="0.15">
      <c r="B42" s="1244"/>
      <c r="C42" s="1245"/>
      <c r="D42" s="85"/>
      <c r="E42" s="1250" t="s">
        <v>26</v>
      </c>
      <c r="F42" s="1250"/>
      <c r="G42" s="1250"/>
      <c r="H42" s="1251"/>
      <c r="I42" s="86" t="s">
        <v>513</v>
      </c>
      <c r="J42" s="87" t="s">
        <v>513</v>
      </c>
      <c r="K42" s="87" t="s">
        <v>513</v>
      </c>
      <c r="L42" s="87" t="s">
        <v>513</v>
      </c>
      <c r="M42" s="88" t="s">
        <v>513</v>
      </c>
    </row>
    <row r="43" spans="2:13" ht="27.75" customHeight="1" x14ac:dyDescent="0.15">
      <c r="B43" s="1244"/>
      <c r="C43" s="1245"/>
      <c r="D43" s="85"/>
      <c r="E43" s="1250" t="s">
        <v>27</v>
      </c>
      <c r="F43" s="1250"/>
      <c r="G43" s="1250"/>
      <c r="H43" s="1251"/>
      <c r="I43" s="86">
        <v>514</v>
      </c>
      <c r="J43" s="87">
        <v>402</v>
      </c>
      <c r="K43" s="87">
        <v>312</v>
      </c>
      <c r="L43" s="87">
        <v>338</v>
      </c>
      <c r="M43" s="88">
        <v>442</v>
      </c>
    </row>
    <row r="44" spans="2:13" ht="27.75" customHeight="1" x14ac:dyDescent="0.15">
      <c r="B44" s="1244"/>
      <c r="C44" s="1245"/>
      <c r="D44" s="85"/>
      <c r="E44" s="1250" t="s">
        <v>28</v>
      </c>
      <c r="F44" s="1250"/>
      <c r="G44" s="1250"/>
      <c r="H44" s="1251"/>
      <c r="I44" s="86" t="s">
        <v>513</v>
      </c>
      <c r="J44" s="87" t="s">
        <v>513</v>
      </c>
      <c r="K44" s="87" t="s">
        <v>513</v>
      </c>
      <c r="L44" s="87" t="s">
        <v>513</v>
      </c>
      <c r="M44" s="88" t="s">
        <v>513</v>
      </c>
    </row>
    <row r="45" spans="2:13" ht="27.75" customHeight="1" x14ac:dyDescent="0.15">
      <c r="B45" s="1244"/>
      <c r="C45" s="1245"/>
      <c r="D45" s="85"/>
      <c r="E45" s="1250" t="s">
        <v>29</v>
      </c>
      <c r="F45" s="1250"/>
      <c r="G45" s="1250"/>
      <c r="H45" s="1251"/>
      <c r="I45" s="86">
        <v>204</v>
      </c>
      <c r="J45" s="87">
        <v>192</v>
      </c>
      <c r="K45" s="87">
        <v>212</v>
      </c>
      <c r="L45" s="87">
        <v>194</v>
      </c>
      <c r="M45" s="88">
        <v>173</v>
      </c>
    </row>
    <row r="46" spans="2:13" ht="27.75" customHeight="1" x14ac:dyDescent="0.15">
      <c r="B46" s="1244"/>
      <c r="C46" s="1245"/>
      <c r="D46" s="89"/>
      <c r="E46" s="1250" t="s">
        <v>30</v>
      </c>
      <c r="F46" s="1250"/>
      <c r="G46" s="1250"/>
      <c r="H46" s="1251"/>
      <c r="I46" s="86" t="s">
        <v>513</v>
      </c>
      <c r="J46" s="87" t="s">
        <v>513</v>
      </c>
      <c r="K46" s="87" t="s">
        <v>513</v>
      </c>
      <c r="L46" s="87" t="s">
        <v>513</v>
      </c>
      <c r="M46" s="88" t="s">
        <v>513</v>
      </c>
    </row>
    <row r="47" spans="2:13" ht="27.75" customHeight="1" x14ac:dyDescent="0.15">
      <c r="B47" s="1244"/>
      <c r="C47" s="1245"/>
      <c r="D47" s="90"/>
      <c r="E47" s="1252" t="s">
        <v>31</v>
      </c>
      <c r="F47" s="1253"/>
      <c r="G47" s="1253"/>
      <c r="H47" s="1254"/>
      <c r="I47" s="86" t="s">
        <v>513</v>
      </c>
      <c r="J47" s="87" t="s">
        <v>513</v>
      </c>
      <c r="K47" s="87" t="s">
        <v>513</v>
      </c>
      <c r="L47" s="87" t="s">
        <v>513</v>
      </c>
      <c r="M47" s="88" t="s">
        <v>513</v>
      </c>
    </row>
    <row r="48" spans="2:13" ht="27.75" customHeight="1" x14ac:dyDescent="0.15">
      <c r="B48" s="1244"/>
      <c r="C48" s="1245"/>
      <c r="D48" s="85"/>
      <c r="E48" s="1250" t="s">
        <v>32</v>
      </c>
      <c r="F48" s="1250"/>
      <c r="G48" s="1250"/>
      <c r="H48" s="1251"/>
      <c r="I48" s="86" t="s">
        <v>513</v>
      </c>
      <c r="J48" s="87" t="s">
        <v>513</v>
      </c>
      <c r="K48" s="87" t="s">
        <v>513</v>
      </c>
      <c r="L48" s="87" t="s">
        <v>513</v>
      </c>
      <c r="M48" s="88" t="s">
        <v>513</v>
      </c>
    </row>
    <row r="49" spans="2:13" ht="27.75" customHeight="1" x14ac:dyDescent="0.15">
      <c r="B49" s="1246"/>
      <c r="C49" s="1247"/>
      <c r="D49" s="85"/>
      <c r="E49" s="1250" t="s">
        <v>33</v>
      </c>
      <c r="F49" s="1250"/>
      <c r="G49" s="1250"/>
      <c r="H49" s="1251"/>
      <c r="I49" s="86" t="s">
        <v>513</v>
      </c>
      <c r="J49" s="87" t="s">
        <v>513</v>
      </c>
      <c r="K49" s="87" t="s">
        <v>513</v>
      </c>
      <c r="L49" s="87" t="s">
        <v>513</v>
      </c>
      <c r="M49" s="88" t="s">
        <v>513</v>
      </c>
    </row>
    <row r="50" spans="2:13" ht="27.75" customHeight="1" x14ac:dyDescent="0.15">
      <c r="B50" s="1255" t="s">
        <v>34</v>
      </c>
      <c r="C50" s="1256"/>
      <c r="D50" s="91"/>
      <c r="E50" s="1250" t="s">
        <v>35</v>
      </c>
      <c r="F50" s="1250"/>
      <c r="G50" s="1250"/>
      <c r="H50" s="1251"/>
      <c r="I50" s="86">
        <v>740</v>
      </c>
      <c r="J50" s="87">
        <v>986</v>
      </c>
      <c r="K50" s="87">
        <v>1149</v>
      </c>
      <c r="L50" s="87">
        <v>1427</v>
      </c>
      <c r="M50" s="88">
        <v>1439</v>
      </c>
    </row>
    <row r="51" spans="2:13" ht="27.75" customHeight="1" x14ac:dyDescent="0.15">
      <c r="B51" s="1244"/>
      <c r="C51" s="1245"/>
      <c r="D51" s="85"/>
      <c r="E51" s="1250" t="s">
        <v>36</v>
      </c>
      <c r="F51" s="1250"/>
      <c r="G51" s="1250"/>
      <c r="H51" s="1251"/>
      <c r="I51" s="86">
        <v>55</v>
      </c>
      <c r="J51" s="87">
        <v>45</v>
      </c>
      <c r="K51" s="87">
        <v>34</v>
      </c>
      <c r="L51" s="87">
        <v>27</v>
      </c>
      <c r="M51" s="88">
        <v>20</v>
      </c>
    </row>
    <row r="52" spans="2:13" ht="27.75" customHeight="1" x14ac:dyDescent="0.15">
      <c r="B52" s="1246"/>
      <c r="C52" s="1247"/>
      <c r="D52" s="85"/>
      <c r="E52" s="1250" t="s">
        <v>37</v>
      </c>
      <c r="F52" s="1250"/>
      <c r="G52" s="1250"/>
      <c r="H52" s="1251"/>
      <c r="I52" s="86">
        <v>1965</v>
      </c>
      <c r="J52" s="87">
        <v>1955</v>
      </c>
      <c r="K52" s="87">
        <v>1919</v>
      </c>
      <c r="L52" s="87">
        <v>1776</v>
      </c>
      <c r="M52" s="88">
        <v>1962</v>
      </c>
    </row>
    <row r="53" spans="2:13" ht="27.75" customHeight="1" thickBot="1" x14ac:dyDescent="0.2">
      <c r="B53" s="1257" t="s">
        <v>38</v>
      </c>
      <c r="C53" s="1258"/>
      <c r="D53" s="92"/>
      <c r="E53" s="1259" t="s">
        <v>39</v>
      </c>
      <c r="F53" s="1259"/>
      <c r="G53" s="1259"/>
      <c r="H53" s="1260"/>
      <c r="I53" s="93">
        <v>211</v>
      </c>
      <c r="J53" s="94">
        <v>-153</v>
      </c>
      <c r="K53" s="94">
        <v>-439</v>
      </c>
      <c r="L53" s="94">
        <v>-558</v>
      </c>
      <c r="M53" s="95">
        <v>-384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QpVcGcd8sQySNUdYvhjaFYzOylMHrbcQo9qjV6/sTrwu/ogdcJA4v77fQ8NJHqQ42yZzpUexGPVOdTzyYH2g==" saltValue="LIlX+JjywODIfxiAuTBU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482</v>
      </c>
      <c r="G55" s="107">
        <v>315</v>
      </c>
      <c r="H55" s="108">
        <v>95</v>
      </c>
    </row>
    <row r="56" spans="2:8" ht="52.5" customHeight="1" x14ac:dyDescent="0.15">
      <c r="B56" s="109"/>
      <c r="C56" s="1271" t="s">
        <v>43</v>
      </c>
      <c r="D56" s="1271"/>
      <c r="E56" s="1272"/>
      <c r="F56" s="110">
        <v>134</v>
      </c>
      <c r="G56" s="110">
        <v>423</v>
      </c>
      <c r="H56" s="111">
        <v>228</v>
      </c>
    </row>
    <row r="57" spans="2:8" ht="53.25" customHeight="1" x14ac:dyDescent="0.15">
      <c r="B57" s="109"/>
      <c r="C57" s="1273" t="s">
        <v>44</v>
      </c>
      <c r="D57" s="1273"/>
      <c r="E57" s="1274"/>
      <c r="F57" s="112">
        <v>608</v>
      </c>
      <c r="G57" s="112">
        <v>689</v>
      </c>
      <c r="H57" s="113">
        <v>1116</v>
      </c>
    </row>
    <row r="58" spans="2:8" ht="45.75" customHeight="1" x14ac:dyDescent="0.15">
      <c r="B58" s="114"/>
      <c r="C58" s="1261" t="s">
        <v>573</v>
      </c>
      <c r="D58" s="1262"/>
      <c r="E58" s="1263"/>
      <c r="F58" s="115">
        <v>397</v>
      </c>
      <c r="G58" s="115">
        <v>498</v>
      </c>
      <c r="H58" s="116">
        <v>930</v>
      </c>
    </row>
    <row r="59" spans="2:8" ht="45.75" customHeight="1" x14ac:dyDescent="0.15">
      <c r="B59" s="114"/>
      <c r="C59" s="1261" t="s">
        <v>574</v>
      </c>
      <c r="D59" s="1262"/>
      <c r="E59" s="1263"/>
      <c r="F59" s="115">
        <v>78</v>
      </c>
      <c r="G59" s="115">
        <v>94</v>
      </c>
      <c r="H59" s="116">
        <v>78</v>
      </c>
    </row>
    <row r="60" spans="2:8" ht="45.75" customHeight="1" x14ac:dyDescent="0.15">
      <c r="B60" s="114"/>
      <c r="C60" s="1261" t="s">
        <v>575</v>
      </c>
      <c r="D60" s="1262"/>
      <c r="E60" s="1263"/>
      <c r="F60" s="115" t="s">
        <v>578</v>
      </c>
      <c r="G60" s="115">
        <v>62</v>
      </c>
      <c r="H60" s="116">
        <v>68</v>
      </c>
    </row>
    <row r="61" spans="2:8" ht="45.75" customHeight="1" x14ac:dyDescent="0.15">
      <c r="B61" s="114"/>
      <c r="C61" s="1261" t="s">
        <v>576</v>
      </c>
      <c r="D61" s="1262"/>
      <c r="E61" s="1263"/>
      <c r="F61" s="115">
        <v>5</v>
      </c>
      <c r="G61" s="115">
        <v>10</v>
      </c>
      <c r="H61" s="116">
        <v>19</v>
      </c>
    </row>
    <row r="62" spans="2:8" ht="45.75" customHeight="1" thickBot="1" x14ac:dyDescent="0.2">
      <c r="B62" s="117"/>
      <c r="C62" s="1264" t="s">
        <v>577</v>
      </c>
      <c r="D62" s="1265"/>
      <c r="E62" s="1266"/>
      <c r="F62" s="118">
        <v>47</v>
      </c>
      <c r="G62" s="118">
        <v>20</v>
      </c>
      <c r="H62" s="119">
        <v>16</v>
      </c>
    </row>
    <row r="63" spans="2:8" ht="52.5" customHeight="1" thickBot="1" x14ac:dyDescent="0.2">
      <c r="B63" s="120"/>
      <c r="C63" s="1267" t="s">
        <v>45</v>
      </c>
      <c r="D63" s="1267"/>
      <c r="E63" s="1268"/>
      <c r="F63" s="121">
        <v>1224</v>
      </c>
      <c r="G63" s="121">
        <v>1427</v>
      </c>
      <c r="H63" s="122">
        <v>1439</v>
      </c>
    </row>
    <row r="64" spans="2:8" ht="15" customHeight="1" x14ac:dyDescent="0.15"/>
    <row r="65" ht="0" hidden="1" customHeight="1" x14ac:dyDescent="0.15"/>
    <row r="66" ht="0" hidden="1" customHeight="1" x14ac:dyDescent="0.15"/>
  </sheetData>
  <sheetProtection algorithmName="SHA-512" hashValue="siHW3fmzpe27Kmped9vXdH+hcycnGhwxRWIUNM4gt4oxiNc9zFVVXTYLJ9O2PX+v9ODCXXqcarFiYcp0eBBOng==" saltValue="4wbL2RfLuhlwUy1mBd9s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56.8</v>
      </c>
      <c r="CG53" s="1275"/>
      <c r="CH53" s="1275"/>
      <c r="CI53" s="1275"/>
      <c r="CJ53" s="1275"/>
      <c r="CK53" s="1275"/>
      <c r="CL53" s="1275"/>
      <c r="CM53" s="1275"/>
      <c r="CN53" s="1275">
        <v>58.3</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57.5</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590</v>
      </c>
      <c r="BC73" s="1278"/>
      <c r="BD73" s="1278"/>
      <c r="BE73" s="1278"/>
      <c r="BF73" s="1278"/>
      <c r="BG73" s="1278"/>
      <c r="BH73" s="1278"/>
      <c r="BI73" s="1278"/>
      <c r="BJ73" s="1278"/>
      <c r="BK73" s="1278"/>
      <c r="BL73" s="1278"/>
      <c r="BM73" s="1278"/>
      <c r="BN73" s="1278"/>
      <c r="BO73" s="1278"/>
      <c r="BP73" s="1275">
        <v>23.7</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9.8000000000000007</v>
      </c>
      <c r="BQ75" s="1275"/>
      <c r="BR75" s="1275"/>
      <c r="BS75" s="1275"/>
      <c r="BT75" s="1275"/>
      <c r="BU75" s="1275"/>
      <c r="BV75" s="1275"/>
      <c r="BW75" s="1275"/>
      <c r="BX75" s="1275">
        <v>9.9</v>
      </c>
      <c r="BY75" s="1275"/>
      <c r="BZ75" s="1275"/>
      <c r="CA75" s="1275"/>
      <c r="CB75" s="1275"/>
      <c r="CC75" s="1275"/>
      <c r="CD75" s="1275"/>
      <c r="CE75" s="1275"/>
      <c r="CF75" s="1275">
        <v>9.1</v>
      </c>
      <c r="CG75" s="1275"/>
      <c r="CH75" s="1275"/>
      <c r="CI75" s="1275"/>
      <c r="CJ75" s="1275"/>
      <c r="CK75" s="1275"/>
      <c r="CL75" s="1275"/>
      <c r="CM75" s="1275"/>
      <c r="CN75" s="1275">
        <v>8.6</v>
      </c>
      <c r="CO75" s="1275"/>
      <c r="CP75" s="1275"/>
      <c r="CQ75" s="1275"/>
      <c r="CR75" s="1275"/>
      <c r="CS75" s="1275"/>
      <c r="CT75" s="1275"/>
      <c r="CU75" s="1275"/>
      <c r="CV75" s="1275">
        <v>7.7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595</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BHfjYCoO+OcD3cfLa1/bjlEILEY0ocYdqS2/1uV5Lr2b1CT5CzHj9GoywvC3/RhSONhxk54OzHOs5K33jBbsw==" saltValue="cXOo67hQRFJplXduo56E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1Hu49ooxXXgrr2q8Fhqqenc3Crg5GRW+noSMwFH8oEK4vIKJcEoNnq2sIN+yUbgK9hI39Zs8kFAXRoHRbB4uA==" saltValue="zcGtAFWQXum8O5juvGGR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1b+vO/yxcv9bGTtUoUCobmQiWo4k0XzjFnJU1Pde44WoXKgNGAkuhPVlg264sF04fqHuwgJfPgIGoSGERgkUg==" saltValue="eCQ0JRK+BXtftydhW4Qe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490603</v>
      </c>
      <c r="E3" s="141"/>
      <c r="F3" s="142">
        <v>238802</v>
      </c>
      <c r="G3" s="143"/>
      <c r="H3" s="144"/>
    </row>
    <row r="4" spans="1:8" x14ac:dyDescent="0.15">
      <c r="A4" s="145"/>
      <c r="B4" s="146"/>
      <c r="C4" s="147"/>
      <c r="D4" s="148">
        <v>208480</v>
      </c>
      <c r="E4" s="149"/>
      <c r="F4" s="150">
        <v>128562</v>
      </c>
      <c r="G4" s="151"/>
      <c r="H4" s="152"/>
    </row>
    <row r="5" spans="1:8" x14ac:dyDescent="0.15">
      <c r="A5" s="133" t="s">
        <v>548</v>
      </c>
      <c r="B5" s="138"/>
      <c r="C5" s="139"/>
      <c r="D5" s="140">
        <v>249807</v>
      </c>
      <c r="E5" s="141"/>
      <c r="F5" s="142">
        <v>288550</v>
      </c>
      <c r="G5" s="143"/>
      <c r="H5" s="144"/>
    </row>
    <row r="6" spans="1:8" x14ac:dyDescent="0.15">
      <c r="A6" s="145"/>
      <c r="B6" s="146"/>
      <c r="C6" s="147"/>
      <c r="D6" s="148">
        <v>30703</v>
      </c>
      <c r="E6" s="149"/>
      <c r="F6" s="150">
        <v>141525</v>
      </c>
      <c r="G6" s="151"/>
      <c r="H6" s="152"/>
    </row>
    <row r="7" spans="1:8" x14ac:dyDescent="0.15">
      <c r="A7" s="133" t="s">
        <v>549</v>
      </c>
      <c r="B7" s="138"/>
      <c r="C7" s="139"/>
      <c r="D7" s="140">
        <v>221937</v>
      </c>
      <c r="E7" s="141"/>
      <c r="F7" s="142">
        <v>245039</v>
      </c>
      <c r="G7" s="143"/>
      <c r="H7" s="144"/>
    </row>
    <row r="8" spans="1:8" x14ac:dyDescent="0.15">
      <c r="A8" s="145"/>
      <c r="B8" s="146"/>
      <c r="C8" s="147"/>
      <c r="D8" s="148">
        <v>44556</v>
      </c>
      <c r="E8" s="149"/>
      <c r="F8" s="150">
        <v>108922</v>
      </c>
      <c r="G8" s="151"/>
      <c r="H8" s="152"/>
    </row>
    <row r="9" spans="1:8" x14ac:dyDescent="0.15">
      <c r="A9" s="133" t="s">
        <v>550</v>
      </c>
      <c r="B9" s="138"/>
      <c r="C9" s="139"/>
      <c r="D9" s="140">
        <v>373051</v>
      </c>
      <c r="E9" s="141"/>
      <c r="F9" s="142">
        <v>237994</v>
      </c>
      <c r="G9" s="143"/>
      <c r="H9" s="144"/>
    </row>
    <row r="10" spans="1:8" x14ac:dyDescent="0.15">
      <c r="A10" s="145"/>
      <c r="B10" s="146"/>
      <c r="C10" s="147"/>
      <c r="D10" s="148">
        <v>70589</v>
      </c>
      <c r="E10" s="149"/>
      <c r="F10" s="150">
        <v>110361</v>
      </c>
      <c r="G10" s="151"/>
      <c r="H10" s="152"/>
    </row>
    <row r="11" spans="1:8" x14ac:dyDescent="0.15">
      <c r="A11" s="133" t="s">
        <v>551</v>
      </c>
      <c r="B11" s="138"/>
      <c r="C11" s="139"/>
      <c r="D11" s="140">
        <v>591410</v>
      </c>
      <c r="E11" s="141"/>
      <c r="F11" s="142">
        <v>267911</v>
      </c>
      <c r="G11" s="143"/>
      <c r="H11" s="144"/>
    </row>
    <row r="12" spans="1:8" x14ac:dyDescent="0.15">
      <c r="A12" s="145"/>
      <c r="B12" s="146"/>
      <c r="C12" s="153"/>
      <c r="D12" s="148">
        <v>253416</v>
      </c>
      <c r="E12" s="149"/>
      <c r="F12" s="150">
        <v>106425</v>
      </c>
      <c r="G12" s="151"/>
      <c r="H12" s="152"/>
    </row>
    <row r="13" spans="1:8" x14ac:dyDescent="0.15">
      <c r="A13" s="133"/>
      <c r="B13" s="138"/>
      <c r="C13" s="154"/>
      <c r="D13" s="155">
        <v>385362</v>
      </c>
      <c r="E13" s="156"/>
      <c r="F13" s="157">
        <v>255659</v>
      </c>
      <c r="G13" s="158"/>
      <c r="H13" s="144"/>
    </row>
    <row r="14" spans="1:8" x14ac:dyDescent="0.15">
      <c r="A14" s="145"/>
      <c r="B14" s="146"/>
      <c r="C14" s="147"/>
      <c r="D14" s="148">
        <v>121549</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15.93</v>
      </c>
      <c r="C19" s="159">
        <f>ROUND(VALUE(SUBSTITUTE(実質収支比率等に係る経年分析!G$48,"▲","-")),2)</f>
        <v>12.87</v>
      </c>
      <c r="D19" s="159">
        <f>ROUND(VALUE(SUBSTITUTE(実質収支比率等に係る経年分析!H$48,"▲","-")),2)</f>
        <v>14.16</v>
      </c>
      <c r="E19" s="159">
        <f>ROUND(VALUE(SUBSTITUTE(実質収支比率等に係る経年分析!I$48,"▲","-")),2)</f>
        <v>6.21</v>
      </c>
      <c r="F19" s="159">
        <f>ROUND(VALUE(SUBSTITUTE(実質収支比率等に係る経年分析!J$48,"▲","-")),2)</f>
        <v>14.27</v>
      </c>
    </row>
    <row r="20" spans="1:11" x14ac:dyDescent="0.15">
      <c r="A20" s="159" t="s">
        <v>49</v>
      </c>
      <c r="B20" s="159">
        <f>ROUND(VALUE(SUBSTITUTE(実質収支比率等に係る経年分析!F$47,"▲","-")),2)</f>
        <v>26.55</v>
      </c>
      <c r="C20" s="159">
        <f>ROUND(VALUE(SUBSTITUTE(実質収支比率等に係る経年分析!G$47,"▲","-")),2)</f>
        <v>38.119999999999997</v>
      </c>
      <c r="D20" s="159">
        <f>ROUND(VALUE(SUBSTITUTE(実質収支比率等に係る経年分析!H$47,"▲","-")),2)</f>
        <v>41.34</v>
      </c>
      <c r="E20" s="159">
        <f>ROUND(VALUE(SUBSTITUTE(実質収支比率等に係る経年分析!I$47,"▲","-")),2)</f>
        <v>27.37</v>
      </c>
      <c r="F20" s="159">
        <f>ROUND(VALUE(SUBSTITUTE(実質収支比率等に係る経年分析!J$47,"▲","-")),2)</f>
        <v>8.2100000000000009</v>
      </c>
    </row>
    <row r="21" spans="1:11" x14ac:dyDescent="0.15">
      <c r="A21" s="159" t="s">
        <v>50</v>
      </c>
      <c r="B21" s="159">
        <f>IF(ISNUMBER(VALUE(SUBSTITUTE(実質収支比率等に係る経年分析!F$49,"▲","-"))),ROUND(VALUE(SUBSTITUTE(実質収支比率等に係る経年分析!F$49,"▲","-")),2),NA())</f>
        <v>12.2</v>
      </c>
      <c r="C21" s="159">
        <f>IF(ISNUMBER(VALUE(SUBSTITUTE(実質収支比率等に係る経年分析!G$49,"▲","-"))),ROUND(VALUE(SUBSTITUTE(実質収支比率等に係る経年分析!G$49,"▲","-")),2),NA())</f>
        <v>8.92</v>
      </c>
      <c r="D21" s="159">
        <f>IF(ISNUMBER(VALUE(SUBSTITUTE(実質収支比率等に係る経年分析!H$49,"▲","-"))),ROUND(VALUE(SUBSTITUTE(実質収支比率等に係る経年分析!H$49,"▲","-")),2),NA())</f>
        <v>10.65</v>
      </c>
      <c r="E21" s="159">
        <f>IF(ISNUMBER(VALUE(SUBSTITUTE(実質収支比率等に係る経年分析!I$49,"▲","-"))),ROUND(VALUE(SUBSTITUTE(実質収支比率等に係る経年分析!I$49,"▲","-")),2),NA())</f>
        <v>-22.61</v>
      </c>
      <c r="F21" s="159">
        <f>IF(ISNUMBER(VALUE(SUBSTITUTE(実質収支比率等に係る経年分析!J$49,"▲","-"))),ROUND(VALUE(SUBSTITUTE(実質収支比率等に係る経年分析!J$49,"▲","-")),2),NA())</f>
        <v>-11.04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西粟倉村後期高齢者医療事業特別会計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西粟倉村農業集落排水事業特別会計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西粟倉村簡易水道事業特別会計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西粟倉村国民健康保険施設勘定特別会計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西粟倉村介護サービス事業勘定特別会計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西粟倉村介護保険事業勘定特別会計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x14ac:dyDescent="0.15">
      <c r="A35" s="160" t="str">
        <f>IF(連結実質赤字比率に係る赤字・黒字の構成分析!C$35="",NA(),連結実質赤字比率に係る赤字・黒字の構成分析!C$35)</f>
        <v>西粟倉村国民健康保険事業勘定特別会計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2.2400000000000002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4.6100000000000003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236</v>
      </c>
      <c r="E42" s="161"/>
      <c r="F42" s="161"/>
      <c r="G42" s="161">
        <f>'実質公債費比率（分子）の構造'!L$52</f>
        <v>235</v>
      </c>
      <c r="H42" s="161"/>
      <c r="I42" s="161"/>
      <c r="J42" s="161">
        <f>'実質公債費比率（分子）の構造'!M$52</f>
        <v>263</v>
      </c>
      <c r="K42" s="161"/>
      <c r="L42" s="161"/>
      <c r="M42" s="161">
        <f>'実質公債費比率（分子）の構造'!N$52</f>
        <v>263</v>
      </c>
      <c r="N42" s="161"/>
      <c r="O42" s="161"/>
      <c r="P42" s="161">
        <f>'実質公債費比率（分子）の構造'!O$52</f>
        <v>253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0</v>
      </c>
      <c r="O45" s="161"/>
      <c r="P45" s="161"/>
    </row>
    <row r="46" spans="1:16" x14ac:dyDescent="0.15">
      <c r="A46" s="161" t="s">
        <v>61</v>
      </c>
      <c r="B46" s="161">
        <f>'実質公債費比率（分子）の構造'!K$48</f>
        <v>71</v>
      </c>
      <c r="C46" s="161"/>
      <c r="D46" s="161"/>
      <c r="E46" s="161">
        <f>'実質公債費比率（分子）の構造'!L$48</f>
        <v>71</v>
      </c>
      <c r="F46" s="161"/>
      <c r="G46" s="161"/>
      <c r="H46" s="161">
        <f>'実質公債費比率（分子）の構造'!M$48</f>
        <v>67</v>
      </c>
      <c r="I46" s="161"/>
      <c r="J46" s="161"/>
      <c r="K46" s="161">
        <f>'実質公債費比率（分子）の構造'!N$48</f>
        <v>66</v>
      </c>
      <c r="L46" s="161"/>
      <c r="M46" s="161"/>
      <c r="N46" s="161">
        <f>'実質公債費比率（分子）の構造'!O$48</f>
        <v>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246</v>
      </c>
      <c r="C49" s="161"/>
      <c r="D49" s="161"/>
      <c r="E49" s="161">
        <f>'実質公債費比率（分子）の構造'!L$45</f>
        <v>250</v>
      </c>
      <c r="F49" s="161"/>
      <c r="G49" s="161"/>
      <c r="H49" s="161">
        <f>'実質公債費比率（分子）の構造'!M$45</f>
        <v>275</v>
      </c>
      <c r="I49" s="161"/>
      <c r="J49" s="161"/>
      <c r="K49" s="161">
        <f>'実質公債費比率（分子）の構造'!N$45</f>
        <v>269</v>
      </c>
      <c r="L49" s="161"/>
      <c r="M49" s="161"/>
      <c r="N49" s="161">
        <f>'実質公債費比率（分子）の構造'!O$45</f>
        <v>265</v>
      </c>
      <c r="O49" s="161"/>
      <c r="P49" s="161"/>
    </row>
    <row r="50" spans="1:16" x14ac:dyDescent="0.15">
      <c r="A50" s="161" t="s">
        <v>65</v>
      </c>
      <c r="B50" s="161" t="e">
        <f>NA()</f>
        <v>#N/A</v>
      </c>
      <c r="C50" s="161">
        <f>IF(ISNUMBER('実質公債費比率（分子）の構造'!K$53),'実質公債費比率（分子）の構造'!K$53,NA())</f>
        <v>81</v>
      </c>
      <c r="D50" s="161" t="e">
        <f>NA()</f>
        <v>#N/A</v>
      </c>
      <c r="E50" s="161" t="e">
        <f>NA()</f>
        <v>#N/A</v>
      </c>
      <c r="F50" s="161">
        <f>IF(ISNUMBER('実質公債費比率（分子）の構造'!L$53),'実質公債費比率（分子）の構造'!L$53,NA())</f>
        <v>86</v>
      </c>
      <c r="G50" s="161" t="e">
        <f>NA()</f>
        <v>#N/A</v>
      </c>
      <c r="H50" s="161" t="e">
        <f>NA()</f>
        <v>#N/A</v>
      </c>
      <c r="I50" s="161">
        <f>IF(ISNUMBER('実質公債費比率（分子）の構造'!M$53),'実質公債費比率（分子）の構造'!M$53,NA())</f>
        <v>79</v>
      </c>
      <c r="J50" s="161" t="e">
        <f>NA()</f>
        <v>#N/A</v>
      </c>
      <c r="K50" s="161" t="e">
        <f>NA()</f>
        <v>#N/A</v>
      </c>
      <c r="L50" s="161">
        <f>IF(ISNUMBER('実質公債費比率（分子）の構造'!N$53),'実質公債費比率（分子）の構造'!N$53,NA())</f>
        <v>72</v>
      </c>
      <c r="M50" s="161" t="e">
        <f>NA()</f>
        <v>#N/A</v>
      </c>
      <c r="N50" s="161" t="e">
        <f>NA()</f>
        <v>#N/A</v>
      </c>
      <c r="O50" s="161">
        <f>IF(ISNUMBER('実質公債費比率（分子）の構造'!O$53),'実質公債費比率（分子）の構造'!O$53,NA())</f>
        <v>69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1965</v>
      </c>
      <c r="E56" s="160"/>
      <c r="F56" s="160"/>
      <c r="G56" s="160">
        <f>'将来負担比率（分子）の構造'!J$52</f>
        <v>1955</v>
      </c>
      <c r="H56" s="160"/>
      <c r="I56" s="160"/>
      <c r="J56" s="160">
        <f>'将来負担比率（分子）の構造'!K$52</f>
        <v>1919</v>
      </c>
      <c r="K56" s="160"/>
      <c r="L56" s="160"/>
      <c r="M56" s="160">
        <f>'将来負担比率（分子）の構造'!L$52</f>
        <v>1776</v>
      </c>
      <c r="N56" s="160"/>
      <c r="O56" s="160"/>
      <c r="P56" s="160">
        <f>'将来負担比率（分子）の構造'!M$52</f>
        <v>1962</v>
      </c>
    </row>
    <row r="57" spans="1:16" x14ac:dyDescent="0.15">
      <c r="A57" s="160" t="s">
        <v>36</v>
      </c>
      <c r="B57" s="160"/>
      <c r="C57" s="160"/>
      <c r="D57" s="160">
        <f>'将来負担比率（分子）の構造'!I$51</f>
        <v>55</v>
      </c>
      <c r="E57" s="160"/>
      <c r="F57" s="160"/>
      <c r="G57" s="160">
        <f>'将来負担比率（分子）の構造'!J$51</f>
        <v>45</v>
      </c>
      <c r="H57" s="160"/>
      <c r="I57" s="160"/>
      <c r="J57" s="160">
        <f>'将来負担比率（分子）の構造'!K$51</f>
        <v>34</v>
      </c>
      <c r="K57" s="160"/>
      <c r="L57" s="160"/>
      <c r="M57" s="160">
        <f>'将来負担比率（分子）の構造'!L$51</f>
        <v>27</v>
      </c>
      <c r="N57" s="160"/>
      <c r="O57" s="160"/>
      <c r="P57" s="160">
        <f>'将来負担比率（分子）の構造'!M$51</f>
        <v>20</v>
      </c>
    </row>
    <row r="58" spans="1:16" x14ac:dyDescent="0.15">
      <c r="A58" s="160" t="s">
        <v>35</v>
      </c>
      <c r="B58" s="160"/>
      <c r="C58" s="160"/>
      <c r="D58" s="160">
        <f>'将来負担比率（分子）の構造'!I$50</f>
        <v>740</v>
      </c>
      <c r="E58" s="160"/>
      <c r="F58" s="160"/>
      <c r="G58" s="160">
        <f>'将来負担比率（分子）の構造'!J$50</f>
        <v>986</v>
      </c>
      <c r="H58" s="160"/>
      <c r="I58" s="160"/>
      <c r="J58" s="160">
        <f>'将来負担比率（分子）の構造'!K$50</f>
        <v>1149</v>
      </c>
      <c r="K58" s="160"/>
      <c r="L58" s="160"/>
      <c r="M58" s="160">
        <f>'将来負担比率（分子）の構造'!L$50</f>
        <v>1427</v>
      </c>
      <c r="N58" s="160"/>
      <c r="O58" s="160"/>
      <c r="P58" s="160">
        <f>'将来負担比率（分子）の構造'!M$50</f>
        <v>1439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204</v>
      </c>
      <c r="C62" s="160"/>
      <c r="D62" s="160"/>
      <c r="E62" s="160">
        <f>'将来負担比率（分子）の構造'!J$45</f>
        <v>192</v>
      </c>
      <c r="F62" s="160"/>
      <c r="G62" s="160"/>
      <c r="H62" s="160">
        <f>'将来負担比率（分子）の構造'!K$45</f>
        <v>212</v>
      </c>
      <c r="I62" s="160"/>
      <c r="J62" s="160"/>
      <c r="K62" s="160">
        <f>'将来負担比率（分子）の構造'!L$45</f>
        <v>194</v>
      </c>
      <c r="L62" s="160"/>
      <c r="M62" s="160"/>
      <c r="N62" s="160">
        <f>'将来負担比率（分子）の構造'!M$45</f>
        <v>173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514</v>
      </c>
      <c r="C64" s="160"/>
      <c r="D64" s="160"/>
      <c r="E64" s="160">
        <f>'将来負担比率（分子）の構造'!J$43</f>
        <v>402</v>
      </c>
      <c r="F64" s="160"/>
      <c r="G64" s="160"/>
      <c r="H64" s="160">
        <f>'将来負担比率（分子）の構造'!K$43</f>
        <v>312</v>
      </c>
      <c r="I64" s="160"/>
      <c r="J64" s="160"/>
      <c r="K64" s="160">
        <f>'将来負担比率（分子）の構造'!L$43</f>
        <v>338</v>
      </c>
      <c r="L64" s="160"/>
      <c r="M64" s="160"/>
      <c r="N64" s="160">
        <f>'将来負担比率（分子）の構造'!M$43</f>
        <v>442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2253</v>
      </c>
      <c r="C66" s="160"/>
      <c r="D66" s="160"/>
      <c r="E66" s="160">
        <f>'将来負担比率（分子）の構造'!J$41</f>
        <v>2238</v>
      </c>
      <c r="F66" s="160"/>
      <c r="G66" s="160"/>
      <c r="H66" s="160">
        <f>'将来負担比率（分子）の構造'!K$41</f>
        <v>2138</v>
      </c>
      <c r="I66" s="160"/>
      <c r="J66" s="160"/>
      <c r="K66" s="160">
        <f>'将来負担比率（分子）の構造'!L$41</f>
        <v>2140</v>
      </c>
      <c r="L66" s="160"/>
      <c r="M66" s="160"/>
      <c r="N66" s="160">
        <f>'将来負担比率（分子）の構造'!M$41</f>
        <v>2423</v>
      </c>
      <c r="O66" s="160"/>
      <c r="P66" s="160"/>
    </row>
    <row r="67" spans="1:16" x14ac:dyDescent="0.15">
      <c r="A67" s="160" t="s">
        <v>69</v>
      </c>
      <c r="B67" s="160" t="e">
        <f>NA()</f>
        <v>#N/A</v>
      </c>
      <c r="C67" s="160">
        <f>IF(ISNUMBER('将来負担比率（分子）の構造'!I$53), IF('将来負担比率（分子）の構造'!I$53 &lt; 0, 0, '将来負担比率（分子）の構造'!I$53), NA())</f>
        <v>211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482</v>
      </c>
      <c r="C72" s="164">
        <f>基金残高に係る経年分析!G55</f>
        <v>315</v>
      </c>
      <c r="D72" s="164">
        <f>基金残高に係る経年分析!H55</f>
        <v>95</v>
      </c>
    </row>
    <row r="73" spans="1:16" x14ac:dyDescent="0.15">
      <c r="A73" s="163" t="s">
        <v>72</v>
      </c>
      <c r="B73" s="164">
        <f>基金残高に係る経年分析!F56</f>
        <v>134</v>
      </c>
      <c r="C73" s="164">
        <f>基金残高に係る経年分析!G56</f>
        <v>423</v>
      </c>
      <c r="D73" s="164">
        <f>基金残高に係る経年分析!H56</f>
        <v>228</v>
      </c>
    </row>
    <row r="74" spans="1:16" x14ac:dyDescent="0.15">
      <c r="A74" s="163" t="s">
        <v>73</v>
      </c>
      <c r="B74" s="164">
        <f>基金残高に係る経年分析!F57</f>
        <v>608</v>
      </c>
      <c r="C74" s="164">
        <f>基金残高に係る経年分析!G57</f>
        <v>689</v>
      </c>
      <c r="D74" s="164">
        <f>基金残高に係る経年分析!H57</f>
        <v>1116</v>
      </c>
    </row>
  </sheetData>
  <sheetProtection algorithmName="SHA-512" hashValue="mgvf7rPyclAwIZKkyjOYpODxr6/FqwtnWMIDW3Hp8pURMN9GoVPQcSv+jvVg8eIQJoumO/qXL/+Vv/I27D8m0A==" saltValue="9o1pOxQFirq0hDFTla43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139312</v>
      </c>
      <c r="S5" s="649"/>
      <c r="T5" s="649"/>
      <c r="U5" s="649"/>
      <c r="V5" s="649"/>
      <c r="W5" s="649"/>
      <c r="X5" s="649"/>
      <c r="Y5" s="650"/>
      <c r="Z5" s="651">
        <v>4.2</v>
      </c>
      <c r="AA5" s="651"/>
      <c r="AB5" s="651"/>
      <c r="AC5" s="651"/>
      <c r="AD5" s="652">
        <v>139312</v>
      </c>
      <c r="AE5" s="652"/>
      <c r="AF5" s="652"/>
      <c r="AG5" s="652"/>
      <c r="AH5" s="652"/>
      <c r="AI5" s="652"/>
      <c r="AJ5" s="652"/>
      <c r="AK5" s="652"/>
      <c r="AL5" s="653">
        <v>12</v>
      </c>
      <c r="AM5" s="654"/>
      <c r="AN5" s="654"/>
      <c r="AO5" s="655"/>
      <c r="AP5" s="645" t="s">
        <v>225</v>
      </c>
      <c r="AQ5" s="646"/>
      <c r="AR5" s="646"/>
      <c r="AS5" s="646"/>
      <c r="AT5" s="646"/>
      <c r="AU5" s="646"/>
      <c r="AV5" s="646"/>
      <c r="AW5" s="646"/>
      <c r="AX5" s="646"/>
      <c r="AY5" s="646"/>
      <c r="AZ5" s="646"/>
      <c r="BA5" s="646"/>
      <c r="BB5" s="646"/>
      <c r="BC5" s="646"/>
      <c r="BD5" s="646"/>
      <c r="BE5" s="646"/>
      <c r="BF5" s="647"/>
      <c r="BG5" s="659">
        <v>132400</v>
      </c>
      <c r="BH5" s="660"/>
      <c r="BI5" s="660"/>
      <c r="BJ5" s="660"/>
      <c r="BK5" s="660"/>
      <c r="BL5" s="660"/>
      <c r="BM5" s="660"/>
      <c r="BN5" s="661"/>
      <c r="BO5" s="662">
        <v>95</v>
      </c>
      <c r="BP5" s="662"/>
      <c r="BQ5" s="662"/>
      <c r="BR5" s="662"/>
      <c r="BS5" s="663">
        <v>239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15402</v>
      </c>
      <c r="S6" s="660"/>
      <c r="T6" s="660"/>
      <c r="U6" s="660"/>
      <c r="V6" s="660"/>
      <c r="W6" s="660"/>
      <c r="X6" s="660"/>
      <c r="Y6" s="661"/>
      <c r="Z6" s="662">
        <v>0.5</v>
      </c>
      <c r="AA6" s="662"/>
      <c r="AB6" s="662"/>
      <c r="AC6" s="662"/>
      <c r="AD6" s="663">
        <v>15402</v>
      </c>
      <c r="AE6" s="663"/>
      <c r="AF6" s="663"/>
      <c r="AG6" s="663"/>
      <c r="AH6" s="663"/>
      <c r="AI6" s="663"/>
      <c r="AJ6" s="663"/>
      <c r="AK6" s="663"/>
      <c r="AL6" s="664">
        <v>1.3</v>
      </c>
      <c r="AM6" s="665"/>
      <c r="AN6" s="665"/>
      <c r="AO6" s="666"/>
      <c r="AP6" s="656" t="s">
        <v>230</v>
      </c>
      <c r="AQ6" s="657"/>
      <c r="AR6" s="657"/>
      <c r="AS6" s="657"/>
      <c r="AT6" s="657"/>
      <c r="AU6" s="657"/>
      <c r="AV6" s="657"/>
      <c r="AW6" s="657"/>
      <c r="AX6" s="657"/>
      <c r="AY6" s="657"/>
      <c r="AZ6" s="657"/>
      <c r="BA6" s="657"/>
      <c r="BB6" s="657"/>
      <c r="BC6" s="657"/>
      <c r="BD6" s="657"/>
      <c r="BE6" s="657"/>
      <c r="BF6" s="658"/>
      <c r="BG6" s="659">
        <v>132400</v>
      </c>
      <c r="BH6" s="660"/>
      <c r="BI6" s="660"/>
      <c r="BJ6" s="660"/>
      <c r="BK6" s="660"/>
      <c r="BL6" s="660"/>
      <c r="BM6" s="660"/>
      <c r="BN6" s="661"/>
      <c r="BO6" s="662">
        <v>95</v>
      </c>
      <c r="BP6" s="662"/>
      <c r="BQ6" s="662"/>
      <c r="BR6" s="662"/>
      <c r="BS6" s="663">
        <v>239</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44461</v>
      </c>
      <c r="CS6" s="660"/>
      <c r="CT6" s="660"/>
      <c r="CU6" s="660"/>
      <c r="CV6" s="660"/>
      <c r="CW6" s="660"/>
      <c r="CX6" s="660"/>
      <c r="CY6" s="661"/>
      <c r="CZ6" s="653">
        <v>1.4</v>
      </c>
      <c r="DA6" s="654"/>
      <c r="DB6" s="654"/>
      <c r="DC6" s="673"/>
      <c r="DD6" s="668" t="s">
        <v>232</v>
      </c>
      <c r="DE6" s="660"/>
      <c r="DF6" s="660"/>
      <c r="DG6" s="660"/>
      <c r="DH6" s="660"/>
      <c r="DI6" s="660"/>
      <c r="DJ6" s="660"/>
      <c r="DK6" s="660"/>
      <c r="DL6" s="660"/>
      <c r="DM6" s="660"/>
      <c r="DN6" s="660"/>
      <c r="DO6" s="660"/>
      <c r="DP6" s="661"/>
      <c r="DQ6" s="668">
        <v>44461</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263</v>
      </c>
      <c r="S7" s="660"/>
      <c r="T7" s="660"/>
      <c r="U7" s="660"/>
      <c r="V7" s="660"/>
      <c r="W7" s="660"/>
      <c r="X7" s="660"/>
      <c r="Y7" s="661"/>
      <c r="Z7" s="662">
        <v>0</v>
      </c>
      <c r="AA7" s="662"/>
      <c r="AB7" s="662"/>
      <c r="AC7" s="662"/>
      <c r="AD7" s="663">
        <v>263</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49340</v>
      </c>
      <c r="BH7" s="660"/>
      <c r="BI7" s="660"/>
      <c r="BJ7" s="660"/>
      <c r="BK7" s="660"/>
      <c r="BL7" s="660"/>
      <c r="BM7" s="660"/>
      <c r="BN7" s="661"/>
      <c r="BO7" s="662">
        <v>35.4</v>
      </c>
      <c r="BP7" s="662"/>
      <c r="BQ7" s="662"/>
      <c r="BR7" s="662"/>
      <c r="BS7" s="663">
        <v>239</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1254275</v>
      </c>
      <c r="CS7" s="660"/>
      <c r="CT7" s="660"/>
      <c r="CU7" s="660"/>
      <c r="CV7" s="660"/>
      <c r="CW7" s="660"/>
      <c r="CX7" s="660"/>
      <c r="CY7" s="661"/>
      <c r="CZ7" s="662">
        <v>39.799999999999997</v>
      </c>
      <c r="DA7" s="662"/>
      <c r="DB7" s="662"/>
      <c r="DC7" s="662"/>
      <c r="DD7" s="668">
        <v>411615</v>
      </c>
      <c r="DE7" s="660"/>
      <c r="DF7" s="660"/>
      <c r="DG7" s="660"/>
      <c r="DH7" s="660"/>
      <c r="DI7" s="660"/>
      <c r="DJ7" s="660"/>
      <c r="DK7" s="660"/>
      <c r="DL7" s="660"/>
      <c r="DM7" s="660"/>
      <c r="DN7" s="660"/>
      <c r="DO7" s="660"/>
      <c r="DP7" s="661"/>
      <c r="DQ7" s="668">
        <v>691268</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683</v>
      </c>
      <c r="S8" s="660"/>
      <c r="T8" s="660"/>
      <c r="U8" s="660"/>
      <c r="V8" s="660"/>
      <c r="W8" s="660"/>
      <c r="X8" s="660"/>
      <c r="Y8" s="661"/>
      <c r="Z8" s="662">
        <v>0</v>
      </c>
      <c r="AA8" s="662"/>
      <c r="AB8" s="662"/>
      <c r="AC8" s="662"/>
      <c r="AD8" s="663">
        <v>683</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2456</v>
      </c>
      <c r="BH8" s="660"/>
      <c r="BI8" s="660"/>
      <c r="BJ8" s="660"/>
      <c r="BK8" s="660"/>
      <c r="BL8" s="660"/>
      <c r="BM8" s="660"/>
      <c r="BN8" s="661"/>
      <c r="BO8" s="662">
        <v>1.8</v>
      </c>
      <c r="BP8" s="662"/>
      <c r="BQ8" s="662"/>
      <c r="BR8" s="662"/>
      <c r="BS8" s="668" t="s">
        <v>232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312884</v>
      </c>
      <c r="CS8" s="660"/>
      <c r="CT8" s="660"/>
      <c r="CU8" s="660"/>
      <c r="CV8" s="660"/>
      <c r="CW8" s="660"/>
      <c r="CX8" s="660"/>
      <c r="CY8" s="661"/>
      <c r="CZ8" s="662">
        <v>9.9</v>
      </c>
      <c r="DA8" s="662"/>
      <c r="DB8" s="662"/>
      <c r="DC8" s="662"/>
      <c r="DD8" s="668">
        <v>113</v>
      </c>
      <c r="DE8" s="660"/>
      <c r="DF8" s="660"/>
      <c r="DG8" s="660"/>
      <c r="DH8" s="660"/>
      <c r="DI8" s="660"/>
      <c r="DJ8" s="660"/>
      <c r="DK8" s="660"/>
      <c r="DL8" s="660"/>
      <c r="DM8" s="660"/>
      <c r="DN8" s="660"/>
      <c r="DO8" s="660"/>
      <c r="DP8" s="661"/>
      <c r="DQ8" s="668">
        <v>186369</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654</v>
      </c>
      <c r="S9" s="660"/>
      <c r="T9" s="660"/>
      <c r="U9" s="660"/>
      <c r="V9" s="660"/>
      <c r="W9" s="660"/>
      <c r="X9" s="660"/>
      <c r="Y9" s="661"/>
      <c r="Z9" s="662">
        <v>0</v>
      </c>
      <c r="AA9" s="662"/>
      <c r="AB9" s="662"/>
      <c r="AC9" s="662"/>
      <c r="AD9" s="663">
        <v>654</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41434</v>
      </c>
      <c r="BH9" s="660"/>
      <c r="BI9" s="660"/>
      <c r="BJ9" s="660"/>
      <c r="BK9" s="660"/>
      <c r="BL9" s="660"/>
      <c r="BM9" s="660"/>
      <c r="BN9" s="661"/>
      <c r="BO9" s="662">
        <v>29.7</v>
      </c>
      <c r="BP9" s="662"/>
      <c r="BQ9" s="662"/>
      <c r="BR9" s="662"/>
      <c r="BS9" s="668" t="s">
        <v>241</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407573</v>
      </c>
      <c r="CS9" s="660"/>
      <c r="CT9" s="660"/>
      <c r="CU9" s="660"/>
      <c r="CV9" s="660"/>
      <c r="CW9" s="660"/>
      <c r="CX9" s="660"/>
      <c r="CY9" s="661"/>
      <c r="CZ9" s="662">
        <v>12.9</v>
      </c>
      <c r="DA9" s="662"/>
      <c r="DB9" s="662"/>
      <c r="DC9" s="662"/>
      <c r="DD9" s="668">
        <v>189811</v>
      </c>
      <c r="DE9" s="660"/>
      <c r="DF9" s="660"/>
      <c r="DG9" s="660"/>
      <c r="DH9" s="660"/>
      <c r="DI9" s="660"/>
      <c r="DJ9" s="660"/>
      <c r="DK9" s="660"/>
      <c r="DL9" s="660"/>
      <c r="DM9" s="660"/>
      <c r="DN9" s="660"/>
      <c r="DO9" s="660"/>
      <c r="DP9" s="661"/>
      <c r="DQ9" s="668">
        <v>123625</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241</v>
      </c>
      <c r="AE10" s="663"/>
      <c r="AF10" s="663"/>
      <c r="AG10" s="663"/>
      <c r="AH10" s="663"/>
      <c r="AI10" s="663"/>
      <c r="AJ10" s="663"/>
      <c r="AK10" s="663"/>
      <c r="AL10" s="664" t="s">
        <v>232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3296</v>
      </c>
      <c r="BH10" s="660"/>
      <c r="BI10" s="660"/>
      <c r="BJ10" s="660"/>
      <c r="BK10" s="660"/>
      <c r="BL10" s="660"/>
      <c r="BM10" s="660"/>
      <c r="BN10" s="661"/>
      <c r="BO10" s="662">
        <v>2.4</v>
      </c>
      <c r="BP10" s="662"/>
      <c r="BQ10" s="662"/>
      <c r="BR10" s="662"/>
      <c r="BS10" s="668" t="s">
        <v>232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t="s">
        <v>173</v>
      </c>
      <c r="CS10" s="660"/>
      <c r="CT10" s="660"/>
      <c r="CU10" s="660"/>
      <c r="CV10" s="660"/>
      <c r="CW10" s="660"/>
      <c r="CX10" s="660"/>
      <c r="CY10" s="661"/>
      <c r="CZ10" s="662" t="s">
        <v>232</v>
      </c>
      <c r="DA10" s="662"/>
      <c r="DB10" s="662"/>
      <c r="DC10" s="662"/>
      <c r="DD10" s="668" t="s">
        <v>232</v>
      </c>
      <c r="DE10" s="660"/>
      <c r="DF10" s="660"/>
      <c r="DG10" s="660"/>
      <c r="DH10" s="660"/>
      <c r="DI10" s="660"/>
      <c r="DJ10" s="660"/>
      <c r="DK10" s="660"/>
      <c r="DL10" s="660"/>
      <c r="DM10" s="660"/>
      <c r="DN10" s="660"/>
      <c r="DO10" s="660"/>
      <c r="DP10" s="661"/>
      <c r="DQ10" s="668" t="s">
        <v>232</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241</v>
      </c>
      <c r="S11" s="660"/>
      <c r="T11" s="660"/>
      <c r="U11" s="660"/>
      <c r="V11" s="660"/>
      <c r="W11" s="660"/>
      <c r="X11" s="660"/>
      <c r="Y11" s="661"/>
      <c r="Z11" s="662" t="s">
        <v>232</v>
      </c>
      <c r="AA11" s="662"/>
      <c r="AB11" s="662"/>
      <c r="AC11" s="662"/>
      <c r="AD11" s="663" t="s">
        <v>173</v>
      </c>
      <c r="AE11" s="663"/>
      <c r="AF11" s="663"/>
      <c r="AG11" s="663"/>
      <c r="AH11" s="663"/>
      <c r="AI11" s="663"/>
      <c r="AJ11" s="663"/>
      <c r="AK11" s="663"/>
      <c r="AL11" s="664" t="s">
        <v>232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2154</v>
      </c>
      <c r="BH11" s="660"/>
      <c r="BI11" s="660"/>
      <c r="BJ11" s="660"/>
      <c r="BK11" s="660"/>
      <c r="BL11" s="660"/>
      <c r="BM11" s="660"/>
      <c r="BN11" s="661"/>
      <c r="BO11" s="662">
        <v>1.5</v>
      </c>
      <c r="BP11" s="662"/>
      <c r="BQ11" s="662"/>
      <c r="BR11" s="662"/>
      <c r="BS11" s="668">
        <v>239</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366826</v>
      </c>
      <c r="CS11" s="660"/>
      <c r="CT11" s="660"/>
      <c r="CU11" s="660"/>
      <c r="CV11" s="660"/>
      <c r="CW11" s="660"/>
      <c r="CX11" s="660"/>
      <c r="CY11" s="661"/>
      <c r="CZ11" s="662">
        <v>11.6</v>
      </c>
      <c r="DA11" s="662"/>
      <c r="DB11" s="662"/>
      <c r="DC11" s="662"/>
      <c r="DD11" s="668">
        <v>174452</v>
      </c>
      <c r="DE11" s="660"/>
      <c r="DF11" s="660"/>
      <c r="DG11" s="660"/>
      <c r="DH11" s="660"/>
      <c r="DI11" s="660"/>
      <c r="DJ11" s="660"/>
      <c r="DK11" s="660"/>
      <c r="DL11" s="660"/>
      <c r="DM11" s="660"/>
      <c r="DN11" s="660"/>
      <c r="DO11" s="660"/>
      <c r="DP11" s="661"/>
      <c r="DQ11" s="668">
        <v>173726</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24647</v>
      </c>
      <c r="S12" s="660"/>
      <c r="T12" s="660"/>
      <c r="U12" s="660"/>
      <c r="V12" s="660"/>
      <c r="W12" s="660"/>
      <c r="X12" s="660"/>
      <c r="Y12" s="661"/>
      <c r="Z12" s="662">
        <v>0.7</v>
      </c>
      <c r="AA12" s="662"/>
      <c r="AB12" s="662"/>
      <c r="AC12" s="662"/>
      <c r="AD12" s="663">
        <v>24647</v>
      </c>
      <c r="AE12" s="663"/>
      <c r="AF12" s="663"/>
      <c r="AG12" s="663"/>
      <c r="AH12" s="663"/>
      <c r="AI12" s="663"/>
      <c r="AJ12" s="663"/>
      <c r="AK12" s="663"/>
      <c r="AL12" s="664">
        <v>2.1</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73994</v>
      </c>
      <c r="BH12" s="660"/>
      <c r="BI12" s="660"/>
      <c r="BJ12" s="660"/>
      <c r="BK12" s="660"/>
      <c r="BL12" s="660"/>
      <c r="BM12" s="660"/>
      <c r="BN12" s="661"/>
      <c r="BO12" s="662">
        <v>53.1</v>
      </c>
      <c r="BP12" s="662"/>
      <c r="BQ12" s="662"/>
      <c r="BR12" s="662"/>
      <c r="BS12" s="668" t="s">
        <v>241</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109156</v>
      </c>
      <c r="CS12" s="660"/>
      <c r="CT12" s="660"/>
      <c r="CU12" s="660"/>
      <c r="CV12" s="660"/>
      <c r="CW12" s="660"/>
      <c r="CX12" s="660"/>
      <c r="CY12" s="661"/>
      <c r="CZ12" s="662">
        <v>3.5</v>
      </c>
      <c r="DA12" s="662"/>
      <c r="DB12" s="662"/>
      <c r="DC12" s="662"/>
      <c r="DD12" s="668">
        <v>13547</v>
      </c>
      <c r="DE12" s="660"/>
      <c r="DF12" s="660"/>
      <c r="DG12" s="660"/>
      <c r="DH12" s="660"/>
      <c r="DI12" s="660"/>
      <c r="DJ12" s="660"/>
      <c r="DK12" s="660"/>
      <c r="DL12" s="660"/>
      <c r="DM12" s="660"/>
      <c r="DN12" s="660"/>
      <c r="DO12" s="660"/>
      <c r="DP12" s="661"/>
      <c r="DQ12" s="668">
        <v>107192</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241</v>
      </c>
      <c r="AE13" s="663"/>
      <c r="AF13" s="663"/>
      <c r="AG13" s="663"/>
      <c r="AH13" s="663"/>
      <c r="AI13" s="663"/>
      <c r="AJ13" s="663"/>
      <c r="AK13" s="663"/>
      <c r="AL13" s="664" t="s">
        <v>253</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73994</v>
      </c>
      <c r="BH13" s="660"/>
      <c r="BI13" s="660"/>
      <c r="BJ13" s="660"/>
      <c r="BK13" s="660"/>
      <c r="BL13" s="660"/>
      <c r="BM13" s="660"/>
      <c r="BN13" s="661"/>
      <c r="BO13" s="662">
        <v>53.1</v>
      </c>
      <c r="BP13" s="662"/>
      <c r="BQ13" s="662"/>
      <c r="BR13" s="662"/>
      <c r="BS13" s="668" t="s">
        <v>241</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138084</v>
      </c>
      <c r="CS13" s="660"/>
      <c r="CT13" s="660"/>
      <c r="CU13" s="660"/>
      <c r="CV13" s="660"/>
      <c r="CW13" s="660"/>
      <c r="CX13" s="660"/>
      <c r="CY13" s="661"/>
      <c r="CZ13" s="662">
        <v>4.4000000000000004</v>
      </c>
      <c r="DA13" s="662"/>
      <c r="DB13" s="662"/>
      <c r="DC13" s="662"/>
      <c r="DD13" s="668">
        <v>22147</v>
      </c>
      <c r="DE13" s="660"/>
      <c r="DF13" s="660"/>
      <c r="DG13" s="660"/>
      <c r="DH13" s="660"/>
      <c r="DI13" s="660"/>
      <c r="DJ13" s="660"/>
      <c r="DK13" s="660"/>
      <c r="DL13" s="660"/>
      <c r="DM13" s="660"/>
      <c r="DN13" s="660"/>
      <c r="DO13" s="660"/>
      <c r="DP13" s="661"/>
      <c r="DQ13" s="668">
        <v>52779</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241</v>
      </c>
      <c r="S14" s="660"/>
      <c r="T14" s="660"/>
      <c r="U14" s="660"/>
      <c r="V14" s="660"/>
      <c r="W14" s="660"/>
      <c r="X14" s="660"/>
      <c r="Y14" s="661"/>
      <c r="Z14" s="662" t="s">
        <v>241</v>
      </c>
      <c r="AA14" s="662"/>
      <c r="AB14" s="662"/>
      <c r="AC14" s="662"/>
      <c r="AD14" s="663" t="s">
        <v>241</v>
      </c>
      <c r="AE14" s="663"/>
      <c r="AF14" s="663"/>
      <c r="AG14" s="663"/>
      <c r="AH14" s="663"/>
      <c r="AI14" s="663"/>
      <c r="AJ14" s="663"/>
      <c r="AK14" s="663"/>
      <c r="AL14" s="664" t="s">
        <v>241</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5709</v>
      </c>
      <c r="BH14" s="660"/>
      <c r="BI14" s="660"/>
      <c r="BJ14" s="660"/>
      <c r="BK14" s="660"/>
      <c r="BL14" s="660"/>
      <c r="BM14" s="660"/>
      <c r="BN14" s="661"/>
      <c r="BO14" s="662">
        <v>4.0999999999999996</v>
      </c>
      <c r="BP14" s="662"/>
      <c r="BQ14" s="662"/>
      <c r="BR14" s="662"/>
      <c r="BS14" s="668" t="s">
        <v>241</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110759</v>
      </c>
      <c r="CS14" s="660"/>
      <c r="CT14" s="660"/>
      <c r="CU14" s="660"/>
      <c r="CV14" s="660"/>
      <c r="CW14" s="660"/>
      <c r="CX14" s="660"/>
      <c r="CY14" s="661"/>
      <c r="CZ14" s="662">
        <v>3.5</v>
      </c>
      <c r="DA14" s="662"/>
      <c r="DB14" s="662"/>
      <c r="DC14" s="662"/>
      <c r="DD14" s="668">
        <v>62291</v>
      </c>
      <c r="DE14" s="660"/>
      <c r="DF14" s="660"/>
      <c r="DG14" s="660"/>
      <c r="DH14" s="660"/>
      <c r="DI14" s="660"/>
      <c r="DJ14" s="660"/>
      <c r="DK14" s="660"/>
      <c r="DL14" s="660"/>
      <c r="DM14" s="660"/>
      <c r="DN14" s="660"/>
      <c r="DO14" s="660"/>
      <c r="DP14" s="661"/>
      <c r="DQ14" s="668">
        <v>49129</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4043</v>
      </c>
      <c r="S15" s="660"/>
      <c r="T15" s="660"/>
      <c r="U15" s="660"/>
      <c r="V15" s="660"/>
      <c r="W15" s="660"/>
      <c r="X15" s="660"/>
      <c r="Y15" s="661"/>
      <c r="Z15" s="662">
        <v>0.1</v>
      </c>
      <c r="AA15" s="662"/>
      <c r="AB15" s="662"/>
      <c r="AC15" s="662"/>
      <c r="AD15" s="663">
        <v>4043</v>
      </c>
      <c r="AE15" s="663"/>
      <c r="AF15" s="663"/>
      <c r="AG15" s="663"/>
      <c r="AH15" s="663"/>
      <c r="AI15" s="663"/>
      <c r="AJ15" s="663"/>
      <c r="AK15" s="663"/>
      <c r="AL15" s="664">
        <v>0.3</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3357</v>
      </c>
      <c r="BH15" s="660"/>
      <c r="BI15" s="660"/>
      <c r="BJ15" s="660"/>
      <c r="BK15" s="660"/>
      <c r="BL15" s="660"/>
      <c r="BM15" s="660"/>
      <c r="BN15" s="661"/>
      <c r="BO15" s="662">
        <v>2.4</v>
      </c>
      <c r="BP15" s="662"/>
      <c r="BQ15" s="662"/>
      <c r="BR15" s="662"/>
      <c r="BS15" s="668" t="s">
        <v>232</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142330</v>
      </c>
      <c r="CS15" s="660"/>
      <c r="CT15" s="660"/>
      <c r="CU15" s="660"/>
      <c r="CV15" s="660"/>
      <c r="CW15" s="660"/>
      <c r="CX15" s="660"/>
      <c r="CY15" s="661"/>
      <c r="CZ15" s="662">
        <v>4.5</v>
      </c>
      <c r="DA15" s="662"/>
      <c r="DB15" s="662"/>
      <c r="DC15" s="662"/>
      <c r="DD15" s="668">
        <v>5450</v>
      </c>
      <c r="DE15" s="660"/>
      <c r="DF15" s="660"/>
      <c r="DG15" s="660"/>
      <c r="DH15" s="660"/>
      <c r="DI15" s="660"/>
      <c r="DJ15" s="660"/>
      <c r="DK15" s="660"/>
      <c r="DL15" s="660"/>
      <c r="DM15" s="660"/>
      <c r="DN15" s="660"/>
      <c r="DO15" s="660"/>
      <c r="DP15" s="661"/>
      <c r="DQ15" s="668">
        <v>122627</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241</v>
      </c>
      <c r="S16" s="660"/>
      <c r="T16" s="660"/>
      <c r="U16" s="660"/>
      <c r="V16" s="660"/>
      <c r="W16" s="660"/>
      <c r="X16" s="660"/>
      <c r="Y16" s="661"/>
      <c r="Z16" s="662" t="s">
        <v>241</v>
      </c>
      <c r="AA16" s="662"/>
      <c r="AB16" s="662"/>
      <c r="AC16" s="662"/>
      <c r="AD16" s="663" t="s">
        <v>232</v>
      </c>
      <c r="AE16" s="663"/>
      <c r="AF16" s="663"/>
      <c r="AG16" s="663"/>
      <c r="AH16" s="663"/>
      <c r="AI16" s="663"/>
      <c r="AJ16" s="663"/>
      <c r="AK16" s="663"/>
      <c r="AL16" s="664" t="s">
        <v>241</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173</v>
      </c>
      <c r="BP16" s="662"/>
      <c r="BQ16" s="662"/>
      <c r="BR16" s="662"/>
      <c r="BS16" s="668" t="s">
        <v>253</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t="s">
        <v>241</v>
      </c>
      <c r="CS16" s="660"/>
      <c r="CT16" s="660"/>
      <c r="CU16" s="660"/>
      <c r="CV16" s="660"/>
      <c r="CW16" s="660"/>
      <c r="CX16" s="660"/>
      <c r="CY16" s="661"/>
      <c r="CZ16" s="662" t="s">
        <v>232</v>
      </c>
      <c r="DA16" s="662"/>
      <c r="DB16" s="662"/>
      <c r="DC16" s="662"/>
      <c r="DD16" s="668" t="s">
        <v>232</v>
      </c>
      <c r="DE16" s="660"/>
      <c r="DF16" s="660"/>
      <c r="DG16" s="660"/>
      <c r="DH16" s="660"/>
      <c r="DI16" s="660"/>
      <c r="DJ16" s="660"/>
      <c r="DK16" s="660"/>
      <c r="DL16" s="660"/>
      <c r="DM16" s="660"/>
      <c r="DN16" s="660"/>
      <c r="DO16" s="660"/>
      <c r="DP16" s="661"/>
      <c r="DQ16" s="668" t="s">
        <v>241</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256</v>
      </c>
      <c r="S17" s="660"/>
      <c r="T17" s="660"/>
      <c r="U17" s="660"/>
      <c r="V17" s="660"/>
      <c r="W17" s="660"/>
      <c r="X17" s="660"/>
      <c r="Y17" s="661"/>
      <c r="Z17" s="662">
        <v>0</v>
      </c>
      <c r="AA17" s="662"/>
      <c r="AB17" s="662"/>
      <c r="AC17" s="662"/>
      <c r="AD17" s="663">
        <v>256</v>
      </c>
      <c r="AE17" s="663"/>
      <c r="AF17" s="663"/>
      <c r="AG17" s="663"/>
      <c r="AH17" s="663"/>
      <c r="AI17" s="663"/>
      <c r="AJ17" s="663"/>
      <c r="AK17" s="663"/>
      <c r="AL17" s="664">
        <v>0</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264535</v>
      </c>
      <c r="CS17" s="660"/>
      <c r="CT17" s="660"/>
      <c r="CU17" s="660"/>
      <c r="CV17" s="660"/>
      <c r="CW17" s="660"/>
      <c r="CX17" s="660"/>
      <c r="CY17" s="661"/>
      <c r="CZ17" s="662">
        <v>8.4</v>
      </c>
      <c r="DA17" s="662"/>
      <c r="DB17" s="662"/>
      <c r="DC17" s="662"/>
      <c r="DD17" s="668" t="s">
        <v>232</v>
      </c>
      <c r="DE17" s="660"/>
      <c r="DF17" s="660"/>
      <c r="DG17" s="660"/>
      <c r="DH17" s="660"/>
      <c r="DI17" s="660"/>
      <c r="DJ17" s="660"/>
      <c r="DK17" s="660"/>
      <c r="DL17" s="660"/>
      <c r="DM17" s="660"/>
      <c r="DN17" s="660"/>
      <c r="DO17" s="660"/>
      <c r="DP17" s="661"/>
      <c r="DQ17" s="668">
        <v>230916</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1134966</v>
      </c>
      <c r="S18" s="660"/>
      <c r="T18" s="660"/>
      <c r="U18" s="660"/>
      <c r="V18" s="660"/>
      <c r="W18" s="660"/>
      <c r="X18" s="660"/>
      <c r="Y18" s="661"/>
      <c r="Z18" s="662">
        <v>34.200000000000003</v>
      </c>
      <c r="AA18" s="662"/>
      <c r="AB18" s="662"/>
      <c r="AC18" s="662"/>
      <c r="AD18" s="663">
        <v>932369</v>
      </c>
      <c r="AE18" s="663"/>
      <c r="AF18" s="663"/>
      <c r="AG18" s="663"/>
      <c r="AH18" s="663"/>
      <c r="AI18" s="663"/>
      <c r="AJ18" s="663"/>
      <c r="AK18" s="663"/>
      <c r="AL18" s="664">
        <v>80.400000000000006</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241</v>
      </c>
      <c r="BH18" s="660"/>
      <c r="BI18" s="660"/>
      <c r="BJ18" s="660"/>
      <c r="BK18" s="660"/>
      <c r="BL18" s="660"/>
      <c r="BM18" s="660"/>
      <c r="BN18" s="661"/>
      <c r="BO18" s="662" t="s">
        <v>232</v>
      </c>
      <c r="BP18" s="662"/>
      <c r="BQ18" s="662"/>
      <c r="BR18" s="662"/>
      <c r="BS18" s="668" t="s">
        <v>241</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241</v>
      </c>
      <c r="CS18" s="660"/>
      <c r="CT18" s="660"/>
      <c r="CU18" s="660"/>
      <c r="CV18" s="660"/>
      <c r="CW18" s="660"/>
      <c r="CX18" s="660"/>
      <c r="CY18" s="661"/>
      <c r="CZ18" s="662" t="s">
        <v>232</v>
      </c>
      <c r="DA18" s="662"/>
      <c r="DB18" s="662"/>
      <c r="DC18" s="662"/>
      <c r="DD18" s="668" t="s">
        <v>241</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932369</v>
      </c>
      <c r="S19" s="660"/>
      <c r="T19" s="660"/>
      <c r="U19" s="660"/>
      <c r="V19" s="660"/>
      <c r="W19" s="660"/>
      <c r="X19" s="660"/>
      <c r="Y19" s="661"/>
      <c r="Z19" s="662">
        <v>28.1</v>
      </c>
      <c r="AA19" s="662"/>
      <c r="AB19" s="662"/>
      <c r="AC19" s="662"/>
      <c r="AD19" s="663">
        <v>932369</v>
      </c>
      <c r="AE19" s="663"/>
      <c r="AF19" s="663"/>
      <c r="AG19" s="663"/>
      <c r="AH19" s="663"/>
      <c r="AI19" s="663"/>
      <c r="AJ19" s="663"/>
      <c r="AK19" s="663"/>
      <c r="AL19" s="664">
        <v>80.400000000000006</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6912</v>
      </c>
      <c r="BH19" s="660"/>
      <c r="BI19" s="660"/>
      <c r="BJ19" s="660"/>
      <c r="BK19" s="660"/>
      <c r="BL19" s="660"/>
      <c r="BM19" s="660"/>
      <c r="BN19" s="661"/>
      <c r="BO19" s="662">
        <v>5</v>
      </c>
      <c r="BP19" s="662"/>
      <c r="BQ19" s="662"/>
      <c r="BR19" s="662"/>
      <c r="BS19" s="668" t="s">
        <v>241</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241</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202597</v>
      </c>
      <c r="S20" s="660"/>
      <c r="T20" s="660"/>
      <c r="U20" s="660"/>
      <c r="V20" s="660"/>
      <c r="W20" s="660"/>
      <c r="X20" s="660"/>
      <c r="Y20" s="661"/>
      <c r="Z20" s="662">
        <v>6.1</v>
      </c>
      <c r="AA20" s="662"/>
      <c r="AB20" s="662"/>
      <c r="AC20" s="662"/>
      <c r="AD20" s="663" t="s">
        <v>173</v>
      </c>
      <c r="AE20" s="663"/>
      <c r="AF20" s="663"/>
      <c r="AG20" s="663"/>
      <c r="AH20" s="663"/>
      <c r="AI20" s="663"/>
      <c r="AJ20" s="663"/>
      <c r="AK20" s="663"/>
      <c r="AL20" s="664" t="s">
        <v>173</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6912</v>
      </c>
      <c r="BH20" s="660"/>
      <c r="BI20" s="660"/>
      <c r="BJ20" s="660"/>
      <c r="BK20" s="660"/>
      <c r="BL20" s="660"/>
      <c r="BM20" s="660"/>
      <c r="BN20" s="661"/>
      <c r="BO20" s="662">
        <v>5</v>
      </c>
      <c r="BP20" s="662"/>
      <c r="BQ20" s="662"/>
      <c r="BR20" s="662"/>
      <c r="BS20" s="668" t="s">
        <v>241</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3150883</v>
      </c>
      <c r="CS20" s="660"/>
      <c r="CT20" s="660"/>
      <c r="CU20" s="660"/>
      <c r="CV20" s="660"/>
      <c r="CW20" s="660"/>
      <c r="CX20" s="660"/>
      <c r="CY20" s="661"/>
      <c r="CZ20" s="662">
        <v>100</v>
      </c>
      <c r="DA20" s="662"/>
      <c r="DB20" s="662"/>
      <c r="DC20" s="662"/>
      <c r="DD20" s="668">
        <v>879426</v>
      </c>
      <c r="DE20" s="660"/>
      <c r="DF20" s="660"/>
      <c r="DG20" s="660"/>
      <c r="DH20" s="660"/>
      <c r="DI20" s="660"/>
      <c r="DJ20" s="660"/>
      <c r="DK20" s="660"/>
      <c r="DL20" s="660"/>
      <c r="DM20" s="660"/>
      <c r="DN20" s="660"/>
      <c r="DO20" s="660"/>
      <c r="DP20" s="661"/>
      <c r="DQ20" s="668">
        <v>1782092</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241</v>
      </c>
      <c r="S21" s="660"/>
      <c r="T21" s="660"/>
      <c r="U21" s="660"/>
      <c r="V21" s="660"/>
      <c r="W21" s="660"/>
      <c r="X21" s="660"/>
      <c r="Y21" s="661"/>
      <c r="Z21" s="662" t="s">
        <v>232</v>
      </c>
      <c r="AA21" s="662"/>
      <c r="AB21" s="662"/>
      <c r="AC21" s="662"/>
      <c r="AD21" s="663" t="s">
        <v>241</v>
      </c>
      <c r="AE21" s="663"/>
      <c r="AF21" s="663"/>
      <c r="AG21" s="663"/>
      <c r="AH21" s="663"/>
      <c r="AI21" s="663"/>
      <c r="AJ21" s="663"/>
      <c r="AK21" s="663"/>
      <c r="AL21" s="664" t="s">
        <v>232</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6912</v>
      </c>
      <c r="BH21" s="660"/>
      <c r="BI21" s="660"/>
      <c r="BJ21" s="660"/>
      <c r="BK21" s="660"/>
      <c r="BL21" s="660"/>
      <c r="BM21" s="660"/>
      <c r="BN21" s="661"/>
      <c r="BO21" s="662">
        <v>5</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1320226</v>
      </c>
      <c r="S22" s="660"/>
      <c r="T22" s="660"/>
      <c r="U22" s="660"/>
      <c r="V22" s="660"/>
      <c r="W22" s="660"/>
      <c r="X22" s="660"/>
      <c r="Y22" s="661"/>
      <c r="Z22" s="662">
        <v>39.799999999999997</v>
      </c>
      <c r="AA22" s="662"/>
      <c r="AB22" s="662"/>
      <c r="AC22" s="662"/>
      <c r="AD22" s="663">
        <v>1117629</v>
      </c>
      <c r="AE22" s="663"/>
      <c r="AF22" s="663"/>
      <c r="AG22" s="663"/>
      <c r="AH22" s="663"/>
      <c r="AI22" s="663"/>
      <c r="AJ22" s="663"/>
      <c r="AK22" s="663"/>
      <c r="AL22" s="664">
        <v>96.4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241</v>
      </c>
      <c r="BH22" s="660"/>
      <c r="BI22" s="660"/>
      <c r="BJ22" s="660"/>
      <c r="BK22" s="660"/>
      <c r="BL22" s="660"/>
      <c r="BM22" s="660"/>
      <c r="BN22" s="661"/>
      <c r="BO22" s="662" t="s">
        <v>253</v>
      </c>
      <c r="BP22" s="662"/>
      <c r="BQ22" s="662"/>
      <c r="BR22" s="662"/>
      <c r="BS22" s="668" t="s">
        <v>241</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t="s">
        <v>241</v>
      </c>
      <c r="S23" s="660"/>
      <c r="T23" s="660"/>
      <c r="U23" s="660"/>
      <c r="V23" s="660"/>
      <c r="W23" s="660"/>
      <c r="X23" s="660"/>
      <c r="Y23" s="661"/>
      <c r="Z23" s="662" t="s">
        <v>232</v>
      </c>
      <c r="AA23" s="662"/>
      <c r="AB23" s="662"/>
      <c r="AC23" s="662"/>
      <c r="AD23" s="663" t="s">
        <v>232</v>
      </c>
      <c r="AE23" s="663"/>
      <c r="AF23" s="663"/>
      <c r="AG23" s="663"/>
      <c r="AH23" s="663"/>
      <c r="AI23" s="663"/>
      <c r="AJ23" s="663"/>
      <c r="AK23" s="663"/>
      <c r="AL23" s="664" t="s">
        <v>241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241</v>
      </c>
      <c r="BP23" s="662"/>
      <c r="BQ23" s="662"/>
      <c r="BR23" s="662"/>
      <c r="BS23" s="668" t="s">
        <v>241</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10486</v>
      </c>
      <c r="S24" s="660"/>
      <c r="T24" s="660"/>
      <c r="U24" s="660"/>
      <c r="V24" s="660"/>
      <c r="W24" s="660"/>
      <c r="X24" s="660"/>
      <c r="Y24" s="661"/>
      <c r="Z24" s="662">
        <v>0.3</v>
      </c>
      <c r="AA24" s="662"/>
      <c r="AB24" s="662"/>
      <c r="AC24" s="662"/>
      <c r="AD24" s="663" t="s">
        <v>232</v>
      </c>
      <c r="AE24" s="663"/>
      <c r="AF24" s="663"/>
      <c r="AG24" s="663"/>
      <c r="AH24" s="663"/>
      <c r="AI24" s="663"/>
      <c r="AJ24" s="663"/>
      <c r="AK24" s="663"/>
      <c r="AL24" s="664" t="s">
        <v>241</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241</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697625</v>
      </c>
      <c r="CS24" s="649"/>
      <c r="CT24" s="649"/>
      <c r="CU24" s="649"/>
      <c r="CV24" s="649"/>
      <c r="CW24" s="649"/>
      <c r="CX24" s="649"/>
      <c r="CY24" s="650"/>
      <c r="CZ24" s="653">
        <v>22.1</v>
      </c>
      <c r="DA24" s="654"/>
      <c r="DB24" s="654"/>
      <c r="DC24" s="673"/>
      <c r="DD24" s="692">
        <v>573911</v>
      </c>
      <c r="DE24" s="649"/>
      <c r="DF24" s="649"/>
      <c r="DG24" s="649"/>
      <c r="DH24" s="649"/>
      <c r="DI24" s="649"/>
      <c r="DJ24" s="649"/>
      <c r="DK24" s="650"/>
      <c r="DL24" s="692">
        <v>571773</v>
      </c>
      <c r="DM24" s="649"/>
      <c r="DN24" s="649"/>
      <c r="DO24" s="649"/>
      <c r="DP24" s="649"/>
      <c r="DQ24" s="649"/>
      <c r="DR24" s="649"/>
      <c r="DS24" s="649"/>
      <c r="DT24" s="649"/>
      <c r="DU24" s="649"/>
      <c r="DV24" s="650"/>
      <c r="DW24" s="653">
        <v>47.9</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27947</v>
      </c>
      <c r="S25" s="660"/>
      <c r="T25" s="660"/>
      <c r="U25" s="660"/>
      <c r="V25" s="660"/>
      <c r="W25" s="660"/>
      <c r="X25" s="660"/>
      <c r="Y25" s="661"/>
      <c r="Z25" s="662">
        <v>0.8</v>
      </c>
      <c r="AA25" s="662"/>
      <c r="AB25" s="662"/>
      <c r="AC25" s="662"/>
      <c r="AD25" s="663">
        <v>3776</v>
      </c>
      <c r="AE25" s="663"/>
      <c r="AF25" s="663"/>
      <c r="AG25" s="663"/>
      <c r="AH25" s="663"/>
      <c r="AI25" s="663"/>
      <c r="AJ25" s="663"/>
      <c r="AK25" s="663"/>
      <c r="AL25" s="664">
        <v>0.3</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241</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330295</v>
      </c>
      <c r="CS25" s="695"/>
      <c r="CT25" s="695"/>
      <c r="CU25" s="695"/>
      <c r="CV25" s="695"/>
      <c r="CW25" s="695"/>
      <c r="CX25" s="695"/>
      <c r="CY25" s="696"/>
      <c r="CZ25" s="664">
        <v>10.5</v>
      </c>
      <c r="DA25" s="693"/>
      <c r="DB25" s="693"/>
      <c r="DC25" s="697"/>
      <c r="DD25" s="668">
        <v>319726</v>
      </c>
      <c r="DE25" s="695"/>
      <c r="DF25" s="695"/>
      <c r="DG25" s="695"/>
      <c r="DH25" s="695"/>
      <c r="DI25" s="695"/>
      <c r="DJ25" s="695"/>
      <c r="DK25" s="696"/>
      <c r="DL25" s="668">
        <v>317588</v>
      </c>
      <c r="DM25" s="695"/>
      <c r="DN25" s="695"/>
      <c r="DO25" s="695"/>
      <c r="DP25" s="695"/>
      <c r="DQ25" s="695"/>
      <c r="DR25" s="695"/>
      <c r="DS25" s="695"/>
      <c r="DT25" s="695"/>
      <c r="DU25" s="695"/>
      <c r="DV25" s="696"/>
      <c r="DW25" s="664">
        <v>26.6</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1032</v>
      </c>
      <c r="S26" s="660"/>
      <c r="T26" s="660"/>
      <c r="U26" s="660"/>
      <c r="V26" s="660"/>
      <c r="W26" s="660"/>
      <c r="X26" s="660"/>
      <c r="Y26" s="661"/>
      <c r="Z26" s="662">
        <v>0</v>
      </c>
      <c r="AA26" s="662"/>
      <c r="AB26" s="662"/>
      <c r="AC26" s="662"/>
      <c r="AD26" s="663" t="s">
        <v>241</v>
      </c>
      <c r="AE26" s="663"/>
      <c r="AF26" s="663"/>
      <c r="AG26" s="663"/>
      <c r="AH26" s="663"/>
      <c r="AI26" s="663"/>
      <c r="AJ26" s="663"/>
      <c r="AK26" s="663"/>
      <c r="AL26" s="664" t="s">
        <v>232</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241</v>
      </c>
      <c r="BP26" s="662"/>
      <c r="BQ26" s="662"/>
      <c r="BR26" s="662"/>
      <c r="BS26" s="668" t="s">
        <v>232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189848</v>
      </c>
      <c r="CS26" s="660"/>
      <c r="CT26" s="660"/>
      <c r="CU26" s="660"/>
      <c r="CV26" s="660"/>
      <c r="CW26" s="660"/>
      <c r="CX26" s="660"/>
      <c r="CY26" s="661"/>
      <c r="CZ26" s="664">
        <v>6</v>
      </c>
      <c r="DA26" s="693"/>
      <c r="DB26" s="693"/>
      <c r="DC26" s="697"/>
      <c r="DD26" s="668">
        <v>180110</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331421</v>
      </c>
      <c r="S27" s="660"/>
      <c r="T27" s="660"/>
      <c r="U27" s="660"/>
      <c r="V27" s="660"/>
      <c r="W27" s="660"/>
      <c r="X27" s="660"/>
      <c r="Y27" s="661"/>
      <c r="Z27" s="662">
        <v>10</v>
      </c>
      <c r="AA27" s="662"/>
      <c r="AB27" s="662"/>
      <c r="AC27" s="662"/>
      <c r="AD27" s="663" t="s">
        <v>241</v>
      </c>
      <c r="AE27" s="663"/>
      <c r="AF27" s="663"/>
      <c r="AG27" s="663"/>
      <c r="AH27" s="663"/>
      <c r="AI27" s="663"/>
      <c r="AJ27" s="663"/>
      <c r="AK27" s="663"/>
      <c r="AL27" s="664" t="s">
        <v>241</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139312</v>
      </c>
      <c r="BH27" s="660"/>
      <c r="BI27" s="660"/>
      <c r="BJ27" s="660"/>
      <c r="BK27" s="660"/>
      <c r="BL27" s="660"/>
      <c r="BM27" s="660"/>
      <c r="BN27" s="661"/>
      <c r="BO27" s="662">
        <v>100</v>
      </c>
      <c r="BP27" s="662"/>
      <c r="BQ27" s="662"/>
      <c r="BR27" s="662"/>
      <c r="BS27" s="668">
        <v>239</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102795</v>
      </c>
      <c r="CS27" s="695"/>
      <c r="CT27" s="695"/>
      <c r="CU27" s="695"/>
      <c r="CV27" s="695"/>
      <c r="CW27" s="695"/>
      <c r="CX27" s="695"/>
      <c r="CY27" s="696"/>
      <c r="CZ27" s="664">
        <v>3.3</v>
      </c>
      <c r="DA27" s="693"/>
      <c r="DB27" s="693"/>
      <c r="DC27" s="697"/>
      <c r="DD27" s="668">
        <v>23269</v>
      </c>
      <c r="DE27" s="695"/>
      <c r="DF27" s="695"/>
      <c r="DG27" s="695"/>
      <c r="DH27" s="695"/>
      <c r="DI27" s="695"/>
      <c r="DJ27" s="695"/>
      <c r="DK27" s="696"/>
      <c r="DL27" s="668">
        <v>23269</v>
      </c>
      <c r="DM27" s="695"/>
      <c r="DN27" s="695"/>
      <c r="DO27" s="695"/>
      <c r="DP27" s="695"/>
      <c r="DQ27" s="695"/>
      <c r="DR27" s="695"/>
      <c r="DS27" s="695"/>
      <c r="DT27" s="695"/>
      <c r="DU27" s="695"/>
      <c r="DV27" s="696"/>
      <c r="DW27" s="664">
        <v>1.9</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241</v>
      </c>
      <c r="S28" s="660"/>
      <c r="T28" s="660"/>
      <c r="U28" s="660"/>
      <c r="V28" s="660"/>
      <c r="W28" s="660"/>
      <c r="X28" s="660"/>
      <c r="Y28" s="661"/>
      <c r="Z28" s="662" t="s">
        <v>241</v>
      </c>
      <c r="AA28" s="662"/>
      <c r="AB28" s="662"/>
      <c r="AC28" s="662"/>
      <c r="AD28" s="663" t="s">
        <v>241</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264535</v>
      </c>
      <c r="CS28" s="660"/>
      <c r="CT28" s="660"/>
      <c r="CU28" s="660"/>
      <c r="CV28" s="660"/>
      <c r="CW28" s="660"/>
      <c r="CX28" s="660"/>
      <c r="CY28" s="661"/>
      <c r="CZ28" s="664">
        <v>8.4</v>
      </c>
      <c r="DA28" s="693"/>
      <c r="DB28" s="693"/>
      <c r="DC28" s="697"/>
      <c r="DD28" s="668">
        <v>230916</v>
      </c>
      <c r="DE28" s="660"/>
      <c r="DF28" s="660"/>
      <c r="DG28" s="660"/>
      <c r="DH28" s="660"/>
      <c r="DI28" s="660"/>
      <c r="DJ28" s="660"/>
      <c r="DK28" s="661"/>
      <c r="DL28" s="668">
        <v>230916</v>
      </c>
      <c r="DM28" s="660"/>
      <c r="DN28" s="660"/>
      <c r="DO28" s="660"/>
      <c r="DP28" s="660"/>
      <c r="DQ28" s="660"/>
      <c r="DR28" s="660"/>
      <c r="DS28" s="660"/>
      <c r="DT28" s="660"/>
      <c r="DU28" s="660"/>
      <c r="DV28" s="661"/>
      <c r="DW28" s="664">
        <v>19.3</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178368</v>
      </c>
      <c r="S29" s="660"/>
      <c r="T29" s="660"/>
      <c r="U29" s="660"/>
      <c r="V29" s="660"/>
      <c r="W29" s="660"/>
      <c r="X29" s="660"/>
      <c r="Y29" s="661"/>
      <c r="Z29" s="662">
        <v>5.4</v>
      </c>
      <c r="AA29" s="662"/>
      <c r="AB29" s="662"/>
      <c r="AC29" s="662"/>
      <c r="AD29" s="663" t="s">
        <v>241</v>
      </c>
      <c r="AE29" s="663"/>
      <c r="AF29" s="663"/>
      <c r="AG29" s="663"/>
      <c r="AH29" s="663"/>
      <c r="AI29" s="663"/>
      <c r="AJ29" s="663"/>
      <c r="AK29" s="663"/>
      <c r="AL29" s="664" t="s">
        <v>241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64</v>
      </c>
      <c r="CG29" s="675"/>
      <c r="CH29" s="675"/>
      <c r="CI29" s="675"/>
      <c r="CJ29" s="675"/>
      <c r="CK29" s="675"/>
      <c r="CL29" s="675"/>
      <c r="CM29" s="675"/>
      <c r="CN29" s="675"/>
      <c r="CO29" s="675"/>
      <c r="CP29" s="675"/>
      <c r="CQ29" s="676"/>
      <c r="CR29" s="659">
        <v>264535</v>
      </c>
      <c r="CS29" s="695"/>
      <c r="CT29" s="695"/>
      <c r="CU29" s="695"/>
      <c r="CV29" s="695"/>
      <c r="CW29" s="695"/>
      <c r="CX29" s="695"/>
      <c r="CY29" s="696"/>
      <c r="CZ29" s="664">
        <v>8.4</v>
      </c>
      <c r="DA29" s="693"/>
      <c r="DB29" s="693"/>
      <c r="DC29" s="697"/>
      <c r="DD29" s="668">
        <v>230916</v>
      </c>
      <c r="DE29" s="695"/>
      <c r="DF29" s="695"/>
      <c r="DG29" s="695"/>
      <c r="DH29" s="695"/>
      <c r="DI29" s="695"/>
      <c r="DJ29" s="695"/>
      <c r="DK29" s="696"/>
      <c r="DL29" s="668">
        <v>230916</v>
      </c>
      <c r="DM29" s="695"/>
      <c r="DN29" s="695"/>
      <c r="DO29" s="695"/>
      <c r="DP29" s="695"/>
      <c r="DQ29" s="695"/>
      <c r="DR29" s="695"/>
      <c r="DS29" s="695"/>
      <c r="DT29" s="695"/>
      <c r="DU29" s="695"/>
      <c r="DV29" s="696"/>
      <c r="DW29" s="664">
        <v>19.3</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56394</v>
      </c>
      <c r="S30" s="660"/>
      <c r="T30" s="660"/>
      <c r="U30" s="660"/>
      <c r="V30" s="660"/>
      <c r="W30" s="660"/>
      <c r="X30" s="660"/>
      <c r="Y30" s="661"/>
      <c r="Z30" s="662">
        <v>1.7</v>
      </c>
      <c r="AA30" s="662"/>
      <c r="AB30" s="662"/>
      <c r="AC30" s="662"/>
      <c r="AD30" s="663">
        <v>16862</v>
      </c>
      <c r="AE30" s="663"/>
      <c r="AF30" s="663"/>
      <c r="AG30" s="663"/>
      <c r="AH30" s="663"/>
      <c r="AI30" s="663"/>
      <c r="AJ30" s="663"/>
      <c r="AK30" s="663"/>
      <c r="AL30" s="664">
        <v>1.5</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99.4</v>
      </c>
      <c r="BH30" s="720"/>
      <c r="BI30" s="720"/>
      <c r="BJ30" s="720"/>
      <c r="BK30" s="720"/>
      <c r="BL30" s="720"/>
      <c r="BM30" s="654">
        <v>99</v>
      </c>
      <c r="BN30" s="720"/>
      <c r="BO30" s="720"/>
      <c r="BP30" s="720"/>
      <c r="BQ30" s="721"/>
      <c r="BR30" s="719">
        <v>99.6</v>
      </c>
      <c r="BS30" s="720"/>
      <c r="BT30" s="720"/>
      <c r="BU30" s="720"/>
      <c r="BV30" s="720"/>
      <c r="BW30" s="720"/>
      <c r="BX30" s="654">
        <v>99.3</v>
      </c>
      <c r="BY30" s="720"/>
      <c r="BZ30" s="720"/>
      <c r="CA30" s="720"/>
      <c r="CB30" s="721"/>
      <c r="CD30" s="724"/>
      <c r="CE30" s="725"/>
      <c r="CF30" s="674" t="s">
        <v>310</v>
      </c>
      <c r="CG30" s="675"/>
      <c r="CH30" s="675"/>
      <c r="CI30" s="675"/>
      <c r="CJ30" s="675"/>
      <c r="CK30" s="675"/>
      <c r="CL30" s="675"/>
      <c r="CM30" s="675"/>
      <c r="CN30" s="675"/>
      <c r="CO30" s="675"/>
      <c r="CP30" s="675"/>
      <c r="CQ30" s="676"/>
      <c r="CR30" s="659">
        <v>259507</v>
      </c>
      <c r="CS30" s="660"/>
      <c r="CT30" s="660"/>
      <c r="CU30" s="660"/>
      <c r="CV30" s="660"/>
      <c r="CW30" s="660"/>
      <c r="CX30" s="660"/>
      <c r="CY30" s="661"/>
      <c r="CZ30" s="664">
        <v>8.1999999999999993</v>
      </c>
      <c r="DA30" s="693"/>
      <c r="DB30" s="693"/>
      <c r="DC30" s="697"/>
      <c r="DD30" s="668">
        <v>226898</v>
      </c>
      <c r="DE30" s="660"/>
      <c r="DF30" s="660"/>
      <c r="DG30" s="660"/>
      <c r="DH30" s="660"/>
      <c r="DI30" s="660"/>
      <c r="DJ30" s="660"/>
      <c r="DK30" s="661"/>
      <c r="DL30" s="668">
        <v>226898</v>
      </c>
      <c r="DM30" s="660"/>
      <c r="DN30" s="660"/>
      <c r="DO30" s="660"/>
      <c r="DP30" s="660"/>
      <c r="DQ30" s="660"/>
      <c r="DR30" s="660"/>
      <c r="DS30" s="660"/>
      <c r="DT30" s="660"/>
      <c r="DU30" s="660"/>
      <c r="DV30" s="661"/>
      <c r="DW30" s="664">
        <v>19</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22832</v>
      </c>
      <c r="S31" s="660"/>
      <c r="T31" s="660"/>
      <c r="U31" s="660"/>
      <c r="V31" s="660"/>
      <c r="W31" s="660"/>
      <c r="X31" s="660"/>
      <c r="Y31" s="661"/>
      <c r="Z31" s="662">
        <v>0.7</v>
      </c>
      <c r="AA31" s="662"/>
      <c r="AB31" s="662"/>
      <c r="AC31" s="662"/>
      <c r="AD31" s="663" t="s">
        <v>241</v>
      </c>
      <c r="AE31" s="663"/>
      <c r="AF31" s="663"/>
      <c r="AG31" s="663"/>
      <c r="AH31" s="663"/>
      <c r="AI31" s="663"/>
      <c r="AJ31" s="663"/>
      <c r="AK31" s="663"/>
      <c r="AL31" s="664" t="s">
        <v>232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99.1</v>
      </c>
      <c r="BN31" s="717"/>
      <c r="BO31" s="717"/>
      <c r="BP31" s="717"/>
      <c r="BQ31" s="718"/>
      <c r="BR31" s="716">
        <v>99.4</v>
      </c>
      <c r="BS31" s="695"/>
      <c r="BT31" s="695"/>
      <c r="BU31" s="695"/>
      <c r="BV31" s="695"/>
      <c r="BW31" s="695"/>
      <c r="BX31" s="665">
        <v>99.3</v>
      </c>
      <c r="BY31" s="717"/>
      <c r="BZ31" s="717"/>
      <c r="CA31" s="717"/>
      <c r="CB31" s="718"/>
      <c r="CD31" s="724"/>
      <c r="CE31" s="725"/>
      <c r="CF31" s="674" t="s">
        <v>314</v>
      </c>
      <c r="CG31" s="675"/>
      <c r="CH31" s="675"/>
      <c r="CI31" s="675"/>
      <c r="CJ31" s="675"/>
      <c r="CK31" s="675"/>
      <c r="CL31" s="675"/>
      <c r="CM31" s="675"/>
      <c r="CN31" s="675"/>
      <c r="CO31" s="675"/>
      <c r="CP31" s="675"/>
      <c r="CQ31" s="676"/>
      <c r="CR31" s="659">
        <v>5028</v>
      </c>
      <c r="CS31" s="695"/>
      <c r="CT31" s="695"/>
      <c r="CU31" s="695"/>
      <c r="CV31" s="695"/>
      <c r="CW31" s="695"/>
      <c r="CX31" s="695"/>
      <c r="CY31" s="696"/>
      <c r="CZ31" s="664">
        <v>0.2</v>
      </c>
      <c r="DA31" s="693"/>
      <c r="DB31" s="693"/>
      <c r="DC31" s="697"/>
      <c r="DD31" s="668">
        <v>4018</v>
      </c>
      <c r="DE31" s="695"/>
      <c r="DF31" s="695"/>
      <c r="DG31" s="695"/>
      <c r="DH31" s="695"/>
      <c r="DI31" s="695"/>
      <c r="DJ31" s="695"/>
      <c r="DK31" s="696"/>
      <c r="DL31" s="668">
        <v>4018</v>
      </c>
      <c r="DM31" s="695"/>
      <c r="DN31" s="695"/>
      <c r="DO31" s="695"/>
      <c r="DP31" s="695"/>
      <c r="DQ31" s="695"/>
      <c r="DR31" s="695"/>
      <c r="DS31" s="695"/>
      <c r="DT31" s="695"/>
      <c r="DU31" s="695"/>
      <c r="DV31" s="696"/>
      <c r="DW31" s="664">
        <v>0.3</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465485</v>
      </c>
      <c r="S32" s="660"/>
      <c r="T32" s="660"/>
      <c r="U32" s="660"/>
      <c r="V32" s="660"/>
      <c r="W32" s="660"/>
      <c r="X32" s="660"/>
      <c r="Y32" s="661"/>
      <c r="Z32" s="662">
        <v>14</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99.4</v>
      </c>
      <c r="BH32" s="729"/>
      <c r="BI32" s="729"/>
      <c r="BJ32" s="729"/>
      <c r="BK32" s="729"/>
      <c r="BL32" s="729"/>
      <c r="BM32" s="730">
        <v>98.9</v>
      </c>
      <c r="BN32" s="729"/>
      <c r="BO32" s="729"/>
      <c r="BP32" s="729"/>
      <c r="BQ32" s="731"/>
      <c r="BR32" s="728">
        <v>99.7</v>
      </c>
      <c r="BS32" s="729"/>
      <c r="BT32" s="729"/>
      <c r="BU32" s="729"/>
      <c r="BV32" s="729"/>
      <c r="BW32" s="729"/>
      <c r="BX32" s="730">
        <v>99.3</v>
      </c>
      <c r="BY32" s="729"/>
      <c r="BZ32" s="729"/>
      <c r="CA32" s="729"/>
      <c r="CB32" s="731"/>
      <c r="CD32" s="726"/>
      <c r="CE32" s="727"/>
      <c r="CF32" s="674" t="s">
        <v>317</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253</v>
      </c>
      <c r="DA32" s="693"/>
      <c r="DB32" s="693"/>
      <c r="DC32" s="697"/>
      <c r="DD32" s="668" t="s">
        <v>232</v>
      </c>
      <c r="DE32" s="660"/>
      <c r="DF32" s="660"/>
      <c r="DG32" s="660"/>
      <c r="DH32" s="660"/>
      <c r="DI32" s="660"/>
      <c r="DJ32" s="660"/>
      <c r="DK32" s="661"/>
      <c r="DL32" s="668" t="s">
        <v>241</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141979</v>
      </c>
      <c r="S33" s="660"/>
      <c r="T33" s="660"/>
      <c r="U33" s="660"/>
      <c r="V33" s="660"/>
      <c r="W33" s="660"/>
      <c r="X33" s="660"/>
      <c r="Y33" s="661"/>
      <c r="Z33" s="662">
        <v>4.3</v>
      </c>
      <c r="AA33" s="662"/>
      <c r="AB33" s="662"/>
      <c r="AC33" s="662"/>
      <c r="AD33" s="663" t="s">
        <v>232</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1573832</v>
      </c>
      <c r="CS33" s="695"/>
      <c r="CT33" s="695"/>
      <c r="CU33" s="695"/>
      <c r="CV33" s="695"/>
      <c r="CW33" s="695"/>
      <c r="CX33" s="695"/>
      <c r="CY33" s="696"/>
      <c r="CZ33" s="664">
        <v>49.9</v>
      </c>
      <c r="DA33" s="693"/>
      <c r="DB33" s="693"/>
      <c r="DC33" s="697"/>
      <c r="DD33" s="668">
        <v>1150711</v>
      </c>
      <c r="DE33" s="695"/>
      <c r="DF33" s="695"/>
      <c r="DG33" s="695"/>
      <c r="DH33" s="695"/>
      <c r="DI33" s="695"/>
      <c r="DJ33" s="695"/>
      <c r="DK33" s="696"/>
      <c r="DL33" s="668">
        <v>518586</v>
      </c>
      <c r="DM33" s="695"/>
      <c r="DN33" s="695"/>
      <c r="DO33" s="695"/>
      <c r="DP33" s="695"/>
      <c r="DQ33" s="695"/>
      <c r="DR33" s="695"/>
      <c r="DS33" s="695"/>
      <c r="DT33" s="695"/>
      <c r="DU33" s="695"/>
      <c r="DV33" s="696"/>
      <c r="DW33" s="664">
        <v>43.4</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217910</v>
      </c>
      <c r="S34" s="660"/>
      <c r="T34" s="660"/>
      <c r="U34" s="660"/>
      <c r="V34" s="660"/>
      <c r="W34" s="660"/>
      <c r="X34" s="660"/>
      <c r="Y34" s="661"/>
      <c r="Z34" s="662">
        <v>6.6</v>
      </c>
      <c r="AA34" s="662"/>
      <c r="AB34" s="662"/>
      <c r="AC34" s="662"/>
      <c r="AD34" s="663">
        <v>21320</v>
      </c>
      <c r="AE34" s="663"/>
      <c r="AF34" s="663"/>
      <c r="AG34" s="663"/>
      <c r="AH34" s="663"/>
      <c r="AI34" s="663"/>
      <c r="AJ34" s="663"/>
      <c r="AK34" s="663"/>
      <c r="AL34" s="664">
        <v>1.8</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551658</v>
      </c>
      <c r="CS34" s="660"/>
      <c r="CT34" s="660"/>
      <c r="CU34" s="660"/>
      <c r="CV34" s="660"/>
      <c r="CW34" s="660"/>
      <c r="CX34" s="660"/>
      <c r="CY34" s="661"/>
      <c r="CZ34" s="664">
        <v>17.5</v>
      </c>
      <c r="DA34" s="693"/>
      <c r="DB34" s="693"/>
      <c r="DC34" s="697"/>
      <c r="DD34" s="668">
        <v>352349</v>
      </c>
      <c r="DE34" s="660"/>
      <c r="DF34" s="660"/>
      <c r="DG34" s="660"/>
      <c r="DH34" s="660"/>
      <c r="DI34" s="660"/>
      <c r="DJ34" s="660"/>
      <c r="DK34" s="661"/>
      <c r="DL34" s="668">
        <v>217702</v>
      </c>
      <c r="DM34" s="660"/>
      <c r="DN34" s="660"/>
      <c r="DO34" s="660"/>
      <c r="DP34" s="660"/>
      <c r="DQ34" s="660"/>
      <c r="DR34" s="660"/>
      <c r="DS34" s="660"/>
      <c r="DT34" s="660"/>
      <c r="DU34" s="660"/>
      <c r="DV34" s="661"/>
      <c r="DW34" s="664">
        <v>18.2</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542500</v>
      </c>
      <c r="S35" s="660"/>
      <c r="T35" s="660"/>
      <c r="U35" s="660"/>
      <c r="V35" s="660"/>
      <c r="W35" s="660"/>
      <c r="X35" s="660"/>
      <c r="Y35" s="661"/>
      <c r="Z35" s="662">
        <v>16.399999999999999</v>
      </c>
      <c r="AA35" s="662"/>
      <c r="AB35" s="662"/>
      <c r="AC35" s="662"/>
      <c r="AD35" s="663" t="s">
        <v>232</v>
      </c>
      <c r="AE35" s="663"/>
      <c r="AF35" s="663"/>
      <c r="AG35" s="663"/>
      <c r="AH35" s="663"/>
      <c r="AI35" s="663"/>
      <c r="AJ35" s="663"/>
      <c r="AK35" s="663"/>
      <c r="AL35" s="664" t="s">
        <v>232</v>
      </c>
      <c r="AM35" s="665"/>
      <c r="AN35" s="665"/>
      <c r="AO35" s="666"/>
      <c r="AP35" s="214"/>
      <c r="AQ35" s="732" t="s">
        <v>325</v>
      </c>
      <c r="AR35" s="733"/>
      <c r="AS35" s="733"/>
      <c r="AT35" s="733"/>
      <c r="AU35" s="733"/>
      <c r="AV35" s="733"/>
      <c r="AW35" s="733"/>
      <c r="AX35" s="733"/>
      <c r="AY35" s="734"/>
      <c r="AZ35" s="648">
        <v>158597</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53208</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38296</v>
      </c>
      <c r="CS35" s="695"/>
      <c r="CT35" s="695"/>
      <c r="CU35" s="695"/>
      <c r="CV35" s="695"/>
      <c r="CW35" s="695"/>
      <c r="CX35" s="695"/>
      <c r="CY35" s="696"/>
      <c r="CZ35" s="664">
        <v>1.2</v>
      </c>
      <c r="DA35" s="693"/>
      <c r="DB35" s="693"/>
      <c r="DC35" s="697"/>
      <c r="DD35" s="668">
        <v>37625</v>
      </c>
      <c r="DE35" s="695"/>
      <c r="DF35" s="695"/>
      <c r="DG35" s="695"/>
      <c r="DH35" s="695"/>
      <c r="DI35" s="695"/>
      <c r="DJ35" s="695"/>
      <c r="DK35" s="696"/>
      <c r="DL35" s="668">
        <v>36691</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241</v>
      </c>
      <c r="AE36" s="663"/>
      <c r="AF36" s="663"/>
      <c r="AG36" s="663"/>
      <c r="AH36" s="663"/>
      <c r="AI36" s="663"/>
      <c r="AJ36" s="663"/>
      <c r="AK36" s="663"/>
      <c r="AL36" s="664" t="s">
        <v>173</v>
      </c>
      <c r="AM36" s="665"/>
      <c r="AN36" s="665"/>
      <c r="AO36" s="666"/>
      <c r="AQ36" s="736" t="s">
        <v>329</v>
      </c>
      <c r="AR36" s="737"/>
      <c r="AS36" s="737"/>
      <c r="AT36" s="737"/>
      <c r="AU36" s="737"/>
      <c r="AV36" s="737"/>
      <c r="AW36" s="737"/>
      <c r="AX36" s="737"/>
      <c r="AY36" s="738"/>
      <c r="AZ36" s="659">
        <v>45002</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51905</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324087</v>
      </c>
      <c r="CS36" s="660"/>
      <c r="CT36" s="660"/>
      <c r="CU36" s="660"/>
      <c r="CV36" s="660"/>
      <c r="CW36" s="660"/>
      <c r="CX36" s="660"/>
      <c r="CY36" s="661"/>
      <c r="CZ36" s="664">
        <v>10.3</v>
      </c>
      <c r="DA36" s="693"/>
      <c r="DB36" s="693"/>
      <c r="DC36" s="697"/>
      <c r="DD36" s="668">
        <v>190776</v>
      </c>
      <c r="DE36" s="660"/>
      <c r="DF36" s="660"/>
      <c r="DG36" s="660"/>
      <c r="DH36" s="660"/>
      <c r="DI36" s="660"/>
      <c r="DJ36" s="660"/>
      <c r="DK36" s="661"/>
      <c r="DL36" s="668">
        <v>124870</v>
      </c>
      <c r="DM36" s="660"/>
      <c r="DN36" s="660"/>
      <c r="DO36" s="660"/>
      <c r="DP36" s="660"/>
      <c r="DQ36" s="660"/>
      <c r="DR36" s="660"/>
      <c r="DS36" s="660"/>
      <c r="DT36" s="660"/>
      <c r="DU36" s="660"/>
      <c r="DV36" s="661"/>
      <c r="DW36" s="664">
        <v>10.5</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35000</v>
      </c>
      <c r="S37" s="660"/>
      <c r="T37" s="660"/>
      <c r="U37" s="660"/>
      <c r="V37" s="660"/>
      <c r="W37" s="660"/>
      <c r="X37" s="660"/>
      <c r="Y37" s="661"/>
      <c r="Z37" s="662">
        <v>1.1000000000000001</v>
      </c>
      <c r="AA37" s="662"/>
      <c r="AB37" s="662"/>
      <c r="AC37" s="662"/>
      <c r="AD37" s="663" t="s">
        <v>232</v>
      </c>
      <c r="AE37" s="663"/>
      <c r="AF37" s="663"/>
      <c r="AG37" s="663"/>
      <c r="AH37" s="663"/>
      <c r="AI37" s="663"/>
      <c r="AJ37" s="663"/>
      <c r="AK37" s="663"/>
      <c r="AL37" s="664" t="s">
        <v>232</v>
      </c>
      <c r="AM37" s="665"/>
      <c r="AN37" s="665"/>
      <c r="AO37" s="666"/>
      <c r="AQ37" s="736" t="s">
        <v>333</v>
      </c>
      <c r="AR37" s="737"/>
      <c r="AS37" s="737"/>
      <c r="AT37" s="737"/>
      <c r="AU37" s="737"/>
      <c r="AV37" s="737"/>
      <c r="AW37" s="737"/>
      <c r="AX37" s="737"/>
      <c r="AY37" s="738"/>
      <c r="AZ37" s="659">
        <v>39605</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229</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25588</v>
      </c>
      <c r="CS37" s="695"/>
      <c r="CT37" s="695"/>
      <c r="CU37" s="695"/>
      <c r="CV37" s="695"/>
      <c r="CW37" s="695"/>
      <c r="CX37" s="695"/>
      <c r="CY37" s="696"/>
      <c r="CZ37" s="664">
        <v>0.8</v>
      </c>
      <c r="DA37" s="693"/>
      <c r="DB37" s="693"/>
      <c r="DC37" s="697"/>
      <c r="DD37" s="668">
        <v>25588</v>
      </c>
      <c r="DE37" s="695"/>
      <c r="DF37" s="695"/>
      <c r="DG37" s="695"/>
      <c r="DH37" s="695"/>
      <c r="DI37" s="695"/>
      <c r="DJ37" s="695"/>
      <c r="DK37" s="696"/>
      <c r="DL37" s="668">
        <v>25588</v>
      </c>
      <c r="DM37" s="695"/>
      <c r="DN37" s="695"/>
      <c r="DO37" s="695"/>
      <c r="DP37" s="695"/>
      <c r="DQ37" s="695"/>
      <c r="DR37" s="695"/>
      <c r="DS37" s="695"/>
      <c r="DT37" s="695"/>
      <c r="DU37" s="695"/>
      <c r="DV37" s="696"/>
      <c r="DW37" s="664">
        <v>2.1</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3316580</v>
      </c>
      <c r="S38" s="740"/>
      <c r="T38" s="740"/>
      <c r="U38" s="740"/>
      <c r="V38" s="740"/>
      <c r="W38" s="740"/>
      <c r="X38" s="740"/>
      <c r="Y38" s="741"/>
      <c r="Z38" s="742">
        <v>100</v>
      </c>
      <c r="AA38" s="742"/>
      <c r="AB38" s="742"/>
      <c r="AC38" s="742"/>
      <c r="AD38" s="743">
        <v>1159587</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232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371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158597</v>
      </c>
      <c r="CS38" s="660"/>
      <c r="CT38" s="660"/>
      <c r="CU38" s="660"/>
      <c r="CV38" s="660"/>
      <c r="CW38" s="660"/>
      <c r="CX38" s="660"/>
      <c r="CY38" s="661"/>
      <c r="CZ38" s="664">
        <v>5</v>
      </c>
      <c r="DA38" s="693"/>
      <c r="DB38" s="693"/>
      <c r="DC38" s="697"/>
      <c r="DD38" s="668">
        <v>145423</v>
      </c>
      <c r="DE38" s="660"/>
      <c r="DF38" s="660"/>
      <c r="DG38" s="660"/>
      <c r="DH38" s="660"/>
      <c r="DI38" s="660"/>
      <c r="DJ38" s="660"/>
      <c r="DK38" s="661"/>
      <c r="DL38" s="668">
        <v>139323</v>
      </c>
      <c r="DM38" s="660"/>
      <c r="DN38" s="660"/>
      <c r="DO38" s="660"/>
      <c r="DP38" s="660"/>
      <c r="DQ38" s="660"/>
      <c r="DR38" s="660"/>
      <c r="DS38" s="660"/>
      <c r="DT38" s="660"/>
      <c r="DU38" s="660"/>
      <c r="DV38" s="661"/>
      <c r="DW38" s="664">
        <v>11.7</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241</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87</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471194</v>
      </c>
      <c r="CS39" s="695"/>
      <c r="CT39" s="695"/>
      <c r="CU39" s="695"/>
      <c r="CV39" s="695"/>
      <c r="CW39" s="695"/>
      <c r="CX39" s="695"/>
      <c r="CY39" s="696"/>
      <c r="CZ39" s="664">
        <v>15</v>
      </c>
      <c r="DA39" s="693"/>
      <c r="DB39" s="693"/>
      <c r="DC39" s="697"/>
      <c r="DD39" s="668">
        <v>424538</v>
      </c>
      <c r="DE39" s="695"/>
      <c r="DF39" s="695"/>
      <c r="DG39" s="695"/>
      <c r="DH39" s="695"/>
      <c r="DI39" s="695"/>
      <c r="DJ39" s="695"/>
      <c r="DK39" s="696"/>
      <c r="DL39" s="668" t="s">
        <v>241</v>
      </c>
      <c r="DM39" s="695"/>
      <c r="DN39" s="695"/>
      <c r="DO39" s="695"/>
      <c r="DP39" s="695"/>
      <c r="DQ39" s="695"/>
      <c r="DR39" s="695"/>
      <c r="DS39" s="695"/>
      <c r="DT39" s="695"/>
      <c r="DU39" s="695"/>
      <c r="DV39" s="696"/>
      <c r="DW39" s="664" t="s">
        <v>241</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25514</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320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30000</v>
      </c>
      <c r="CS40" s="660"/>
      <c r="CT40" s="660"/>
      <c r="CU40" s="660"/>
      <c r="CV40" s="660"/>
      <c r="CW40" s="660"/>
      <c r="CX40" s="660"/>
      <c r="CY40" s="661"/>
      <c r="CZ40" s="664">
        <v>1</v>
      </c>
      <c r="DA40" s="693"/>
      <c r="DB40" s="693"/>
      <c r="DC40" s="697"/>
      <c r="DD40" s="668" t="s">
        <v>173</v>
      </c>
      <c r="DE40" s="660"/>
      <c r="DF40" s="660"/>
      <c r="DG40" s="660"/>
      <c r="DH40" s="660"/>
      <c r="DI40" s="660"/>
      <c r="DJ40" s="660"/>
      <c r="DK40" s="661"/>
      <c r="DL40" s="668" t="s">
        <v>241</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48476</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360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241</v>
      </c>
      <c r="CS41" s="695"/>
      <c r="CT41" s="695"/>
      <c r="CU41" s="695"/>
      <c r="CV41" s="695"/>
      <c r="CW41" s="695"/>
      <c r="CX41" s="695"/>
      <c r="CY41" s="696"/>
      <c r="CZ41" s="664" t="s">
        <v>241</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879426</v>
      </c>
      <c r="CS42" s="660"/>
      <c r="CT42" s="660"/>
      <c r="CU42" s="660"/>
      <c r="CV42" s="660"/>
      <c r="CW42" s="660"/>
      <c r="CX42" s="660"/>
      <c r="CY42" s="661"/>
      <c r="CZ42" s="664">
        <v>27.9</v>
      </c>
      <c r="DA42" s="665"/>
      <c r="DB42" s="665"/>
      <c r="DC42" s="760"/>
      <c r="DD42" s="668">
        <v>57470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72</v>
      </c>
      <c r="CS43" s="695"/>
      <c r="CT43" s="695"/>
      <c r="CU43" s="695"/>
      <c r="CV43" s="695"/>
      <c r="CW43" s="695"/>
      <c r="CX43" s="695"/>
      <c r="CY43" s="696"/>
      <c r="CZ43" s="664">
        <v>0</v>
      </c>
      <c r="DA43" s="693"/>
      <c r="DB43" s="693"/>
      <c r="DC43" s="697"/>
      <c r="DD43" s="668" t="s">
        <v>241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306</v>
      </c>
      <c r="CE44" s="772"/>
      <c r="CF44" s="656" t="s">
        <v>355</v>
      </c>
      <c r="CG44" s="657"/>
      <c r="CH44" s="657"/>
      <c r="CI44" s="657"/>
      <c r="CJ44" s="657"/>
      <c r="CK44" s="657"/>
      <c r="CL44" s="657"/>
      <c r="CM44" s="657"/>
      <c r="CN44" s="657"/>
      <c r="CO44" s="657"/>
      <c r="CP44" s="657"/>
      <c r="CQ44" s="658"/>
      <c r="CR44" s="659">
        <v>879426</v>
      </c>
      <c r="CS44" s="660"/>
      <c r="CT44" s="660"/>
      <c r="CU44" s="660"/>
      <c r="CV44" s="660"/>
      <c r="CW44" s="660"/>
      <c r="CX44" s="660"/>
      <c r="CY44" s="661"/>
      <c r="CZ44" s="664">
        <v>27.9</v>
      </c>
      <c r="DA44" s="665"/>
      <c r="DB44" s="665"/>
      <c r="DC44" s="760"/>
      <c r="DD44" s="668">
        <v>57470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502597</v>
      </c>
      <c r="CS45" s="695"/>
      <c r="CT45" s="695"/>
      <c r="CU45" s="695"/>
      <c r="CV45" s="695"/>
      <c r="CW45" s="695"/>
      <c r="CX45" s="695"/>
      <c r="CY45" s="696"/>
      <c r="CZ45" s="664">
        <v>16</v>
      </c>
      <c r="DA45" s="693"/>
      <c r="DB45" s="693"/>
      <c r="DC45" s="697"/>
      <c r="DD45" s="668">
        <v>26001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376829</v>
      </c>
      <c r="CS46" s="660"/>
      <c r="CT46" s="660"/>
      <c r="CU46" s="660"/>
      <c r="CV46" s="660"/>
      <c r="CW46" s="660"/>
      <c r="CX46" s="660"/>
      <c r="CY46" s="661"/>
      <c r="CZ46" s="664">
        <v>12</v>
      </c>
      <c r="DA46" s="665"/>
      <c r="DB46" s="665"/>
      <c r="DC46" s="760"/>
      <c r="DD46" s="668">
        <v>31469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t="s">
        <v>232</v>
      </c>
      <c r="CS47" s="695"/>
      <c r="CT47" s="695"/>
      <c r="CU47" s="695"/>
      <c r="CV47" s="695"/>
      <c r="CW47" s="695"/>
      <c r="CX47" s="695"/>
      <c r="CY47" s="696"/>
      <c r="CZ47" s="664" t="s">
        <v>241</v>
      </c>
      <c r="DA47" s="693"/>
      <c r="DB47" s="693"/>
      <c r="DC47" s="697"/>
      <c r="DD47" s="668" t="s">
        <v>241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3150883</v>
      </c>
      <c r="CS49" s="729"/>
      <c r="CT49" s="729"/>
      <c r="CU49" s="729"/>
      <c r="CV49" s="729"/>
      <c r="CW49" s="729"/>
      <c r="CX49" s="729"/>
      <c r="CY49" s="761"/>
      <c r="CZ49" s="744">
        <v>100</v>
      </c>
      <c r="DA49" s="762"/>
      <c r="DB49" s="762"/>
      <c r="DC49" s="763"/>
      <c r="DD49" s="764">
        <v>1782092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Mkta16cfxsuLscTvJGmZ+CWAM2yGNxIwpcC75K+4UkImNPcG9MJ1JpX8PxO+3jRQ/dcRRqbDv89d1SqofXvjA==" saltValue="JhwOfbVITj1wBBhPCa2m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3274</v>
      </c>
      <c r="R7" s="795"/>
      <c r="S7" s="795"/>
      <c r="T7" s="795"/>
      <c r="U7" s="795"/>
      <c r="V7" s="795">
        <v>3108</v>
      </c>
      <c r="W7" s="795"/>
      <c r="X7" s="795"/>
      <c r="Y7" s="795"/>
      <c r="Z7" s="795"/>
      <c r="AA7" s="795">
        <v>166</v>
      </c>
      <c r="AB7" s="795"/>
      <c r="AC7" s="795"/>
      <c r="AD7" s="795"/>
      <c r="AE7" s="796"/>
      <c r="AF7" s="797">
        <v>164</v>
      </c>
      <c r="AG7" s="798"/>
      <c r="AH7" s="798"/>
      <c r="AI7" s="798"/>
      <c r="AJ7" s="799"/>
      <c r="AK7" s="834">
        <v>0</v>
      </c>
      <c r="AL7" s="835"/>
      <c r="AM7" s="835"/>
      <c r="AN7" s="835"/>
      <c r="AO7" s="835"/>
      <c r="AP7" s="835">
        <v>2423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67</v>
      </c>
      <c r="R8" s="819"/>
      <c r="S8" s="819"/>
      <c r="T8" s="819"/>
      <c r="U8" s="819"/>
      <c r="V8" s="819">
        <v>67</v>
      </c>
      <c r="W8" s="819"/>
      <c r="X8" s="819"/>
      <c r="Y8" s="819"/>
      <c r="Z8" s="819"/>
      <c r="AA8" s="819">
        <v>0</v>
      </c>
      <c r="AB8" s="819"/>
      <c r="AC8" s="819"/>
      <c r="AD8" s="819"/>
      <c r="AE8" s="820"/>
      <c r="AF8" s="821">
        <v>0</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3341</v>
      </c>
      <c r="R23" s="854"/>
      <c r="S23" s="854"/>
      <c r="T23" s="854"/>
      <c r="U23" s="854"/>
      <c r="V23" s="854">
        <v>3175</v>
      </c>
      <c r="W23" s="854"/>
      <c r="X23" s="854"/>
      <c r="Y23" s="854"/>
      <c r="Z23" s="854"/>
      <c r="AA23" s="854">
        <v>166</v>
      </c>
      <c r="AB23" s="854"/>
      <c r="AC23" s="854"/>
      <c r="AD23" s="854"/>
      <c r="AE23" s="855"/>
      <c r="AF23" s="856">
        <v>164</v>
      </c>
      <c r="AG23" s="854"/>
      <c r="AH23" s="854"/>
      <c r="AI23" s="854"/>
      <c r="AJ23" s="857"/>
      <c r="AK23" s="858"/>
      <c r="AL23" s="859"/>
      <c r="AM23" s="859"/>
      <c r="AN23" s="859"/>
      <c r="AO23" s="859"/>
      <c r="AP23" s="854">
        <v>2423</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292</v>
      </c>
      <c r="R28" s="883"/>
      <c r="S28" s="883"/>
      <c r="T28" s="883"/>
      <c r="U28" s="883"/>
      <c r="V28" s="883">
        <v>239</v>
      </c>
      <c r="W28" s="883"/>
      <c r="X28" s="883"/>
      <c r="Y28" s="883"/>
      <c r="Z28" s="883"/>
      <c r="AA28" s="883">
        <v>53</v>
      </c>
      <c r="AB28" s="883"/>
      <c r="AC28" s="883"/>
      <c r="AD28" s="883"/>
      <c r="AE28" s="884"/>
      <c r="AF28" s="885">
        <v>53</v>
      </c>
      <c r="AG28" s="883"/>
      <c r="AH28" s="883"/>
      <c r="AI28" s="883"/>
      <c r="AJ28" s="886"/>
      <c r="AK28" s="887">
        <v>19</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61</v>
      </c>
      <c r="R29" s="819"/>
      <c r="S29" s="819"/>
      <c r="T29" s="819"/>
      <c r="U29" s="819"/>
      <c r="V29" s="819">
        <v>60</v>
      </c>
      <c r="W29" s="819"/>
      <c r="X29" s="819"/>
      <c r="Y29" s="819"/>
      <c r="Z29" s="819"/>
      <c r="AA29" s="819">
        <v>1</v>
      </c>
      <c r="AB29" s="819"/>
      <c r="AC29" s="819"/>
      <c r="AD29" s="819"/>
      <c r="AE29" s="820"/>
      <c r="AF29" s="821">
        <v>1</v>
      </c>
      <c r="AG29" s="822"/>
      <c r="AH29" s="822"/>
      <c r="AI29" s="822"/>
      <c r="AJ29" s="823"/>
      <c r="AK29" s="890">
        <v>6</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253</v>
      </c>
      <c r="R30" s="819"/>
      <c r="S30" s="819"/>
      <c r="T30" s="819"/>
      <c r="U30" s="819"/>
      <c r="V30" s="819">
        <v>243</v>
      </c>
      <c r="W30" s="819"/>
      <c r="X30" s="819"/>
      <c r="Y30" s="819"/>
      <c r="Z30" s="819"/>
      <c r="AA30" s="819">
        <v>10</v>
      </c>
      <c r="AB30" s="819"/>
      <c r="AC30" s="819"/>
      <c r="AD30" s="819"/>
      <c r="AE30" s="820"/>
      <c r="AF30" s="821">
        <v>10</v>
      </c>
      <c r="AG30" s="822"/>
      <c r="AH30" s="822"/>
      <c r="AI30" s="822"/>
      <c r="AJ30" s="823"/>
      <c r="AK30" s="890">
        <v>40</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21</v>
      </c>
      <c r="R31" s="819"/>
      <c r="S31" s="819"/>
      <c r="T31" s="819"/>
      <c r="U31" s="819"/>
      <c r="V31" s="819">
        <v>21</v>
      </c>
      <c r="W31" s="819"/>
      <c r="X31" s="819"/>
      <c r="Y31" s="819"/>
      <c r="Z31" s="819"/>
      <c r="AA31" s="819">
        <v>0</v>
      </c>
      <c r="AB31" s="819"/>
      <c r="AC31" s="819"/>
      <c r="AD31" s="819"/>
      <c r="AE31" s="820"/>
      <c r="AF31" s="821">
        <v>0</v>
      </c>
      <c r="AG31" s="822"/>
      <c r="AH31" s="822"/>
      <c r="AI31" s="822"/>
      <c r="AJ31" s="823"/>
      <c r="AK31" s="890">
        <v>8</v>
      </c>
      <c r="AL31" s="891"/>
      <c r="AM31" s="891"/>
      <c r="AN31" s="891"/>
      <c r="AO31" s="891"/>
      <c r="AP31" s="891">
        <v>0</v>
      </c>
      <c r="AQ31" s="891"/>
      <c r="AR31" s="891"/>
      <c r="AS31" s="891"/>
      <c r="AT31" s="891"/>
      <c r="AU31" s="891">
        <v>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18</v>
      </c>
      <c r="R32" s="819"/>
      <c r="S32" s="819"/>
      <c r="T32" s="819"/>
      <c r="U32" s="819"/>
      <c r="V32" s="819">
        <v>16</v>
      </c>
      <c r="W32" s="819"/>
      <c r="X32" s="819"/>
      <c r="Y32" s="819"/>
      <c r="Z32" s="819"/>
      <c r="AA32" s="819">
        <v>2</v>
      </c>
      <c r="AB32" s="819"/>
      <c r="AC32" s="819"/>
      <c r="AD32" s="819"/>
      <c r="AE32" s="820"/>
      <c r="AF32" s="821">
        <v>2</v>
      </c>
      <c r="AG32" s="822"/>
      <c r="AH32" s="822"/>
      <c r="AI32" s="822"/>
      <c r="AJ32" s="823"/>
      <c r="AK32" s="890">
        <v>0</v>
      </c>
      <c r="AL32" s="891"/>
      <c r="AM32" s="891"/>
      <c r="AN32" s="891"/>
      <c r="AO32" s="891"/>
      <c r="AP32" s="891">
        <v>0</v>
      </c>
      <c r="AQ32" s="891"/>
      <c r="AR32" s="891"/>
      <c r="AS32" s="891"/>
      <c r="AT32" s="891"/>
      <c r="AU32" s="891">
        <v>0</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74</v>
      </c>
      <c r="R33" s="819"/>
      <c r="S33" s="819"/>
      <c r="T33" s="819"/>
      <c r="U33" s="819"/>
      <c r="V33" s="819">
        <v>74</v>
      </c>
      <c r="W33" s="819"/>
      <c r="X33" s="819"/>
      <c r="Y33" s="819"/>
      <c r="Z33" s="819"/>
      <c r="AA33" s="819">
        <v>0</v>
      </c>
      <c r="AB33" s="819"/>
      <c r="AC33" s="819"/>
      <c r="AD33" s="819"/>
      <c r="AE33" s="820"/>
      <c r="AF33" s="821">
        <v>0</v>
      </c>
      <c r="AG33" s="822"/>
      <c r="AH33" s="822"/>
      <c r="AI33" s="822"/>
      <c r="AJ33" s="823"/>
      <c r="AK33" s="890">
        <v>32</v>
      </c>
      <c r="AL33" s="891"/>
      <c r="AM33" s="891"/>
      <c r="AN33" s="891"/>
      <c r="AO33" s="891"/>
      <c r="AP33" s="891">
        <v>318</v>
      </c>
      <c r="AQ33" s="891"/>
      <c r="AR33" s="891"/>
      <c r="AS33" s="891"/>
      <c r="AT33" s="891"/>
      <c r="AU33" s="891">
        <v>208</v>
      </c>
      <c r="AV33" s="891"/>
      <c r="AW33" s="891"/>
      <c r="AX33" s="891"/>
      <c r="AY33" s="891"/>
      <c r="AZ33" s="892"/>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78</v>
      </c>
      <c r="R34" s="819"/>
      <c r="S34" s="819"/>
      <c r="T34" s="819"/>
      <c r="U34" s="819"/>
      <c r="V34" s="819">
        <v>77</v>
      </c>
      <c r="W34" s="819"/>
      <c r="X34" s="819"/>
      <c r="Y34" s="819"/>
      <c r="Z34" s="819"/>
      <c r="AA34" s="819">
        <v>1</v>
      </c>
      <c r="AB34" s="819"/>
      <c r="AC34" s="819"/>
      <c r="AD34" s="819"/>
      <c r="AE34" s="820"/>
      <c r="AF34" s="821">
        <v>1</v>
      </c>
      <c r="AG34" s="822"/>
      <c r="AH34" s="822"/>
      <c r="AI34" s="822"/>
      <c r="AJ34" s="823"/>
      <c r="AK34" s="890">
        <v>34</v>
      </c>
      <c r="AL34" s="891"/>
      <c r="AM34" s="891"/>
      <c r="AN34" s="891"/>
      <c r="AO34" s="891"/>
      <c r="AP34" s="891">
        <v>234</v>
      </c>
      <c r="AQ34" s="891"/>
      <c r="AR34" s="891"/>
      <c r="AS34" s="891"/>
      <c r="AT34" s="891"/>
      <c r="AU34" s="891">
        <v>234</v>
      </c>
      <c r="AV34" s="891"/>
      <c r="AW34" s="891"/>
      <c r="AX34" s="891"/>
      <c r="AY34" s="891"/>
      <c r="AZ34" s="892"/>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67</v>
      </c>
      <c r="AG63" s="902"/>
      <c r="AH63" s="902"/>
      <c r="AI63" s="902"/>
      <c r="AJ63" s="903"/>
      <c r="AK63" s="904"/>
      <c r="AL63" s="899"/>
      <c r="AM63" s="899"/>
      <c r="AN63" s="899"/>
      <c r="AO63" s="899"/>
      <c r="AP63" s="902">
        <v>552</v>
      </c>
      <c r="AQ63" s="902"/>
      <c r="AR63" s="902"/>
      <c r="AS63" s="902"/>
      <c r="AT63" s="902"/>
      <c r="AU63" s="902">
        <v>442</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346</v>
      </c>
      <c r="R68" s="926"/>
      <c r="S68" s="926"/>
      <c r="T68" s="926"/>
      <c r="U68" s="926"/>
      <c r="V68" s="926">
        <v>345</v>
      </c>
      <c r="W68" s="926"/>
      <c r="X68" s="926"/>
      <c r="Y68" s="926"/>
      <c r="Z68" s="926"/>
      <c r="AA68" s="926">
        <v>1</v>
      </c>
      <c r="AB68" s="926"/>
      <c r="AC68" s="926"/>
      <c r="AD68" s="926"/>
      <c r="AE68" s="926"/>
      <c r="AF68" s="926">
        <v>335</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580</v>
      </c>
      <c r="C69" s="934"/>
      <c r="D69" s="934"/>
      <c r="E69" s="934"/>
      <c r="F69" s="934"/>
      <c r="G69" s="934"/>
      <c r="H69" s="934"/>
      <c r="I69" s="934"/>
      <c r="J69" s="934"/>
      <c r="K69" s="934"/>
      <c r="L69" s="934"/>
      <c r="M69" s="934"/>
      <c r="N69" s="934"/>
      <c r="O69" s="934"/>
      <c r="P69" s="935"/>
      <c r="Q69" s="936">
        <v>80</v>
      </c>
      <c r="R69" s="891"/>
      <c r="S69" s="891"/>
      <c r="T69" s="891"/>
      <c r="U69" s="891"/>
      <c r="V69" s="891">
        <v>77</v>
      </c>
      <c r="W69" s="891"/>
      <c r="X69" s="891"/>
      <c r="Y69" s="891"/>
      <c r="Z69" s="891"/>
      <c r="AA69" s="891">
        <v>3</v>
      </c>
      <c r="AB69" s="891"/>
      <c r="AC69" s="891"/>
      <c r="AD69" s="891"/>
      <c r="AE69" s="891"/>
      <c r="AF69" s="891">
        <v>3</v>
      </c>
      <c r="AG69" s="891"/>
      <c r="AH69" s="891"/>
      <c r="AI69" s="891"/>
      <c r="AJ69" s="891"/>
      <c r="AK69" s="891">
        <v>0</v>
      </c>
      <c r="AL69" s="891"/>
      <c r="AM69" s="891"/>
      <c r="AN69" s="891"/>
      <c r="AO69" s="891"/>
      <c r="AP69" s="891">
        <v>21</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581</v>
      </c>
      <c r="C70" s="934"/>
      <c r="D70" s="934"/>
      <c r="E70" s="934"/>
      <c r="F70" s="934"/>
      <c r="G70" s="934"/>
      <c r="H70" s="934"/>
      <c r="I70" s="934"/>
      <c r="J70" s="934"/>
      <c r="K70" s="934"/>
      <c r="L70" s="934"/>
      <c r="M70" s="934"/>
      <c r="N70" s="934"/>
      <c r="O70" s="934"/>
      <c r="P70" s="935"/>
      <c r="Q70" s="936">
        <v>118</v>
      </c>
      <c r="R70" s="891"/>
      <c r="S70" s="891"/>
      <c r="T70" s="891"/>
      <c r="U70" s="891"/>
      <c r="V70" s="891">
        <v>116</v>
      </c>
      <c r="W70" s="891"/>
      <c r="X70" s="891"/>
      <c r="Y70" s="891"/>
      <c r="Z70" s="891"/>
      <c r="AA70" s="891">
        <v>1</v>
      </c>
      <c r="AB70" s="891"/>
      <c r="AC70" s="891"/>
      <c r="AD70" s="891"/>
      <c r="AE70" s="891"/>
      <c r="AF70" s="891">
        <v>1</v>
      </c>
      <c r="AG70" s="891"/>
      <c r="AH70" s="891"/>
      <c r="AI70" s="891"/>
      <c r="AJ70" s="891"/>
      <c r="AK70" s="891">
        <v>11</v>
      </c>
      <c r="AL70" s="891"/>
      <c r="AM70" s="891"/>
      <c r="AN70" s="891"/>
      <c r="AO70" s="891"/>
      <c r="AP70" s="891">
        <v>314</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22</v>
      </c>
      <c r="R71" s="891"/>
      <c r="S71" s="891"/>
      <c r="T71" s="891"/>
      <c r="U71" s="891"/>
      <c r="V71" s="891">
        <v>22</v>
      </c>
      <c r="W71" s="891"/>
      <c r="X71" s="891"/>
      <c r="Y71" s="891"/>
      <c r="Z71" s="891"/>
      <c r="AA71" s="891">
        <v>0</v>
      </c>
      <c r="AB71" s="891"/>
      <c r="AC71" s="891"/>
      <c r="AD71" s="891"/>
      <c r="AE71" s="891"/>
      <c r="AF71" s="891">
        <v>0</v>
      </c>
      <c r="AG71" s="891"/>
      <c r="AH71" s="891"/>
      <c r="AI71" s="891"/>
      <c r="AJ71" s="891"/>
      <c r="AK71" s="891">
        <v>3</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583</v>
      </c>
      <c r="C72" s="934"/>
      <c r="D72" s="934"/>
      <c r="E72" s="934"/>
      <c r="F72" s="934"/>
      <c r="G72" s="934"/>
      <c r="H72" s="934"/>
      <c r="I72" s="934"/>
      <c r="J72" s="934"/>
      <c r="K72" s="934"/>
      <c r="L72" s="934"/>
      <c r="M72" s="934"/>
      <c r="N72" s="934"/>
      <c r="O72" s="934"/>
      <c r="P72" s="935"/>
      <c r="Q72" s="936">
        <v>119</v>
      </c>
      <c r="R72" s="891"/>
      <c r="S72" s="891"/>
      <c r="T72" s="891"/>
      <c r="U72" s="891"/>
      <c r="V72" s="891">
        <v>106</v>
      </c>
      <c r="W72" s="891"/>
      <c r="X72" s="891"/>
      <c r="Y72" s="891"/>
      <c r="Z72" s="891"/>
      <c r="AA72" s="891">
        <v>13</v>
      </c>
      <c r="AB72" s="891"/>
      <c r="AC72" s="891"/>
      <c r="AD72" s="891"/>
      <c r="AE72" s="891"/>
      <c r="AF72" s="891">
        <v>13</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352</v>
      </c>
      <c r="AG88" s="902"/>
      <c r="AH88" s="902"/>
      <c r="AI88" s="902"/>
      <c r="AJ88" s="902"/>
      <c r="AK88" s="899"/>
      <c r="AL88" s="899"/>
      <c r="AM88" s="899"/>
      <c r="AN88" s="899"/>
      <c r="AO88" s="899"/>
      <c r="AP88" s="902">
        <v>335</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305</v>
      </c>
      <c r="AG109" s="955"/>
      <c r="AH109" s="955"/>
      <c r="AI109" s="955"/>
      <c r="AJ109" s="956"/>
      <c r="AK109" s="954" t="s">
        <v>304</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305</v>
      </c>
      <c r="BW109" s="955"/>
      <c r="BX109" s="955"/>
      <c r="BY109" s="955"/>
      <c r="BZ109" s="956"/>
      <c r="CA109" s="954" t="s">
        <v>304</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305</v>
      </c>
      <c r="DM109" s="955"/>
      <c r="DN109" s="955"/>
      <c r="DO109" s="955"/>
      <c r="DP109" s="956"/>
      <c r="DQ109" s="954" t="s">
        <v>304</v>
      </c>
      <c r="DR109" s="955"/>
      <c r="DS109" s="955"/>
      <c r="DT109" s="955"/>
      <c r="DU109" s="956"/>
      <c r="DV109" s="954" t="s">
        <v>431</v>
      </c>
      <c r="DW109" s="955"/>
      <c r="DX109" s="955"/>
      <c r="DY109" s="955"/>
      <c r="DZ109" s="957"/>
    </row>
    <row r="110" spans="1:131" s="226" customFormat="1" ht="26.25" customHeight="1" x14ac:dyDescent="0.15">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274606</v>
      </c>
      <c r="AB110" s="962"/>
      <c r="AC110" s="962"/>
      <c r="AD110" s="962"/>
      <c r="AE110" s="963"/>
      <c r="AF110" s="964">
        <v>269204</v>
      </c>
      <c r="AG110" s="962"/>
      <c r="AH110" s="962"/>
      <c r="AI110" s="962"/>
      <c r="AJ110" s="963"/>
      <c r="AK110" s="964">
        <v>264535</v>
      </c>
      <c r="AL110" s="962"/>
      <c r="AM110" s="962"/>
      <c r="AN110" s="962"/>
      <c r="AO110" s="963"/>
      <c r="AP110" s="965">
        <v>28.4</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2138428</v>
      </c>
      <c r="BR110" s="997"/>
      <c r="BS110" s="997"/>
      <c r="BT110" s="997"/>
      <c r="BU110" s="997"/>
      <c r="BV110" s="997">
        <v>2139580</v>
      </c>
      <c r="BW110" s="997"/>
      <c r="BX110" s="997"/>
      <c r="BY110" s="997"/>
      <c r="BZ110" s="997"/>
      <c r="CA110" s="997">
        <v>2422572</v>
      </c>
      <c r="CB110" s="997"/>
      <c r="CC110" s="997"/>
      <c r="CD110" s="997"/>
      <c r="CE110" s="997"/>
      <c r="CF110" s="1011">
        <v>259.89999999999998</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411</v>
      </c>
      <c r="DM110" s="997"/>
      <c r="DN110" s="997"/>
      <c r="DO110" s="997"/>
      <c r="DP110" s="997"/>
      <c r="DQ110" s="997" t="s">
        <v>411</v>
      </c>
      <c r="DR110" s="997"/>
      <c r="DS110" s="997"/>
      <c r="DT110" s="997"/>
      <c r="DU110" s="997"/>
      <c r="DV110" s="998" t="s">
        <v>411</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440</v>
      </c>
      <c r="AG111" s="1004"/>
      <c r="AH111" s="1004"/>
      <c r="AI111" s="1004"/>
      <c r="AJ111" s="1005"/>
      <c r="AK111" s="1006" t="s">
        <v>411</v>
      </c>
      <c r="AL111" s="1004"/>
      <c r="AM111" s="1004"/>
      <c r="AN111" s="1004"/>
      <c r="AO111" s="1005"/>
      <c r="AP111" s="1007" t="s">
        <v>389</v>
      </c>
      <c r="AQ111" s="1008"/>
      <c r="AR111" s="1008"/>
      <c r="AS111" s="1008"/>
      <c r="AT111" s="1009"/>
      <c r="AU111" s="970"/>
      <c r="AV111" s="971"/>
      <c r="AW111" s="971"/>
      <c r="AX111" s="971"/>
      <c r="AY111" s="971"/>
      <c r="AZ111" s="1019" t="s">
        <v>441</v>
      </c>
      <c r="BA111" s="1020"/>
      <c r="BB111" s="1020"/>
      <c r="BC111" s="1020"/>
      <c r="BD111" s="1020"/>
      <c r="BE111" s="1020"/>
      <c r="BF111" s="1020"/>
      <c r="BG111" s="1020"/>
      <c r="BH111" s="1020"/>
      <c r="BI111" s="1020"/>
      <c r="BJ111" s="1020"/>
      <c r="BK111" s="1020"/>
      <c r="BL111" s="1020"/>
      <c r="BM111" s="1020"/>
      <c r="BN111" s="1020"/>
      <c r="BO111" s="1020"/>
      <c r="BP111" s="1021"/>
      <c r="BQ111" s="989" t="s">
        <v>437</v>
      </c>
      <c r="BR111" s="990"/>
      <c r="BS111" s="990"/>
      <c r="BT111" s="990"/>
      <c r="BU111" s="990"/>
      <c r="BV111" s="990" t="s">
        <v>439</v>
      </c>
      <c r="BW111" s="990"/>
      <c r="BX111" s="990"/>
      <c r="BY111" s="990"/>
      <c r="BZ111" s="990"/>
      <c r="CA111" s="990" t="s">
        <v>411</v>
      </c>
      <c r="CB111" s="990"/>
      <c r="CC111" s="990"/>
      <c r="CD111" s="990"/>
      <c r="CE111" s="990"/>
      <c r="CF111" s="984" t="s">
        <v>385</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440</v>
      </c>
      <c r="DR111" s="990"/>
      <c r="DS111" s="990"/>
      <c r="DT111" s="990"/>
      <c r="DU111" s="990"/>
      <c r="DV111" s="991" t="s">
        <v>439</v>
      </c>
      <c r="DW111" s="991"/>
      <c r="DX111" s="991"/>
      <c r="DY111" s="991"/>
      <c r="DZ111" s="992"/>
    </row>
    <row r="112" spans="1:131" s="226" customFormat="1" ht="26.25" customHeight="1" x14ac:dyDescent="0.15">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440</v>
      </c>
      <c r="AB112" s="1029"/>
      <c r="AC112" s="1029"/>
      <c r="AD112" s="1029"/>
      <c r="AE112" s="1030"/>
      <c r="AF112" s="1031" t="s">
        <v>411</v>
      </c>
      <c r="AG112" s="1029"/>
      <c r="AH112" s="1029"/>
      <c r="AI112" s="1029"/>
      <c r="AJ112" s="1030"/>
      <c r="AK112" s="1031" t="s">
        <v>437</v>
      </c>
      <c r="AL112" s="1029"/>
      <c r="AM112" s="1029"/>
      <c r="AN112" s="1029"/>
      <c r="AO112" s="1030"/>
      <c r="AP112" s="1032" t="s">
        <v>440</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312346</v>
      </c>
      <c r="BR112" s="990"/>
      <c r="BS112" s="990"/>
      <c r="BT112" s="990"/>
      <c r="BU112" s="990"/>
      <c r="BV112" s="990">
        <v>338238</v>
      </c>
      <c r="BW112" s="990"/>
      <c r="BX112" s="990"/>
      <c r="BY112" s="990"/>
      <c r="BZ112" s="990"/>
      <c r="CA112" s="990">
        <v>442287</v>
      </c>
      <c r="CB112" s="990"/>
      <c r="CC112" s="990"/>
      <c r="CD112" s="990"/>
      <c r="CE112" s="990"/>
      <c r="CF112" s="984">
        <v>47.4</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437</v>
      </c>
      <c r="DM112" s="990"/>
      <c r="DN112" s="990"/>
      <c r="DO112" s="990"/>
      <c r="DP112" s="990"/>
      <c r="DQ112" s="990" t="s">
        <v>439</v>
      </c>
      <c r="DR112" s="990"/>
      <c r="DS112" s="990"/>
      <c r="DT112" s="990"/>
      <c r="DU112" s="990"/>
      <c r="DV112" s="991" t="s">
        <v>437</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66771</v>
      </c>
      <c r="AB113" s="1004"/>
      <c r="AC113" s="1004"/>
      <c r="AD113" s="1004"/>
      <c r="AE113" s="1005"/>
      <c r="AF113" s="1006">
        <v>65753</v>
      </c>
      <c r="AG113" s="1004"/>
      <c r="AH113" s="1004"/>
      <c r="AI113" s="1004"/>
      <c r="AJ113" s="1005"/>
      <c r="AK113" s="1006">
        <v>57129</v>
      </c>
      <c r="AL113" s="1004"/>
      <c r="AM113" s="1004"/>
      <c r="AN113" s="1004"/>
      <c r="AO113" s="1005"/>
      <c r="AP113" s="1007">
        <v>6.1</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t="s">
        <v>411</v>
      </c>
      <c r="BR113" s="990"/>
      <c r="BS113" s="990"/>
      <c r="BT113" s="990"/>
      <c r="BU113" s="990"/>
      <c r="BV113" s="990" t="s">
        <v>440</v>
      </c>
      <c r="BW113" s="990"/>
      <c r="BX113" s="990"/>
      <c r="BY113" s="990"/>
      <c r="BZ113" s="990"/>
      <c r="CA113" s="990" t="s">
        <v>411</v>
      </c>
      <c r="CB113" s="990"/>
      <c r="CC113" s="990"/>
      <c r="CD113" s="990"/>
      <c r="CE113" s="990"/>
      <c r="CF113" s="984" t="s">
        <v>385</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440</v>
      </c>
      <c r="DM113" s="1029"/>
      <c r="DN113" s="1029"/>
      <c r="DO113" s="1029"/>
      <c r="DP113" s="1030"/>
      <c r="DQ113" s="1031" t="s">
        <v>385</v>
      </c>
      <c r="DR113" s="1029"/>
      <c r="DS113" s="1029"/>
      <c r="DT113" s="1029"/>
      <c r="DU113" s="1030"/>
      <c r="DV113" s="1032" t="s">
        <v>385</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389</v>
      </c>
      <c r="AB114" s="1029"/>
      <c r="AC114" s="1029"/>
      <c r="AD114" s="1029"/>
      <c r="AE114" s="1030"/>
      <c r="AF114" s="1031" t="s">
        <v>389</v>
      </c>
      <c r="AG114" s="1029"/>
      <c r="AH114" s="1029"/>
      <c r="AI114" s="1029"/>
      <c r="AJ114" s="1030"/>
      <c r="AK114" s="1031">
        <v>1</v>
      </c>
      <c r="AL114" s="1029"/>
      <c r="AM114" s="1029"/>
      <c r="AN114" s="1029"/>
      <c r="AO114" s="1030"/>
      <c r="AP114" s="1032">
        <v>0</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211890</v>
      </c>
      <c r="BR114" s="990"/>
      <c r="BS114" s="990"/>
      <c r="BT114" s="990"/>
      <c r="BU114" s="990"/>
      <c r="BV114" s="990">
        <v>193844</v>
      </c>
      <c r="BW114" s="990"/>
      <c r="BX114" s="990"/>
      <c r="BY114" s="990"/>
      <c r="BZ114" s="990"/>
      <c r="CA114" s="990">
        <v>173036</v>
      </c>
      <c r="CB114" s="990"/>
      <c r="CC114" s="990"/>
      <c r="CD114" s="990"/>
      <c r="CE114" s="990"/>
      <c r="CF114" s="984">
        <v>18.600000000000001</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440</v>
      </c>
      <c r="DM114" s="1029"/>
      <c r="DN114" s="1029"/>
      <c r="DO114" s="1029"/>
      <c r="DP114" s="1030"/>
      <c r="DQ114" s="1031" t="s">
        <v>389</v>
      </c>
      <c r="DR114" s="1029"/>
      <c r="DS114" s="1029"/>
      <c r="DT114" s="1029"/>
      <c r="DU114" s="1030"/>
      <c r="DV114" s="1032" t="s">
        <v>411</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389</v>
      </c>
      <c r="AB115" s="1004"/>
      <c r="AC115" s="1004"/>
      <c r="AD115" s="1004"/>
      <c r="AE115" s="1005"/>
      <c r="AF115" s="1006" t="s">
        <v>389</v>
      </c>
      <c r="AG115" s="1004"/>
      <c r="AH115" s="1004"/>
      <c r="AI115" s="1004"/>
      <c r="AJ115" s="1005"/>
      <c r="AK115" s="1006" t="s">
        <v>385</v>
      </c>
      <c r="AL115" s="1004"/>
      <c r="AM115" s="1004"/>
      <c r="AN115" s="1004"/>
      <c r="AO115" s="1005"/>
      <c r="AP115" s="1007" t="s">
        <v>411</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440</v>
      </c>
      <c r="BR115" s="990"/>
      <c r="BS115" s="990"/>
      <c r="BT115" s="990"/>
      <c r="BU115" s="990"/>
      <c r="BV115" s="990" t="s">
        <v>439</v>
      </c>
      <c r="BW115" s="990"/>
      <c r="BX115" s="990"/>
      <c r="BY115" s="990"/>
      <c r="BZ115" s="990"/>
      <c r="CA115" s="990" t="s">
        <v>440</v>
      </c>
      <c r="CB115" s="990"/>
      <c r="CC115" s="990"/>
      <c r="CD115" s="990"/>
      <c r="CE115" s="990"/>
      <c r="CF115" s="984" t="s">
        <v>411</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411</v>
      </c>
      <c r="DM115" s="1029"/>
      <c r="DN115" s="1029"/>
      <c r="DO115" s="1029"/>
      <c r="DP115" s="1030"/>
      <c r="DQ115" s="1031" t="s">
        <v>439</v>
      </c>
      <c r="DR115" s="1029"/>
      <c r="DS115" s="1029"/>
      <c r="DT115" s="1029"/>
      <c r="DU115" s="1030"/>
      <c r="DV115" s="1032" t="s">
        <v>411</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440</v>
      </c>
      <c r="AG116" s="1029"/>
      <c r="AH116" s="1029"/>
      <c r="AI116" s="1029"/>
      <c r="AJ116" s="1030"/>
      <c r="AK116" s="1031" t="s">
        <v>411</v>
      </c>
      <c r="AL116" s="1029"/>
      <c r="AM116" s="1029"/>
      <c r="AN116" s="1029"/>
      <c r="AO116" s="1030"/>
      <c r="AP116" s="1032" t="s">
        <v>440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411</v>
      </c>
      <c r="BR116" s="990"/>
      <c r="BS116" s="990"/>
      <c r="BT116" s="990"/>
      <c r="BU116" s="990"/>
      <c r="BV116" s="990" t="s">
        <v>411</v>
      </c>
      <c r="BW116" s="990"/>
      <c r="BX116" s="990"/>
      <c r="BY116" s="990"/>
      <c r="BZ116" s="990"/>
      <c r="CA116" s="990" t="s">
        <v>385</v>
      </c>
      <c r="CB116" s="990"/>
      <c r="CC116" s="990"/>
      <c r="CD116" s="990"/>
      <c r="CE116" s="990"/>
      <c r="CF116" s="984" t="s">
        <v>437</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437</v>
      </c>
      <c r="DM116" s="1029"/>
      <c r="DN116" s="1029"/>
      <c r="DO116" s="1029"/>
      <c r="DP116" s="1030"/>
      <c r="DQ116" s="1031" t="s">
        <v>440</v>
      </c>
      <c r="DR116" s="1029"/>
      <c r="DS116" s="1029"/>
      <c r="DT116" s="1029"/>
      <c r="DU116" s="1030"/>
      <c r="DV116" s="1032" t="s">
        <v>437</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341377</v>
      </c>
      <c r="AB117" s="1047"/>
      <c r="AC117" s="1047"/>
      <c r="AD117" s="1047"/>
      <c r="AE117" s="1048"/>
      <c r="AF117" s="1049">
        <v>334957</v>
      </c>
      <c r="AG117" s="1047"/>
      <c r="AH117" s="1047"/>
      <c r="AI117" s="1047"/>
      <c r="AJ117" s="1048"/>
      <c r="AK117" s="1049">
        <v>321665</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439</v>
      </c>
      <c r="BW117" s="990"/>
      <c r="BX117" s="990"/>
      <c r="BY117" s="990"/>
      <c r="BZ117" s="990"/>
      <c r="CA117" s="990" t="s">
        <v>411</v>
      </c>
      <c r="CB117" s="990"/>
      <c r="CC117" s="990"/>
      <c r="CD117" s="990"/>
      <c r="CE117" s="990"/>
      <c r="CF117" s="984" t="s">
        <v>389</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411</v>
      </c>
      <c r="DM117" s="1029"/>
      <c r="DN117" s="1029"/>
      <c r="DO117" s="1029"/>
      <c r="DP117" s="1030"/>
      <c r="DQ117" s="1031" t="s">
        <v>439</v>
      </c>
      <c r="DR117" s="1029"/>
      <c r="DS117" s="1029"/>
      <c r="DT117" s="1029"/>
      <c r="DU117" s="1030"/>
      <c r="DV117" s="1032" t="s">
        <v>439</v>
      </c>
      <c r="DW117" s="1033"/>
      <c r="DX117" s="1033"/>
      <c r="DY117" s="1033"/>
      <c r="DZ117" s="1034"/>
    </row>
    <row r="118" spans="1:130" s="226" customFormat="1" ht="26.25" customHeight="1" x14ac:dyDescent="0.15">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305</v>
      </c>
      <c r="AG118" s="955"/>
      <c r="AH118" s="955"/>
      <c r="AI118" s="955"/>
      <c r="AJ118" s="956"/>
      <c r="AK118" s="954" t="s">
        <v>304</v>
      </c>
      <c r="AL118" s="955"/>
      <c r="AM118" s="955"/>
      <c r="AN118" s="955"/>
      <c r="AO118" s="956"/>
      <c r="AP118" s="1041" t="s">
        <v>431</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411</v>
      </c>
      <c r="BR118" s="1068"/>
      <c r="BS118" s="1068"/>
      <c r="BT118" s="1068"/>
      <c r="BU118" s="1068"/>
      <c r="BV118" s="1068" t="s">
        <v>411</v>
      </c>
      <c r="BW118" s="1068"/>
      <c r="BX118" s="1068"/>
      <c r="BY118" s="1068"/>
      <c r="BZ118" s="1068"/>
      <c r="CA118" s="1068" t="s">
        <v>411</v>
      </c>
      <c r="CB118" s="1068"/>
      <c r="CC118" s="1068"/>
      <c r="CD118" s="1068"/>
      <c r="CE118" s="1068"/>
      <c r="CF118" s="984" t="s">
        <v>411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411</v>
      </c>
      <c r="DH118" s="1029"/>
      <c r="DI118" s="1029"/>
      <c r="DJ118" s="1029"/>
      <c r="DK118" s="1030"/>
      <c r="DL118" s="1031" t="s">
        <v>411</v>
      </c>
      <c r="DM118" s="1029"/>
      <c r="DN118" s="1029"/>
      <c r="DO118" s="1029"/>
      <c r="DP118" s="1030"/>
      <c r="DQ118" s="1031" t="s">
        <v>411</v>
      </c>
      <c r="DR118" s="1029"/>
      <c r="DS118" s="1029"/>
      <c r="DT118" s="1029"/>
      <c r="DU118" s="1030"/>
      <c r="DV118" s="1032" t="s">
        <v>411</v>
      </c>
      <c r="DW118" s="1033"/>
      <c r="DX118" s="1033"/>
      <c r="DY118" s="1033"/>
      <c r="DZ118" s="1034"/>
    </row>
    <row r="119" spans="1:130" s="226" customFormat="1" ht="26.25" customHeight="1" x14ac:dyDescent="0.15">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411</v>
      </c>
      <c r="AB119" s="962"/>
      <c r="AC119" s="962"/>
      <c r="AD119" s="962"/>
      <c r="AE119" s="963"/>
      <c r="AF119" s="964" t="s">
        <v>411</v>
      </c>
      <c r="AG119" s="962"/>
      <c r="AH119" s="962"/>
      <c r="AI119" s="962"/>
      <c r="AJ119" s="963"/>
      <c r="AK119" s="964" t="s">
        <v>411</v>
      </c>
      <c r="AL119" s="962"/>
      <c r="AM119" s="962"/>
      <c r="AN119" s="962"/>
      <c r="AO119" s="963"/>
      <c r="AP119" s="965" t="s">
        <v>411</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464</v>
      </c>
      <c r="BP119" s="1076"/>
      <c r="BQ119" s="1067">
        <v>2662664</v>
      </c>
      <c r="BR119" s="1068"/>
      <c r="BS119" s="1068"/>
      <c r="BT119" s="1068"/>
      <c r="BU119" s="1068"/>
      <c r="BV119" s="1068">
        <v>2671662</v>
      </c>
      <c r="BW119" s="1068"/>
      <c r="BX119" s="1068"/>
      <c r="BY119" s="1068"/>
      <c r="BZ119" s="1068"/>
      <c r="CA119" s="1068">
        <v>3037895</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385</v>
      </c>
      <c r="DH119" s="1054"/>
      <c r="DI119" s="1054"/>
      <c r="DJ119" s="1054"/>
      <c r="DK119" s="1055"/>
      <c r="DL119" s="1053" t="s">
        <v>385</v>
      </c>
      <c r="DM119" s="1054"/>
      <c r="DN119" s="1054"/>
      <c r="DO119" s="1054"/>
      <c r="DP119" s="1055"/>
      <c r="DQ119" s="1053" t="s">
        <v>466</v>
      </c>
      <c r="DR119" s="1054"/>
      <c r="DS119" s="1054"/>
      <c r="DT119" s="1054"/>
      <c r="DU119" s="1055"/>
      <c r="DV119" s="1056" t="s">
        <v>385</v>
      </c>
      <c r="DW119" s="1057"/>
      <c r="DX119" s="1057"/>
      <c r="DY119" s="1057"/>
      <c r="DZ119" s="1058"/>
    </row>
    <row r="120" spans="1:130" s="226" customFormat="1" ht="26.25" customHeight="1" x14ac:dyDescent="0.15">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385</v>
      </c>
      <c r="AB120" s="1029"/>
      <c r="AC120" s="1029"/>
      <c r="AD120" s="1029"/>
      <c r="AE120" s="1030"/>
      <c r="AF120" s="1031" t="s">
        <v>385</v>
      </c>
      <c r="AG120" s="1029"/>
      <c r="AH120" s="1029"/>
      <c r="AI120" s="1029"/>
      <c r="AJ120" s="1030"/>
      <c r="AK120" s="1031" t="s">
        <v>466</v>
      </c>
      <c r="AL120" s="1029"/>
      <c r="AM120" s="1029"/>
      <c r="AN120" s="1029"/>
      <c r="AO120" s="1030"/>
      <c r="AP120" s="1032" t="s">
        <v>385</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1148703</v>
      </c>
      <c r="BR120" s="997"/>
      <c r="BS120" s="997"/>
      <c r="BT120" s="997"/>
      <c r="BU120" s="997"/>
      <c r="BV120" s="997">
        <v>1426832</v>
      </c>
      <c r="BW120" s="997"/>
      <c r="BX120" s="997"/>
      <c r="BY120" s="997"/>
      <c r="BZ120" s="997"/>
      <c r="CA120" s="997">
        <v>1439405</v>
      </c>
      <c r="CB120" s="997"/>
      <c r="CC120" s="997"/>
      <c r="CD120" s="997"/>
      <c r="CE120" s="997"/>
      <c r="CF120" s="1011">
        <v>154.4</v>
      </c>
      <c r="CG120" s="1012"/>
      <c r="CH120" s="1012"/>
      <c r="CI120" s="1012"/>
      <c r="CJ120" s="1012"/>
      <c r="CK120" s="1077" t="s">
        <v>469</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145722</v>
      </c>
      <c r="DH120" s="997"/>
      <c r="DI120" s="997"/>
      <c r="DJ120" s="997"/>
      <c r="DK120" s="997"/>
      <c r="DL120" s="997">
        <v>243331</v>
      </c>
      <c r="DM120" s="997"/>
      <c r="DN120" s="997"/>
      <c r="DO120" s="997"/>
      <c r="DP120" s="997"/>
      <c r="DQ120" s="997">
        <v>234369</v>
      </c>
      <c r="DR120" s="997"/>
      <c r="DS120" s="997"/>
      <c r="DT120" s="997"/>
      <c r="DU120" s="997"/>
      <c r="DV120" s="998">
        <v>25.1</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385</v>
      </c>
      <c r="AB121" s="1029"/>
      <c r="AC121" s="1029"/>
      <c r="AD121" s="1029"/>
      <c r="AE121" s="1030"/>
      <c r="AF121" s="1031" t="s">
        <v>385</v>
      </c>
      <c r="AG121" s="1029"/>
      <c r="AH121" s="1029"/>
      <c r="AI121" s="1029"/>
      <c r="AJ121" s="1030"/>
      <c r="AK121" s="1031" t="s">
        <v>471</v>
      </c>
      <c r="AL121" s="1029"/>
      <c r="AM121" s="1029"/>
      <c r="AN121" s="1029"/>
      <c r="AO121" s="1030"/>
      <c r="AP121" s="1032" t="s">
        <v>385</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33842</v>
      </c>
      <c r="BR121" s="990"/>
      <c r="BS121" s="990"/>
      <c r="BT121" s="990"/>
      <c r="BU121" s="990"/>
      <c r="BV121" s="990">
        <v>27063</v>
      </c>
      <c r="BW121" s="990"/>
      <c r="BX121" s="990"/>
      <c r="BY121" s="990"/>
      <c r="BZ121" s="990"/>
      <c r="CA121" s="990">
        <v>20458</v>
      </c>
      <c r="CB121" s="990"/>
      <c r="CC121" s="990"/>
      <c r="CD121" s="990"/>
      <c r="CE121" s="990"/>
      <c r="CF121" s="984">
        <v>2.2000000000000002</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166624</v>
      </c>
      <c r="DH121" s="990"/>
      <c r="DI121" s="990"/>
      <c r="DJ121" s="990"/>
      <c r="DK121" s="990"/>
      <c r="DL121" s="990">
        <v>242279</v>
      </c>
      <c r="DM121" s="990"/>
      <c r="DN121" s="990"/>
      <c r="DO121" s="990"/>
      <c r="DP121" s="990"/>
      <c r="DQ121" s="990">
        <v>207918</v>
      </c>
      <c r="DR121" s="990"/>
      <c r="DS121" s="990"/>
      <c r="DT121" s="990"/>
      <c r="DU121" s="990"/>
      <c r="DV121" s="991">
        <v>22.3</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385</v>
      </c>
      <c r="AB122" s="1029"/>
      <c r="AC122" s="1029"/>
      <c r="AD122" s="1029"/>
      <c r="AE122" s="1030"/>
      <c r="AF122" s="1031" t="s">
        <v>466</v>
      </c>
      <c r="AG122" s="1029"/>
      <c r="AH122" s="1029"/>
      <c r="AI122" s="1029"/>
      <c r="AJ122" s="1030"/>
      <c r="AK122" s="1031" t="s">
        <v>385</v>
      </c>
      <c r="AL122" s="1029"/>
      <c r="AM122" s="1029"/>
      <c r="AN122" s="1029"/>
      <c r="AO122" s="1030"/>
      <c r="AP122" s="1032" t="s">
        <v>385</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1919059</v>
      </c>
      <c r="BR122" s="1068"/>
      <c r="BS122" s="1068"/>
      <c r="BT122" s="1068"/>
      <c r="BU122" s="1068"/>
      <c r="BV122" s="1068">
        <v>1776189</v>
      </c>
      <c r="BW122" s="1068"/>
      <c r="BX122" s="1068"/>
      <c r="BY122" s="1068"/>
      <c r="BZ122" s="1068"/>
      <c r="CA122" s="1068">
        <v>1962051</v>
      </c>
      <c r="CB122" s="1068"/>
      <c r="CC122" s="1068"/>
      <c r="CD122" s="1068"/>
      <c r="CE122" s="1068"/>
      <c r="CF122" s="1088">
        <v>210.5</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466</v>
      </c>
      <c r="DH122" s="990"/>
      <c r="DI122" s="990"/>
      <c r="DJ122" s="990"/>
      <c r="DK122" s="990"/>
      <c r="DL122" s="990" t="s">
        <v>385</v>
      </c>
      <c r="DM122" s="990"/>
      <c r="DN122" s="990"/>
      <c r="DO122" s="990"/>
      <c r="DP122" s="990"/>
      <c r="DQ122" s="990" t="s">
        <v>385</v>
      </c>
      <c r="DR122" s="990"/>
      <c r="DS122" s="990"/>
      <c r="DT122" s="990"/>
      <c r="DU122" s="990"/>
      <c r="DV122" s="991" t="s">
        <v>437</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385</v>
      </c>
      <c r="AB123" s="1029"/>
      <c r="AC123" s="1029"/>
      <c r="AD123" s="1029"/>
      <c r="AE123" s="1030"/>
      <c r="AF123" s="1031" t="s">
        <v>437</v>
      </c>
      <c r="AG123" s="1029"/>
      <c r="AH123" s="1029"/>
      <c r="AI123" s="1029"/>
      <c r="AJ123" s="1030"/>
      <c r="AK123" s="1031" t="s">
        <v>385</v>
      </c>
      <c r="AL123" s="1029"/>
      <c r="AM123" s="1029"/>
      <c r="AN123" s="1029"/>
      <c r="AO123" s="1030"/>
      <c r="AP123" s="1032" t="s">
        <v>385</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475</v>
      </c>
      <c r="BP123" s="1076"/>
      <c r="BQ123" s="1135">
        <v>3101604</v>
      </c>
      <c r="BR123" s="1136"/>
      <c r="BS123" s="1136"/>
      <c r="BT123" s="1136"/>
      <c r="BU123" s="1136"/>
      <c r="BV123" s="1136">
        <v>3230084</v>
      </c>
      <c r="BW123" s="1136"/>
      <c r="BX123" s="1136"/>
      <c r="BY123" s="1136"/>
      <c r="BZ123" s="1136"/>
      <c r="CA123" s="1136">
        <v>3421914</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t="s">
        <v>385</v>
      </c>
      <c r="DH123" s="1029"/>
      <c r="DI123" s="1029"/>
      <c r="DJ123" s="1029"/>
      <c r="DK123" s="1030"/>
      <c r="DL123" s="1031" t="s">
        <v>385</v>
      </c>
      <c r="DM123" s="1029"/>
      <c r="DN123" s="1029"/>
      <c r="DO123" s="1029"/>
      <c r="DP123" s="1030"/>
      <c r="DQ123" s="1031" t="s">
        <v>466</v>
      </c>
      <c r="DR123" s="1029"/>
      <c r="DS123" s="1029"/>
      <c r="DT123" s="1029"/>
      <c r="DU123" s="1030"/>
      <c r="DV123" s="1032" t="s">
        <v>385</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385</v>
      </c>
      <c r="AB124" s="1029"/>
      <c r="AC124" s="1029"/>
      <c r="AD124" s="1029"/>
      <c r="AE124" s="1030"/>
      <c r="AF124" s="1031" t="s">
        <v>385</v>
      </c>
      <c r="AG124" s="1029"/>
      <c r="AH124" s="1029"/>
      <c r="AI124" s="1029"/>
      <c r="AJ124" s="1030"/>
      <c r="AK124" s="1031" t="s">
        <v>385</v>
      </c>
      <c r="AL124" s="1029"/>
      <c r="AM124" s="1029"/>
      <c r="AN124" s="1029"/>
      <c r="AO124" s="1030"/>
      <c r="AP124" s="1032" t="s">
        <v>385</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437</v>
      </c>
      <c r="BR124" s="1098"/>
      <c r="BS124" s="1098"/>
      <c r="BT124" s="1098"/>
      <c r="BU124" s="1098"/>
      <c r="BV124" s="1098" t="s">
        <v>411</v>
      </c>
      <c r="BW124" s="1098"/>
      <c r="BX124" s="1098"/>
      <c r="BY124" s="1098"/>
      <c r="BZ124" s="1098"/>
      <c r="CA124" s="1098" t="s">
        <v>437</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385</v>
      </c>
      <c r="DH124" s="1054"/>
      <c r="DI124" s="1054"/>
      <c r="DJ124" s="1054"/>
      <c r="DK124" s="1055"/>
      <c r="DL124" s="1053" t="s">
        <v>385</v>
      </c>
      <c r="DM124" s="1054"/>
      <c r="DN124" s="1054"/>
      <c r="DO124" s="1054"/>
      <c r="DP124" s="1055"/>
      <c r="DQ124" s="1053" t="s">
        <v>385</v>
      </c>
      <c r="DR124" s="1054"/>
      <c r="DS124" s="1054"/>
      <c r="DT124" s="1054"/>
      <c r="DU124" s="1055"/>
      <c r="DV124" s="1056" t="s">
        <v>385</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385</v>
      </c>
      <c r="AB125" s="1029"/>
      <c r="AC125" s="1029"/>
      <c r="AD125" s="1029"/>
      <c r="AE125" s="1030"/>
      <c r="AF125" s="1031" t="s">
        <v>385</v>
      </c>
      <c r="AG125" s="1029"/>
      <c r="AH125" s="1029"/>
      <c r="AI125" s="1029"/>
      <c r="AJ125" s="1030"/>
      <c r="AK125" s="1031" t="s">
        <v>385</v>
      </c>
      <c r="AL125" s="1029"/>
      <c r="AM125" s="1029"/>
      <c r="AN125" s="1029"/>
      <c r="AO125" s="1030"/>
      <c r="AP125" s="1032" t="s">
        <v>385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385</v>
      </c>
      <c r="DH125" s="997"/>
      <c r="DI125" s="997"/>
      <c r="DJ125" s="997"/>
      <c r="DK125" s="997"/>
      <c r="DL125" s="997" t="s">
        <v>385</v>
      </c>
      <c r="DM125" s="997"/>
      <c r="DN125" s="997"/>
      <c r="DO125" s="997"/>
      <c r="DP125" s="997"/>
      <c r="DQ125" s="997" t="s">
        <v>385</v>
      </c>
      <c r="DR125" s="997"/>
      <c r="DS125" s="997"/>
      <c r="DT125" s="997"/>
      <c r="DU125" s="997"/>
      <c r="DV125" s="998" t="s">
        <v>385</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411</v>
      </c>
      <c r="AB126" s="1029"/>
      <c r="AC126" s="1029"/>
      <c r="AD126" s="1029"/>
      <c r="AE126" s="1030"/>
      <c r="AF126" s="1031" t="s">
        <v>385</v>
      </c>
      <c r="AG126" s="1029"/>
      <c r="AH126" s="1029"/>
      <c r="AI126" s="1029"/>
      <c r="AJ126" s="1030"/>
      <c r="AK126" s="1031" t="s">
        <v>385</v>
      </c>
      <c r="AL126" s="1029"/>
      <c r="AM126" s="1029"/>
      <c r="AN126" s="1029"/>
      <c r="AO126" s="1030"/>
      <c r="AP126" s="1032" t="s">
        <v>385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471</v>
      </c>
      <c r="DH126" s="990"/>
      <c r="DI126" s="990"/>
      <c r="DJ126" s="990"/>
      <c r="DK126" s="990"/>
      <c r="DL126" s="990" t="s">
        <v>471</v>
      </c>
      <c r="DM126" s="990"/>
      <c r="DN126" s="990"/>
      <c r="DO126" s="990"/>
      <c r="DP126" s="990"/>
      <c r="DQ126" s="990" t="s">
        <v>385</v>
      </c>
      <c r="DR126" s="990"/>
      <c r="DS126" s="990"/>
      <c r="DT126" s="990"/>
      <c r="DU126" s="990"/>
      <c r="DV126" s="991" t="s">
        <v>385</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385</v>
      </c>
      <c r="AB127" s="1029"/>
      <c r="AC127" s="1029"/>
      <c r="AD127" s="1029"/>
      <c r="AE127" s="1030"/>
      <c r="AF127" s="1031" t="s">
        <v>437</v>
      </c>
      <c r="AG127" s="1029"/>
      <c r="AH127" s="1029"/>
      <c r="AI127" s="1029"/>
      <c r="AJ127" s="1030"/>
      <c r="AK127" s="1031" t="s">
        <v>411</v>
      </c>
      <c r="AL127" s="1029"/>
      <c r="AM127" s="1029"/>
      <c r="AN127" s="1029"/>
      <c r="AO127" s="1030"/>
      <c r="AP127" s="1032" t="s">
        <v>385</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385</v>
      </c>
      <c r="DH127" s="990"/>
      <c r="DI127" s="990"/>
      <c r="DJ127" s="990"/>
      <c r="DK127" s="990"/>
      <c r="DL127" s="990" t="s">
        <v>385</v>
      </c>
      <c r="DM127" s="990"/>
      <c r="DN127" s="990"/>
      <c r="DO127" s="990"/>
      <c r="DP127" s="990"/>
      <c r="DQ127" s="990" t="s">
        <v>385</v>
      </c>
      <c r="DR127" s="990"/>
      <c r="DS127" s="990"/>
      <c r="DT127" s="990"/>
      <c r="DU127" s="990"/>
      <c r="DV127" s="991" t="s">
        <v>385</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37994</v>
      </c>
      <c r="AB128" s="1118"/>
      <c r="AC128" s="1118"/>
      <c r="AD128" s="1118"/>
      <c r="AE128" s="1119"/>
      <c r="AF128" s="1120">
        <v>33659</v>
      </c>
      <c r="AG128" s="1118"/>
      <c r="AH128" s="1118"/>
      <c r="AI128" s="1118"/>
      <c r="AJ128" s="1119"/>
      <c r="AK128" s="1120">
        <v>33375</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385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385</v>
      </c>
      <c r="DH128" s="1110"/>
      <c r="DI128" s="1110"/>
      <c r="DJ128" s="1110"/>
      <c r="DK128" s="1110"/>
      <c r="DL128" s="1110" t="s">
        <v>385</v>
      </c>
      <c r="DM128" s="1110"/>
      <c r="DN128" s="1110"/>
      <c r="DO128" s="1110"/>
      <c r="DP128" s="1110"/>
      <c r="DQ128" s="1110" t="s">
        <v>385</v>
      </c>
      <c r="DR128" s="1110"/>
      <c r="DS128" s="1110"/>
      <c r="DT128" s="1110"/>
      <c r="DU128" s="1110"/>
      <c r="DV128" s="1111" t="s">
        <v>385</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1164922</v>
      </c>
      <c r="AB129" s="1029"/>
      <c r="AC129" s="1029"/>
      <c r="AD129" s="1029"/>
      <c r="AE129" s="1030"/>
      <c r="AF129" s="1031">
        <v>1150494</v>
      </c>
      <c r="AG129" s="1029"/>
      <c r="AH129" s="1029"/>
      <c r="AI129" s="1029"/>
      <c r="AJ129" s="1030"/>
      <c r="AK129" s="1031">
        <v>1152707</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385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225964</v>
      </c>
      <c r="AB130" s="1029"/>
      <c r="AC130" s="1029"/>
      <c r="AD130" s="1029"/>
      <c r="AE130" s="1030"/>
      <c r="AF130" s="1031">
        <v>229299</v>
      </c>
      <c r="AG130" s="1029"/>
      <c r="AH130" s="1029"/>
      <c r="AI130" s="1029"/>
      <c r="AJ130" s="1030"/>
      <c r="AK130" s="1031">
        <v>220492</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938958</v>
      </c>
      <c r="AB131" s="1054"/>
      <c r="AC131" s="1054"/>
      <c r="AD131" s="1054"/>
      <c r="AE131" s="1055"/>
      <c r="AF131" s="1053">
        <v>921195</v>
      </c>
      <c r="AG131" s="1054"/>
      <c r="AH131" s="1054"/>
      <c r="AI131" s="1054"/>
      <c r="AJ131" s="1055"/>
      <c r="AK131" s="1053">
        <v>932215</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385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8.2452037259999997</v>
      </c>
      <c r="AB132" s="1170"/>
      <c r="AC132" s="1170"/>
      <c r="AD132" s="1170"/>
      <c r="AE132" s="1171"/>
      <c r="AF132" s="1172">
        <v>7.8158261820000003</v>
      </c>
      <c r="AG132" s="1170"/>
      <c r="AH132" s="1170"/>
      <c r="AI132" s="1170"/>
      <c r="AJ132" s="1171"/>
      <c r="AK132" s="1172">
        <v>7.2727857839999999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9.1</v>
      </c>
      <c r="AB133" s="1153"/>
      <c r="AC133" s="1153"/>
      <c r="AD133" s="1153"/>
      <c r="AE133" s="1154"/>
      <c r="AF133" s="1152">
        <v>8.6</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LZkRQFhYlOQ7kvoPMq8lCzgtZAxkkmkknvqoL3XrMC3bsQfVJ7Hw2y7/xlhi6abM5ioeIbKVcTwNA286iB2/g==" saltValue="VkhntWa3BeOW4J3SF7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DXmsNU3imti3sxHzKU0NetihdX+u+I+Otpm22Zug/ISqpulkNw1cCRLqCn9GviYY4DLhYSV0qBidDQ/Mu74pg==" saltValue="F6ByxAffcuX+GYBEtO2C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MUanjRtGK85/JHfzx7R2tKQ8QrgBe8QeqTy56E1KX///Dy/DXeY0QshPmLJfxUxh4UMKQbUyvNUxnFhpQGDPQ==" saltValue="YzMgXpYKui33Pq5ZGqTqh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330295</v>
      </c>
      <c r="AP9" s="292">
        <v>222122</v>
      </c>
      <c r="AQ9" s="293">
        <v>163768</v>
      </c>
      <c r="AR9" s="294">
        <v>35.6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84373</v>
      </c>
      <c r="AP10" s="295">
        <v>56740</v>
      </c>
      <c r="AQ10" s="296">
        <v>20420</v>
      </c>
      <c r="AR10" s="297">
        <v>177.9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698</v>
      </c>
      <c r="AP11" s="295">
        <v>469</v>
      </c>
      <c r="AQ11" s="296">
        <v>24792</v>
      </c>
      <c r="AR11" s="297">
        <v>-98.1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1566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14500</v>
      </c>
      <c r="AP14" s="295">
        <v>9751</v>
      </c>
      <c r="AQ14" s="296">
        <v>8316</v>
      </c>
      <c r="AR14" s="297">
        <v>17.3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72</v>
      </c>
      <c r="AP15" s="295">
        <v>48</v>
      </c>
      <c r="AQ15" s="296">
        <v>4918</v>
      </c>
      <c r="AR15" s="297">
        <v>-99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-26246</v>
      </c>
      <c r="AP16" s="295">
        <v>-17650</v>
      </c>
      <c r="AQ16" s="296">
        <v>-16679</v>
      </c>
      <c r="AR16" s="297">
        <v>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403692</v>
      </c>
      <c r="AP17" s="295">
        <v>271481</v>
      </c>
      <c r="AQ17" s="296">
        <v>207100</v>
      </c>
      <c r="AR17" s="297">
        <v>31.1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24.88</v>
      </c>
      <c r="AP21" s="308">
        <v>18.739999999999998</v>
      </c>
      <c r="AQ21" s="309">
        <v>6.14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94.3</v>
      </c>
      <c r="AP22" s="313">
        <v>94.9</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264535</v>
      </c>
      <c r="AP32" s="322">
        <v>177898</v>
      </c>
      <c r="AQ32" s="323">
        <v>99822</v>
      </c>
      <c r="AR32" s="324">
        <v>78.2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57129</v>
      </c>
      <c r="AP35" s="322">
        <v>38419</v>
      </c>
      <c r="AQ35" s="323">
        <v>28667</v>
      </c>
      <c r="AR35" s="324">
        <v>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1</v>
      </c>
      <c r="AP36" s="322">
        <v>1</v>
      </c>
      <c r="AQ36" s="323">
        <v>3929</v>
      </c>
      <c r="AR36" s="324">
        <v>-100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922</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32</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-33375</v>
      </c>
      <c r="AP39" s="322">
        <v>-22445</v>
      </c>
      <c r="AQ39" s="323">
        <v>-3300</v>
      </c>
      <c r="AR39" s="324">
        <v>580.20000000000005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-220492</v>
      </c>
      <c r="AP40" s="322">
        <v>-148280</v>
      </c>
      <c r="AQ40" s="323">
        <v>-100418</v>
      </c>
      <c r="AR40" s="324">
        <v>47.7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67798</v>
      </c>
      <c r="AP41" s="322">
        <v>45594</v>
      </c>
      <c r="AQ41" s="323">
        <v>29653</v>
      </c>
      <c r="AR41" s="324">
        <v>53.8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753076</v>
      </c>
      <c r="AN51" s="344">
        <v>490603</v>
      </c>
      <c r="AO51" s="345">
        <v>72.2</v>
      </c>
      <c r="AP51" s="346">
        <v>238802</v>
      </c>
      <c r="AQ51" s="347">
        <v>29.1</v>
      </c>
      <c r="AR51" s="348">
        <v>43.1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320017</v>
      </c>
      <c r="AN52" s="352">
        <v>208480</v>
      </c>
      <c r="AO52" s="353">
        <v>230.2</v>
      </c>
      <c r="AP52" s="354">
        <v>128562</v>
      </c>
      <c r="AQ52" s="355">
        <v>35.200000000000003</v>
      </c>
      <c r="AR52" s="356">
        <v>195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382205</v>
      </c>
      <c r="AN53" s="344">
        <v>249807</v>
      </c>
      <c r="AO53" s="345">
        <v>-49.1</v>
      </c>
      <c r="AP53" s="346">
        <v>288550</v>
      </c>
      <c r="AQ53" s="347">
        <v>20.8</v>
      </c>
      <c r="AR53" s="348">
        <v>-69.900000000000006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46975</v>
      </c>
      <c r="AN54" s="352">
        <v>30703</v>
      </c>
      <c r="AO54" s="353">
        <v>-85.3</v>
      </c>
      <c r="AP54" s="354">
        <v>141525</v>
      </c>
      <c r="AQ54" s="355">
        <v>10.1</v>
      </c>
      <c r="AR54" s="356">
        <v>-95.4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337123</v>
      </c>
      <c r="AN55" s="344">
        <v>221937</v>
      </c>
      <c r="AO55" s="345">
        <v>-11.2</v>
      </c>
      <c r="AP55" s="346">
        <v>245039</v>
      </c>
      <c r="AQ55" s="347">
        <v>-15.1</v>
      </c>
      <c r="AR55" s="348">
        <v>3.9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67681</v>
      </c>
      <c r="AN56" s="352">
        <v>44556</v>
      </c>
      <c r="AO56" s="353">
        <v>45.1</v>
      </c>
      <c r="AP56" s="354">
        <v>108922</v>
      </c>
      <c r="AQ56" s="355">
        <v>-23</v>
      </c>
      <c r="AR56" s="356">
        <v>68.099999999999994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553981</v>
      </c>
      <c r="AN57" s="344">
        <v>373051</v>
      </c>
      <c r="AO57" s="345">
        <v>68.099999999999994</v>
      </c>
      <c r="AP57" s="346">
        <v>237994</v>
      </c>
      <c r="AQ57" s="347">
        <v>-2.9</v>
      </c>
      <c r="AR57" s="348">
        <v>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104824</v>
      </c>
      <c r="AN58" s="352">
        <v>70589</v>
      </c>
      <c r="AO58" s="353">
        <v>58.4</v>
      </c>
      <c r="AP58" s="354">
        <v>110361</v>
      </c>
      <c r="AQ58" s="355">
        <v>1.3</v>
      </c>
      <c r="AR58" s="356">
        <v>57.1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879426</v>
      </c>
      <c r="AN59" s="344">
        <v>591410</v>
      </c>
      <c r="AO59" s="345">
        <v>58.5</v>
      </c>
      <c r="AP59" s="346">
        <v>267911</v>
      </c>
      <c r="AQ59" s="347">
        <v>12.6</v>
      </c>
      <c r="AR59" s="348">
        <v>45.9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376829</v>
      </c>
      <c r="AN60" s="352">
        <v>253416</v>
      </c>
      <c r="AO60" s="353">
        <v>259</v>
      </c>
      <c r="AP60" s="354">
        <v>106425</v>
      </c>
      <c r="AQ60" s="355">
        <v>-3.6</v>
      </c>
      <c r="AR60" s="356">
        <v>262.60000000000002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581162</v>
      </c>
      <c r="AN61" s="359">
        <v>385362</v>
      </c>
      <c r="AO61" s="360">
        <v>27.7</v>
      </c>
      <c r="AP61" s="361">
        <v>255659</v>
      </c>
      <c r="AQ61" s="362">
        <v>8.9</v>
      </c>
      <c r="AR61" s="348">
        <v>18.8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183265</v>
      </c>
      <c r="AN62" s="352">
        <v>121549</v>
      </c>
      <c r="AO62" s="353">
        <v>101.5</v>
      </c>
      <c r="AP62" s="354">
        <v>119159</v>
      </c>
      <c r="AQ62" s="355">
        <v>4</v>
      </c>
      <c r="AR62" s="356">
        <v>97.5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qhui3R/czmv/2YhHwG3aakQ9mxGrHTumP0UpNB37k+Tvm9A5EKVl7ASJRjQ632Eex2PDsWOz/P4I34M5rGfTA==" saltValue="WeTEB++gNRTXNB3lSp1X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5X+iSLiUgUV97e27QVaH8EnLE+LULCSpL1ZlGJ/HGx/h2oUU8ld5X162HLhkxhUTgOofHAp1T9slisEQZTEjQ==" saltValue="PLJakY0Pnrvmbh3QyHik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lf/9Mi3mVAk2bJ+qPWXHuzeAlB7mcQgiR3nOG7lwGRycmGOQEfGg5wcFHxAcVpdAw4oEmxJFTEsR1nerpnEwg==" saltValue="1fdW/7opJOalfSrOWvwo5Q=="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26.55</v>
      </c>
      <c r="G47" s="12">
        <v>38.119999999999997</v>
      </c>
      <c r="H47" s="12">
        <v>41.34</v>
      </c>
      <c r="I47" s="12">
        <v>27.37</v>
      </c>
      <c r="J47" s="13">
        <v>8.2100000000000009</v>
      </c>
    </row>
    <row r="48" spans="2:10" ht="57.75" customHeight="1" x14ac:dyDescent="0.15">
      <c r="B48" s="14"/>
      <c r="C48" s="1214" t="s">
        <v>4</v>
      </c>
      <c r="D48" s="1214"/>
      <c r="E48" s="1215"/>
      <c r="F48" s="15">
        <v>15.93</v>
      </c>
      <c r="G48" s="16">
        <v>12.87</v>
      </c>
      <c r="H48" s="16">
        <v>14.16</v>
      </c>
      <c r="I48" s="16">
        <v>6.21</v>
      </c>
      <c r="J48" s="17">
        <v>14.27</v>
      </c>
    </row>
    <row r="49" spans="2:10" ht="57.75" customHeight="1" thickBot="1" x14ac:dyDescent="0.2">
      <c r="B49" s="18"/>
      <c r="C49" s="1216" t="s">
        <v>5</v>
      </c>
      <c r="D49" s="1216"/>
      <c r="E49" s="1217"/>
      <c r="F49" s="19">
        <v>12.2</v>
      </c>
      <c r="G49" s="20">
        <v>8.92</v>
      </c>
      <c r="H49" s="20">
        <v>10.65</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OKnVrKA16qjUZmZn0W4Gn6DVQryEnJkVpiEcrA2nhCBihjNDydZb1ay59oWHJDrLUaee/wXHHB/uVoAyTzByA==" saltValue="3AXw98sTwhUW0cPlv4Bn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2019-03-25T10:18:32Z</cp:lastPrinted>
  <dcterms:created xsi:type="dcterms:W3CDTF">2019-02-14T04:17:49Z</dcterms:created>
  <dcterms:modified xsi:type="dcterms:W3CDTF">2020-03-16T05:58:55Z</dcterms:modified>
  <cp:category/>
</cp:coreProperties>
</file>