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workbook>
</file>

<file path=xl/calcChain.xml><?xml version="1.0" encoding="utf-8"?>
<calcChain xmlns="http://schemas.openxmlformats.org/spreadsheetml/2006/main">
  <c r="AU88" i="12" l="1"/>
  <c r="AP88" i="12"/>
  <c r="AF88" i="12"/>
  <c r="AA83" i="12"/>
  <c r="AA82" i="12"/>
  <c r="AA81" i="12"/>
  <c r="AA80" i="12"/>
  <c r="AA79" i="12"/>
  <c r="AA78" i="12"/>
  <c r="AA77" i="12"/>
  <c r="AA76" i="12"/>
  <c r="AA75" i="12"/>
  <c r="AA73" i="12"/>
  <c r="AA72" i="12"/>
  <c r="AA71" i="12"/>
  <c r="AA69" i="12"/>
  <c r="AA68" i="12"/>
  <c r="CW102" i="12"/>
  <c r="DB102" i="12"/>
  <c r="DG102" i="12"/>
  <c r="DL102" i="12"/>
  <c r="DQ102" i="12"/>
  <c r="CR102" i="12"/>
  <c r="AP23" i="12"/>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l="1"/>
  <c r="U36" i="10" s="1"/>
  <c r="AM34" i="10"/>
  <c r="AM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<sst xmlns="http://schemas.openxmlformats.org/spreadsheetml/2006/main" count="1082" uniqueCount="605">
  <si>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</si>
  <si>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</si>
  <si>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</si>
  <si>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</si>
  <si>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</si>
  <si>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</si>
  <si>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</si>
  <si>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</si>
  <si>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</si>
  <si>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</si>
  <si>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</si>
  <si>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</si>
  <si>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</si>
  <si>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</si>
  <si>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</si>
  <si>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</si>
  <si>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</si>
  <si>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</si>
  <si>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</si>
  <si>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</si>
  <si>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</si>
  <si>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</si>
  <si>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</si>
  <si>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</si>
  <si>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</si>
  <si>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</si>
  <si>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</si>
  <si>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</si>
  <si>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</si>
  <si>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</si>
  <si>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</si>
  <si>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</si>
  <si>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</si>
  <si>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</si>
  <si>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</si>
  <si>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</si>
  <si>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</si>
  <si>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</si>
  <si>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</si>
  <si>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</si>
  <si>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</si>
  <si>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</si>
  <si>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</si>
  <si>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</si>
  <si>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</si>
  <si>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</si>
  <si>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</si>
  <si>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</si>
  <si>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</si>
  <si>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</si>
  <si>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</si>
  <si>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</si>
  <si>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</si>
  <si>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</si>
  <si>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</si>
  <si>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</si>
  <si>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</si>
  <si>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</si>
  <si>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</si>
  <si>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</si>
  <si>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</si>
  <si>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</si>
  <si>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</si>
  <si>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</si>
  <si>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</si>
  <si>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</si>
  <si>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</si>
  <si>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</si>
  <si>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</si>
  <si>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</si>
  <si>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</si>
  <si>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</si>
  <si>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</si>
  <si>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</si>
  <si>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</si>
  <si>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</si>
  <si>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</si>
  <si>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</si>
  <si>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</si>
  <si>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</si>
  <si>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</si>
  <si>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</si>
  <si>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</si>
  <si>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</si>
  <si>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</si>
  <si>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</si>
  <si>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</si>
  <si>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</si>
  <si>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</si>
  <si>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</si>
  <si>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</si>
  <si>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</si>
  <si>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</si>
  <si>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</si>
  <si>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</si>
  <si>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</si>
  <si>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</si>
  <si>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</si>
  <si>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</si>
  <si>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</si>
  <si>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</si>
  <si>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</si>
  <si>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</si>
  <si>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</si>
  <si>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</si>
  <si>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</si>
  <si>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</si>
  <si>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</si>
  <si>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</si>
  <si>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</si>
  <si>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</si>
  <si>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</si>
  <si>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</si>
  <si>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</si>
  <si>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</si>
  <si>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</si>
  <si>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</si>
  <si>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</si>
  <si>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</si>
  <si>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</si>
  <si>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</si>
  <si>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</si>
  <si>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</si>
  <si>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</si>
  <si>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</si>
  <si>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</si>
  <si>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</si>
  <si>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</si>
  <si>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</si>
  <si>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</si>
  <si>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</si>
  <si>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</si>
  <si>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</si>
  <si>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</si>
  <si>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</si>
  <si>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</si>
  <si>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</si>
  <si>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</si>
  <si>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</si>
  <si>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</si>
  <si>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</si>
  <si>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</si>
  <si>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</si>
  <si>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</si>
  <si>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</si>
  <si>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</si>
  <si>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</si>
  <si>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</si>
  <si>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</si>
  <si>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</si>
  <si>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</si>
  <si>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</si>
  <si>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</si>
  <si>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</si>
  <si>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</si>
  <si>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</si>
  <si>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</si>
  <si>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</si>
  <si>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</si>
  <si>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</si>
  <si>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</si>
  <si>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</si>
  <si>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</si>
  <si>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</si>
  <si>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</si>
  <si>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</si>
  <si>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</si>
  <si>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</si>
  <si>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</si>
  <si>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</si>
  <si>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</si>
  <si>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</si>
  <si>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</si>
  <si>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</si>
  <si>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</si>
  <si>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</si>
  <si>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</si>
  <si>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</si>
  <si>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</si>
  <si>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</si>
  <si>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</si>
  <si>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</si>
  <si>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</si>
  <si>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</si>
  <si>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</si>
  <si>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</si>
  <si>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</si>
  <si>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</si>
  <si>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</si>
  <si>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</si>
  <si>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</si>
  <si>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</si>
  <si>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</si>
  <si>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</si>
  <si>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</si>
  <si>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</si>
  <si>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</si>
  <si>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</si>
  <si>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</si>
  <si>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</si>
  <si>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</si>
  <si>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</si>
  <si>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</si>
  <si>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</si>
  <si>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</si>
  <si>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</si>
  <si>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</si>
  <si>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</si>
  <si>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</si>
  <si>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岡山県勝央町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</si>
  <si>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</si>
  <si>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</si>
  <si>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</si>
  <si>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</si>
  <si>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</si>
  <si>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</si>
  <si>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</si>
  <si>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</si>
  <si>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</si>
  <si>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</si>
  <si>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</si>
  <si>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</si>
  <si>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</si>
  <si>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</si>
  <si>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</si>
  <si>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</si>
  <si>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</si>
  <si>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</si>
  <si>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</si>
  <si>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</si>
  <si>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</si>
  <si>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</si>
  <si>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</si>
  <si>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</si>
  <si>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</si>
  <si>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</si>
  <si>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</si>
  <si>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</si>
  <si>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</si>
  <si>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</si>
  <si>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</si>
  <si>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</si>
  <si>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</si>
  <si>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</si>
  <si>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</si>
  <si>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</si>
  <si>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</si>
  <si>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</si>
  <si>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</si>
  <si>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</si>
  <si>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</si>
  <si>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</si>
  <si>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</si>
  <si>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</si>
  <si>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</si>
  <si>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</si>
  <si>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</si>
  <si>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</si>
  <si>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</si>
  <si>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</si>
  <si>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</si>
  <si>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</si>
  <si>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</si>
  <si>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</si>
  <si>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</si>
  <si>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</si>
  <si>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</si>
  <si>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</si>
  <si>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</si>
  <si>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</si>
  <si>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</si>
  <si>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</si>
  <si>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</si>
  <si>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</si>
  <si>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</si>
  <si>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</si>
  <si>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</si>
  <si>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</si>
  <si>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</si>
  <si>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</si>
  <si>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</si>
  <si>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</si>
  <si>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</si>
  <si>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</si>
  <si>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</si>
  <si>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</si>
  <si>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</si>
  <si>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</si>
  <si>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</si>
  <si>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</si>
  <si>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</si>
  <si>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</si>
  <si>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</si>
  <si>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</si>
  <si>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</si>
  <si>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</si>
  <si>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</si>
  <si>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</si>
  <si>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</si>
  <si>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</si>
  <si>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</si>
  <si>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</si>
  <si>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</si>
  <si>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</si>
  <si>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</si>
  <si>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</si>
  <si>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</si>
  <si>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</si>
  <si>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</si>
  <si>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</si>
  <si>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</si>
  <si>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</si>
  <si>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</si>
  <si>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</si>
  <si>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</si>
  <si>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</si>
  <si>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</si>
  <si>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</si>
  <si>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</si>
  <si>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</si>
  <si>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</si>
  <si>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</si>
  <si>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</si>
  <si>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</si>
  <si>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</si>
  <si>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</si>
  <si>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</si>
  <si>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</si>
  <si>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</si>
  <si>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</si>
  <si>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</si>
  <si>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</si>
  <si>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</si>
  <si>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</si>
  <si>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</si>
  <si>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</si>
  <si>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</si>
  <si>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</si>
  <si>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</si>
  <si>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</si>
  <si>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</si>
  <si>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</si>
  <si>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</si>
  <si>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</si>
  <si>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</si>
  <si>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</si>
  <si>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</si>
  <si>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</si>
  <si>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</si>
  <si>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</si>
  <si>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</si>
  <si>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</si>
  <si>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</si>
  <si>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</si>
  <si>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</si>
  <si>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</si>
  <si>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</si>
  <si>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</si>
  <si>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</si>
  <si>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</si>
  <si>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岡山県勝央町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</si>
  <si>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</si>
  <si>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</si>
  <si>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</si>
  <si>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</si>
  <si>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</si>
  <si>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</si>
  <si>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</si>
  <si>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</si>
  <si>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</si>
  <si>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</si>
  <si>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</si>
  <si>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</si>
  <si>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</si>
  <si>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</si>
  <si>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</si>
  <si>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</si>
  <si>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</si>
  <si>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</si>
  <si>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</si>
  <si>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</si>
  <si>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</si>
  <si>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</si>
  <si>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</si>
  <si>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</si>
  <si>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</si>
  <si>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</si>
  <si>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</si>
  <si>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</si>
  <si>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</si>
  <si>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</si>
  <si>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</si>
  <si>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</si>
  <si>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</si>
  <si>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</si>
  <si>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</si>
  <si>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</si>
  <si>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</si>
  <si>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</si>
  <si>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</si>
  <si>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</si>
  <si>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</si>
  <si>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</si>
  <si>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</si>
  <si>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</si>
  <si>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</si>
  <si>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</si>
  <si>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</si>
  <si>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</si>
  <si>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</si>
  <si>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</si>
  <si>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</si>
  <si>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</si>
  <si>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</si>
  <si>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</si>
  <si>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</si>
  <si>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</si>
  <si>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</si>
  <si>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</si>
  <si>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</si>
  <si>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</si>
  <si>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</si>
  <si>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</si>
  <si>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</si>
  <si>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</si>
  <si>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</si>
  <si>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</si>
  <si>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</si>
  <si>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</si>
  <si>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</si>
  <si>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</si>
  <si>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</si>
  <si>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</si>
  <si>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</si>
  <si>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</si>
  <si>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</si>
  <si>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</si>
  <si>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</si>
  <si>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</si>
  <si>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</si>
  <si>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</si>
  <si>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</si>
  <si>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</si>
  <si>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</si>
  <si>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</si>
  <si>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</si>
  <si>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</si>
  <si>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</si>
  <si>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</si>
  <si>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</si>
  <si>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</si>
  <si>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</si>
  <si>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</si>
  <si>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</si>
  <si>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</si>
  <si>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</si>
  <si>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</si>
  <si>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</si>
  <si>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</si>
  <si>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</si>
  <si>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</si>
  <si>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</si>
  <si>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</si>
  <si>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勝央町下水道事業会計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</si>
  <si>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</si>
  <si>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</si>
  <si>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勝央町水道事業会計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</si>
  <si>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</si>
  <si>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勝央町介護保険特別会計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</si>
  <si>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</si>
  <si>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</si>
  <si>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</si>
  <si>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</si>
  <si>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</si>
  <si>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</si>
  <si>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</si>
  <si>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</si>
  <si>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</si>
  <si>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</si>
  <si>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</si>
  <si>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</si>
  <si>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</si>
  <si>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</si>
  <si>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</si>
  <si>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</si>
  <si>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</si>
  <si>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</si>
  <si>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</si>
  <si>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</si>
  <si>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</si>
  <si>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</si>
  <si>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</si>
  <si>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</si>
  <si>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</si>
  <si>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</si>
  <si>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</si>
  <si>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</si>
  <si>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</si>
  <si>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</si>
  <si>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</si>
  <si>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</si>
  <si>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</si>
  <si>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</si>
  <si>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</si>
  <si>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</si>
  <si>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</si>
  <si>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</si>
  <si>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</si>
  <si>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</si>
  <si>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</si>
  <si>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</si>
  <si>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</si>
  <si>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</si>
  <si>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</si>
  <si>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</si>
  <si>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</si>
  <si>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</si>
  <si>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</si>
  <si>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</si>
  <si>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</si>
  <si>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</si>
  <si>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</si>
  <si>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</si>
  <si>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</si>
  <si>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</si>
  <si>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</si>
  <si>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</si>
  <si>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</si>
  <si>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</si>
  <si>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</si>
  <si>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</si>
  <si>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</si>
  <si>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</si>
  <si>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</si>
  <si>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</si>
  <si>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</si>
  <si>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</si>
  <si>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</si>
  <si>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</si>
  <si>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</si>
  <si>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</si>
  <si>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</si>
  <si>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</si>
  <si>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</si>
  <si>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</si>
  <si>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</si>
  <si>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</si>
  <si>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</si>
  <si>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</si>
  <si>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</si>
  <si>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</si>
  <si>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</si>
  <si>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</si>
  <si>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</si>
  <si>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</si>
  <si>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</si>
  <si>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1.74</t>
  </si>
  <si>
    <t>勝央町住宅新築資金等貸付事業特別会計</t>
  </si>
  <si>
    <t>▲ 1.16</t>
  </si>
  <si>
    <t>▲ 1.09</t>
  </si>
  <si>
    <t>▲ 1.02</t>
  </si>
  <si>
    <t>▲ 0.98</t>
  </si>
  <si>
    <t>▲ 0.97</t>
  </si>
  <si>
    <t>一般会計</t>
  </si>
  <si>
    <t>勝央町下水道事業会計</t>
  </si>
  <si>
    <t>勝央町水道事業会計</t>
  </si>
  <si>
    <t>勝央町国民健康保険事業勘定特別会計</t>
  </si>
  <si>
    <t>勝央町介護保険特別会計</t>
  </si>
  <si>
    <t>勝田郡介護認定等審査会特別会計</t>
  </si>
  <si>
    <t>勝央町後期高齢者医療特別会計</t>
  </si>
  <si>
    <t>その他会計（赤字）</t>
  </si>
  <si>
    <t>その他会計（黒字）</t>
  </si>
  <si>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</si>
  <si>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</si>
  <si>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</si>
  <si>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</si>
  <si>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</si>
  <si>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</si>
  <si>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</si>
  <si>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</si>
  <si>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</si>
  <si>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</si>
  <si>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</si>
  <si>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</si>
  <si>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</si>
  <si>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勝田郡老人福祉施設組合訪問介護事業所会計</t>
    <rPh sb="17" eb="18">
      <t>ショ</t>
    </rPh>
    <phoneticPr fontId="2"/>
  </si>
  <si>
    <t>津山圏域資源循環施設組合</t>
  </si>
  <si>
    <t>津山圏域消防組合</t>
  </si>
  <si>
    <t>勝英衛生施設組合</t>
  </si>
  <si>
    <t>勝英農業共済事務組合</t>
  </si>
  <si>
    <t>勝央町地域福祉振興基金</t>
    <rPh sb="0" eb="3">
      <t>ショウオウチョウ</t>
    </rPh>
    <phoneticPr fontId="11"/>
  </si>
  <si>
    <t>勝央町ふるさと・水と土保全対策基金</t>
    <rPh sb="0" eb="3">
      <t>ショウオウチョウ</t>
    </rPh>
    <phoneticPr fontId="11"/>
  </si>
  <si>
    <t>勝央町ふるさとづくり基金</t>
    <rPh sb="0" eb="3">
      <t>ショウオウチョウ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</si>
  <si>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</si>
  <si>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</si>
  <si>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</si>
  <si>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有形固定資産減価償却率は、類似団体と同程度の数値となっているが、将来負担比率はかなり高い数値となっている。
今後も公共施設の老朽化に伴い、有形固定資産減価償却率がさらに高くなることが見込まれるため、施設の複合化や更新など、公共施設等総合管理計画及び策定中の個別施設計画に基づき、改善に向けて努めていく必要がある。</t>
    <rPh sb="0" eb="6">
      <t>ユウケイコテイシサン</t>
    </rPh>
    <rPh sb="6" eb="8">
      <t>ゲンカ</t>
    </rPh>
    <rPh sb="8" eb="10">
      <t>ショウキャク</t>
    </rPh>
    <rPh sb="10" eb="11">
      <t>リツ</t>
    </rPh>
    <rPh sb="13" eb="15">
      <t>ルイジ</t>
    </rPh>
    <rPh sb="15" eb="17">
      <t>ダンタイ</t>
    </rPh>
    <rPh sb="18" eb="21">
      <t>ドウテイド</t>
    </rPh>
    <rPh sb="22" eb="24">
      <t>スウチ</t>
    </rPh>
    <rPh sb="32" eb="34">
      <t>ショウライ</t>
    </rPh>
    <rPh sb="34" eb="36">
      <t>フタン</t>
    </rPh>
    <rPh sb="36" eb="38">
      <t>ヒリツ</t>
    </rPh>
    <rPh sb="42" eb="43">
      <t>タカ</t>
    </rPh>
    <rPh sb="44" eb="46">
      <t>スウチ</t>
    </rPh>
    <rPh sb="54" eb="56">
      <t>コンゴ</t>
    </rPh>
    <rPh sb="57" eb="59">
      <t>コウキョウ</t>
    </rPh>
    <rPh sb="59" eb="61">
      <t>シセツ</t>
    </rPh>
    <rPh sb="62" eb="65">
      <t>ロウキュウカ</t>
    </rPh>
    <rPh sb="66" eb="67">
      <t>トモナ</t>
    </rPh>
    <rPh sb="69" eb="71">
      <t>ユウケイ</t>
    </rPh>
    <rPh sb="71" eb="73">
      <t>コテイ</t>
    </rPh>
    <rPh sb="73" eb="75">
      <t>シサン</t>
    </rPh>
    <rPh sb="75" eb="77">
      <t>ゲンカ</t>
    </rPh>
    <rPh sb="77" eb="79">
      <t>ショウキャク</t>
    </rPh>
    <rPh sb="79" eb="80">
      <t>リツ</t>
    </rPh>
    <rPh sb="84" eb="85">
      <t>タカ</t>
    </rPh>
    <rPh sb="91" eb="93">
      <t>ミコ</t>
    </rPh>
    <rPh sb="99" eb="101">
      <t>シセツ</t>
    </rPh>
    <rPh sb="102" eb="105">
      <t>フクゴウカ</t>
    </rPh>
    <rPh sb="106" eb="108">
      <t>コウシン</t>
    </rPh>
    <rPh sb="111" eb="113">
      <t>コウキョウ</t>
    </rPh>
    <rPh sb="113" eb="115">
      <t>シセツ</t>
    </rPh>
    <rPh sb="115" eb="116">
      <t>トウ</t>
    </rPh>
    <rPh sb="116" eb="118">
      <t>ソウゴウ</t>
    </rPh>
    <rPh sb="118" eb="120">
      <t>カンリ</t>
    </rPh>
    <rPh sb="120" eb="122">
      <t>ケイカク</t>
    </rPh>
    <rPh sb="122" eb="123">
      <t>オヨ</t>
    </rPh>
    <rPh sb="124" eb="127">
      <t>サクテイチュウ</t>
    </rPh>
    <rPh sb="128" eb="130">
      <t>コベツ</t>
    </rPh>
    <rPh sb="130" eb="132">
      <t>シセツ</t>
    </rPh>
    <rPh sb="132" eb="134">
      <t>ケイカク</t>
    </rPh>
    <rPh sb="135" eb="136">
      <t>モト</t>
    </rPh>
    <rPh sb="139" eb="141">
      <t>カイゼン</t>
    </rPh>
    <rPh sb="142" eb="143">
      <t>ム</t>
    </rPh>
    <rPh sb="145" eb="146">
      <t>ツト</t>
    </rPh>
    <rPh sb="150" eb="15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</si>
  <si>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</si>
  <si>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</si>
  <si>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</si>
  <si>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</si>
  <si>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</si>
  <si>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</si>
  <si>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数値である。実質公債費比率は横ばい傾向にあるものの、近年、将来負担比率は減少傾向にある。これは、臨時地方道整備事業債や減税補てん債の償還額の減少（償還終了）等によるものである。
今後は、地方債の発行を抑えるなど、さらなる改善に努める必要がある。</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</si>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</sst>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76A1-4A93-8B64-BE47815133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53558</c:v>
                </c:pt>
                <c:pt idx="1">
                  <c:v>36408</c:v>
                </c:pt>
                <c:pt idx="2">
                  <c:v>24116</c:v>
                </c:pt>
                <c:pt idx="3">
                  <c:v>37658</c:v>
                </c:pt>
                <c:pt idx="4">
                  <c:v>48370</c:v>
                </c:pt>
              </c:numCache>
            </c:numRef>
          </c:val>
          <c:smooth val="0"/>
          <c:extLst>
            <c:ext xmlns:c16="http://schemas.microsoft.com/office/drawing/2014/chart" uri="{C3380CC4-5D6E-409C-BE32-E72D297353CC}">
              <c16:uniqueId val="{00000001-76A1-4A93-8B64-BE47815133CB}"/>
            </c:ext>
          </c:extLst>
        </c:ser>
        <c:dLbls>
          <c:showLegendKey val="0"/>
          <c:showVal val="0"/>
          <c:showCatName val="0"/>
          <c:showSerName val="0"/>
          <c:showPercent val="0"/>
          <c:showBubbleSize val="0"/>
        </c:dLbls>
        <c:marker val="1"/>
        <c:smooth val="0"/>
        <c:axId val="171725568"/>
        <c:axId val="171727104"/>
      </c:lineChart>
      <c:catAx>
        <c:axId val="17172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727104"/>
        <c:crosses val="autoZero"/>
        <c:auto val="1"/>
        <c:lblAlgn val="ctr"/>
        <c:lblOffset val="100"/>
        <c:tickLblSkip val="1"/>
        <c:tickMarkSkip val="1"/>
        <c:noMultiLvlLbl val="0"/>
      </c:catAx>
      <c:valAx>
        <c:axId val="1717271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72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8.61</c:v>
                </c:pt>
                <c:pt idx="1">
                  <c:v>7.81</c:v>
                </c:pt>
                <c:pt idx="2">
                  <c:v>10.88</c:v>
                </c:pt>
                <c:pt idx="3">
                  <c:v>8.9700000000000006</c:v>
                </c:pt>
                <c:pt idx="4">
                  <c:v>13.57</c:v>
                </c:pt>
              </c:numCache>
            </c:numRef>
          </c:val>
          <c:extLst>
            <c:ext xmlns:c16="http://schemas.microsoft.com/office/drawing/2014/chart" uri="{C3380CC4-5D6E-409C-BE32-E72D297353CC}">
              <c16:uniqueId val="{00000000-849C-44AD-A7E6-08292A776D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47.63</c:v>
                </c:pt>
                <c:pt idx="1">
                  <c:v>47.47</c:v>
                </c:pt>
                <c:pt idx="2">
                  <c:v>49.94</c:v>
                </c:pt>
                <c:pt idx="3">
                  <c:v>54.97</c:v>
                </c:pt>
                <c:pt idx="4">
                  <c:v>55.4</c:v>
                </c:pt>
              </c:numCache>
            </c:numRef>
          </c:val>
          <c:extLst>
            <c:ext xmlns:c16="http://schemas.microsoft.com/office/drawing/2014/chart" uri="{C3380CC4-5D6E-409C-BE32-E72D297353CC}">
              <c16:uniqueId val="{00000001-849C-44AD-A7E6-08292A776D5B}"/>
            </c:ext>
          </c:extLst>
        </c:ser>
        <c:dLbls>
          <c:showLegendKey val="0"/>
          <c:showVal val="0"/>
          <c:showCatName val="0"/>
          <c:showSerName val="0"/>
          <c:showPercent val="0"/>
          <c:showBubbleSize val="0"/>
        </c:dLbls>
        <c:gapWidth val="250"/>
        <c:overlap val="100"/>
        <c:axId val="196487808"/>
        <c:axId val="196498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3.97</c:v>
                </c:pt>
                <c:pt idx="1">
                  <c:v>-1.74</c:v>
                </c:pt>
                <c:pt idx="2">
                  <c:v>7.84</c:v>
                </c:pt>
                <c:pt idx="3">
                  <c:v>2.68</c:v>
                </c:pt>
                <c:pt idx="4">
                  <c:v>4.63</c:v>
                </c:pt>
              </c:numCache>
            </c:numRef>
          </c:val>
          <c:smooth val="0"/>
          <c:extLst>
            <c:ext xmlns:c16="http://schemas.microsoft.com/office/drawing/2014/chart" uri="{C3380CC4-5D6E-409C-BE32-E72D297353CC}">
              <c16:uniqueId val="{00000002-849C-44AD-A7E6-08292A776D5B}"/>
            </c:ext>
          </c:extLst>
        </c:ser>
        <c:dLbls>
          <c:showLegendKey val="0"/>
          <c:showVal val="0"/>
          <c:showCatName val="0"/>
          <c:showSerName val="0"/>
          <c:showPercent val="0"/>
          <c:showBubbleSize val="0"/>
        </c:dLbls>
        <c:marker val="1"/>
        <c:smooth val="0"/>
        <c:axId val="196487808"/>
        <c:axId val="196498176"/>
      </c:lineChart>
      <c:catAx>
        <c:axId val="1964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498176"/>
        <c:crosses val="autoZero"/>
        <c:auto val="1"/>
        <c:lblAlgn val="ctr"/>
        <c:lblOffset val="100"/>
        <c:tickLblSkip val="1"/>
        <c:tickMarkSkip val="1"/>
        <c:noMultiLvlLbl val="0"/>
      </c:catAx>
      <c:valAx>
        <c:axId val="19649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48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2.17</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0-2B73-43A9-9AB9-8EB8706509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73-43A9-9AB9-8EB870650965}"/>
            </c:ext>
          </c:extLst>
        </c:ser>
        <c:ser>
          <c:idx val="2"/>
          <c:order val="2"/>
          <c:tx>
            <c:strRef>
              <c:f>データシート!$A$29</c:f>
              <c:strCache>
                <c:ptCount val="1"/>
                <c:pt idx="0">
                  <c:v>勝央町後期高齢者医療特別会計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0.05</c:v>
                </c:pt>
                <c:pt idx="4">
                  <c:v>#N/A</c:v>
                </c:pt>
                <c:pt idx="5">
                  <c:v>0.05</c:v>
                </c:pt>
                <c:pt idx="6">
                  <c:v>#N/A</c:v>
                </c:pt>
                <c:pt idx="7">
                  <c:v>0.05</c:v>
                </c:pt>
                <c:pt idx="8">
                  <c:v>#N/A</c:v>
                </c:pt>
                <c:pt idx="9">
                  <c:v>0</c:v>
                </c:pt>
              </c:numCache>
            </c:numRef>
          </c:val>
          <c:extLst>
            <c:ext xmlns:c16="http://schemas.microsoft.com/office/drawing/2014/chart" uri="{C3380CC4-5D6E-409C-BE32-E72D297353CC}">
              <c16:uniqueId val="{00000002-2B73-43A9-9AB9-8EB870650965}"/>
            </c:ext>
          </c:extLst>
        </c:ser>
        <c:ser>
          <c:idx val="3"/>
          <c:order val="3"/>
          <c:tx>
            <c:strRef>
              <c:f>データシート!$A$30</c:f>
              <c:strCache>
                <c:ptCount val="1"/>
                <c:pt idx="0">
                  <c:v>勝田郡介護認定等審査会特別会計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0.02</c:v>
                </c:pt>
                <c:pt idx="8">
                  <c:v>#N/A</c:v>
                </c:pt>
                <c:pt idx="9">
                  <c:v>0.02</c:v>
                </c:pt>
              </c:numCache>
            </c:numRef>
          </c:val>
          <c:extLst>
            <c:ext xmlns:c16="http://schemas.microsoft.com/office/drawing/2014/chart" uri="{C3380CC4-5D6E-409C-BE32-E72D297353CC}">
              <c16:uniqueId val="{00000003-2B73-43A9-9AB9-8EB870650965}"/>
            </c:ext>
          </c:extLst>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0.98</c:v>
                </c:pt>
                <c:pt idx="2">
                  <c:v>#N/A</c:v>
                </c:pt>
                <c:pt idx="3">
                  <c:v>1.87</c:v>
                </c:pt>
                <c:pt idx="4">
                  <c:v>#N/A</c:v>
                </c:pt>
                <c:pt idx="5">
                  <c:v>2.33</c:v>
                </c:pt>
                <c:pt idx="6">
                  <c:v>#N/A</c:v>
                </c:pt>
                <c:pt idx="7">
                  <c:v>2.52</c:v>
                </c:pt>
                <c:pt idx="8">
                  <c:v>#N/A</c:v>
                </c:pt>
                <c:pt idx="9">
                  <c:v>3.14</c:v>
                </c:pt>
              </c:numCache>
            </c:numRef>
          </c:val>
          <c:extLst>
            <c:ext xmlns:c16="http://schemas.microsoft.com/office/drawing/2014/chart" uri="{C3380CC4-5D6E-409C-BE32-E72D297353CC}">
              <c16:uniqueId val="{00000004-2B73-43A9-9AB9-8EB870650965}"/>
            </c:ext>
          </c:extLst>
        </c:ser>
        <c:ser>
          <c:idx val="5"/>
          <c:order val="5"/>
          <c:tx>
            <c:strRef>
              <c:f>データシート!$A$32</c:f>
              <c:strCache>
                <c:ptCount val="1"/>
                <c:pt idx="0">
                  <c:v>勝央町国民健康保険事業勘定特別会計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1.48</c:v>
                </c:pt>
                <c:pt idx="2">
                  <c:v>#N/A</c:v>
                </c:pt>
                <c:pt idx="3">
                  <c:v>3.04</c:v>
                </c:pt>
                <c:pt idx="4">
                  <c:v>#N/A</c:v>
                </c:pt>
                <c:pt idx="5">
                  <c:v>2.5299999999999998</c:v>
                </c:pt>
                <c:pt idx="6">
                  <c:v>#N/A</c:v>
                </c:pt>
                <c:pt idx="7">
                  <c:v>2.0699999999999998</c:v>
                </c:pt>
                <c:pt idx="8">
                  <c:v>#N/A</c:v>
                </c:pt>
                <c:pt idx="9">
                  <c:v>3.95</c:v>
                </c:pt>
              </c:numCache>
            </c:numRef>
          </c:val>
          <c:extLst>
            <c:ext xmlns:c16="http://schemas.microsoft.com/office/drawing/2014/chart" uri="{C3380CC4-5D6E-409C-BE32-E72D297353CC}">
              <c16:uniqueId val="{00000005-2B73-43A9-9AB9-8EB870650965}"/>
            </c:ext>
          </c:extLst>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5.81</c:v>
                </c:pt>
                <c:pt idx="2">
                  <c:v>#N/A</c:v>
                </c:pt>
                <c:pt idx="3">
                  <c:v>4.72</c:v>
                </c:pt>
                <c:pt idx="4">
                  <c:v>#N/A</c:v>
                </c:pt>
                <c:pt idx="5">
                  <c:v>4.32</c:v>
                </c:pt>
                <c:pt idx="6">
                  <c:v>#N/A</c:v>
                </c:pt>
                <c:pt idx="7">
                  <c:v>4.25</c:v>
                </c:pt>
                <c:pt idx="8">
                  <c:v>#N/A</c:v>
                </c:pt>
                <c:pt idx="9">
                  <c:v>4.57</c:v>
                </c:pt>
              </c:numCache>
            </c:numRef>
          </c:val>
          <c:extLst>
            <c:ext xmlns:c16="http://schemas.microsoft.com/office/drawing/2014/chart" uri="{C3380CC4-5D6E-409C-BE32-E72D297353CC}">
              <c16:uniqueId val="{00000006-2B73-43A9-9AB9-8EB870650965}"/>
            </c:ext>
          </c:extLst>
        </c:ser>
        <c:ser>
          <c:idx val="7"/>
          <c:order val="7"/>
          <c:tx>
            <c:strRef>
              <c:f>データシート!$A$34</c:f>
              <c:strCache>
                <c:ptCount val="1"/>
                <c:pt idx="0">
                  <c:v>勝央町下水道事業会計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3.55</c:v>
                </c:pt>
                <c:pt idx="4">
                  <c:v>#N/A</c:v>
                </c:pt>
                <c:pt idx="5">
                  <c:v>5.17</c:v>
                </c:pt>
                <c:pt idx="6">
                  <c:v>#N/A</c:v>
                </c:pt>
                <c:pt idx="7">
                  <c:v>7.8</c:v>
                </c:pt>
                <c:pt idx="8">
                  <c:v>#N/A</c:v>
                </c:pt>
                <c:pt idx="9">
                  <c:v>8.42</c:v>
                </c:pt>
              </c:numCache>
            </c:numRef>
          </c:val>
          <c:extLst>
            <c:ext xmlns:c16="http://schemas.microsoft.com/office/drawing/2014/chart" uri="{C3380CC4-5D6E-409C-BE32-E72D297353CC}">
              <c16:uniqueId val="{00000007-2B73-43A9-9AB9-8EB8706509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9.74</c:v>
                </c:pt>
                <c:pt idx="2">
                  <c:v>#N/A</c:v>
                </c:pt>
                <c:pt idx="3">
                  <c:v>8.85</c:v>
                </c:pt>
                <c:pt idx="4">
                  <c:v>#N/A</c:v>
                </c:pt>
                <c:pt idx="5">
                  <c:v>11.84</c:v>
                </c:pt>
                <c:pt idx="6">
                  <c:v>#N/A</c:v>
                </c:pt>
                <c:pt idx="7">
                  <c:v>9.92</c:v>
                </c:pt>
                <c:pt idx="8">
                  <c:v>#N/A</c:v>
                </c:pt>
                <c:pt idx="9">
                  <c:v>14.51</c:v>
                </c:pt>
              </c:numCache>
            </c:numRef>
          </c:val>
          <c:extLst>
            <c:ext xmlns:c16="http://schemas.microsoft.com/office/drawing/2014/chart" uri="{C3380CC4-5D6E-409C-BE32-E72D297353CC}">
              <c16:uniqueId val="{00000008-2B73-43A9-9AB9-8EB870650965}"/>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1.1599999999999999</c:v>
                </c:pt>
                <c:pt idx="1">
                  <c:v>#N/A</c:v>
                </c:pt>
                <c:pt idx="2">
                  <c:v>1.0900000000000001</c:v>
                </c:pt>
                <c:pt idx="3">
                  <c:v>#N/A</c:v>
                </c:pt>
                <c:pt idx="4">
                  <c:v>1.02</c:v>
                </c:pt>
                <c:pt idx="5">
                  <c:v>#N/A</c:v>
                </c:pt>
                <c:pt idx="6">
                  <c:v>0.98</c:v>
                </c:pt>
                <c:pt idx="7">
                  <c:v>#N/A</c:v>
                </c:pt>
                <c:pt idx="8">
                  <c:v>0.97</c:v>
                </c:pt>
                <c:pt idx="9">
                  <c:v>#N/A</c:v>
                </c:pt>
              </c:numCache>
            </c:numRef>
          </c:val>
          <c:extLst>
            <c:ext xmlns:c16="http://schemas.microsoft.com/office/drawing/2014/chart" uri="{C3380CC4-5D6E-409C-BE32-E72D297353CC}">
              <c16:uniqueId val="{00000009-2B73-43A9-9AB9-8EB870650965}"/>
            </c:ext>
          </c:extLst>
        </c:ser>
        <c:dLbls>
          <c:showLegendKey val="0"/>
          <c:showVal val="0"/>
          <c:showCatName val="0"/>
          <c:showSerName val="0"/>
          <c:showPercent val="0"/>
          <c:showBubbleSize val="0"/>
        </c:dLbls>
        <c:gapWidth val="150"/>
        <c:overlap val="100"/>
        <c:axId val="196293376"/>
        <c:axId val="196294912"/>
      </c:barChart>
      <c:catAx>
        <c:axId val="1962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94912"/>
        <c:crosses val="autoZero"/>
        <c:auto val="1"/>
        <c:lblAlgn val="ctr"/>
        <c:lblOffset val="100"/>
        <c:tickLblSkip val="1"/>
        <c:tickMarkSkip val="1"/>
        <c:noMultiLvlLbl val="0"/>
      </c:catAx>
      <c:valAx>
        <c:axId val="19629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9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749</c:v>
                </c:pt>
                <c:pt idx="5">
                  <c:v>763</c:v>
                </c:pt>
                <c:pt idx="8">
                  <c:v>763</c:v>
                </c:pt>
                <c:pt idx="11">
                  <c:v>760</c:v>
                </c:pt>
                <c:pt idx="14">
                  <c:v>741</c:v>
                </c:pt>
              </c:numCache>
            </c:numRef>
          </c:val>
          <c:extLst>
            <c:ext xmlns:c16="http://schemas.microsoft.com/office/drawing/2014/chart" uri="{C3380CC4-5D6E-409C-BE32-E72D297353CC}">
              <c16:uniqueId val="{00000000-20B2-436A-ABB1-C14450F6C6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B2-436A-ABB1-C14450F6C6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21</c:v>
                </c:pt>
                <c:pt idx="6">
                  <c:v>19</c:v>
                </c:pt>
                <c:pt idx="9">
                  <c:v>18</c:v>
                </c:pt>
                <c:pt idx="12">
                  <c:v>18</c:v>
                </c:pt>
              </c:numCache>
            </c:numRef>
          </c:val>
          <c:extLst>
            <c:ext xmlns:c16="http://schemas.microsoft.com/office/drawing/2014/chart" uri="{C3380CC4-5D6E-409C-BE32-E72D297353CC}">
              <c16:uniqueId val="{00000002-20B2-436A-ABB1-C14450F6C6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29</c:v>
                </c:pt>
                <c:pt idx="6">
                  <c:v>32</c:v>
                </c:pt>
                <c:pt idx="9">
                  <c:v>36</c:v>
                </c:pt>
                <c:pt idx="12">
                  <c:v>37</c:v>
                </c:pt>
              </c:numCache>
            </c:numRef>
          </c:val>
          <c:extLst>
            <c:ext xmlns:c16="http://schemas.microsoft.com/office/drawing/2014/chart" uri="{C3380CC4-5D6E-409C-BE32-E72D297353CC}">
              <c16:uniqueId val="{00000003-20B2-436A-ABB1-C14450F6C6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453</c:v>
                </c:pt>
                <c:pt idx="3">
                  <c:v>477</c:v>
                </c:pt>
                <c:pt idx="6">
                  <c:v>500</c:v>
                </c:pt>
                <c:pt idx="9">
                  <c:v>494</c:v>
                </c:pt>
                <c:pt idx="12">
                  <c:v>458</c:v>
                </c:pt>
              </c:numCache>
            </c:numRef>
          </c:val>
          <c:extLst>
            <c:ext xmlns:c16="http://schemas.microsoft.com/office/drawing/2014/chart" uri="{C3380CC4-5D6E-409C-BE32-E72D297353CC}">
              <c16:uniqueId val="{00000004-20B2-436A-ABB1-C14450F6C6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B2-436A-ABB1-C14450F6C6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B2-436A-ABB1-C14450F6C6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694</c:v>
                </c:pt>
                <c:pt idx="3">
                  <c:v>685</c:v>
                </c:pt>
                <c:pt idx="6">
                  <c:v>675</c:v>
                </c:pt>
                <c:pt idx="9">
                  <c:v>689</c:v>
                </c:pt>
                <c:pt idx="12">
                  <c:v>652</c:v>
                </c:pt>
              </c:numCache>
            </c:numRef>
          </c:val>
          <c:extLst>
            <c:ext xmlns:c16="http://schemas.microsoft.com/office/drawing/2014/chart" uri="{C3380CC4-5D6E-409C-BE32-E72D297353CC}">
              <c16:uniqueId val="{00000007-20B2-436A-ABB1-C14450F6C678}"/>
            </c:ext>
          </c:extLst>
        </c:ser>
        <c:dLbls>
          <c:showLegendKey val="0"/>
          <c:showVal val="0"/>
          <c:showCatName val="0"/>
          <c:showSerName val="0"/>
          <c:showPercent val="0"/>
          <c:showBubbleSize val="0"/>
        </c:dLbls>
        <c:gapWidth val="100"/>
        <c:overlap val="100"/>
        <c:axId val="186716160"/>
        <c:axId val="18671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453</c:v>
                </c:pt>
                <c:pt idx="2">
                  <c:v>#N/A</c:v>
                </c:pt>
                <c:pt idx="3">
                  <c:v>#N/A</c:v>
                </c:pt>
                <c:pt idx="4">
                  <c:v>449</c:v>
                </c:pt>
                <c:pt idx="5">
                  <c:v>#N/A</c:v>
                </c:pt>
                <c:pt idx="6">
                  <c:v>#N/A</c:v>
                </c:pt>
                <c:pt idx="7">
                  <c:v>463</c:v>
                </c:pt>
                <c:pt idx="8">
                  <c:v>#N/A</c:v>
                </c:pt>
                <c:pt idx="9">
                  <c:v>#N/A</c:v>
                </c:pt>
                <c:pt idx="10">
                  <c:v>477</c:v>
                </c:pt>
                <c:pt idx="11">
                  <c:v>#N/A</c:v>
                </c:pt>
                <c:pt idx="12">
                  <c:v>#N/A</c:v>
                </c:pt>
                <c:pt idx="13">
                  <c:v>424</c:v>
                </c:pt>
                <c:pt idx="14">
                  <c:v>#N/A</c:v>
                </c:pt>
              </c:numCache>
            </c:numRef>
          </c:val>
          <c:smooth val="0"/>
          <c:extLst>
            <c:ext xmlns:c16="http://schemas.microsoft.com/office/drawing/2014/chart" uri="{C3380CC4-5D6E-409C-BE32-E72D297353CC}">
              <c16:uniqueId val="{00000008-20B2-436A-ABB1-C14450F6C678}"/>
            </c:ext>
          </c:extLst>
        </c:ser>
        <c:dLbls>
          <c:showLegendKey val="0"/>
          <c:showVal val="0"/>
          <c:showCatName val="0"/>
          <c:showSerName val="0"/>
          <c:showPercent val="0"/>
          <c:showBubbleSize val="0"/>
        </c:dLbls>
        <c:marker val="1"/>
        <c:smooth val="0"/>
        <c:axId val="186716160"/>
        <c:axId val="186718080"/>
      </c:lineChart>
      <c:catAx>
        <c:axId val="1867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18080"/>
        <c:crosses val="autoZero"/>
        <c:auto val="1"/>
        <c:lblAlgn val="ctr"/>
        <c:lblOffset val="100"/>
        <c:tickLblSkip val="1"/>
        <c:tickMarkSkip val="1"/>
        <c:noMultiLvlLbl val="0"/>
      </c:catAx>
      <c:valAx>
        <c:axId val="18671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8402</c:v>
                </c:pt>
                <c:pt idx="5">
                  <c:v>8279</c:v>
                </c:pt>
                <c:pt idx="8">
                  <c:v>8002</c:v>
                </c:pt>
                <c:pt idx="11">
                  <c:v>7942</c:v>
                </c:pt>
                <c:pt idx="14">
                  <c:v>7579</c:v>
                </c:pt>
              </c:numCache>
            </c:numRef>
          </c:val>
          <c:extLst>
            <c:ext xmlns:c16="http://schemas.microsoft.com/office/drawing/2014/chart" uri="{C3380CC4-5D6E-409C-BE32-E72D297353CC}">
              <c16:uniqueId val="{00000000-060F-46B5-8494-B13BE89023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c:v>
                </c:pt>
                <c:pt idx="5">
                  <c:v>24</c:v>
                </c:pt>
                <c:pt idx="8">
                  <c:v>16</c:v>
                </c:pt>
                <c:pt idx="11">
                  <c:v>25</c:v>
                </c:pt>
                <c:pt idx="14">
                  <c:v>47</c:v>
                </c:pt>
              </c:numCache>
            </c:numRef>
          </c:val>
          <c:extLst>
            <c:ext xmlns:c16="http://schemas.microsoft.com/office/drawing/2014/chart" uri="{C3380CC4-5D6E-409C-BE32-E72D297353CC}">
              <c16:uniqueId val="{00000001-060F-46B5-8494-B13BE89023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2051</c:v>
                </c:pt>
                <c:pt idx="5">
                  <c:v>1989</c:v>
                </c:pt>
                <c:pt idx="8">
                  <c:v>2165</c:v>
                </c:pt>
                <c:pt idx="11">
                  <c:v>2388</c:v>
                </c:pt>
                <c:pt idx="14">
                  <c:v>2351</c:v>
                </c:pt>
              </c:numCache>
            </c:numRef>
          </c:val>
          <c:extLst>
            <c:ext xmlns:c16="http://schemas.microsoft.com/office/drawing/2014/chart" uri="{C3380CC4-5D6E-409C-BE32-E72D297353CC}">
              <c16:uniqueId val="{00000002-060F-46B5-8494-B13BE89023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0F-46B5-8494-B13BE89023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0F-46B5-8494-B13BE89023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F-46B5-8494-B13BE89023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1147</c:v>
                </c:pt>
                <c:pt idx="3">
                  <c:v>1017</c:v>
                </c:pt>
                <c:pt idx="6">
                  <c:v>976</c:v>
                </c:pt>
                <c:pt idx="9">
                  <c:v>947</c:v>
                </c:pt>
                <c:pt idx="12">
                  <c:v>898</c:v>
                </c:pt>
              </c:numCache>
            </c:numRef>
          </c:val>
          <c:extLst>
            <c:ext xmlns:c16="http://schemas.microsoft.com/office/drawing/2014/chart" uri="{C3380CC4-5D6E-409C-BE32-E72D297353CC}">
              <c16:uniqueId val="{00000006-060F-46B5-8494-B13BE89023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354</c:v>
                </c:pt>
                <c:pt idx="3">
                  <c:v>584</c:v>
                </c:pt>
                <c:pt idx="6">
                  <c:v>860</c:v>
                </c:pt>
                <c:pt idx="9">
                  <c:v>874</c:v>
                </c:pt>
                <c:pt idx="12">
                  <c:v>843</c:v>
                </c:pt>
              </c:numCache>
            </c:numRef>
          </c:val>
          <c:extLst>
            <c:ext xmlns:c16="http://schemas.microsoft.com/office/drawing/2014/chart" uri="{C3380CC4-5D6E-409C-BE32-E72D297353CC}">
              <c16:uniqueId val="{00000007-060F-46B5-8494-B13BE89023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5720</c:v>
                </c:pt>
                <c:pt idx="3">
                  <c:v>6153</c:v>
                </c:pt>
                <c:pt idx="6">
                  <c:v>5974</c:v>
                </c:pt>
                <c:pt idx="9">
                  <c:v>5739</c:v>
                </c:pt>
                <c:pt idx="12">
                  <c:v>5403</c:v>
                </c:pt>
              </c:numCache>
            </c:numRef>
          </c:val>
          <c:extLst>
            <c:ext xmlns:c16="http://schemas.microsoft.com/office/drawing/2014/chart" uri="{C3380CC4-5D6E-409C-BE32-E72D297353CC}">
              <c16:uniqueId val="{00000008-060F-46B5-8494-B13BE89023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213</c:v>
                </c:pt>
                <c:pt idx="3">
                  <c:v>197</c:v>
                </c:pt>
                <c:pt idx="6">
                  <c:v>172</c:v>
                </c:pt>
                <c:pt idx="9">
                  <c:v>174</c:v>
                </c:pt>
                <c:pt idx="12">
                  <c:v>198</c:v>
                </c:pt>
              </c:numCache>
            </c:numRef>
          </c:val>
          <c:extLst>
            <c:ext xmlns:c16="http://schemas.microsoft.com/office/drawing/2014/chart" uri="{C3380CC4-5D6E-409C-BE32-E72D297353CC}">
              <c16:uniqueId val="{00000009-060F-46B5-8494-B13BE89023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6837</c:v>
                </c:pt>
                <c:pt idx="3">
                  <c:v>6635</c:v>
                </c:pt>
                <c:pt idx="6">
                  <c:v>6361</c:v>
                </c:pt>
                <c:pt idx="9">
                  <c:v>6164</c:v>
                </c:pt>
                <c:pt idx="12">
                  <c:v>6146</c:v>
                </c:pt>
              </c:numCache>
            </c:numRef>
          </c:val>
          <c:extLst>
            <c:ext xmlns:c16="http://schemas.microsoft.com/office/drawing/2014/chart" uri="{C3380CC4-5D6E-409C-BE32-E72D297353CC}">
              <c16:uniqueId val="{0000000A-060F-46B5-8494-B13BE8902366}"/>
            </c:ext>
          </c:extLst>
        </c:ser>
        <c:dLbls>
          <c:showLegendKey val="0"/>
          <c:showVal val="0"/>
          <c:showCatName val="0"/>
          <c:showSerName val="0"/>
          <c:showPercent val="0"/>
          <c:showBubbleSize val="0"/>
        </c:dLbls>
        <c:gapWidth val="100"/>
        <c:overlap val="100"/>
        <c:axId val="196404352"/>
        <c:axId val="19640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3792</c:v>
                </c:pt>
                <c:pt idx="2">
                  <c:v>#N/A</c:v>
                </c:pt>
                <c:pt idx="3">
                  <c:v>#N/A</c:v>
                </c:pt>
                <c:pt idx="4">
                  <c:v>4293</c:v>
                </c:pt>
                <c:pt idx="5">
                  <c:v>#N/A</c:v>
                </c:pt>
                <c:pt idx="6">
                  <c:v>#N/A</c:v>
                </c:pt>
                <c:pt idx="7">
                  <c:v>4161</c:v>
                </c:pt>
                <c:pt idx="8">
                  <c:v>#N/A</c:v>
                </c:pt>
                <c:pt idx="9">
                  <c:v>#N/A</c:v>
                </c:pt>
                <c:pt idx="10">
                  <c:v>3543</c:v>
                </c:pt>
                <c:pt idx="11">
                  <c:v>#N/A</c:v>
                </c:pt>
                <c:pt idx="12">
                  <c:v>#N/A</c:v>
                </c:pt>
                <c:pt idx="13">
                  <c:v>3510</c:v>
                </c:pt>
                <c:pt idx="14">
                  <c:v>#N/A</c:v>
                </c:pt>
              </c:numCache>
            </c:numRef>
          </c:val>
          <c:smooth val="0"/>
          <c:extLst>
            <c:ext xmlns:c16="http://schemas.microsoft.com/office/drawing/2014/chart" uri="{C3380CC4-5D6E-409C-BE32-E72D297353CC}">
              <c16:uniqueId val="{0000000B-060F-46B5-8494-B13BE8902366}"/>
            </c:ext>
          </c:extLst>
        </c:ser>
        <c:dLbls>
          <c:showLegendKey val="0"/>
          <c:showVal val="0"/>
          <c:showCatName val="0"/>
          <c:showSerName val="0"/>
          <c:showPercent val="0"/>
          <c:showBubbleSize val="0"/>
        </c:dLbls>
        <c:marker val="1"/>
        <c:smooth val="0"/>
        <c:axId val="196404352"/>
        <c:axId val="196406272"/>
      </c:lineChart>
      <c:catAx>
        <c:axId val="19640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406272"/>
        <c:crosses val="autoZero"/>
        <c:auto val="1"/>
        <c:lblAlgn val="ctr"/>
        <c:lblOffset val="100"/>
        <c:tickLblSkip val="1"/>
        <c:tickMarkSkip val="1"/>
        <c:noMultiLvlLbl val="0"/>
      </c:catAx>
      <c:valAx>
        <c:axId val="19640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40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1974</c:v>
                </c:pt>
                <c:pt idx="1">
                  <c:v>2157</c:v>
                </c:pt>
                <c:pt idx="2">
                  <c:v>2160</c:v>
                </c:pt>
              </c:numCache>
            </c:numRef>
          </c:val>
          <c:extLst>
            <c:ext xmlns:c16="http://schemas.microsoft.com/office/drawing/2014/chart" uri="{C3380CC4-5D6E-409C-BE32-E72D297353CC}">
              <c16:uniqueId val="{00000000-5691-4032-9DAF-16435F16E8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691-4032-9DAF-16435F16E8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141</c:v>
                </c:pt>
                <c:pt idx="1">
                  <c:v>141</c:v>
                </c:pt>
                <c:pt idx="2">
                  <c:v>141</c:v>
                </c:pt>
              </c:numCache>
            </c:numRef>
          </c:val>
          <c:extLst>
            <c:ext xmlns:c16="http://schemas.microsoft.com/office/drawing/2014/chart" uri="{C3380CC4-5D6E-409C-BE32-E72D297353CC}">
              <c16:uniqueId val="{00000002-5691-4032-9DAF-16435F16E8C6}"/>
            </c:ext>
          </c:extLst>
        </c:ser>
        <c:dLbls>
          <c:showLegendKey val="0"/>
          <c:showVal val="0"/>
          <c:showCatName val="0"/>
          <c:showSerName val="0"/>
          <c:showPercent val="0"/>
          <c:showBubbleSize val="0"/>
        </c:dLbls>
        <c:gapWidth val="120"/>
        <c:overlap val="100"/>
        <c:axId val="187767040"/>
        <c:axId val="187772928"/>
      </c:barChart>
      <c:catAx>
        <c:axId val="1877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7772928"/>
        <c:crosses val="autoZero"/>
        <c:auto val="1"/>
        <c:lblAlgn val="ctr"/>
        <c:lblOffset val="100"/>
        <c:tickLblSkip val="1"/>
        <c:tickMarkSkip val="1"/>
        <c:noMultiLvlLbl val="0"/>
      </c:catAx>
      <c:valAx>
        <c:axId val="187772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77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{0BE7B8DD-73F8-4793-8AE1-B29E22C4A335}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D7C-4F15-8EA2-CAB37DD16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{9D2220CC-4481-46A1-ADB3-8948E1CAE501}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7C-4F15-8EA2-CAB37DD16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{CC8CC9A3-0A7B-437E-8C0F-213C734C51B1}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7C-4F15-8EA2-CAB37DD16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{FE338384-FE2E-47AA-AD53-74BBD9FED4B6}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7C-4F15-8EA2-CAB37DD16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{67BA61D8-A4BC-490F-B853-F23FB9E05627}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7C-4F15-8EA2-CAB37DD16F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{074707B8-C516-4AF2-B72C-48560E78311F}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D7C-4F15-8EA2-CAB37DD16F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{25D7CAE3-7852-4736-8DA5-EBA2BFF6780A}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D7C-4F15-8EA2-CAB37DD16F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{C424EA7B-D626-40DF-B0B1-4C9667B043FC}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D7C-4F15-8EA2-CAB37DD16F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{A7EDBBD2-43ED-4806-9EDB-C1DC38BF2A08}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D7C-4F15-8EA2-CAB37DD16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47.7</c:v>
                </c:pt>
                <c:pt idx="24">
                  <c:v>57</c:v>
                </c:pt>
                <c:pt idx="32">
                  <c:v>58.4</c:v>
                </c:pt>
              </c:numCache>
            </c:numRef>
          </c:xVal>
          <c:yVal>
            <c:numRef>
              <c:f>公会計指標分析・財政指標組合せ分析表!$BP$51:$DC$51</c:f>
              <c:numCache>
                <c:formatCode>#,##0.0;"▲ "#,##0.0</c:formatCode>
                <c:ptCount val="40"/>
                <c:pt idx="16">
                  <c:v>130.30000000000001</c:v>
                </c:pt>
                <c:pt idx="24">
                  <c:v>111.9</c:v>
                </c:pt>
                <c:pt idx="32">
                  <c:v>111</c:v>
                </c:pt>
              </c:numCache>
            </c:numRef>
          </c:yVal>
          <c:smooth val="0"/>
          <c:extLst>
            <c:ext xmlns:c16="http://schemas.microsoft.com/office/drawing/2014/chart" uri="{C3380CC4-5D6E-409C-BE32-E72D297353CC}">
              <c16:uniqueId val="{00000009-6D7C-4F15-8EA2-CAB37DD16F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{3A8AFA3B-DEF1-45D2-8701-604DAE6548BE}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D7C-4F15-8EA2-CAB37DD16F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{7368DE2B-599C-4573-90D9-96A113E8531E}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7C-4F15-8EA2-CAB37DD16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{0A99C29B-98DF-4F8F-8563-B1D6D438AEBD}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7C-4F15-8EA2-CAB37DD16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{A3D04093-9FEA-4C6D-9E8C-B0DD9ED02712}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7C-4F15-8EA2-CAB37DD16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{96DAD7D7-893F-42A1-9E33-BD9330F01655}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7C-4F15-8EA2-CAB37DD16F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{EE8E9957-4F6D-4B7D-B991-FB4E7D0D18C3}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D7C-4F15-8EA2-CAB37DD16F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{CC9E0548-9538-4724-8106-1B21B914F8B0}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D7C-4F15-8EA2-CAB37DD16F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{6BFD2F41-8245-42A7-BE49-52E897A7F9E0}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D7C-4F15-8EA2-CAB37DD16F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{E199D5B8-BF73-4598-B0E0-7E5CE7E7E49E}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D7C-4F15-8EA2-CAB37DD16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6D7C-4F15-8EA2-CAB37DD16F46}"/>
            </c:ext>
          </c:extLst>
        </c:ser>
        <c:dLbls>
          <c:showLegendKey val="0"/>
          <c:showVal val="1"/>
          <c:showCatName val="0"/>
          <c:showSerName val="0"/>
          <c:showPercent val="0"/>
          <c:showBubbleSize val="0"/>
        </c:dLbls>
        <c:axId val="46179840"/>
        <c:axId val="46181760"/>
      </c:scatterChart>
      <c:valAx>
        <c:axId val="46179840"/>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9279262309174089E-3"/>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{5EDC8BFA-C4CF-4CC2-8A74-B6F41C5ED595}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1FF-4FF6-BEDF-83D57326F6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{384F4E12-DF07-40EA-ABE1-681223F65C0C}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FF-4FF6-BEDF-83D57326F6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{0E0DA20F-B6D1-4460-AC42-403E4B6BAED0}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FF-4FF6-BEDF-83D57326F6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{E3A02205-3EC4-4A24-AE6C-0B73AD8289BB}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FF-4FF6-BEDF-83D57326F6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{31EF9436-FDDF-4EDA-BCC0-13FFFA291EFA}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FF-4FF6-BEDF-83D57326F60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{C0F57B93-FDE7-4123-80DA-F4FAA1E0018C}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1FF-4FF6-BEDF-83D57326F60C}"/>
                </c:ext>
              </c:extLst>
            </c:dLbl>
            <c:dLbl>
              <c:idx val="16"/>
              <c:layout>
                <c:manualLayout>
                  <c:x val="0"/>
                  <c:y val="-2.9279262309174488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{0EDA1C8B-2A3B-481F-AD9A-82E69D8DE649}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1FF-4FF6-BEDF-83D57326F60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{3A92C9E5-094F-45B2-9A32-E6380A4B4C80}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1FF-4FF6-BEDF-83D57326F60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{327228D6-7162-4535-91A5-4C2306051326}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1FF-4FF6-BEDF-83D57326F6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14.7</c:v>
                </c:pt>
                <c:pt idx="16">
                  <c:v>14.6</c:v>
                </c:pt>
                <c:pt idx="24">
                  <c:v>14.8</c:v>
                </c:pt>
                <c:pt idx="32">
                  <c:v>14.3</c:v>
                </c:pt>
              </c:numCache>
            </c:numRef>
          </c:xVal>
          <c:yVal>
            <c:numRef>
              <c:f>公会計指標分析・財政指標組合せ分析表!$BP$73:$DC$73</c:f>
              <c:numCache>
                <c:formatCode>#,##0.0;"▲ "#,##0.0</c:formatCode>
                <c:ptCount val="40"/>
                <c:pt idx="0">
                  <c:v>122.5</c:v>
                </c:pt>
                <c:pt idx="8">
                  <c:v>141.69999999999999</c:v>
                </c:pt>
                <c:pt idx="16">
                  <c:v>130.30000000000001</c:v>
                </c:pt>
                <c:pt idx="24">
                  <c:v>111.9</c:v>
                </c:pt>
                <c:pt idx="32">
                  <c:v>111</c:v>
                </c:pt>
              </c:numCache>
            </c:numRef>
          </c:yVal>
          <c:smooth val="0"/>
          <c:extLst>
            <c:ext xmlns:c16="http://schemas.microsoft.com/office/drawing/2014/chart" uri="{C3380CC4-5D6E-409C-BE32-E72D297353CC}">
              <c16:uniqueId val="{00000009-01FF-4FF6-BEDF-83D57326F6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{0DFFCF4C-EE67-4BA9-9503-E5522EC779CA}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1FF-4FF6-BEDF-83D57326F6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{253782C5-6ACF-4844-B090-90808E5D860F}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FF-4FF6-BEDF-83D57326F6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{E510EAE2-0BF5-4210-AB58-FFA4EBD8DE6A}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FF-4FF6-BEDF-83D57326F6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{B74B7BFA-74F3-4059-9F8B-55F638576EDB}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FF-4FF6-BEDF-83D57326F6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{87B35590-4F1C-48A9-AC4E-701856A36B1D}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FF-4FF6-BEDF-83D57326F60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{E4E8CCC4-4580-4758-8D10-FD2185BAB0AC}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1FF-4FF6-BEDF-83D57326F60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{DB0E9626-5CE2-46F5-84AF-D92832AAC909}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1FF-4FF6-BEDF-83D57326F60C}"/>
                </c:ext>
              </c:extLst>
            </c:dLbl>
            <c:dLbl>
              <c:idx val="24"/>
              <c:layout>
                <c:manualLayout>
                  <c:x val="-2.404070922816787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{64CC4515-D899-4CFF-B7B7-BB41CA1B82DE}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1FF-4FF6-BEDF-83D57326F60C}"/>
                </c:ext>
              </c:extLst>
            </c:dLbl>
            <c:dLbl>
              <c:idx val="32"/>
              <c:layout>
                <c:manualLayout>
                  <c:x val="-3.935527401005339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{8D49DDAB-2850-432A-ACF5-D2838BAC9A8A}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1FF-4FF6-BEDF-83D57326F6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01FF-4FF6-BEDF-83D57326F60C}"/>
            </c:ext>
          </c:extLst>
        </c:ser>
        <c:dLbls>
          <c:showLegendKey val="0"/>
          <c:showVal val="1"/>
          <c:showCatName val="0"/>
          <c:showSerName val="0"/>
          <c:showPercent val="0"/>
          <c:showBubbleSize val="0"/>
        </c:dLbls>
        <c:axId val="84219776"/>
        <c:axId val="84234240"/>
      </c:scatterChart>
      <c:valAx>
        <c:axId val="8421977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実質公債費は、平成２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年度（１４．</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年度（１４．</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ト改善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主な要因は、本償還が始まった額が償還終了の額よりも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少なかった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元利償還金の減少等により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傾向ではあるが、今後の事業計画により地方債発行額が増加し公債費が増加することも考えられる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１１１．９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）に比べ平成２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年度（１１１．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地方債残高の減少、公営企業債等繰入見込額等が減少したことにより、負担比率へ影響を及ぼしている。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また、充当可能財源等では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平成２９年度では十分な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ができていなかった。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今後も引き続き起債の償還や財政調整基金への積み増しを実施し、将来負担比率の改善に努めなければならない。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岡山県勝央町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平成２９年度は十分は基金への積み増しができなかった。増加した主な理由は利息によるもの。</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特定目的基金を新たに創設し、使用目的にあった基金の管理を進める。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・地域福祉振興基金　高齢化社会の到来に備え、地域における福祉活動の促進、快適な生活環境の形成等を図る。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・ふるさと・水と土保全対策基金　土地改良施設やこれに関連する地域資源の多面的利活用を通じて地域住民活動の活性化を図り、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地域の環境の保全や地域コミュニティの発展に資する。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　明るく、豊かで、活力ある独創的、個性的な地域づくりを行う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特になし</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特定目的基金を新たに創設し、使用目的にあった基金の管理を進める。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平成２９年度は十分は基金への積み増しができなかった。増加した主な理由は利息によるもの。</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財政調整基金については、地方自治法に定められる繰越金の１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２以上の積み増しを行い、適正な基金残高を目指していく。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特になし</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現状の取組を続ける。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145417-3D20-4F2F-B590-75EC5F0A9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87E198-7228-4CF8-A672-8144DF3F1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9F99C0-0171-4E04-8F88-6147BCD53C7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C4A0175-85CC-4291-88A1-66DE76EF72B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337B642-C639-4282-A234-2D65871FB53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2D46890-38EF-452C-89B8-28FEE766D7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FA78DBD-F201-447B-9F94-EB68D96FF2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CDCF64-4DA2-4390-8A6E-F6CAC26DBE4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10EAC26-50AA-4183-8EC9-463BFF9BD92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9D33553-D83D-4FA2-86E1-4A4C84F8E7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0132E92-67CF-4116-8067-DEF19AB7C3A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F6CB77B-E478-4387-B15A-3FD2A3CA77C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25E3CB-31C6-4DD2-B5E7-04F2C17DBC4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D982A7C-8C2C-441B-B7D0-3460A8B07DA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7F390CB-3732-477A-976A-0312D9CFB2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A277E2-9A2F-42B9-BDDE-841368B2CD4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674974C-D1C2-455A-B907-043D44B270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3836A80-FB1E-4560-8B29-E390B8D59D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58AC2CB-A6DC-4F51-A684-F745F382CB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57A88C0-4400-4FF7-BA31-7B903097B86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53316AD-C4AB-43CD-9F21-C7B44A608F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CEB71A7-1BC8-4009-8598-952CE91A5A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8A16381-4D8D-461C-8B14-43322D81B5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2F8E299-BDF2-4C9D-BB98-211382EB4E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BEA637-8D23-414F-9BAB-A90F2202A3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C32313F-392F-47E1-9D09-8062493B2EB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6582A71-DDCE-4165-9DED-FC982C482BF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2764CB-19A8-4499-BBD7-E8E1846E0F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7F8AF8C-2CA5-4AD3-84D8-BCD012A037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2AB0E8B-407B-4C65-8555-6D4022E5984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9E30898-4FC2-4DF4-BD1B-A5939DB8BF4C}"/>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5FC63E1-4738-4616-BF92-37B0A8DC64C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6B09664A-671C-4BE7-97A7-DF4C599456C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431A310-7BA0-4795-9899-E96884FBCD6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1DBEAD6-B2CA-4F49-B6D2-1BD37E19E74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CA3E44B-94F8-44B8-B075-9225A7050C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D7B1113-44DE-42ED-B251-B866647B56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B9A6419-AF31-4CD5-95DB-99349FF0D1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56606C3-C1F6-49DC-959F-1BC4BAD5AE4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C1E79D7-5E71-4273-BCF6-48171AF7F66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A7301DB-0B8E-45C0-AD93-FB17ED2CEBC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44565E3-E480-47F7-B26A-5303916F31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A11FCD8-7B97-45A0-9733-D9B83B0272B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E4E2421-173F-470F-B765-EA11D0896E0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22A23C6-4FB8-44CC-AE44-95C510CFAD7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35AA952-673C-4A0E-A6D2-8CA8FC0AD4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類似団体と比較すると、平均値と同程度の数値となっている。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今後有形固定資産減価償却率の上昇に伴い、維持補修費などのコストが発生することが見込まれるため、今後少子高齢化・人口減少が進むことを考慮すると、資産の総量削減を検討する必要があるため、平成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年度に策定した公共施設等総合管理計画に基づき、個別施設計画を策定し公共施設の適正管理に取り組むことが必要である。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DDA1F49-CB83-4CBD-A4FB-EF2E4CE3FA1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71B873F-4CAA-48BA-8605-014E5F720BA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EC99B59-7060-4051-B4FB-10B27739EC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7492552-029E-4142-A790-105DAA3676C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C97A412-2429-4336-AB20-2017E025DCF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CCF4290-7BF3-4ADC-A7D9-5C3F5070014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932BD37-1A7B-490B-B5BD-77F54CA88E7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1B4A2CA-9C1C-4B32-ACF8-A655BDD83A3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41829CE-C713-4AE4-959A-D7AA98A4973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9573B0E-17F0-40B1-B7FC-16D62F57893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BDF4EBDE-88D8-4332-B0C4-02EBF13D1B8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A6C51550-F641-4F69-B074-F649C4F9A01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022B5EC-F6A0-4EAB-B178-E2AF41EBEFB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6BDB8FBD-B3DA-4059-B493-D64464DC57B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DB779907-A931-466D-9AC4-DA950A8736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FB7877BB-F1BA-40E0-B713-709B5F0679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0ED079EA-6BFD-4E42-9065-668186979CA2}"/>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4AA51FAC-5925-4F78-9B34-12D45945FECF}"/>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845CDD37-4374-48A9-8860-C89ED3F4AB2E}"/>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a:extLst>
            <a:ext uri="{FF2B5EF4-FFF2-40B4-BE49-F238E27FC236}">
              <a16:creationId xmlns:a16="http://schemas.microsoft.com/office/drawing/2014/main" id="{A90DCF61-F111-4162-AA83-4EE2FD1B1BCD}"/>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a:extLst>
            <a:ext uri="{FF2B5EF4-FFF2-40B4-BE49-F238E27FC236}">
              <a16:creationId xmlns:a16="http://schemas.microsoft.com/office/drawing/2014/main" id="{86AF483B-F460-418C-B3E6-E26E19AE6D24}"/>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a:extLst>
            <a:ext uri="{FF2B5EF4-FFF2-40B4-BE49-F238E27FC236}">
              <a16:creationId xmlns:a16="http://schemas.microsoft.com/office/drawing/2014/main" id="{478FACD9-2900-4C69-898C-CECF310060DA}"/>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a:extLst>
            <a:ext uri="{FF2B5EF4-FFF2-40B4-BE49-F238E27FC236}">
              <a16:creationId xmlns:a16="http://schemas.microsoft.com/office/drawing/2014/main" id="{DA303D01-D4D3-4967-B195-A46DCE766477}"/>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a:extLst>
            <a:ext uri="{FF2B5EF4-FFF2-40B4-BE49-F238E27FC236}">
              <a16:creationId xmlns:a16="http://schemas.microsoft.com/office/drawing/2014/main" id="{EC6EBDE1-C77D-4AAD-B8FE-133361BFAA21}"/>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a:extLst>
            <a:ext uri="{FF2B5EF4-FFF2-40B4-BE49-F238E27FC236}">
              <a16:creationId xmlns:a16="http://schemas.microsoft.com/office/drawing/2014/main" id="{BD515ACA-ABB5-43DF-8340-B64823155D4D}"/>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609D7CC-1B93-4CF3-A951-9697533940A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1BA733D-8ED3-4BBF-B9BF-A78CFEEFAC5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324C4E0-5A4F-4DDF-8EBB-D058D5E52B0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DEAD938-D5DE-493B-8F33-963C5C9462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9F34FB-2A56-47F3-AEE4-FF713D8A6D4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8" name="楕円 77">
          <a:extLst>
            <a:ext uri="{FF2B5EF4-FFF2-40B4-BE49-F238E27FC236}">
              <a16:creationId xmlns:a16="http://schemas.microsoft.com/office/drawing/2014/main" id="{DB4DF305-239E-403D-8137-7A8E97C44CA1}"/>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79" name="有形固定資産減価償却率該当値テキスト">
          <a:extLst>
            <a:ext uri="{FF2B5EF4-FFF2-40B4-BE49-F238E27FC236}">
              <a16:creationId xmlns:a16="http://schemas.microsoft.com/office/drawing/2014/main" id="{D27BB0E7-5021-4F66-B38E-98B6B3672FFF}"/>
            </a:ext>
          </a:extLst>
        </xdr:cNvPr>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0" name="楕円 79">
          <a:extLst>
            <a:ext uri="{FF2B5EF4-FFF2-40B4-BE49-F238E27FC236}">
              <a16:creationId xmlns:a16="http://schemas.microsoft.com/office/drawing/2014/main" id="{866D1FA6-7EE0-44BA-862A-DA4CD44EA5AC}"/>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53975</xdr:rowOff>
    </xdr:to>
    <xdr:cxnSp macro="">
      <xdr:nvCxnSpPr>
        <xdr:cNvPr id="81" name="直線コネクタ 80">
          <a:extLst>
            <a:ext uri="{FF2B5EF4-FFF2-40B4-BE49-F238E27FC236}">
              <a16:creationId xmlns:a16="http://schemas.microsoft.com/office/drawing/2014/main" id="{1CD4EBDF-9B63-4120-AAB0-DDA8544FEA37}"/>
            </a:ext>
          </a:extLst>
        </xdr:cNvPr>
        <xdr:cNvCxnSpPr/>
      </xdr:nvCxnSpPr>
      <xdr:spPr>
        <a:xfrm flipV="1">
          <a:off x="4051300" y="60900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166370</xdr:rowOff>
    </xdr:from>
    <xdr:to>
      <xdr:col>15</xdr:col>
      <xdr:colOff>187325</xdr:colOff>
      <xdr:row>33</xdr:row>
      <xdr:rowOff>96520</xdr:rowOff>
    </xdr:to>
    <xdr:sp macro="" textlink="">
      <xdr:nvSpPr>
        <xdr:cNvPr id="82" name="楕円 81">
          <a:extLst>
            <a:ext uri="{FF2B5EF4-FFF2-40B4-BE49-F238E27FC236}">
              <a16:creationId xmlns:a16="http://schemas.microsoft.com/office/drawing/2014/main" id="{C46E6F3A-607F-4ECB-A2A1-CA451BD7A356}"/>
            </a:ext>
          </a:extLst>
        </xdr:cNvPr>
        <xdr:cNvSpPr/>
      </xdr:nvSpPr>
      <xdr:spPr>
        <a:xfrm>
          <a:off x="323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33</xdr:row>
      <xdr:rowOff>45720</xdr:rowOff>
    </xdr:to>
    <xdr:cxnSp macro="">
      <xdr:nvCxnSpPr>
        <xdr:cNvPr id="83" name="直線コネクタ 82">
          <a:extLst>
            <a:ext uri="{FF2B5EF4-FFF2-40B4-BE49-F238E27FC236}">
              <a16:creationId xmlns:a16="http://schemas.microsoft.com/office/drawing/2014/main" id="{E56C9237-EE75-4AEF-9EE1-04CC8CB73930}"/>
            </a:ext>
          </a:extLst>
        </xdr:cNvPr>
        <xdr:cNvCxnSpPr/>
      </xdr:nvCxnSpPr>
      <xdr:spPr>
        <a:xfrm flipV="1">
          <a:off x="3289300" y="6140450"/>
          <a:ext cx="762000" cy="3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a:extLst>
            <a:ext uri="{FF2B5EF4-FFF2-40B4-BE49-F238E27FC236}">
              <a16:creationId xmlns:a16="http://schemas.microsoft.com/office/drawing/2014/main" id="{8FB43C5E-80F4-4160-A684-DD96E1E4242F}"/>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a:extLst>
            <a:ext uri="{FF2B5EF4-FFF2-40B4-BE49-F238E27FC236}">
              <a16:creationId xmlns:a16="http://schemas.microsoft.com/office/drawing/2014/main" id="{49B70668-C95C-4E9D-AA62-D964B98F9F35}"/>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86" name="n_1mainValue有形固定資産減価償却率">
          <a:extLst>
            <a:ext uri="{FF2B5EF4-FFF2-40B4-BE49-F238E27FC236}">
              <a16:creationId xmlns:a16="http://schemas.microsoft.com/office/drawing/2014/main" id="{EBD4365F-66C2-4A4C-8937-1B5734863384}"/>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87647</xdr:rowOff>
    </xdr:from>
    <xdr:ext cx="405111" cy="259045"/>
    <xdr:sp macro="" textlink="">
      <xdr:nvSpPr>
        <xdr:cNvPr id="87" name="n_2mainValue有形固定資産減価償却率">
          <a:extLst>
            <a:ext uri="{FF2B5EF4-FFF2-40B4-BE49-F238E27FC236}">
              <a16:creationId xmlns:a16="http://schemas.microsoft.com/office/drawing/2014/main" id="{00E6BA5C-F446-4CC8-9552-93CDA74AB9F0}"/>
            </a:ext>
          </a:extLst>
        </xdr:cNvPr>
        <xdr:cNvSpPr txBox="1"/>
      </xdr:nvSpPr>
      <xdr:spPr>
        <a:xfrm>
          <a:off x="308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3D63E1D2-7FA8-4F73-AEEA-ABC54D0C9D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BEE79ABE-2E4D-4183-BECE-1DB6694CC3A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5C2CEA33-FB00-4945-A029-16DAD1A5DFF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977FCC42-5F22-472E-BE04-3354110354B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5052F253-254D-4FB0-9A65-82240F2D492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FCC4432-8B5C-4382-B1A5-28E0C89E88A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F669AA75-8CF3-401F-B717-1D89C36FE5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623E3AA7-6B21-47EC-B2F5-D43DDF69C13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4AA93AA8-9551-461F-BAF8-8D76F1D7892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E443636A-9842-47EF-9649-69C076BD97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2640AD15-DB04-4AD0-8547-9FD992955B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58FE80EA-CB0D-49A8-9A81-00C8AB6AB76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3BDAD122-DF8D-4B4F-803C-5A580ED3AE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類似団体と比較すると、その平均値よりも少し高い数値にある。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地方債の発行に注視すること、地方税、地方交付税等の財源確保に取り組み、人件費及び物件費等の抑制に努め改善を図る必要がある。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D9BF63B2-B025-4BD3-9FF1-583CD7900D8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6A065AFA-2623-4623-AAA0-A60A6BFB79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F7ED3069-7918-4415-A9C2-C2FA67F94B2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3BAC3405-E3BC-40A6-BF07-1BE45E4FF0B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5179386C-F01D-4D9E-9309-994BC77CC48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178B2BC4-72DC-4961-B28F-81B56DED0A6C}"/>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E63EF8D4-85B6-4E68-96BF-9C2D1BF7440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11663A14-44E4-4889-890B-F38A1D360E2D}"/>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396B1762-F937-48D2-9ED9-7538D93818B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F054DCAC-7E12-454A-8678-2ACBBA584DB3}"/>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FB05D579-3B0C-4CE3-A59B-5DD0AF01EC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300A9C39-51D9-453C-8FA5-6EF447588E1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44B38EF1-5DEA-4D5A-B029-7EDEB2DB32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8CD8B10E-D94A-4F07-B355-9C5789FBDBC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57C22AA5-955C-4EFA-9717-9C4088115A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CD181404-70F6-4819-8FB0-A4042969F731}"/>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A79F7968-A3AE-44D5-B475-5F3FA4A3310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AAF6C0F5-E37F-4FFA-9288-9F150A89179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a:extLst>
            <a:ext uri="{FF2B5EF4-FFF2-40B4-BE49-F238E27FC236}">
              <a16:creationId xmlns:a16="http://schemas.microsoft.com/office/drawing/2014/main" id="{49AB1944-C87D-47ED-9961-27A00643C86E}"/>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a:extLst>
            <a:ext uri="{FF2B5EF4-FFF2-40B4-BE49-F238E27FC236}">
              <a16:creationId xmlns:a16="http://schemas.microsoft.com/office/drawing/2014/main" id="{B8B3832D-A7D3-470A-9744-056547E5FDB8}"/>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a:extLst>
            <a:ext uri="{FF2B5EF4-FFF2-40B4-BE49-F238E27FC236}">
              <a16:creationId xmlns:a16="http://schemas.microsoft.com/office/drawing/2014/main" id="{0E81340B-3590-4463-B9E1-5138042DE84F}"/>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a:extLst>
            <a:ext uri="{FF2B5EF4-FFF2-40B4-BE49-F238E27FC236}">
              <a16:creationId xmlns:a16="http://schemas.microsoft.com/office/drawing/2014/main" id="{6FDCC0AC-26E4-4C54-8058-941CEE5E25A9}"/>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9F3A2FD7-60A9-429E-9618-695ED9ED9B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EA002CCD-D292-4CD7-A7B8-E8356668564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B4111FE0-F9B6-447B-B2BB-67859A5C95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889B374-4989-4659-B58F-30B8B407EE6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2DE3BC58-6DF3-481D-8A86-FB2EA939163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142170</xdr:rowOff>
    </xdr:from>
    <xdr:to>
      <xdr:col>76</xdr:col>
      <xdr:colOff>73025</xdr:colOff>
      <xdr:row>30</xdr:row>
      <xdr:rowOff>72320</xdr:rowOff>
    </xdr:to>
    <xdr:sp macro="" textlink="">
      <xdr:nvSpPr>
        <xdr:cNvPr id="128" name="楕円 127">
          <a:extLst>
            <a:ext uri="{FF2B5EF4-FFF2-40B4-BE49-F238E27FC236}">
              <a16:creationId xmlns:a16="http://schemas.microsoft.com/office/drawing/2014/main" id="{D4553D89-CA4A-415F-8EF5-D4BC5E0CC8FE}"/>
            </a:ext>
          </a:extLst>
        </xdr:cNvPr>
        <xdr:cNvSpPr/>
      </xdr:nvSpPr>
      <xdr:spPr>
        <a:xfrm>
          <a:off x="14744700" y="58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165047</xdr:rowOff>
    </xdr:from>
    <xdr:ext cx="340478" cy="259045"/>
    <xdr:sp macro="" textlink="">
      <xdr:nvSpPr>
        <xdr:cNvPr id="129" name="債務償還可能年数該当値テキスト">
          <a:extLst>
            <a:ext uri="{FF2B5EF4-FFF2-40B4-BE49-F238E27FC236}">
              <a16:creationId xmlns:a16="http://schemas.microsoft.com/office/drawing/2014/main" id="{7DCB3340-082C-4DFC-95D4-71F0A60E89CF}"/>
            </a:ext>
          </a:extLst>
        </xdr:cNvPr>
        <xdr:cNvSpPr txBox="1"/>
      </xdr:nvSpPr>
      <xdr:spPr>
        <a:xfrm>
          <a:off x="14846300" y="5737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897B5E98-0BF0-4264-8F01-49F48336DB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D42172E8-8295-4015-8384-E3059683047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1B81CA02-CED8-4B36-B930-2C47A1EC4E2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55626741-3DCD-4E19-B4C4-B772D1F67E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D9759883-2344-40BD-B543-553F7A41D8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6B3E203E-A15D-4D11-9345-711BD7129BA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85C37-3CB9-410A-A108-2CE51DC1ED3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E8A025-83B1-49F0-BF2D-B66028F226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639D7B-58FE-4112-ADBF-5184C51496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C135E5-58E9-4592-9E6A-1780902CC1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E863BA-16BA-4D99-A527-2B57950A79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33FC5F-5D00-4439-979B-912BF879A7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ADC6C9-F1F0-4D9F-9BE1-EA8DECA46E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B0D80C-8994-491C-9C40-94C91548D8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AD91A8-4708-4136-8EC1-36C3FDAC54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31497D-004D-4AF5-AA62-05FF62D8C7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563F0F-40AE-45FD-B09F-7F6E375021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BD8568-F93B-4661-8C79-842235AF65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84C205-E96F-4B55-A8C1-54AA321C0E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BDA27E-BBF6-4D98-956B-6CA1B08F58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0B5C14-8ECE-446E-AD26-C0DFB22FF1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1C5B6C4-A136-4D64-BC8E-BC54A254BB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C41D3D-A035-4405-B548-C84930CDD3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85B8DC-C611-4446-8F9B-DD26816598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C5E04C-6020-4A37-B56A-5FC68107D1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9280A8-BBD5-4FCA-A693-75104D1AA8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957CE8-3EC5-4848-8011-83B0A2EB9D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A13F73-B9BF-490D-81D4-98E5B4B4F5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847F5B-31C5-4107-B9E4-5C3A26DAD5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EA0868-8E8F-4861-A015-0A97EFEA68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ED22F0-1551-46AC-A93B-C47320F1279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DFE992-95A4-472F-B7BA-C768017E3C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2739A1-4A09-47DB-BD22-E9620BDA9D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AB5AFD-5E2B-453A-AA58-C629DDD50E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8635822-DD0C-47FE-B30E-021799B6856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1D4E53-689A-447A-94F9-D8C8A5AC23A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7EE0BCA-3C7C-40DF-970C-B62DAE77B6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F23A4A0-059E-41B0-AB8B-6359A67EBA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8D1DF4B-5CE5-421F-A73C-CC67E8553F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15EED4C-EF59-4303-BC50-D1E5B1FF4C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D50E464-6042-4368-A3E2-9FBDBD7A0E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67FE0C6-D953-49C4-BE93-7E734E893AC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8DAFE43-B66C-4096-9BE6-E34D38DF9B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3C5AD6-91B3-40AD-A25D-6ECBCC022FC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E90C0F4-1DD8-47DA-BBF5-7E8137718AF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B831044-6DAC-4F53-BFB8-953DE3A158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ECBB891-E09E-4A62-B0B3-A629373B2B2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6A8FCC5-5764-48E2-BE60-80D867838A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95302DD-9A6A-4A2E-B0E7-8049B1C1DD5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FCF2216-DA8E-427C-BC94-1951CFF30F4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26F23C9-E4B2-4194-9505-A871F42AE0D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7A98BC1-EFA0-412C-9A74-44C51380DB4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606FB0C4-87B3-49C1-BDDC-9331EC641A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0E18F4F-9970-4BBB-A9D4-130CFF82D79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5D1326E-384C-49DE-81D3-391C911CBF5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65EE585-6100-4B9C-85FC-FB8C44015DD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6377BB7-501B-4F85-BAD7-11D1F77C2B5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7586571-F60D-4222-8D3B-C24664B2DD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8D68833-FE4C-4FFB-B2C5-281A3B0D820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D9BEAEFF-72EE-4DBF-B885-0C1D14C6E9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99A8AE7E-E0D8-4F01-9844-6EFC3528C4D1}"/>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071C156D-42DA-42F0-B168-E7768E0C0A68}"/>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DA122BE6-C123-46D2-816B-B458DAFA978E}"/>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FD47FCBB-F490-408E-A9F1-CDE9A69B9578}"/>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27C1AE73-E525-41FB-870F-0AFF92C27FBB}"/>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8FB1AE28-F159-4ABD-B4D7-BB17D88435B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EE942847-AA6D-444F-8142-F8BC7A5D14AA}"/>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B3134837-DCB4-4993-9785-6BED6A56DC3B}"/>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C8AE6980-EB0F-4BA5-92EA-668C1DA4D5B0}"/>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CEB6E28-5BD4-457F-BF1B-8D127058FE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1B08786-9EA0-4794-942A-FD56426D83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96043C-DACF-4CB3-94AC-6ADD366784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8AF4A4-A064-4C5A-92B6-281DB22F8D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751178-48E3-47DA-8DD6-5AD3996172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0" name="楕円 69">
          <a:extLst>
            <a:ext uri="{FF2B5EF4-FFF2-40B4-BE49-F238E27FC236}">
              <a16:creationId xmlns:a16="http://schemas.microsoft.com/office/drawing/2014/main" id="{E6A9AF6B-9282-4F5F-AA55-B84C68A4FED4}"/>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1" name="【道路】&#10;有形固定資産減価償却率該当値テキスト">
          <a:extLst>
            <a:ext uri="{FF2B5EF4-FFF2-40B4-BE49-F238E27FC236}">
              <a16:creationId xmlns:a16="http://schemas.microsoft.com/office/drawing/2014/main" id="{E64B5B60-362D-4655-BB03-4E0252116EDE}"/>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2" name="楕円 71">
          <a:extLst>
            <a:ext uri="{FF2B5EF4-FFF2-40B4-BE49-F238E27FC236}">
              <a16:creationId xmlns:a16="http://schemas.microsoft.com/office/drawing/2014/main" id="{1604388F-06EC-4D1B-A8D2-4CDEBD7DFDC5}"/>
            </a:ext>
          </a:extLst>
        </xdr:cNvPr>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81915</xdr:rowOff>
    </xdr:from>
    <xdr:to>
      <xdr:col>24</xdr:col>
      <xdr:colOff>63500</xdr:colOff>
      <xdr:row>38</xdr:row>
      <xdr:rowOff>118110</xdr:rowOff>
    </xdr:to>
    <xdr:cxnSp macro="">
      <xdr:nvCxnSpPr>
        <xdr:cNvPr id="73" name="直線コネクタ 72">
          <a:extLst>
            <a:ext uri="{FF2B5EF4-FFF2-40B4-BE49-F238E27FC236}">
              <a16:creationId xmlns:a16="http://schemas.microsoft.com/office/drawing/2014/main" id="{B0BE7631-BF2B-454C-AEEC-74BC8775D177}"/>
            </a:ext>
          </a:extLst>
        </xdr:cNvPr>
        <xdr:cNvCxnSpPr/>
      </xdr:nvCxnSpPr>
      <xdr:spPr>
        <a:xfrm flipV="1">
          <a:off x="3797300" y="6597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141605</xdr:rowOff>
    </xdr:from>
    <xdr:to>
      <xdr:col>15</xdr:col>
      <xdr:colOff>101600</xdr:colOff>
      <xdr:row>39</xdr:row>
      <xdr:rowOff>71755</xdr:rowOff>
    </xdr:to>
    <xdr:sp macro="" textlink="">
      <xdr:nvSpPr>
        <xdr:cNvPr id="74" name="楕円 73">
          <a:extLst>
            <a:ext uri="{FF2B5EF4-FFF2-40B4-BE49-F238E27FC236}">
              <a16:creationId xmlns:a16="http://schemas.microsoft.com/office/drawing/2014/main" id="{7D39FA7D-C384-46C4-A5B9-4DFCCB2D554B}"/>
            </a:ext>
          </a:extLst>
        </xdr:cNvPr>
        <xdr:cNvSpPr/>
      </xdr:nvSpPr>
      <xdr:spPr>
        <a:xfrm>
          <a:off x="2857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39</xdr:row>
      <xdr:rowOff>20955</xdr:rowOff>
    </xdr:to>
    <xdr:cxnSp macro="">
      <xdr:nvCxnSpPr>
        <xdr:cNvPr id="75" name="直線コネクタ 74">
          <a:extLst>
            <a:ext uri="{FF2B5EF4-FFF2-40B4-BE49-F238E27FC236}">
              <a16:creationId xmlns:a16="http://schemas.microsoft.com/office/drawing/2014/main" id="{2993B7B7-F65C-423A-922C-91040D0EC681}"/>
            </a:ext>
          </a:extLst>
        </xdr:cNvPr>
        <xdr:cNvCxnSpPr/>
      </xdr:nvCxnSpPr>
      <xdr:spPr>
        <a:xfrm flipV="1">
          <a:off x="2908300" y="66332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a:extLst>
            <a:ext uri="{FF2B5EF4-FFF2-40B4-BE49-F238E27FC236}">
              <a16:creationId xmlns:a16="http://schemas.microsoft.com/office/drawing/2014/main" id="{AB30B187-4EEE-46CE-A55F-C650C79875FB}"/>
            </a:ext>
          </a:extLst>
        </xdr:cNvPr>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a:extLst>
            <a:ext uri="{FF2B5EF4-FFF2-40B4-BE49-F238E27FC236}">
              <a16:creationId xmlns:a16="http://schemas.microsoft.com/office/drawing/2014/main" id="{7148D6B2-89E9-40FB-A594-08F7CB30CB40}"/>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78" name="n_1mainValue【道路】&#10;有形固定資産減価償却率">
          <a:extLst>
            <a:ext uri="{FF2B5EF4-FFF2-40B4-BE49-F238E27FC236}">
              <a16:creationId xmlns:a16="http://schemas.microsoft.com/office/drawing/2014/main" id="{A649E1A7-FC7E-4692-806B-DF7DD99E6292}"/>
            </a:ext>
          </a:extLst>
        </xdr:cNvPr>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62882</xdr:rowOff>
    </xdr:from>
    <xdr:ext cx="405111" cy="259045"/>
    <xdr:sp macro="" textlink="">
      <xdr:nvSpPr>
        <xdr:cNvPr id="79" name="n_2mainValue【道路】&#10;有形固定資産減価償却率">
          <a:extLst>
            <a:ext uri="{FF2B5EF4-FFF2-40B4-BE49-F238E27FC236}">
              <a16:creationId xmlns:a16="http://schemas.microsoft.com/office/drawing/2014/main" id="{6C63EB91-F7C8-49C8-BE05-45A0DA555A28}"/>
            </a:ext>
          </a:extLst>
        </xdr:cNvPr>
        <xdr:cNvSpPr txBox="1"/>
      </xdr:nvSpPr>
      <xdr:spPr>
        <a:xfrm>
          <a:off x="2705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171865C6-68FA-422F-BBED-128C5D1C27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E1C90F0-6974-41B2-8DB5-FF8F97C1C9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839A10ED-1A37-4DDC-8F85-D92A041EA7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41A6920-3676-4FB9-9BAC-E08C4017BD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DCA1AA7-0C5E-4A19-8133-6880825566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6541D6A-A3DE-44DB-9407-DBBB350116B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BBDB173-2658-4262-950F-6F932A3F8E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80F9D0F-F86B-441D-8DC0-DB457190DB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FE4B348-3241-4A39-ADCB-D4529D820E0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CAE1214-750A-4311-AF5A-09CAE13B10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F64036DE-3E5D-4B03-8C72-7BDEFCC624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129023A1-4A9D-466D-A8B3-691658F8FA9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D64DBFB7-4229-477C-B418-0F23959520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E131FDF0-E050-4EF1-A04A-EF922FCD8B2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BD9BFDD-9A54-4C2F-A4DF-F56B5110205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4DDF9C3E-A593-4F86-B1F4-B75DFD18C7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CEB12052-EC9E-4FB2-AED1-B98C9C3847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16E72801-3533-4D49-A6B3-C8ABEF39BCB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8B1DC97-089B-48CF-AF3F-1D2C9CB2E08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D2D9BA12-D209-4FAA-B1BB-24F2E7FC881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E1387B3A-4C06-4CC8-B5C1-FDD2070DD8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DAD13032-60B4-49AC-B0E0-D1C9E1662D1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250982F-A7E9-4E09-A11E-0542706AA4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1D145969-42E3-4F55-9FFB-62B27A3A64C7}"/>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68826157-F506-4A8B-8315-2EC16D452AA0}"/>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F7F12847-8293-4F3D-B651-E5948F86509F}"/>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1AA68868-94C9-4958-A978-41F73556D067}"/>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56F6DD44-F9ED-4F90-B892-10BD0C176815}"/>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8" name="【道路】&#10;一人当たり延長平均値テキスト">
          <a:extLst>
            <a:ext uri="{FF2B5EF4-FFF2-40B4-BE49-F238E27FC236}">
              <a16:creationId xmlns:a16="http://schemas.microsoft.com/office/drawing/2014/main" id="{210E9BBA-E881-414B-ABC2-3F07747E6207}"/>
            </a:ext>
          </a:extLst>
        </xdr:cNvPr>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DB2277C2-ADEC-4890-981A-25C2DB891F76}"/>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AA035E76-F46E-46E4-9EEF-EDC943C1A5CF}"/>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49A921F0-D18F-457B-889C-D5BE54B3FB54}"/>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CED114D-01CB-4D4F-B2B6-A0CFBD0A16C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E0869BB-878D-4829-9632-094B949EB8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9AB0A27-BE42-4825-92A2-917C407048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3A55A3C-3BE8-465C-A9F6-5CE0722186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9BC7017-A8C6-4E9C-9037-64C2D21EBF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85274</xdr:rowOff>
    </xdr:from>
    <xdr:to>
      <xdr:col>55</xdr:col>
      <xdr:colOff>50800</xdr:colOff>
      <xdr:row>39</xdr:row>
      <xdr:rowOff>15424</xdr:rowOff>
    </xdr:to>
    <xdr:sp macro="" textlink="">
      <xdr:nvSpPr>
        <xdr:cNvPr id="117" name="楕円 116">
          <a:extLst>
            <a:ext uri="{FF2B5EF4-FFF2-40B4-BE49-F238E27FC236}">
              <a16:creationId xmlns:a16="http://schemas.microsoft.com/office/drawing/2014/main" id="{E4185B9E-AD2F-4E62-88BA-412A0F695AB6}"/>
            </a:ext>
          </a:extLst>
        </xdr:cNvPr>
        <xdr:cNvSpPr/>
      </xdr:nvSpPr>
      <xdr:spPr>
        <a:xfrm>
          <a:off x="10426700" y="6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108151</xdr:rowOff>
    </xdr:from>
    <xdr:ext cx="534377" cy="259045"/>
    <xdr:sp macro="" textlink="">
      <xdr:nvSpPr>
        <xdr:cNvPr id="118" name="【道路】&#10;一人当たり延長該当値テキスト">
          <a:extLst>
            <a:ext uri="{FF2B5EF4-FFF2-40B4-BE49-F238E27FC236}">
              <a16:creationId xmlns:a16="http://schemas.microsoft.com/office/drawing/2014/main" id="{4889E3BB-86CC-41D0-8FB4-3137168E265E}"/>
            </a:ext>
          </a:extLst>
        </xdr:cNvPr>
        <xdr:cNvSpPr txBox="1"/>
      </xdr:nvSpPr>
      <xdr:spPr>
        <a:xfrm>
          <a:off x="10515600" y="64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89618</xdr:rowOff>
    </xdr:from>
    <xdr:to>
      <xdr:col>50</xdr:col>
      <xdr:colOff>165100</xdr:colOff>
      <xdr:row>39</xdr:row>
      <xdr:rowOff>19768</xdr:rowOff>
    </xdr:to>
    <xdr:sp macro="" textlink="">
      <xdr:nvSpPr>
        <xdr:cNvPr id="119" name="楕円 118">
          <a:extLst>
            <a:ext uri="{FF2B5EF4-FFF2-40B4-BE49-F238E27FC236}">
              <a16:creationId xmlns:a16="http://schemas.microsoft.com/office/drawing/2014/main" id="{C47E3B3D-57BB-4062-B639-61E0183E90B6}"/>
            </a:ext>
          </a:extLst>
        </xdr:cNvPr>
        <xdr:cNvSpPr/>
      </xdr:nvSpPr>
      <xdr:spPr>
        <a:xfrm>
          <a:off x="9588500" y="6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136074</xdr:rowOff>
    </xdr:from>
    <xdr:to>
      <xdr:col>55</xdr:col>
      <xdr:colOff>0</xdr:colOff>
      <xdr:row>38</xdr:row>
      <xdr:rowOff>140418</xdr:rowOff>
    </xdr:to>
    <xdr:cxnSp macro="">
      <xdr:nvCxnSpPr>
        <xdr:cNvPr id="120" name="直線コネクタ 119">
          <a:extLst>
            <a:ext uri="{FF2B5EF4-FFF2-40B4-BE49-F238E27FC236}">
              <a16:creationId xmlns:a16="http://schemas.microsoft.com/office/drawing/2014/main" id="{6F4CEA33-114F-44F3-A16F-E18B2A5BE92E}"/>
            </a:ext>
          </a:extLst>
        </xdr:cNvPr>
        <xdr:cNvCxnSpPr/>
      </xdr:nvCxnSpPr>
      <xdr:spPr>
        <a:xfrm flipV="1">
          <a:off x="9639300" y="665117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77406</xdr:rowOff>
    </xdr:from>
    <xdr:to>
      <xdr:col>46</xdr:col>
      <xdr:colOff>38100</xdr:colOff>
      <xdr:row>39</xdr:row>
      <xdr:rowOff>7556</xdr:rowOff>
    </xdr:to>
    <xdr:sp macro="" textlink="">
      <xdr:nvSpPr>
        <xdr:cNvPr id="121" name="楕円 120">
          <a:extLst>
            <a:ext uri="{FF2B5EF4-FFF2-40B4-BE49-F238E27FC236}">
              <a16:creationId xmlns:a16="http://schemas.microsoft.com/office/drawing/2014/main" id="{F0A45449-C23E-472A-8F5B-F67FBFBF8A05}"/>
            </a:ext>
          </a:extLst>
        </xdr:cNvPr>
        <xdr:cNvSpPr/>
      </xdr:nvSpPr>
      <xdr:spPr>
        <a:xfrm>
          <a:off x="8699500" y="65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128206</xdr:rowOff>
    </xdr:from>
    <xdr:to>
      <xdr:col>50</xdr:col>
      <xdr:colOff>114300</xdr:colOff>
      <xdr:row>38</xdr:row>
      <xdr:rowOff>140418</xdr:rowOff>
    </xdr:to>
    <xdr:cxnSp macro="">
      <xdr:nvCxnSpPr>
        <xdr:cNvPr id="122" name="直線コネクタ 121">
          <a:extLst>
            <a:ext uri="{FF2B5EF4-FFF2-40B4-BE49-F238E27FC236}">
              <a16:creationId xmlns:a16="http://schemas.microsoft.com/office/drawing/2014/main" id="{24E6761C-4D53-4D45-9BC9-D7CE4FCF2901}"/>
            </a:ext>
          </a:extLst>
        </xdr:cNvPr>
        <xdr:cNvCxnSpPr/>
      </xdr:nvCxnSpPr>
      <xdr:spPr>
        <a:xfrm>
          <a:off x="8750300" y="6643306"/>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a:extLst>
            <a:ext uri="{FF2B5EF4-FFF2-40B4-BE49-F238E27FC236}">
              <a16:creationId xmlns:a16="http://schemas.microsoft.com/office/drawing/2014/main" id="{74219173-1E7B-460A-88C9-D73153404A64}"/>
            </a:ext>
          </a:extLst>
        </xdr:cNvPr>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a:extLst>
            <a:ext uri="{FF2B5EF4-FFF2-40B4-BE49-F238E27FC236}">
              <a16:creationId xmlns:a16="http://schemas.microsoft.com/office/drawing/2014/main" id="{3D9D581B-020E-4BAE-97B2-8B7444B4B991}"/>
            </a:ext>
          </a:extLst>
        </xdr:cNvPr>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36294</xdr:rowOff>
    </xdr:from>
    <xdr:ext cx="534377" cy="259045"/>
    <xdr:sp macro="" textlink="">
      <xdr:nvSpPr>
        <xdr:cNvPr id="125" name="n_1mainValue【道路】&#10;一人当たり延長">
          <a:extLst>
            <a:ext uri="{FF2B5EF4-FFF2-40B4-BE49-F238E27FC236}">
              <a16:creationId xmlns:a16="http://schemas.microsoft.com/office/drawing/2014/main" id="{A1A4E162-FC75-44C1-8AC2-FF0362AA308E}"/>
            </a:ext>
          </a:extLst>
        </xdr:cNvPr>
        <xdr:cNvSpPr txBox="1"/>
      </xdr:nvSpPr>
      <xdr:spPr>
        <a:xfrm>
          <a:off x="9359411" y="6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24084</xdr:rowOff>
    </xdr:from>
    <xdr:ext cx="534377" cy="259045"/>
    <xdr:sp macro="" textlink="">
      <xdr:nvSpPr>
        <xdr:cNvPr id="126" name="n_2mainValue【道路】&#10;一人当たり延長">
          <a:extLst>
            <a:ext uri="{FF2B5EF4-FFF2-40B4-BE49-F238E27FC236}">
              <a16:creationId xmlns:a16="http://schemas.microsoft.com/office/drawing/2014/main" id="{66080B1F-80EE-470A-AB9F-6A4708E32EB5}"/>
            </a:ext>
          </a:extLst>
        </xdr:cNvPr>
        <xdr:cNvSpPr txBox="1"/>
      </xdr:nvSpPr>
      <xdr:spPr>
        <a:xfrm>
          <a:off x="8483111" y="63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EDDACD23-2C72-4DA9-88CE-028E2C9B00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9203CF7E-995C-4C39-A676-6D285DE45B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2499749C-5D2A-4B2D-B2D3-BB60AD38FB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6D7F143B-9B2E-473E-B6BE-5E67A3F862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1F22CADA-917C-4B19-9EB4-F452C4D15D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A586C332-9D2D-467A-AD88-91CA00B26A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D9232FC9-5C6E-419F-B804-4B93920D66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0916F9A-0620-4211-B84F-B4E73D6DB6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4F0800B6-E426-48E1-AF5C-208EB38FED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80803459-4697-43B9-8418-3FD0BC34E8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89DD8B31-1A4D-4228-81CF-174D167D1FB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72A168FF-4FB5-4677-A7F5-D671AD4CEBA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7B80DE81-7724-4C99-BD8E-BA4700FD3C4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A377CDB6-6B3F-464F-AC24-20B0C57C62F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54BC2A57-9615-4683-AD85-640D29770C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A71B1817-9B12-4EAD-A3A3-7917F5E3A1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0B6A72D3-D7FF-4246-8273-04E32A06148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1E1EA7B0-DCC2-4FCA-8989-F2FFA46056B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990E808D-09E4-421A-B922-DA9A09A7F10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8579914F-3571-4B05-B839-51300B4C19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6B4E4C8D-272C-4AEC-82CB-8D6751842E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5DCF69E7-A964-4D28-92B7-01C70223D05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CA8232FB-F1A3-4A2E-9D8D-0EAC5F7AB5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F551A6C3-78EF-472C-B226-5B7CF95BC1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65A7B084-3615-485D-B419-6F9A03BB35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a:extLst>
            <a:ext uri="{FF2B5EF4-FFF2-40B4-BE49-F238E27FC236}">
              <a16:creationId xmlns:a16="http://schemas.microsoft.com/office/drawing/2014/main" id="{9A6F0F15-834B-409A-817B-F4C71B6C3BF8}"/>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AB88D5CB-D022-4540-A6AF-98D79DFD329D}"/>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a:extLst>
            <a:ext uri="{FF2B5EF4-FFF2-40B4-BE49-F238E27FC236}">
              <a16:creationId xmlns:a16="http://schemas.microsoft.com/office/drawing/2014/main" id="{4117B78A-2CB1-4E90-8170-54BD44489F08}"/>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a:extLst>
            <a:ext uri="{FF2B5EF4-FFF2-40B4-BE49-F238E27FC236}">
              <a16:creationId xmlns:a16="http://schemas.microsoft.com/office/drawing/2014/main" id="{0F775CFC-9122-45C5-BE02-C6118ED6C1A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a:extLst>
            <a:ext uri="{FF2B5EF4-FFF2-40B4-BE49-F238E27FC236}">
              <a16:creationId xmlns:a16="http://schemas.microsoft.com/office/drawing/2014/main" id="{5396DE21-251E-46ED-9291-0650A8CE563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9A8D49CA-A9BA-41D2-9F76-36F3459A9AC7}"/>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a:extLst>
            <a:ext uri="{FF2B5EF4-FFF2-40B4-BE49-F238E27FC236}">
              <a16:creationId xmlns:a16="http://schemas.microsoft.com/office/drawing/2014/main" id="{811FE3A6-FE7C-4C25-AE0F-36759A003509}"/>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218A568D-3BB4-4C8B-BC0F-97F3C82B6D4B}"/>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a:extLst>
            <a:ext uri="{FF2B5EF4-FFF2-40B4-BE49-F238E27FC236}">
              <a16:creationId xmlns:a16="http://schemas.microsoft.com/office/drawing/2014/main" id="{43FC510D-7ABE-48C5-97A7-D844D3B68096}"/>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6C16288-C8BF-4B12-87CA-0B2471F755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6924596-DC0C-451D-98BA-1460A94CAC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F06734B4-D128-4440-B267-4927B1B1FC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CC4DBB4-355A-43EE-A475-05D2E19440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5455FBA-6C33-42F9-9687-C65FB4AC4A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66" name="楕円 165">
          <a:extLst>
            <a:ext uri="{FF2B5EF4-FFF2-40B4-BE49-F238E27FC236}">
              <a16:creationId xmlns:a16="http://schemas.microsoft.com/office/drawing/2014/main" id="{8CF861EF-75C3-4637-8A95-12E064261E6E}"/>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C79BDE9B-4992-426E-A396-151C6E2C9170}"/>
            </a:ext>
          </a:extLst>
        </xdr:cNvPr>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169635</xdr:rowOff>
    </xdr:from>
    <xdr:to>
      <xdr:col>20</xdr:col>
      <xdr:colOff>38100</xdr:colOff>
      <xdr:row>59</xdr:row>
      <xdr:rowOff>99785</xdr:rowOff>
    </xdr:to>
    <xdr:sp macro="" textlink="">
      <xdr:nvSpPr>
        <xdr:cNvPr id="168" name="楕円 167">
          <a:extLst>
            <a:ext uri="{FF2B5EF4-FFF2-40B4-BE49-F238E27FC236}">
              <a16:creationId xmlns:a16="http://schemas.microsoft.com/office/drawing/2014/main" id="{DAB59832-4B3B-4957-B4FD-59B422714974}"/>
            </a:ext>
          </a:extLst>
        </xdr:cNvPr>
        <xdr:cNvSpPr/>
      </xdr:nvSpPr>
      <xdr:spPr>
        <a:xfrm>
          <a:off x="3746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48985</xdr:rowOff>
    </xdr:to>
    <xdr:cxnSp macro="">
      <xdr:nvCxnSpPr>
        <xdr:cNvPr id="169" name="直線コネクタ 168">
          <a:extLst>
            <a:ext uri="{FF2B5EF4-FFF2-40B4-BE49-F238E27FC236}">
              <a16:creationId xmlns:a16="http://schemas.microsoft.com/office/drawing/2014/main" id="{34D6974B-0891-4330-8239-57B0F10BA8CC}"/>
            </a:ext>
          </a:extLst>
        </xdr:cNvPr>
        <xdr:cNvCxnSpPr/>
      </xdr:nvCxnSpPr>
      <xdr:spPr>
        <a:xfrm flipV="1">
          <a:off x="3797300" y="1013841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0" name="楕円 169">
          <a:extLst>
            <a:ext uri="{FF2B5EF4-FFF2-40B4-BE49-F238E27FC236}">
              <a16:creationId xmlns:a16="http://schemas.microsoft.com/office/drawing/2014/main" id="{164476CE-70FC-45B3-875B-EDA9FF0815D1}"/>
            </a:ext>
          </a:extLst>
        </xdr:cNvPr>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102870</xdr:rowOff>
    </xdr:to>
    <xdr:cxnSp macro="">
      <xdr:nvCxnSpPr>
        <xdr:cNvPr id="171" name="直線コネクタ 170">
          <a:extLst>
            <a:ext uri="{FF2B5EF4-FFF2-40B4-BE49-F238E27FC236}">
              <a16:creationId xmlns:a16="http://schemas.microsoft.com/office/drawing/2014/main" id="{52114EBD-DE98-4E88-90EB-4D244D35A23B}"/>
            </a:ext>
          </a:extLst>
        </xdr:cNvPr>
        <xdr:cNvCxnSpPr/>
      </xdr:nvCxnSpPr>
      <xdr:spPr>
        <a:xfrm flipV="1">
          <a:off x="2908300" y="1016453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CDC9C1D4-30B6-48D3-9E9E-AEA9337F86EA}"/>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88964DA7-6A30-403D-8AE6-AF3F33A4D194}"/>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90912</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A2D4EFCA-C411-4EB0-BA4C-A4EF36B20798}"/>
            </a:ext>
          </a:extLst>
        </xdr:cNvPr>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3315D33D-8DDE-45F4-80C3-47B6C4E4C59A}"/>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69591222-6DEE-4BAF-8FF6-77E6B10627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7EFFBC87-6BDF-4ADC-9D15-6EDEFA868A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7251C6DD-47B3-495B-9709-6B92479740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6820FFAB-7E6C-400B-BD92-AF7EF32BF2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66F5C87C-3245-4F10-9066-C6DE0C11CD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B6805A2C-86ED-48CB-8539-A0692B73CD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BD438D71-0A1B-41D5-B1D7-614C79404A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B0400CF0-8261-46AC-A77F-98F4E813B9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2A48846-2595-4E06-8188-22494EC32E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DC35DEB-3608-48F3-ADE7-CEDE192768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2CBC6266-1ED0-41A3-A8FE-28CC5E39672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0DA60189-1F96-472B-AE02-8AF2C1A712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51C25DC7-6419-4548-8C5E-CCBA15F0389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3895E1B6-2D8E-437F-933C-C7E0231F6A9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7E81F6E9-B735-4395-B216-8515058989D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F7E76DA5-012C-4214-B44C-C3CD443CC77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25818182-778E-43D2-BE16-E2E49B21CFC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74E391D8-8230-49A7-8B36-9E7B7733267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172EDC4A-F3F2-469A-B0E8-101B40E7DC2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287A0C3C-4933-4CCA-BC02-57D0546D075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B0EE8C74-C72B-45A1-8080-B08FDBC114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824ACBBE-3E5C-4BB3-A1EB-439B268437B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9F886ABF-1002-48EE-A4DC-38A0D94A35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a:extLst>
            <a:ext uri="{FF2B5EF4-FFF2-40B4-BE49-F238E27FC236}">
              <a16:creationId xmlns:a16="http://schemas.microsoft.com/office/drawing/2014/main" id="{5112647A-0878-453D-B8AC-CDA79DAE0E20}"/>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B2671FE9-9E8E-4640-AC5D-3A220AB22F16}"/>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a:extLst>
            <a:ext uri="{FF2B5EF4-FFF2-40B4-BE49-F238E27FC236}">
              <a16:creationId xmlns:a16="http://schemas.microsoft.com/office/drawing/2014/main" id="{94EE8575-F1F0-4B9E-99E6-112B811E6454}"/>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42FC36B6-6595-4C3C-B66F-CFB04856F7F2}"/>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a:extLst>
            <a:ext uri="{FF2B5EF4-FFF2-40B4-BE49-F238E27FC236}">
              <a16:creationId xmlns:a16="http://schemas.microsoft.com/office/drawing/2014/main" id="{A9A05D00-3A96-4FE5-85C4-93EE5D93B62C}"/>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4C1E0520-359D-46BB-B2D0-EE8CD9D49557}"/>
            </a:ext>
          </a:extLst>
        </xdr:cNvPr>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a:extLst>
            <a:ext uri="{FF2B5EF4-FFF2-40B4-BE49-F238E27FC236}">
              <a16:creationId xmlns:a16="http://schemas.microsoft.com/office/drawing/2014/main" id="{2E0626D9-39E9-4E5D-9C45-A85174464663}"/>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a:extLst>
            <a:ext uri="{FF2B5EF4-FFF2-40B4-BE49-F238E27FC236}">
              <a16:creationId xmlns:a16="http://schemas.microsoft.com/office/drawing/2014/main" id="{3B257B8F-655F-469C-86CE-C343E43606E6}"/>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a:extLst>
            <a:ext uri="{FF2B5EF4-FFF2-40B4-BE49-F238E27FC236}">
              <a16:creationId xmlns:a16="http://schemas.microsoft.com/office/drawing/2014/main" id="{13F98E0C-6D4A-4ECC-ABA0-A3DF5C9D187D}"/>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C7642CD-19F5-463C-A3C8-2E921B4FF5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CAF649F-5209-40A0-9552-74FCAAEDFF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2BB8D8C-B547-428B-8FE6-82B352B462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3E67A9D2-214A-4754-83F5-315BA90BDF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662E9DC-322B-43BB-A205-0E936D95B8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107363</xdr:rowOff>
    </xdr:from>
    <xdr:to>
      <xdr:col>55</xdr:col>
      <xdr:colOff>50800</xdr:colOff>
      <xdr:row>64</xdr:row>
      <xdr:rowOff>37513</xdr:rowOff>
    </xdr:to>
    <xdr:sp macro="" textlink="">
      <xdr:nvSpPr>
        <xdr:cNvPr id="213" name="楕円 212">
          <a:extLst>
            <a:ext uri="{FF2B5EF4-FFF2-40B4-BE49-F238E27FC236}">
              <a16:creationId xmlns:a16="http://schemas.microsoft.com/office/drawing/2014/main" id="{59913034-C2F5-4940-AD20-2801F5808D19}"/>
            </a:ext>
          </a:extLst>
        </xdr:cNvPr>
        <xdr:cNvSpPr/>
      </xdr:nvSpPr>
      <xdr:spPr>
        <a:xfrm>
          <a:off x="10426700" y="109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22290</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84A8729-E726-4629-9C47-FC080D527CD9}"/>
            </a:ext>
          </a:extLst>
        </xdr:cNvPr>
        <xdr:cNvSpPr txBox="1"/>
      </xdr:nvSpPr>
      <xdr:spPr>
        <a:xfrm>
          <a:off x="10515600" y="108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108022</xdr:rowOff>
    </xdr:from>
    <xdr:to>
      <xdr:col>50</xdr:col>
      <xdr:colOff>165100</xdr:colOff>
      <xdr:row>64</xdr:row>
      <xdr:rowOff>38172</xdr:rowOff>
    </xdr:to>
    <xdr:sp macro="" textlink="">
      <xdr:nvSpPr>
        <xdr:cNvPr id="215" name="楕円 214">
          <a:extLst>
            <a:ext uri="{FF2B5EF4-FFF2-40B4-BE49-F238E27FC236}">
              <a16:creationId xmlns:a16="http://schemas.microsoft.com/office/drawing/2014/main" id="{7DA3F270-CA2D-4FF0-8C34-5A2ACB76DE3D}"/>
            </a:ext>
          </a:extLst>
        </xdr:cNvPr>
        <xdr:cNvSpPr/>
      </xdr:nvSpPr>
      <xdr:spPr>
        <a:xfrm>
          <a:off x="9588500" y="109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158163</xdr:rowOff>
    </xdr:from>
    <xdr:to>
      <xdr:col>55</xdr:col>
      <xdr:colOff>0</xdr:colOff>
      <xdr:row>63</xdr:row>
      <xdr:rowOff>158822</xdr:rowOff>
    </xdr:to>
    <xdr:cxnSp macro="">
      <xdr:nvCxnSpPr>
        <xdr:cNvPr id="216" name="直線コネクタ 215">
          <a:extLst>
            <a:ext uri="{FF2B5EF4-FFF2-40B4-BE49-F238E27FC236}">
              <a16:creationId xmlns:a16="http://schemas.microsoft.com/office/drawing/2014/main" id="{60B9A63C-C95D-415A-ACCB-2C95B082B680}"/>
            </a:ext>
          </a:extLst>
        </xdr:cNvPr>
        <xdr:cNvCxnSpPr/>
      </xdr:nvCxnSpPr>
      <xdr:spPr>
        <a:xfrm flipV="1">
          <a:off x="9639300" y="10959513"/>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108328</xdr:rowOff>
    </xdr:from>
    <xdr:to>
      <xdr:col>46</xdr:col>
      <xdr:colOff>38100</xdr:colOff>
      <xdr:row>64</xdr:row>
      <xdr:rowOff>38478</xdr:rowOff>
    </xdr:to>
    <xdr:sp macro="" textlink="">
      <xdr:nvSpPr>
        <xdr:cNvPr id="217" name="楕円 216">
          <a:extLst>
            <a:ext uri="{FF2B5EF4-FFF2-40B4-BE49-F238E27FC236}">
              <a16:creationId xmlns:a16="http://schemas.microsoft.com/office/drawing/2014/main" id="{4E78DF65-E2F1-4346-86AF-0C13C3B8803A}"/>
            </a:ext>
          </a:extLst>
        </xdr:cNvPr>
        <xdr:cNvSpPr/>
      </xdr:nvSpPr>
      <xdr:spPr>
        <a:xfrm>
          <a:off x="8699500" y="109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158822</xdr:rowOff>
    </xdr:from>
    <xdr:to>
      <xdr:col>50</xdr:col>
      <xdr:colOff>114300</xdr:colOff>
      <xdr:row>63</xdr:row>
      <xdr:rowOff>159128</xdr:rowOff>
    </xdr:to>
    <xdr:cxnSp macro="">
      <xdr:nvCxnSpPr>
        <xdr:cNvPr id="218" name="直線コネクタ 217">
          <a:extLst>
            <a:ext uri="{FF2B5EF4-FFF2-40B4-BE49-F238E27FC236}">
              <a16:creationId xmlns:a16="http://schemas.microsoft.com/office/drawing/2014/main" id="{7BF95C6F-7D2B-4172-A3BD-0BDC8836ADF5}"/>
            </a:ext>
          </a:extLst>
        </xdr:cNvPr>
        <xdr:cNvCxnSpPr/>
      </xdr:nvCxnSpPr>
      <xdr:spPr>
        <a:xfrm flipV="1">
          <a:off x="8750300" y="10960172"/>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FAD9C0D-44EC-4E53-8555-22960BA821AE}"/>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44ABAA27-1796-4FDC-B7C0-CAF803B22A38}"/>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29299</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96006C0C-4CFD-438A-BFF4-3BEE8C3F8ED4}"/>
            </a:ext>
          </a:extLst>
        </xdr:cNvPr>
        <xdr:cNvSpPr txBox="1"/>
      </xdr:nvSpPr>
      <xdr:spPr>
        <a:xfrm>
          <a:off x="9327095" y="1100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29605</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2DC7CBAA-7783-453F-B34C-78A87C03F645}"/>
            </a:ext>
          </a:extLst>
        </xdr:cNvPr>
        <xdr:cNvSpPr txBox="1"/>
      </xdr:nvSpPr>
      <xdr:spPr>
        <a:xfrm>
          <a:off x="8450795" y="1100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17562080-0BB5-454D-9B3F-EE5E70D8472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9500B731-331D-4E7C-8FCE-68717DCABDE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771E84BF-8139-4B93-A0A3-6F5AAFA35B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D15F6630-3B61-4663-9144-9D877E3EAE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2743D8C4-88CC-4319-AD33-E06F5DD23F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CE8A34F7-62D6-4F50-84ED-E1F63A800B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22AC655-433E-494C-A177-B4FA210A55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47710572-6F2C-4221-9D86-22CD46182F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638957AB-F07D-4974-9C57-4D9F838671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AC9AB90-39DC-400C-A18F-EFD825DC03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4BFA3969-A601-4FFE-8302-A5007E54619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1DED88AB-2A5B-4C8A-A7D5-72B55BFB28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38C68ADC-FFAC-4552-9E20-EC3945B1592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8FAD0A15-0D3F-4E99-8077-C25F4662AD0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BA46ADD9-288D-4AC9-81AA-9F5C88077A2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2A011654-96C5-4475-A09C-87C70B1F602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EE99D04B-E51C-4AC7-AB21-31E81EE646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B2A635FE-E9C8-42A1-B45D-EFF479C14CB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14361DCE-C586-4E10-A190-949844EB3C6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448C276C-682A-4429-BBC1-26B03216A62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34795C96-C25C-47A2-B238-8E809A81D32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F907711A-E155-4C37-840E-A019042913F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7E638010-FAAD-41E5-8117-A452DACFC0F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B6F7F3C5-AD19-41B2-8215-2F82D41041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a:extLst>
            <a:ext uri="{FF2B5EF4-FFF2-40B4-BE49-F238E27FC236}">
              <a16:creationId xmlns:a16="http://schemas.microsoft.com/office/drawing/2014/main" id="{720BFB8F-EA7F-4898-8AB1-65764FEDFB94}"/>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CBDC8026-BDD5-4840-A5AA-D2C748121A55}"/>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a:extLst>
            <a:ext uri="{FF2B5EF4-FFF2-40B4-BE49-F238E27FC236}">
              <a16:creationId xmlns:a16="http://schemas.microsoft.com/office/drawing/2014/main" id="{474C23F5-86D5-413F-BE16-D2D5825EA0FA}"/>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23DDAF09-F8F7-4960-ADE1-45C10918340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FDE845B1-3F60-4E60-A65F-9DE31A6D5AF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B78D975B-335D-4531-AA22-F285BEB113E4}"/>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a:extLst>
            <a:ext uri="{FF2B5EF4-FFF2-40B4-BE49-F238E27FC236}">
              <a16:creationId xmlns:a16="http://schemas.microsoft.com/office/drawing/2014/main" id="{9A62A8B6-FE92-4279-B427-9B05C827B55C}"/>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a:extLst>
            <a:ext uri="{FF2B5EF4-FFF2-40B4-BE49-F238E27FC236}">
              <a16:creationId xmlns:a16="http://schemas.microsoft.com/office/drawing/2014/main" id="{797D617B-65A1-450C-93B0-B8CC1DE58203}"/>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a:extLst>
            <a:ext uri="{FF2B5EF4-FFF2-40B4-BE49-F238E27FC236}">
              <a16:creationId xmlns:a16="http://schemas.microsoft.com/office/drawing/2014/main" id="{A3753F24-9856-4698-A2B0-C74020815EBB}"/>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DCF1AC8-47DE-4E09-8EC3-D414B51D5AA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F41CE13-69A9-455A-82FB-A78E268725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A40B8450-5912-40E2-8398-327C89C25A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4DE0214-CD51-48D0-A840-A88C2B99F8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5A1C6AF-B8A8-4895-986F-79DB52542E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84455</xdr:rowOff>
    </xdr:from>
    <xdr:to>
      <xdr:col>24</xdr:col>
      <xdr:colOff>114300</xdr:colOff>
      <xdr:row>79</xdr:row>
      <xdr:rowOff>14605</xdr:rowOff>
    </xdr:to>
    <xdr:sp macro="" textlink="">
      <xdr:nvSpPr>
        <xdr:cNvPr id="261" name="楕円 260">
          <a:extLst>
            <a:ext uri="{FF2B5EF4-FFF2-40B4-BE49-F238E27FC236}">
              <a16:creationId xmlns:a16="http://schemas.microsoft.com/office/drawing/2014/main" id="{0DD32E3B-7D40-405D-8245-96501E9827CF}"/>
            </a:ext>
          </a:extLst>
        </xdr:cNvPr>
        <xdr:cNvSpPr/>
      </xdr:nvSpPr>
      <xdr:spPr>
        <a:xfrm>
          <a:off x="4584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107332</xdr:rowOff>
    </xdr:from>
    <xdr:ext cx="405111" cy="259045"/>
    <xdr:sp macro="" textlink="">
      <xdr:nvSpPr>
        <xdr:cNvPr id="262" name="【公営住宅】&#10;有形固定資産減価償却率該当値テキスト">
          <a:extLst>
            <a:ext uri="{FF2B5EF4-FFF2-40B4-BE49-F238E27FC236}">
              <a16:creationId xmlns:a16="http://schemas.microsoft.com/office/drawing/2014/main" id="{8FD1F269-0D9C-4139-A393-B2B1844529A4}"/>
            </a:ext>
          </a:extLst>
        </xdr:cNvPr>
        <xdr:cNvSpPr txBox="1"/>
      </xdr:nvSpPr>
      <xdr:spPr>
        <a:xfrm>
          <a:off x="4673600"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42545</xdr:rowOff>
    </xdr:from>
    <xdr:to>
      <xdr:col>20</xdr:col>
      <xdr:colOff>38100</xdr:colOff>
      <xdr:row>79</xdr:row>
      <xdr:rowOff>144145</xdr:rowOff>
    </xdr:to>
    <xdr:sp macro="" textlink="">
      <xdr:nvSpPr>
        <xdr:cNvPr id="263" name="楕円 262">
          <a:extLst>
            <a:ext uri="{FF2B5EF4-FFF2-40B4-BE49-F238E27FC236}">
              <a16:creationId xmlns:a16="http://schemas.microsoft.com/office/drawing/2014/main" id="{0126C747-8841-41D1-BC81-DDEB761257A9}"/>
            </a:ext>
          </a:extLst>
        </xdr:cNvPr>
        <xdr:cNvSpPr/>
      </xdr:nvSpPr>
      <xdr:spPr>
        <a:xfrm>
          <a:off x="3746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135255</xdr:rowOff>
    </xdr:from>
    <xdr:to>
      <xdr:col>24</xdr:col>
      <xdr:colOff>63500</xdr:colOff>
      <xdr:row>79</xdr:row>
      <xdr:rowOff>93345</xdr:rowOff>
    </xdr:to>
    <xdr:cxnSp macro="">
      <xdr:nvCxnSpPr>
        <xdr:cNvPr id="264" name="直線コネクタ 263">
          <a:extLst>
            <a:ext uri="{FF2B5EF4-FFF2-40B4-BE49-F238E27FC236}">
              <a16:creationId xmlns:a16="http://schemas.microsoft.com/office/drawing/2014/main" id="{6747146D-C4A2-48C8-8E53-B177175DCDF7}"/>
            </a:ext>
          </a:extLst>
        </xdr:cNvPr>
        <xdr:cNvCxnSpPr/>
      </xdr:nvCxnSpPr>
      <xdr:spPr>
        <a:xfrm flipV="1">
          <a:off x="3797300" y="1350835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46355</xdr:rowOff>
    </xdr:from>
    <xdr:to>
      <xdr:col>15</xdr:col>
      <xdr:colOff>101600</xdr:colOff>
      <xdr:row>79</xdr:row>
      <xdr:rowOff>147955</xdr:rowOff>
    </xdr:to>
    <xdr:sp macro="" textlink="">
      <xdr:nvSpPr>
        <xdr:cNvPr id="265" name="楕円 264">
          <a:extLst>
            <a:ext uri="{FF2B5EF4-FFF2-40B4-BE49-F238E27FC236}">
              <a16:creationId xmlns:a16="http://schemas.microsoft.com/office/drawing/2014/main" id="{DCD2F262-E310-4B52-8CE5-B3EFF5C797C2}"/>
            </a:ext>
          </a:extLst>
        </xdr:cNvPr>
        <xdr:cNvSpPr/>
      </xdr:nvSpPr>
      <xdr:spPr>
        <a:xfrm>
          <a:off x="2857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93345</xdr:rowOff>
    </xdr:from>
    <xdr:to>
      <xdr:col>19</xdr:col>
      <xdr:colOff>177800</xdr:colOff>
      <xdr:row>79</xdr:row>
      <xdr:rowOff>97155</xdr:rowOff>
    </xdr:to>
    <xdr:cxnSp macro="">
      <xdr:nvCxnSpPr>
        <xdr:cNvPr id="266" name="直線コネクタ 265">
          <a:extLst>
            <a:ext uri="{FF2B5EF4-FFF2-40B4-BE49-F238E27FC236}">
              <a16:creationId xmlns:a16="http://schemas.microsoft.com/office/drawing/2014/main" id="{F038C6E0-CA7C-42A0-9D02-6D91F32F1141}"/>
            </a:ext>
          </a:extLst>
        </xdr:cNvPr>
        <xdr:cNvCxnSpPr/>
      </xdr:nvCxnSpPr>
      <xdr:spPr>
        <a:xfrm flipV="1">
          <a:off x="2908300" y="13637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a:extLst>
            <a:ext uri="{FF2B5EF4-FFF2-40B4-BE49-F238E27FC236}">
              <a16:creationId xmlns:a16="http://schemas.microsoft.com/office/drawing/2014/main" id="{E08531E0-D7C5-4086-94C3-2A3046F34CBB}"/>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a:extLst>
            <a:ext uri="{FF2B5EF4-FFF2-40B4-BE49-F238E27FC236}">
              <a16:creationId xmlns:a16="http://schemas.microsoft.com/office/drawing/2014/main" id="{D3D59A1A-2E58-478E-8880-5C2BC8D66328}"/>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160672</xdr:rowOff>
    </xdr:from>
    <xdr:ext cx="405111" cy="259045"/>
    <xdr:sp macro="" textlink="">
      <xdr:nvSpPr>
        <xdr:cNvPr id="269" name="n_1mainValue【公営住宅】&#10;有形固定資産減価償却率">
          <a:extLst>
            <a:ext uri="{FF2B5EF4-FFF2-40B4-BE49-F238E27FC236}">
              <a16:creationId xmlns:a16="http://schemas.microsoft.com/office/drawing/2014/main" id="{BC076F2A-12D3-4507-A91C-49662F02C61B}"/>
            </a:ext>
          </a:extLst>
        </xdr:cNvPr>
        <xdr:cNvSpPr txBox="1"/>
      </xdr:nvSpPr>
      <xdr:spPr>
        <a:xfrm>
          <a:off x="35820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164482</xdr:rowOff>
    </xdr:from>
    <xdr:ext cx="405111" cy="259045"/>
    <xdr:sp macro="" textlink="">
      <xdr:nvSpPr>
        <xdr:cNvPr id="270" name="n_2mainValue【公営住宅】&#10;有形固定資産減価償却率">
          <a:extLst>
            <a:ext uri="{FF2B5EF4-FFF2-40B4-BE49-F238E27FC236}">
              <a16:creationId xmlns:a16="http://schemas.microsoft.com/office/drawing/2014/main" id="{620A7EA3-3B39-48E4-9045-5124B2A0B5B8}"/>
            </a:ext>
          </a:extLst>
        </xdr:cNvPr>
        <xdr:cNvSpPr txBox="1"/>
      </xdr:nvSpPr>
      <xdr:spPr>
        <a:xfrm>
          <a:off x="2705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6275CCFC-4FB4-40C3-B69C-FE81D9DD42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68057AA2-63BB-4AA2-97E3-7A05C0A706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C0DA880A-A23E-4428-BF75-0EEC90972C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AEDD6EE4-DC74-4E24-87A7-EC8CFD70B8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8963F215-A94B-41B4-BDDA-8AA265C1AE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CA8F1344-E26F-46E1-B713-8B7EB8DAA3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C0808B5B-636E-42D0-A787-82A2CDBF0F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9D742872-3891-4D3D-906E-905012B72D3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A729C891-CCE8-48E2-B1E5-3C6D2E07D86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EA00728C-B5F8-47F9-9C9F-15409C9D7B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C6677FB7-4707-4CEE-ADD8-49E4C5BC9D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1F33BA32-BE23-4E0B-A052-A874BEA0711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A3873538-6BC7-461D-A477-B86FC8A8626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9CC7848A-AC64-4C3C-8F52-2A4EFDFDDF3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35B18DDF-F28B-47CF-A989-2AE0C82EBF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4D2520DC-DDE6-425C-B0C7-5257FDD4046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EA57208E-7F06-4812-8C8B-BCEFC7ED653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6BC63802-9A6D-43FE-8859-5C988DD9860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91C57603-557E-40E3-B032-3A038DF2C5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4087D180-577A-4022-A086-FA9949FEB87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E765D80D-75EB-4740-A2D4-66109124BF7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B21F41F3-6B19-4996-8A63-152B182957F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EF60F02E-C6BC-48BD-B88B-B94F496FB8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a:extLst>
            <a:ext uri="{FF2B5EF4-FFF2-40B4-BE49-F238E27FC236}">
              <a16:creationId xmlns:a16="http://schemas.microsoft.com/office/drawing/2014/main" id="{FF694C55-B53E-4844-AC05-D41851C3FE15}"/>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a:extLst>
            <a:ext uri="{FF2B5EF4-FFF2-40B4-BE49-F238E27FC236}">
              <a16:creationId xmlns:a16="http://schemas.microsoft.com/office/drawing/2014/main" id="{0E35889E-D17A-4A8A-B6E0-3391677213DD}"/>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a:extLst>
            <a:ext uri="{FF2B5EF4-FFF2-40B4-BE49-F238E27FC236}">
              <a16:creationId xmlns:a16="http://schemas.microsoft.com/office/drawing/2014/main" id="{1D196F60-25E9-48DF-B3AD-EB76A21F794E}"/>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a:extLst>
            <a:ext uri="{FF2B5EF4-FFF2-40B4-BE49-F238E27FC236}">
              <a16:creationId xmlns:a16="http://schemas.microsoft.com/office/drawing/2014/main" id="{6803E432-2A6D-4854-B533-96D5C1FDC498}"/>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a:extLst>
            <a:ext uri="{FF2B5EF4-FFF2-40B4-BE49-F238E27FC236}">
              <a16:creationId xmlns:a16="http://schemas.microsoft.com/office/drawing/2014/main" id="{82134FFE-130A-49ED-86F7-A8BDAB154D3E}"/>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a:extLst>
            <a:ext uri="{FF2B5EF4-FFF2-40B4-BE49-F238E27FC236}">
              <a16:creationId xmlns:a16="http://schemas.microsoft.com/office/drawing/2014/main" id="{1014CED0-6C35-430A-BF34-B198DEE2FA5D}"/>
            </a:ext>
          </a:extLst>
        </xdr:cNvPr>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a:extLst>
            <a:ext uri="{FF2B5EF4-FFF2-40B4-BE49-F238E27FC236}">
              <a16:creationId xmlns:a16="http://schemas.microsoft.com/office/drawing/2014/main" id="{93047D00-FDDC-497D-BBEC-71F491A07793}"/>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a:extLst>
            <a:ext uri="{FF2B5EF4-FFF2-40B4-BE49-F238E27FC236}">
              <a16:creationId xmlns:a16="http://schemas.microsoft.com/office/drawing/2014/main" id="{CA8D3134-272F-490D-9081-1604DEF4E572}"/>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a:extLst>
            <a:ext uri="{FF2B5EF4-FFF2-40B4-BE49-F238E27FC236}">
              <a16:creationId xmlns:a16="http://schemas.microsoft.com/office/drawing/2014/main" id="{A8798D84-3413-4373-9359-EFFC70D24FFA}"/>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DDAFF9-A28E-4728-928E-B924A00545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7AFE54E-282D-4682-BBCB-0BD598B9D0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4508082-321D-45CD-B324-578DDF2459A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3FF2595-230D-42C6-99B6-8D1288DC00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40F5734-C59E-4CA6-AF19-3EF64CA37E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60833</xdr:rowOff>
    </xdr:from>
    <xdr:to>
      <xdr:col>55</xdr:col>
      <xdr:colOff>50800</xdr:colOff>
      <xdr:row>85</xdr:row>
      <xdr:rowOff>162433</xdr:rowOff>
    </xdr:to>
    <xdr:sp macro="" textlink="">
      <xdr:nvSpPr>
        <xdr:cNvPr id="308" name="楕円 307">
          <a:extLst>
            <a:ext uri="{FF2B5EF4-FFF2-40B4-BE49-F238E27FC236}">
              <a16:creationId xmlns:a16="http://schemas.microsoft.com/office/drawing/2014/main" id="{2C80AE60-C412-4BEF-9E73-C6FFD8E8CD9E}"/>
            </a:ext>
          </a:extLst>
        </xdr:cNvPr>
        <xdr:cNvSpPr/>
      </xdr:nvSpPr>
      <xdr:spPr>
        <a:xfrm>
          <a:off x="10426700" y="14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39260</xdr:rowOff>
    </xdr:from>
    <xdr:ext cx="469744" cy="259045"/>
    <xdr:sp macro="" textlink="">
      <xdr:nvSpPr>
        <xdr:cNvPr id="309" name="【公営住宅】&#10;一人当たり面積該当値テキスト">
          <a:extLst>
            <a:ext uri="{FF2B5EF4-FFF2-40B4-BE49-F238E27FC236}">
              <a16:creationId xmlns:a16="http://schemas.microsoft.com/office/drawing/2014/main" id="{6303A1A0-07AF-4127-BA92-4E805FFB1D56}"/>
            </a:ext>
          </a:extLst>
        </xdr:cNvPr>
        <xdr:cNvSpPr txBox="1"/>
      </xdr:nvSpPr>
      <xdr:spPr>
        <a:xfrm>
          <a:off x="10515600" y="146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61976</xdr:rowOff>
    </xdr:from>
    <xdr:to>
      <xdr:col>50</xdr:col>
      <xdr:colOff>165100</xdr:colOff>
      <xdr:row>85</xdr:row>
      <xdr:rowOff>163576</xdr:rowOff>
    </xdr:to>
    <xdr:sp macro="" textlink="">
      <xdr:nvSpPr>
        <xdr:cNvPr id="310" name="楕円 309">
          <a:extLst>
            <a:ext uri="{FF2B5EF4-FFF2-40B4-BE49-F238E27FC236}">
              <a16:creationId xmlns:a16="http://schemas.microsoft.com/office/drawing/2014/main" id="{325582CB-9D46-4849-8E84-6A17E5B6FA5D}"/>
            </a:ext>
          </a:extLst>
        </xdr:cNvPr>
        <xdr:cNvSpPr/>
      </xdr:nvSpPr>
      <xdr:spPr>
        <a:xfrm>
          <a:off x="9588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111633</xdr:rowOff>
    </xdr:from>
    <xdr:to>
      <xdr:col>55</xdr:col>
      <xdr:colOff>0</xdr:colOff>
      <xdr:row>85</xdr:row>
      <xdr:rowOff>112776</xdr:rowOff>
    </xdr:to>
    <xdr:cxnSp macro="">
      <xdr:nvCxnSpPr>
        <xdr:cNvPr id="311" name="直線コネクタ 310">
          <a:extLst>
            <a:ext uri="{FF2B5EF4-FFF2-40B4-BE49-F238E27FC236}">
              <a16:creationId xmlns:a16="http://schemas.microsoft.com/office/drawing/2014/main" id="{AE1C9F86-A95B-4AEF-A511-93DA1D445C56}"/>
            </a:ext>
          </a:extLst>
        </xdr:cNvPr>
        <xdr:cNvCxnSpPr/>
      </xdr:nvCxnSpPr>
      <xdr:spPr>
        <a:xfrm flipV="1">
          <a:off x="9639300" y="1468488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12" name="楕円 311">
          <a:extLst>
            <a:ext uri="{FF2B5EF4-FFF2-40B4-BE49-F238E27FC236}">
              <a16:creationId xmlns:a16="http://schemas.microsoft.com/office/drawing/2014/main" id="{F5496177-6791-46DF-BC31-5DB53A00134C}"/>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112776</xdr:rowOff>
    </xdr:from>
    <xdr:to>
      <xdr:col>50</xdr:col>
      <xdr:colOff>114300</xdr:colOff>
      <xdr:row>85</xdr:row>
      <xdr:rowOff>113537</xdr:rowOff>
    </xdr:to>
    <xdr:cxnSp macro="">
      <xdr:nvCxnSpPr>
        <xdr:cNvPr id="313" name="直線コネクタ 312">
          <a:extLst>
            <a:ext uri="{FF2B5EF4-FFF2-40B4-BE49-F238E27FC236}">
              <a16:creationId xmlns:a16="http://schemas.microsoft.com/office/drawing/2014/main" id="{B97EE08E-A950-48C1-BB4A-039D66A4409B}"/>
            </a:ext>
          </a:extLst>
        </xdr:cNvPr>
        <xdr:cNvCxnSpPr/>
      </xdr:nvCxnSpPr>
      <xdr:spPr>
        <a:xfrm flipV="1">
          <a:off x="8750300" y="1468602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a:extLst>
            <a:ext uri="{FF2B5EF4-FFF2-40B4-BE49-F238E27FC236}">
              <a16:creationId xmlns:a16="http://schemas.microsoft.com/office/drawing/2014/main" id="{F27C6F4C-9561-44F6-8838-91C05E207AD9}"/>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a:extLst>
            <a:ext uri="{FF2B5EF4-FFF2-40B4-BE49-F238E27FC236}">
              <a16:creationId xmlns:a16="http://schemas.microsoft.com/office/drawing/2014/main" id="{C386A596-576A-4CA9-B6FC-ACB1AEAEB1D1}"/>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154703</xdr:rowOff>
    </xdr:from>
    <xdr:ext cx="469744" cy="259045"/>
    <xdr:sp macro="" textlink="">
      <xdr:nvSpPr>
        <xdr:cNvPr id="316" name="n_1mainValue【公営住宅】&#10;一人当たり面積">
          <a:extLst>
            <a:ext uri="{FF2B5EF4-FFF2-40B4-BE49-F238E27FC236}">
              <a16:creationId xmlns:a16="http://schemas.microsoft.com/office/drawing/2014/main" id="{060114E4-9643-45B2-BE28-974E455690C2}"/>
            </a:ext>
          </a:extLst>
        </xdr:cNvPr>
        <xdr:cNvSpPr txBox="1"/>
      </xdr:nvSpPr>
      <xdr:spPr>
        <a:xfrm>
          <a:off x="93917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17" name="n_2mainValue【公営住宅】&#10;一人当たり面積">
          <a:extLst>
            <a:ext uri="{FF2B5EF4-FFF2-40B4-BE49-F238E27FC236}">
              <a16:creationId xmlns:a16="http://schemas.microsoft.com/office/drawing/2014/main" id="{3379AB88-05AB-4476-BDB2-87B831BB67C3}"/>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49E95B35-9325-41A1-9F07-8846A8D32E7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id="{3E2E29BD-8347-4FF9-85C8-CBD63044C4A9}"/>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id="{1215BAD1-6AC7-4D06-B323-BA0E834229B8}"/>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id="{B7F8F6A3-5893-4734-851B-6B44A08ECD6F}"/>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id="{7FF34719-AF95-41F8-96E9-00F617E2D35F}"/>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A12E241F-D783-435D-8596-39B2370FAC7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9999A5A-427E-412D-BA37-BD531EDE2A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id="{BFCF4852-4533-4EFA-B3B3-5058EA5AD8F9}"/>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id="{A07A6AA1-A6B2-4260-B337-4CB6D399B04B}"/>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id="{DE6D3AAE-CE16-4DCB-8A87-769E389994F8}"/>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id="{24F9911A-F027-4423-906F-D6C49D66DE88}"/>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1810679B-76AB-4726-A051-E3D264E9D46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D6F8783E-D54E-4C75-AEAE-E3459F7C53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92CB2237-7772-4E81-B58C-469B9B5FAD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CD5F3D21-90AB-40EB-B3F7-C8315977C6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BB265B5B-C9B9-4C6C-88FB-FAB0A656A8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4B259F92-23EC-49D5-A262-93FF7585ED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6AB2C75E-76FF-4EED-B3D8-BCBFEB1F46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7591AA84-3470-45B9-B3C0-69C191F063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EB05BD39-D9AA-48BF-BE20-5A76D2BF64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7936AF02-E378-4669-8D92-49F6E3EA68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4E42674C-71AD-499B-9F0D-A954A66D40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id="{48A0E2EE-C747-41F8-B4F3-7E462AB13E1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6A6BDE9E-DFBA-497B-84A6-71D9077258C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id="{372C8395-56EC-406A-81F9-499665622A8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D70CC88A-41E9-46D6-ACE9-6D4E675783C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53775D1B-D20B-4CF3-B66E-E5F594B9D8E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1BEA8413-4BE0-4B6A-B5A2-277225041C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964F484D-B41A-4BB4-B269-60D1D10B32A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5E2352AE-B534-46E7-824B-B64EBB0E5C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A6677EA4-5473-4D84-A73F-2ABBC6F070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8A6DD873-4BA2-4219-8B42-BA0124C4267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31073D97-6354-4E34-BA4F-33E564D71B9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1C77D92D-194A-49DC-BBFF-A6329FB472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F7C85DDD-7450-4207-9B91-BE8B0226DD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B13B0881-3FBA-454C-8CE4-9449529002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a:extLst>
            <a:ext uri="{FF2B5EF4-FFF2-40B4-BE49-F238E27FC236}">
              <a16:creationId xmlns:a16="http://schemas.microsoft.com/office/drawing/2014/main" id="{ACC9A5CD-BA15-4196-856B-736B73DEB55A}"/>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id="{0235EB4F-8C84-4624-980E-55333C20D509}"/>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a:extLst>
            <a:ext uri="{FF2B5EF4-FFF2-40B4-BE49-F238E27FC236}">
              <a16:creationId xmlns:a16="http://schemas.microsoft.com/office/drawing/2014/main" id="{CA01508D-E023-4A5A-855A-F85D24BD94A2}"/>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48D07B97-0960-43D1-AF10-3F37B9EA2E5A}"/>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a:extLst>
            <a:ext uri="{FF2B5EF4-FFF2-40B4-BE49-F238E27FC236}">
              <a16:creationId xmlns:a16="http://schemas.microsoft.com/office/drawing/2014/main" id="{F33D44C2-6A08-4ED1-AE35-51F597315BA6}"/>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5B77EFA7-5DFB-4D8E-AB42-D0EB52A13067}"/>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a:extLst>
            <a:ext uri="{FF2B5EF4-FFF2-40B4-BE49-F238E27FC236}">
              <a16:creationId xmlns:a16="http://schemas.microsoft.com/office/drawing/2014/main" id="{EDD3BEA0-F315-4512-A13A-F4D1CB8AE9C3}"/>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a:extLst>
            <a:ext uri="{FF2B5EF4-FFF2-40B4-BE49-F238E27FC236}">
              <a16:creationId xmlns:a16="http://schemas.microsoft.com/office/drawing/2014/main" id="{1544F86F-CA95-4D67-A1AC-4FFEC403DCF6}"/>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a:extLst>
            <a:ext uri="{FF2B5EF4-FFF2-40B4-BE49-F238E27FC236}">
              <a16:creationId xmlns:a16="http://schemas.microsoft.com/office/drawing/2014/main" id="{8CA61CDE-86AA-4495-A162-1309B496AA6D}"/>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423E977A-FFCA-4349-8E00-B65A1E1355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80A85F4-87EE-4D24-82CB-2276E01D30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90F64C71-0956-4468-AE1B-83A5CD6DAD6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CBD68815-2760-41A2-95B3-B7D605E729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7274FB6B-30BA-4B94-95D9-714C42BFD7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368" name="楕円 367">
          <a:extLst>
            <a:ext uri="{FF2B5EF4-FFF2-40B4-BE49-F238E27FC236}">
              <a16:creationId xmlns:a16="http://schemas.microsoft.com/office/drawing/2014/main" id="{EFA62C5D-581B-4B23-8655-42EB4981FCB4}"/>
            </a:ext>
          </a:extLst>
        </xdr:cNvPr>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369" name="【認定こども園・幼稚園・保育所】&#10;有形固定資産減価償却率該当値テキスト">
          <a:extLst>
            <a:ext uri="{FF2B5EF4-FFF2-40B4-BE49-F238E27FC236}">
              <a16:creationId xmlns:a16="http://schemas.microsoft.com/office/drawing/2014/main" id="{4F130E67-7799-4DD3-B316-4E1EA2BBCAEB}"/>
            </a:ext>
          </a:extLst>
        </xdr:cNvPr>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370" name="楕円 369">
          <a:extLst>
            <a:ext uri="{FF2B5EF4-FFF2-40B4-BE49-F238E27FC236}">
              <a16:creationId xmlns:a16="http://schemas.microsoft.com/office/drawing/2014/main" id="{3A7221A2-5086-432D-A9FD-F2BFEF53C591}"/>
            </a:ext>
          </a:extLst>
        </xdr:cNvPr>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xdr:rowOff>
    </xdr:from>
    <xdr:to>
      <xdr:col>85</xdr:col>
      <xdr:colOff>127000</xdr:colOff>
      <xdr:row>36</xdr:row>
      <xdr:rowOff>55245</xdr:rowOff>
    </xdr:to>
    <xdr:cxnSp macro="">
      <xdr:nvCxnSpPr>
        <xdr:cNvPr id="371" name="直線コネクタ 370">
          <a:extLst>
            <a:ext uri="{FF2B5EF4-FFF2-40B4-BE49-F238E27FC236}">
              <a16:creationId xmlns:a16="http://schemas.microsoft.com/office/drawing/2014/main" id="{60F39718-6605-4BE2-8FB2-C5EAFC76B0E6}"/>
            </a:ext>
          </a:extLst>
        </xdr:cNvPr>
        <xdr:cNvCxnSpPr/>
      </xdr:nvCxnSpPr>
      <xdr:spPr>
        <a:xfrm flipV="1">
          <a:off x="15481300" y="6185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372" name="楕円 371">
          <a:extLst>
            <a:ext uri="{FF2B5EF4-FFF2-40B4-BE49-F238E27FC236}">
              <a16:creationId xmlns:a16="http://schemas.microsoft.com/office/drawing/2014/main" id="{CFC1A735-BA8F-4F4F-92E0-CDDAC721E13D}"/>
            </a:ext>
          </a:extLst>
        </xdr:cNvPr>
        <xdr:cNvSpPr/>
      </xdr:nvSpPr>
      <xdr:spPr>
        <a:xfrm>
          <a:off x="14541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97155</xdr:rowOff>
    </xdr:to>
    <xdr:cxnSp macro="">
      <xdr:nvCxnSpPr>
        <xdr:cNvPr id="373" name="直線コネクタ 372">
          <a:extLst>
            <a:ext uri="{FF2B5EF4-FFF2-40B4-BE49-F238E27FC236}">
              <a16:creationId xmlns:a16="http://schemas.microsoft.com/office/drawing/2014/main" id="{845A0C2E-28DF-4DA0-BF8C-14895349F755}"/>
            </a:ext>
          </a:extLst>
        </xdr:cNvPr>
        <xdr:cNvCxnSpPr/>
      </xdr:nvCxnSpPr>
      <xdr:spPr>
        <a:xfrm flipV="1">
          <a:off x="14592300" y="6227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id="{2A944AB8-98B4-48A6-B9F3-8C8707D26C9C}"/>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id="{20350AD2-47B4-4D39-B2C4-C4D174D8CA83}"/>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id="{0D7E5785-222B-4956-B846-639A314CBD1D}"/>
            </a:ext>
          </a:extLst>
        </xdr:cNvPr>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164482</xdr:rowOff>
    </xdr:from>
    <xdr:ext cx="405111" cy="259045"/>
    <xdr:sp macro="" textlink="">
      <xdr:nvSpPr>
        <xdr:cNvPr id="377" name="n_2mainValue【認定こども園・幼稚園・保育所】&#10;有形固定資産減価償却率">
          <a:extLst>
            <a:ext uri="{FF2B5EF4-FFF2-40B4-BE49-F238E27FC236}">
              <a16:creationId xmlns:a16="http://schemas.microsoft.com/office/drawing/2014/main" id="{86047D67-7C1A-4545-9F2A-A01E3309C13D}"/>
            </a:ext>
          </a:extLst>
        </xdr:cNvPr>
        <xdr:cNvSpPr txBox="1"/>
      </xdr:nvSpPr>
      <xdr:spPr>
        <a:xfrm>
          <a:off x="14389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E86243E3-C031-4C4F-8301-14B60FE44D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2C1BFC71-FE62-41CB-B02F-66B1A7CB53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DF60345F-8704-4D08-9419-FB684F2284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E075065-0971-41FD-B72F-A4B289B379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E8ABD22-BAAE-4113-8DD0-89BBB3B321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DA721567-1879-4D63-9036-029A2EA168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23D45937-7D40-4E60-8033-D75B351C41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D66BB628-20A3-4130-B98C-FC8B64311A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84CFE5CB-88B8-4803-AD65-7995A4D7F9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329249FD-63FE-4AF3-9FF4-C341B1B766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a:extLst>
            <a:ext uri="{FF2B5EF4-FFF2-40B4-BE49-F238E27FC236}">
              <a16:creationId xmlns:a16="http://schemas.microsoft.com/office/drawing/2014/main" id="{A775762E-84AF-4B98-AFA2-DC04CE562F4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a:extLst>
            <a:ext uri="{FF2B5EF4-FFF2-40B4-BE49-F238E27FC236}">
              <a16:creationId xmlns:a16="http://schemas.microsoft.com/office/drawing/2014/main" id="{89B11C3B-88DA-46B7-9C17-74202FF88D3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a:extLst>
            <a:ext uri="{FF2B5EF4-FFF2-40B4-BE49-F238E27FC236}">
              <a16:creationId xmlns:a16="http://schemas.microsoft.com/office/drawing/2014/main" id="{30825B5F-E9E4-41B7-A4AA-22B04A20D65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a:extLst>
            <a:ext uri="{FF2B5EF4-FFF2-40B4-BE49-F238E27FC236}">
              <a16:creationId xmlns:a16="http://schemas.microsoft.com/office/drawing/2014/main" id="{B463A28E-D14E-4377-B888-7AB3D463845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a:extLst>
            <a:ext uri="{FF2B5EF4-FFF2-40B4-BE49-F238E27FC236}">
              <a16:creationId xmlns:a16="http://schemas.microsoft.com/office/drawing/2014/main" id="{7152A868-BE38-42DD-A2A1-4FA61183C2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a:extLst>
            <a:ext uri="{FF2B5EF4-FFF2-40B4-BE49-F238E27FC236}">
              <a16:creationId xmlns:a16="http://schemas.microsoft.com/office/drawing/2014/main" id="{00566475-D984-4D0B-9B50-70164B29DBF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a:extLst>
            <a:ext uri="{FF2B5EF4-FFF2-40B4-BE49-F238E27FC236}">
              <a16:creationId xmlns:a16="http://schemas.microsoft.com/office/drawing/2014/main" id="{1F6FB76E-2FB8-4399-A314-49B53B71318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a:extLst>
            <a:ext uri="{FF2B5EF4-FFF2-40B4-BE49-F238E27FC236}">
              <a16:creationId xmlns:a16="http://schemas.microsoft.com/office/drawing/2014/main" id="{3B266F75-2667-47D5-AAD6-34023E40297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D81A7324-CF74-4F9B-B5C5-72A0B7657E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a:extLst>
            <a:ext uri="{FF2B5EF4-FFF2-40B4-BE49-F238E27FC236}">
              <a16:creationId xmlns:a16="http://schemas.microsoft.com/office/drawing/2014/main" id="{8298CF1A-635E-4662-89F7-DC2BCD8D4B8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a:extLst>
            <a:ext uri="{FF2B5EF4-FFF2-40B4-BE49-F238E27FC236}">
              <a16:creationId xmlns:a16="http://schemas.microsoft.com/office/drawing/2014/main" id="{8A2AAB74-ECBA-448A-8B2D-ECE1C1E568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a:extLst>
            <a:ext uri="{FF2B5EF4-FFF2-40B4-BE49-F238E27FC236}">
              <a16:creationId xmlns:a16="http://schemas.microsoft.com/office/drawing/2014/main" id="{139A66D4-CC61-42B6-8E99-243B59802470}"/>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a:extLst>
            <a:ext uri="{FF2B5EF4-FFF2-40B4-BE49-F238E27FC236}">
              <a16:creationId xmlns:a16="http://schemas.microsoft.com/office/drawing/2014/main" id="{C76B1426-6706-4475-BA88-1B27ADEEC2E9}"/>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a:extLst>
            <a:ext uri="{FF2B5EF4-FFF2-40B4-BE49-F238E27FC236}">
              <a16:creationId xmlns:a16="http://schemas.microsoft.com/office/drawing/2014/main" id="{F0F337BB-F038-4E35-A94E-32FE16961F8D}"/>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a:extLst>
            <a:ext uri="{FF2B5EF4-FFF2-40B4-BE49-F238E27FC236}">
              <a16:creationId xmlns:a16="http://schemas.microsoft.com/office/drawing/2014/main" id="{2B17BB7F-A591-4D6F-BC1A-B407F86D7A39}"/>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a:extLst>
            <a:ext uri="{FF2B5EF4-FFF2-40B4-BE49-F238E27FC236}">
              <a16:creationId xmlns:a16="http://schemas.microsoft.com/office/drawing/2014/main" id="{0D8E82F5-1534-4AA5-B87A-6A7FD4FE3CFC}"/>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a:extLst>
            <a:ext uri="{FF2B5EF4-FFF2-40B4-BE49-F238E27FC236}">
              <a16:creationId xmlns:a16="http://schemas.microsoft.com/office/drawing/2014/main" id="{B5219AB1-DB2F-4626-BB35-60C21CD2F16F}"/>
            </a:ext>
          </a:extLst>
        </xdr:cNvPr>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a:extLst>
            <a:ext uri="{FF2B5EF4-FFF2-40B4-BE49-F238E27FC236}">
              <a16:creationId xmlns:a16="http://schemas.microsoft.com/office/drawing/2014/main" id="{0B29B3DB-258D-4881-B7C6-48946AC605E7}"/>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a:extLst>
            <a:ext uri="{FF2B5EF4-FFF2-40B4-BE49-F238E27FC236}">
              <a16:creationId xmlns:a16="http://schemas.microsoft.com/office/drawing/2014/main" id="{10A669E3-363E-478E-86AD-885DB4F9C602}"/>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a:extLst>
            <a:ext uri="{FF2B5EF4-FFF2-40B4-BE49-F238E27FC236}">
              <a16:creationId xmlns:a16="http://schemas.microsoft.com/office/drawing/2014/main" id="{C65AC525-C95E-4CEF-9396-18FEB5FF5B4D}"/>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754F14C5-FF19-466A-B14B-BB865D0462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1A3CB52E-BFD7-4EA6-AD1D-5A9A3F105B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96F0D30-473A-427D-BD76-A962D45FE52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3F55469E-EDF3-404C-94E1-952A472D68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368D3A7-437D-47A6-95C3-B1099A7809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130556</xdr:rowOff>
    </xdr:from>
    <xdr:to>
      <xdr:col>116</xdr:col>
      <xdr:colOff>114300</xdr:colOff>
      <xdr:row>37</xdr:row>
      <xdr:rowOff>60706</xdr:rowOff>
    </xdr:to>
    <xdr:sp macro="" textlink="">
      <xdr:nvSpPr>
        <xdr:cNvPr id="413" name="楕円 412">
          <a:extLst>
            <a:ext uri="{FF2B5EF4-FFF2-40B4-BE49-F238E27FC236}">
              <a16:creationId xmlns:a16="http://schemas.microsoft.com/office/drawing/2014/main" id="{57C5A396-DBF5-4965-AA9C-4A857AFF510D}"/>
            </a:ext>
          </a:extLst>
        </xdr:cNvPr>
        <xdr:cNvSpPr/>
      </xdr:nvSpPr>
      <xdr:spPr>
        <a:xfrm>
          <a:off x="22110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153433</xdr:rowOff>
    </xdr:from>
    <xdr:ext cx="469744" cy="259045"/>
    <xdr:sp macro="" textlink="">
      <xdr:nvSpPr>
        <xdr:cNvPr id="414" name="【認定こども園・幼稚園・保育所】&#10;一人当たり面積該当値テキスト">
          <a:extLst>
            <a:ext uri="{FF2B5EF4-FFF2-40B4-BE49-F238E27FC236}">
              <a16:creationId xmlns:a16="http://schemas.microsoft.com/office/drawing/2014/main" id="{A6FEAE7D-A7D4-4989-8FD8-BACD870188BB}"/>
            </a:ext>
          </a:extLst>
        </xdr:cNvPr>
        <xdr:cNvSpPr txBox="1"/>
      </xdr:nvSpPr>
      <xdr:spPr>
        <a:xfrm>
          <a:off x="221996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137414</xdr:rowOff>
    </xdr:from>
    <xdr:to>
      <xdr:col>112</xdr:col>
      <xdr:colOff>38100</xdr:colOff>
      <xdr:row>37</xdr:row>
      <xdr:rowOff>67564</xdr:rowOff>
    </xdr:to>
    <xdr:sp macro="" textlink="">
      <xdr:nvSpPr>
        <xdr:cNvPr id="415" name="楕円 414">
          <a:extLst>
            <a:ext uri="{FF2B5EF4-FFF2-40B4-BE49-F238E27FC236}">
              <a16:creationId xmlns:a16="http://schemas.microsoft.com/office/drawing/2014/main" id="{08F6E866-E007-49FE-A960-5E16F5E82428}"/>
            </a:ext>
          </a:extLst>
        </xdr:cNvPr>
        <xdr:cNvSpPr/>
      </xdr:nvSpPr>
      <xdr:spPr>
        <a:xfrm>
          <a:off x="21272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16764</xdr:rowOff>
    </xdr:to>
    <xdr:cxnSp macro="">
      <xdr:nvCxnSpPr>
        <xdr:cNvPr id="416" name="直線コネクタ 415">
          <a:extLst>
            <a:ext uri="{FF2B5EF4-FFF2-40B4-BE49-F238E27FC236}">
              <a16:creationId xmlns:a16="http://schemas.microsoft.com/office/drawing/2014/main" id="{7B816B84-1050-481C-B3EA-D69CEA9AD9F3}"/>
            </a:ext>
          </a:extLst>
        </xdr:cNvPr>
        <xdr:cNvCxnSpPr/>
      </xdr:nvCxnSpPr>
      <xdr:spPr>
        <a:xfrm flipV="1">
          <a:off x="21323300" y="63535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17" name="楕円 416">
          <a:extLst>
            <a:ext uri="{FF2B5EF4-FFF2-40B4-BE49-F238E27FC236}">
              <a16:creationId xmlns:a16="http://schemas.microsoft.com/office/drawing/2014/main" id="{62C8ECD6-35FC-4B9F-8497-FEEABE16314F}"/>
            </a:ext>
          </a:extLst>
        </xdr:cNvPr>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xdr:rowOff>
    </xdr:from>
    <xdr:to>
      <xdr:col>111</xdr:col>
      <xdr:colOff>177800</xdr:colOff>
      <xdr:row>37</xdr:row>
      <xdr:rowOff>19050</xdr:rowOff>
    </xdr:to>
    <xdr:cxnSp macro="">
      <xdr:nvCxnSpPr>
        <xdr:cNvPr id="418" name="直線コネクタ 417">
          <a:extLst>
            <a:ext uri="{FF2B5EF4-FFF2-40B4-BE49-F238E27FC236}">
              <a16:creationId xmlns:a16="http://schemas.microsoft.com/office/drawing/2014/main" id="{C4AE10D6-9B60-44EE-97CF-676EE5E9A1FD}"/>
            </a:ext>
          </a:extLst>
        </xdr:cNvPr>
        <xdr:cNvCxnSpPr/>
      </xdr:nvCxnSpPr>
      <xdr:spPr>
        <a:xfrm flipV="1">
          <a:off x="20434300" y="63604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F6262B64-DC63-46C1-9B3D-DA72AAB55CAA}"/>
            </a:ext>
          </a:extLst>
        </xdr:cNvPr>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a:extLst>
            <a:ext uri="{FF2B5EF4-FFF2-40B4-BE49-F238E27FC236}">
              <a16:creationId xmlns:a16="http://schemas.microsoft.com/office/drawing/2014/main" id="{4109D5CA-5791-444C-939B-F3579232D4D6}"/>
            </a:ext>
          </a:extLst>
        </xdr:cNvPr>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84091</xdr:rowOff>
    </xdr:from>
    <xdr:ext cx="469744" cy="259045"/>
    <xdr:sp macro="" textlink="">
      <xdr:nvSpPr>
        <xdr:cNvPr id="421" name="n_1mainValue【認定こども園・幼稚園・保育所】&#10;一人当たり面積">
          <a:extLst>
            <a:ext uri="{FF2B5EF4-FFF2-40B4-BE49-F238E27FC236}">
              <a16:creationId xmlns:a16="http://schemas.microsoft.com/office/drawing/2014/main" id="{645441EA-6238-432E-B593-3119F6529760}"/>
            </a:ext>
          </a:extLst>
        </xdr:cNvPr>
        <xdr:cNvSpPr txBox="1"/>
      </xdr:nvSpPr>
      <xdr:spPr>
        <a:xfrm>
          <a:off x="210757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422" name="n_2mainValue【認定こども園・幼稚園・保育所】&#10;一人当たり面積">
          <a:extLst>
            <a:ext uri="{FF2B5EF4-FFF2-40B4-BE49-F238E27FC236}">
              <a16:creationId xmlns:a16="http://schemas.microsoft.com/office/drawing/2014/main" id="{167490F2-50CC-46FB-AE21-6FD15385C44E}"/>
            </a:ext>
          </a:extLst>
        </xdr:cNvPr>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0B1B5538-945E-445D-9097-D06506DC50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33B2A761-9C4B-49EC-8CD2-9ABC54C62A7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1B5C1ABC-F409-4999-BF39-7ACB20C50B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368CBDF2-B001-4ACE-BA35-516E0C8E98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D81D351C-6BDA-46DD-A41E-793CEE80B0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74CD9BA0-0A86-4C8F-A8A4-80EBF0771E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8330870E-06C6-4B7C-838C-A29B28AE0DD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0C4B7492-F74D-4E67-8AFA-7DA52BFA1CD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BC6EC83F-B4B6-42AE-8791-6E87080A8A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342D569A-1E0A-421E-B8CC-06ECB2AC46D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AECD0EBE-F261-474C-8E77-93759D1B94F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EB25BA7C-E877-426D-953D-447904B948D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B3DAF671-1BE7-459D-B6F6-5752831A945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947D8BA6-89EE-4FC1-ABE0-0D186221AA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DABB7E18-4642-4D8D-8FEF-8C25F9C6B8E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E54708D1-1306-4CAC-A9BC-5B40D7630D3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D0B237D1-494E-4010-BED5-CF14778C33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6B20A82B-F7DD-484E-A83A-AD5547F1C2C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DD9BD8A8-D394-4525-B633-5F3C473897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7EA40CCC-E3A5-453F-992E-20B21090289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9498B4EE-9035-4A07-BD62-EB1861EE09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251451E5-AA39-4780-A094-4907C7F6B23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48C6E3F0-322B-455D-9739-C9DFACEF498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8C885632-610C-4936-9A36-26A6569C96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E20BDFF2-C217-450E-B5F2-148C649D59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a:extLst>
            <a:ext uri="{FF2B5EF4-FFF2-40B4-BE49-F238E27FC236}">
              <a16:creationId xmlns:a16="http://schemas.microsoft.com/office/drawing/2014/main" id="{CA8EF9ED-A502-4FDC-99F9-0BDD54EE48EF}"/>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a:extLst>
            <a:ext uri="{FF2B5EF4-FFF2-40B4-BE49-F238E27FC236}">
              <a16:creationId xmlns:a16="http://schemas.microsoft.com/office/drawing/2014/main" id="{7BF7770C-90BF-4B45-ACDE-D451FE209C91}"/>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a:extLst>
            <a:ext uri="{FF2B5EF4-FFF2-40B4-BE49-F238E27FC236}">
              <a16:creationId xmlns:a16="http://schemas.microsoft.com/office/drawing/2014/main" id="{BDB9C2C4-BE31-452C-8B91-AB3DC0E11706}"/>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50550072-DDB5-4FBE-B05A-E52439F24FAE}"/>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a:extLst>
            <a:ext uri="{FF2B5EF4-FFF2-40B4-BE49-F238E27FC236}">
              <a16:creationId xmlns:a16="http://schemas.microsoft.com/office/drawing/2014/main" id="{86733A37-6BC9-4C17-ADE8-EF156345596D}"/>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C087090B-F251-4DB6-8623-CBDF310FAB29}"/>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a:extLst>
            <a:ext uri="{FF2B5EF4-FFF2-40B4-BE49-F238E27FC236}">
              <a16:creationId xmlns:a16="http://schemas.microsoft.com/office/drawing/2014/main" id="{CC399AD8-CCC2-40B5-A75E-97F7079DB58D}"/>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a:extLst>
            <a:ext uri="{FF2B5EF4-FFF2-40B4-BE49-F238E27FC236}">
              <a16:creationId xmlns:a16="http://schemas.microsoft.com/office/drawing/2014/main" id="{29FA5D6A-F584-439B-BCCD-31A96D7E4EB6}"/>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a:extLst>
            <a:ext uri="{FF2B5EF4-FFF2-40B4-BE49-F238E27FC236}">
              <a16:creationId xmlns:a16="http://schemas.microsoft.com/office/drawing/2014/main" id="{10C85B8B-2E43-4C95-BD77-EE5CDDBB3929}"/>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1949DE90-A9E3-4DA0-8241-D248F7D4BD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6B27ACBA-D552-4837-8D9A-E0972B804A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6FA12EE0-C482-4181-BD39-8AA58E42FE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885F0462-7952-4DA2-909D-63FA568E7E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CF31FC6B-C363-4BF5-92CD-332573785C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462" name="楕円 461">
          <a:extLst>
            <a:ext uri="{FF2B5EF4-FFF2-40B4-BE49-F238E27FC236}">
              <a16:creationId xmlns:a16="http://schemas.microsoft.com/office/drawing/2014/main" id="{AEF650C9-0305-4DE2-9F78-F0B7AE2D3F21}"/>
            </a:ext>
          </a:extLst>
        </xdr:cNvPr>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463" name="【学校施設】&#10;有形固定資産減価償却率該当値テキスト">
          <a:extLst>
            <a:ext uri="{FF2B5EF4-FFF2-40B4-BE49-F238E27FC236}">
              <a16:creationId xmlns:a16="http://schemas.microsoft.com/office/drawing/2014/main" id="{B63A1B6B-FC9F-4E8C-AB51-556B6DB9CA79}"/>
            </a:ext>
          </a:extLst>
        </xdr:cNvPr>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64" name="楕円 463">
          <a:extLst>
            <a:ext uri="{FF2B5EF4-FFF2-40B4-BE49-F238E27FC236}">
              <a16:creationId xmlns:a16="http://schemas.microsoft.com/office/drawing/2014/main" id="{F83CBFAF-9849-4C7C-A4DE-7D3D2E7A0135}"/>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68580</xdr:rowOff>
    </xdr:to>
    <xdr:cxnSp macro="">
      <xdr:nvCxnSpPr>
        <xdr:cNvPr id="465" name="直線コネクタ 464">
          <a:extLst>
            <a:ext uri="{FF2B5EF4-FFF2-40B4-BE49-F238E27FC236}">
              <a16:creationId xmlns:a16="http://schemas.microsoft.com/office/drawing/2014/main" id="{877621A2-BC97-48B5-84D0-3EB4E066BB2A}"/>
            </a:ext>
          </a:extLst>
        </xdr:cNvPr>
        <xdr:cNvCxnSpPr/>
      </xdr:nvCxnSpPr>
      <xdr:spPr>
        <a:xfrm flipV="1">
          <a:off x="15481300" y="103294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466" name="楕円 465">
          <a:extLst>
            <a:ext uri="{FF2B5EF4-FFF2-40B4-BE49-F238E27FC236}">
              <a16:creationId xmlns:a16="http://schemas.microsoft.com/office/drawing/2014/main" id="{347BA566-2448-4749-A1BB-2166202ED2A0}"/>
            </a:ext>
          </a:extLst>
        </xdr:cNvPr>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68580</xdr:rowOff>
    </xdr:to>
    <xdr:cxnSp macro="">
      <xdr:nvCxnSpPr>
        <xdr:cNvPr id="467" name="直線コネクタ 466">
          <a:extLst>
            <a:ext uri="{FF2B5EF4-FFF2-40B4-BE49-F238E27FC236}">
              <a16:creationId xmlns:a16="http://schemas.microsoft.com/office/drawing/2014/main" id="{AFF79568-8D25-4B05-A7D9-A2B75A9AC386}"/>
            </a:ext>
          </a:extLst>
        </xdr:cNvPr>
        <xdr:cNvCxnSpPr/>
      </xdr:nvCxnSpPr>
      <xdr:spPr>
        <a:xfrm>
          <a:off x="14592300" y="1034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a:extLst>
            <a:ext uri="{FF2B5EF4-FFF2-40B4-BE49-F238E27FC236}">
              <a16:creationId xmlns:a16="http://schemas.microsoft.com/office/drawing/2014/main" id="{EDF379BF-6EC3-4D25-A9A1-FE0667090793}"/>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a:extLst>
            <a:ext uri="{FF2B5EF4-FFF2-40B4-BE49-F238E27FC236}">
              <a16:creationId xmlns:a16="http://schemas.microsoft.com/office/drawing/2014/main" id="{CCC976FF-CBC9-4B79-BB7A-E4569357146B}"/>
            </a:ext>
          </a:extLst>
        </xdr:cNvPr>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470" name="n_1mainValue【学校施設】&#10;有形固定資産減価償却率">
          <a:extLst>
            <a:ext uri="{FF2B5EF4-FFF2-40B4-BE49-F238E27FC236}">
              <a16:creationId xmlns:a16="http://schemas.microsoft.com/office/drawing/2014/main" id="{68F06A6A-7570-422D-A8B0-AB6880E20324}"/>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71" name="n_2mainValue【学校施設】&#10;有形固定資産減価償却率">
          <a:extLst>
            <a:ext uri="{FF2B5EF4-FFF2-40B4-BE49-F238E27FC236}">
              <a16:creationId xmlns:a16="http://schemas.microsoft.com/office/drawing/2014/main" id="{3BACC0E9-4CA4-4D7C-9542-A3B2D995C9D0}"/>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204B8227-BB1D-40A7-ACF0-5034FF85FC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FD044B77-336D-464D-8D1E-E61ABE6B5A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5E48FD8B-3F72-47A5-900B-6AA19CCE8B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423D21F6-4A4D-4A14-B313-841A8A3B07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A14F2A6A-E7B0-4B46-81BC-877AE638CF3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A952DF92-5EC4-4D3E-B30D-4486503950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11466515-D9B4-4CD5-8AE3-BD075D98BF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E0148D46-18F1-4E30-84E0-897014680B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C259D106-94B5-4F82-9F12-960CEA930C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83D5ADFD-65FF-4035-82D7-B40AE900E5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8D8395D0-AFDA-40C3-A110-6E11949BA8C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1BCA12A6-44A4-4ACD-97D3-6808B8A02D2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E005D8F4-18E9-48C3-96F6-ED1B8C68814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7D5B4698-D304-4CDC-A6CE-C1F0EAF86B7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F744FE4F-E01A-4967-A197-45E01D4435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4B60AD17-078B-4867-B652-D7D46EE97AD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02252239-F732-458C-A191-607DBEC3F1A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1C6A5FFC-E2CD-44DD-85E4-8969DA6BF61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F378AE6A-75C2-4151-B34B-D68CB1445EE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5F29A782-2E72-43D5-B8D5-610B664AEC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619471F5-6EA4-4F28-850F-2E58991DAF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F510F26-2EAE-4F81-AB28-B7E65CE339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a:extLst>
            <a:ext uri="{FF2B5EF4-FFF2-40B4-BE49-F238E27FC236}">
              <a16:creationId xmlns:a16="http://schemas.microsoft.com/office/drawing/2014/main" id="{574172E2-52A7-4FC9-AAF6-C71E22FF4E4F}"/>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a:extLst>
            <a:ext uri="{FF2B5EF4-FFF2-40B4-BE49-F238E27FC236}">
              <a16:creationId xmlns:a16="http://schemas.microsoft.com/office/drawing/2014/main" id="{F70F09EC-537E-439B-922E-D1B503AC2007}"/>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a:extLst>
            <a:ext uri="{FF2B5EF4-FFF2-40B4-BE49-F238E27FC236}">
              <a16:creationId xmlns:a16="http://schemas.microsoft.com/office/drawing/2014/main" id="{D02D1499-B413-4200-9567-2BD97CFE9A0F}"/>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a:extLst>
            <a:ext uri="{FF2B5EF4-FFF2-40B4-BE49-F238E27FC236}">
              <a16:creationId xmlns:a16="http://schemas.microsoft.com/office/drawing/2014/main" id="{1A66868B-DA2F-4172-8B70-15E3CD4BBA18}"/>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a:extLst>
            <a:ext uri="{FF2B5EF4-FFF2-40B4-BE49-F238E27FC236}">
              <a16:creationId xmlns:a16="http://schemas.microsoft.com/office/drawing/2014/main" id="{0A75FC44-91F4-46CC-BEEA-95A0AFF07297}"/>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a:extLst>
            <a:ext uri="{FF2B5EF4-FFF2-40B4-BE49-F238E27FC236}">
              <a16:creationId xmlns:a16="http://schemas.microsoft.com/office/drawing/2014/main" id="{2314BD55-4445-4E7B-A795-F48E014D601C}"/>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a:extLst>
            <a:ext uri="{FF2B5EF4-FFF2-40B4-BE49-F238E27FC236}">
              <a16:creationId xmlns:a16="http://schemas.microsoft.com/office/drawing/2014/main" id="{FBD8B103-97C0-45B1-A24E-88CB2D2A2D38}"/>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a:extLst>
            <a:ext uri="{FF2B5EF4-FFF2-40B4-BE49-F238E27FC236}">
              <a16:creationId xmlns:a16="http://schemas.microsoft.com/office/drawing/2014/main" id="{FF60AE2E-50CA-4619-9350-5DFE9EB91309}"/>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a:extLst>
            <a:ext uri="{FF2B5EF4-FFF2-40B4-BE49-F238E27FC236}">
              <a16:creationId xmlns:a16="http://schemas.microsoft.com/office/drawing/2014/main" id="{B4082524-7EDA-4B9F-AA12-2DA7F37FC641}"/>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692F9CE-F3AE-4986-8F30-3A8FD65E55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7B54BF3-AB81-4950-8713-1FD295EBA1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A054F95-E01F-4E20-870C-3FA29BC0FB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801F33F-4CD3-41C5-9AEC-D67A116E12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0B8C471-6D8A-4A3C-8DDC-4A9B4FD4AA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116536</xdr:rowOff>
    </xdr:from>
    <xdr:to>
      <xdr:col>116</xdr:col>
      <xdr:colOff>114300</xdr:colOff>
      <xdr:row>62</xdr:row>
      <xdr:rowOff>46686</xdr:rowOff>
    </xdr:to>
    <xdr:sp macro="" textlink="">
      <xdr:nvSpPr>
        <xdr:cNvPr id="508" name="楕円 507">
          <a:extLst>
            <a:ext uri="{FF2B5EF4-FFF2-40B4-BE49-F238E27FC236}">
              <a16:creationId xmlns:a16="http://schemas.microsoft.com/office/drawing/2014/main" id="{0554529A-DF89-4D8E-A578-AEFFA7FFC911}"/>
            </a:ext>
          </a:extLst>
        </xdr:cNvPr>
        <xdr:cNvSpPr/>
      </xdr:nvSpPr>
      <xdr:spPr>
        <a:xfrm>
          <a:off x="22110700" y="1057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94963</xdr:rowOff>
    </xdr:from>
    <xdr:ext cx="469744" cy="259045"/>
    <xdr:sp macro="" textlink="">
      <xdr:nvSpPr>
        <xdr:cNvPr id="509" name="【学校施設】&#10;一人当たり面積該当値テキスト">
          <a:extLst>
            <a:ext uri="{FF2B5EF4-FFF2-40B4-BE49-F238E27FC236}">
              <a16:creationId xmlns:a16="http://schemas.microsoft.com/office/drawing/2014/main" id="{1F112CE7-1439-4E8E-A1A0-0D1FEEFFF8DC}"/>
            </a:ext>
          </a:extLst>
        </xdr:cNvPr>
        <xdr:cNvSpPr txBox="1"/>
      </xdr:nvSpPr>
      <xdr:spPr>
        <a:xfrm>
          <a:off x="22199600" y="1055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123393</xdr:rowOff>
    </xdr:from>
    <xdr:to>
      <xdr:col>112</xdr:col>
      <xdr:colOff>38100</xdr:colOff>
      <xdr:row>62</xdr:row>
      <xdr:rowOff>53543</xdr:rowOff>
    </xdr:to>
    <xdr:sp macro="" textlink="">
      <xdr:nvSpPr>
        <xdr:cNvPr id="510" name="楕円 509">
          <a:extLst>
            <a:ext uri="{FF2B5EF4-FFF2-40B4-BE49-F238E27FC236}">
              <a16:creationId xmlns:a16="http://schemas.microsoft.com/office/drawing/2014/main" id="{CA58BF8F-7AE0-4618-AA61-4F805897C4B6}"/>
            </a:ext>
          </a:extLst>
        </xdr:cNvPr>
        <xdr:cNvSpPr/>
      </xdr:nvSpPr>
      <xdr:spPr>
        <a:xfrm>
          <a:off x="21272500" y="105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167336</xdr:rowOff>
    </xdr:from>
    <xdr:to>
      <xdr:col>116</xdr:col>
      <xdr:colOff>63500</xdr:colOff>
      <xdr:row>62</xdr:row>
      <xdr:rowOff>2743</xdr:rowOff>
    </xdr:to>
    <xdr:cxnSp macro="">
      <xdr:nvCxnSpPr>
        <xdr:cNvPr id="511" name="直線コネクタ 510">
          <a:extLst>
            <a:ext uri="{FF2B5EF4-FFF2-40B4-BE49-F238E27FC236}">
              <a16:creationId xmlns:a16="http://schemas.microsoft.com/office/drawing/2014/main" id="{2C04392D-D346-4C0A-8C7D-4EC6AFBD7FD0}"/>
            </a:ext>
          </a:extLst>
        </xdr:cNvPr>
        <xdr:cNvCxnSpPr/>
      </xdr:nvCxnSpPr>
      <xdr:spPr>
        <a:xfrm flipV="1">
          <a:off x="21323300" y="1062578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126136</xdr:rowOff>
    </xdr:from>
    <xdr:to>
      <xdr:col>107</xdr:col>
      <xdr:colOff>101600</xdr:colOff>
      <xdr:row>62</xdr:row>
      <xdr:rowOff>56286</xdr:rowOff>
    </xdr:to>
    <xdr:sp macro="" textlink="">
      <xdr:nvSpPr>
        <xdr:cNvPr id="512" name="楕円 511">
          <a:extLst>
            <a:ext uri="{FF2B5EF4-FFF2-40B4-BE49-F238E27FC236}">
              <a16:creationId xmlns:a16="http://schemas.microsoft.com/office/drawing/2014/main" id="{953E9A1D-3F5C-4FB9-9CFD-50AF1F309EEC}"/>
            </a:ext>
          </a:extLst>
        </xdr:cNvPr>
        <xdr:cNvSpPr/>
      </xdr:nvSpPr>
      <xdr:spPr>
        <a:xfrm>
          <a:off x="20383500" y="105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xdr:rowOff>
    </xdr:from>
    <xdr:to>
      <xdr:col>111</xdr:col>
      <xdr:colOff>177800</xdr:colOff>
      <xdr:row>62</xdr:row>
      <xdr:rowOff>5486</xdr:rowOff>
    </xdr:to>
    <xdr:cxnSp macro="">
      <xdr:nvCxnSpPr>
        <xdr:cNvPr id="513" name="直線コネクタ 512">
          <a:extLst>
            <a:ext uri="{FF2B5EF4-FFF2-40B4-BE49-F238E27FC236}">
              <a16:creationId xmlns:a16="http://schemas.microsoft.com/office/drawing/2014/main" id="{C96DF400-9DEA-4FF2-89A1-9500B0A55D4D}"/>
            </a:ext>
          </a:extLst>
        </xdr:cNvPr>
        <xdr:cNvCxnSpPr/>
      </xdr:nvCxnSpPr>
      <xdr:spPr>
        <a:xfrm flipV="1">
          <a:off x="20434300" y="1063264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a:extLst>
            <a:ext uri="{FF2B5EF4-FFF2-40B4-BE49-F238E27FC236}">
              <a16:creationId xmlns:a16="http://schemas.microsoft.com/office/drawing/2014/main" id="{00E95A98-11C2-49BC-A7DB-289224F8E300}"/>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a:extLst>
            <a:ext uri="{FF2B5EF4-FFF2-40B4-BE49-F238E27FC236}">
              <a16:creationId xmlns:a16="http://schemas.microsoft.com/office/drawing/2014/main" id="{3554CD1E-353E-495F-94AC-66A07EE2E9F5}"/>
            </a:ext>
          </a:extLst>
        </xdr:cNvPr>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44670</xdr:rowOff>
    </xdr:from>
    <xdr:ext cx="469744" cy="259045"/>
    <xdr:sp macro="" textlink="">
      <xdr:nvSpPr>
        <xdr:cNvPr id="516" name="n_1mainValue【学校施設】&#10;一人当たり面積">
          <a:extLst>
            <a:ext uri="{FF2B5EF4-FFF2-40B4-BE49-F238E27FC236}">
              <a16:creationId xmlns:a16="http://schemas.microsoft.com/office/drawing/2014/main" id="{51F61476-55A4-4677-A3B7-F53670906D33}"/>
            </a:ext>
          </a:extLst>
        </xdr:cNvPr>
        <xdr:cNvSpPr txBox="1"/>
      </xdr:nvSpPr>
      <xdr:spPr>
        <a:xfrm>
          <a:off x="21075727" y="106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47413</xdr:rowOff>
    </xdr:from>
    <xdr:ext cx="469744" cy="259045"/>
    <xdr:sp macro="" textlink="">
      <xdr:nvSpPr>
        <xdr:cNvPr id="517" name="n_2mainValue【学校施設】&#10;一人当たり面積">
          <a:extLst>
            <a:ext uri="{FF2B5EF4-FFF2-40B4-BE49-F238E27FC236}">
              <a16:creationId xmlns:a16="http://schemas.microsoft.com/office/drawing/2014/main" id="{675B4CAF-466D-4B50-BCDA-2324CB7ECE35}"/>
            </a:ext>
          </a:extLst>
        </xdr:cNvPr>
        <xdr:cNvSpPr txBox="1"/>
      </xdr:nvSpPr>
      <xdr:spPr>
        <a:xfrm>
          <a:off x="20199427" y="1067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A7F018B1-56C4-44FD-A820-85E0CAC9DD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65CACC71-F862-46ED-98C6-AFA3B837855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8D556F19-B41A-4CDA-99DB-5F593A34A6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C350E2C9-EA59-4279-A8FD-5A867BA1BC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A2BC834D-5CA3-4DE5-A96C-1B97916614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1BA01608-9F0C-4073-9000-1EDCA90F03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566C641B-3598-46F0-9911-E1F7D33321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E4A6248B-1121-4222-A0D4-BC720992AE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830D8BA0-68AF-4663-9CB6-2CCB9EE38E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A8B52096-2608-4EAA-9208-10D6D3BAA1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4D6F3075-E930-4A18-9624-1BA927DFBB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D7901890-4A6B-4AF3-A543-47F83093B1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8338693A-FF45-4E47-A888-9DBE4C662A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E4E1AA10-9973-4136-BD72-4F5EFBD70A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854FC350-73FE-4687-80E0-78EE47F1A3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69677A7F-BC75-497D-8FAA-EE75D7A14A3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F56CAB29-3169-430F-B4F1-BFA7EA655D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186728BA-7441-4E39-8DCD-E95E625FE4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7163C64E-E4E6-4485-88D2-24A58E7D51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0E119BAE-98F7-44EE-A35C-849E182DBD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06FB6EF2-77D7-499B-9D92-98F65A18EE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C1739D86-8BE8-4C86-B749-E5FC8A1435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E333FC11-1D53-4EBD-8A00-3C9746A4BE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EA4C6C2E-DC84-45AD-90C8-B8828943EB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79C87992-B2CB-443D-A899-9860427050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A05144A4-AABA-4FFC-A79A-22AE734B32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a:extLst>
            <a:ext uri="{FF2B5EF4-FFF2-40B4-BE49-F238E27FC236}">
              <a16:creationId xmlns:a16="http://schemas.microsoft.com/office/drawing/2014/main" id="{31A02CB2-9290-4C32-9DDA-557D31F9402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C24B42E4-865D-41A2-AF57-C563EC1B52F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a:extLst>
            <a:ext uri="{FF2B5EF4-FFF2-40B4-BE49-F238E27FC236}">
              <a16:creationId xmlns:a16="http://schemas.microsoft.com/office/drawing/2014/main" id="{9664C97F-646E-4C1C-98F4-BE51DDBC37FF}"/>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46E72B51-B947-493C-BC7D-D986DF301B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F90C30CE-0FF3-4B62-8A05-B75CD2F1300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27E47F69-8409-4E00-B2E2-412AD59DA22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D838CECD-D3F0-452F-8303-1576F925B18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465BC371-810B-42C3-B257-A12292BD695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FDB05B1E-C67F-42CC-8E38-AB1B8CC20E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10D276A1-0E16-4F26-ABB0-66B700FE648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a:extLst>
            <a:ext uri="{FF2B5EF4-FFF2-40B4-BE49-F238E27FC236}">
              <a16:creationId xmlns:a16="http://schemas.microsoft.com/office/drawing/2014/main" id="{82E9F830-EE10-4572-BDAB-8897706323A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EE599A6F-A6A2-4EED-A32B-047A64C57E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a:extLst>
            <a:ext uri="{FF2B5EF4-FFF2-40B4-BE49-F238E27FC236}">
              <a16:creationId xmlns:a16="http://schemas.microsoft.com/office/drawing/2014/main" id="{CC72AE13-C7B0-4770-96AB-FC8C040F43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a:extLst>
            <a:ext uri="{FF2B5EF4-FFF2-40B4-BE49-F238E27FC236}">
              <a16:creationId xmlns:a16="http://schemas.microsoft.com/office/drawing/2014/main" id="{F0BB3EC8-4197-4B51-8547-984B74AED8A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a:extLst>
            <a:ext uri="{FF2B5EF4-FFF2-40B4-BE49-F238E27FC236}">
              <a16:creationId xmlns:a16="http://schemas.microsoft.com/office/drawing/2014/main" id="{A53B7B73-F932-4CDC-9BA0-37CA94C39DAD}"/>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a:extLst>
            <a:ext uri="{FF2B5EF4-FFF2-40B4-BE49-F238E27FC236}">
              <a16:creationId xmlns:a16="http://schemas.microsoft.com/office/drawing/2014/main" id="{9DA5D881-288F-4B00-A356-75CD95C28681}"/>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a:extLst>
            <a:ext uri="{FF2B5EF4-FFF2-40B4-BE49-F238E27FC236}">
              <a16:creationId xmlns:a16="http://schemas.microsoft.com/office/drawing/2014/main" id="{CEA17785-B53B-4377-BF41-1DB8FB26CE6B}"/>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a:extLst>
            <a:ext uri="{FF2B5EF4-FFF2-40B4-BE49-F238E27FC236}">
              <a16:creationId xmlns:a16="http://schemas.microsoft.com/office/drawing/2014/main" id="{9178765A-FF99-4A38-9948-F370C9A27144}"/>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a:extLst>
            <a:ext uri="{FF2B5EF4-FFF2-40B4-BE49-F238E27FC236}">
              <a16:creationId xmlns:a16="http://schemas.microsoft.com/office/drawing/2014/main" id="{1720EB73-6602-41A3-9666-8A6D2867969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a:extLst>
            <a:ext uri="{FF2B5EF4-FFF2-40B4-BE49-F238E27FC236}">
              <a16:creationId xmlns:a16="http://schemas.microsoft.com/office/drawing/2014/main" id="{52AC14DA-97C3-42A1-BFB3-C88B43E66B91}"/>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a:extLst>
            <a:ext uri="{FF2B5EF4-FFF2-40B4-BE49-F238E27FC236}">
              <a16:creationId xmlns:a16="http://schemas.microsoft.com/office/drawing/2014/main" id="{104B2CCB-0E9F-45F0-9EAF-82B4CE9A5F18}"/>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a:extLst>
            <a:ext uri="{FF2B5EF4-FFF2-40B4-BE49-F238E27FC236}">
              <a16:creationId xmlns:a16="http://schemas.microsoft.com/office/drawing/2014/main" id="{447BECE0-D151-47D7-980A-DACEAE506CE4}"/>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a:extLst>
            <a:ext uri="{FF2B5EF4-FFF2-40B4-BE49-F238E27FC236}">
              <a16:creationId xmlns:a16="http://schemas.microsoft.com/office/drawing/2014/main" id="{D34C5A57-51B2-4C7D-BDD5-6B993C7860AB}"/>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AC135A9C-F068-46D2-83D9-172E701BF0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306EA268-1AE6-4F26-9E4D-12968C19B1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B72DA8F-3061-4012-BB44-1DC07B7050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2DA675D2-3704-43A6-A210-BFF7A79189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4F376B7B-74E3-4C26-9096-450CC5B229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72" name="楕円 571">
          <a:extLst>
            <a:ext uri="{FF2B5EF4-FFF2-40B4-BE49-F238E27FC236}">
              <a16:creationId xmlns:a16="http://schemas.microsoft.com/office/drawing/2014/main" id="{7DDFA74E-0F68-4FB3-AEB9-3098A38B790E}"/>
            </a:ext>
          </a:extLst>
        </xdr:cNvPr>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3827</xdr:rowOff>
    </xdr:from>
    <xdr:ext cx="405111" cy="259045"/>
    <xdr:sp macro="" textlink="">
      <xdr:nvSpPr>
        <xdr:cNvPr id="573" name="【公民館】&#10;有形固定資産減価償却率該当値テキスト">
          <a:extLst>
            <a:ext uri="{FF2B5EF4-FFF2-40B4-BE49-F238E27FC236}">
              <a16:creationId xmlns:a16="http://schemas.microsoft.com/office/drawing/2014/main" id="{B7EAD366-E7AE-4186-8149-70C6602B59AA}"/>
            </a:ext>
          </a:extLst>
        </xdr:cNvPr>
        <xdr:cNvSpPr txBox="1"/>
      </xdr:nvSpPr>
      <xdr:spPr>
        <a:xfrm>
          <a:off x="16357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33020</xdr:rowOff>
    </xdr:from>
    <xdr:to>
      <xdr:col>81</xdr:col>
      <xdr:colOff>101600</xdr:colOff>
      <xdr:row>103</xdr:row>
      <xdr:rowOff>134620</xdr:rowOff>
    </xdr:to>
    <xdr:sp macro="" textlink="">
      <xdr:nvSpPr>
        <xdr:cNvPr id="574" name="楕円 573">
          <a:extLst>
            <a:ext uri="{FF2B5EF4-FFF2-40B4-BE49-F238E27FC236}">
              <a16:creationId xmlns:a16="http://schemas.microsoft.com/office/drawing/2014/main" id="{D999A08B-110C-4251-BBF5-C28F43DD5FD1}"/>
            </a:ext>
          </a:extLst>
        </xdr:cNvPr>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83820</xdr:rowOff>
    </xdr:to>
    <xdr:cxnSp macro="">
      <xdr:nvCxnSpPr>
        <xdr:cNvPr id="575" name="直線コネクタ 574">
          <a:extLst>
            <a:ext uri="{FF2B5EF4-FFF2-40B4-BE49-F238E27FC236}">
              <a16:creationId xmlns:a16="http://schemas.microsoft.com/office/drawing/2014/main" id="{0D369262-4849-4F07-8F0C-C1F12239D818}"/>
            </a:ext>
          </a:extLst>
        </xdr:cNvPr>
        <xdr:cNvCxnSpPr/>
      </xdr:nvCxnSpPr>
      <xdr:spPr>
        <a:xfrm flipV="1">
          <a:off x="15481300" y="17735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122555</xdr:rowOff>
    </xdr:from>
    <xdr:to>
      <xdr:col>76</xdr:col>
      <xdr:colOff>165100</xdr:colOff>
      <xdr:row>104</xdr:row>
      <xdr:rowOff>52705</xdr:rowOff>
    </xdr:to>
    <xdr:sp macro="" textlink="">
      <xdr:nvSpPr>
        <xdr:cNvPr id="576" name="楕円 575">
          <a:extLst>
            <a:ext uri="{FF2B5EF4-FFF2-40B4-BE49-F238E27FC236}">
              <a16:creationId xmlns:a16="http://schemas.microsoft.com/office/drawing/2014/main" id="{BF9C0CCD-1B02-4227-A6A8-6A3F06993B24}"/>
            </a:ext>
          </a:extLst>
        </xdr:cNvPr>
        <xdr:cNvSpPr/>
      </xdr:nvSpPr>
      <xdr:spPr>
        <a:xfrm>
          <a:off x="14541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104</xdr:row>
      <xdr:rowOff>1905</xdr:rowOff>
    </xdr:to>
    <xdr:cxnSp macro="">
      <xdr:nvCxnSpPr>
        <xdr:cNvPr id="577" name="直線コネクタ 576">
          <a:extLst>
            <a:ext uri="{FF2B5EF4-FFF2-40B4-BE49-F238E27FC236}">
              <a16:creationId xmlns:a16="http://schemas.microsoft.com/office/drawing/2014/main" id="{A3FD583D-4978-4B3B-A55E-979C3048F035}"/>
            </a:ext>
          </a:extLst>
        </xdr:cNvPr>
        <xdr:cNvCxnSpPr/>
      </xdr:nvCxnSpPr>
      <xdr:spPr>
        <a:xfrm flipV="1">
          <a:off x="14592300" y="1774317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78" name="n_1aveValue【公民館】&#10;有形固定資産減価償却率">
          <a:extLst>
            <a:ext uri="{FF2B5EF4-FFF2-40B4-BE49-F238E27FC236}">
              <a16:creationId xmlns:a16="http://schemas.microsoft.com/office/drawing/2014/main" id="{D89E2A34-8A96-49F3-82A3-269724F6D66C}"/>
            </a:ext>
          </a:extLst>
        </xdr:cNvPr>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79" name="n_2aveValue【公民館】&#10;有形固定資産減価償却率">
          <a:extLst>
            <a:ext uri="{FF2B5EF4-FFF2-40B4-BE49-F238E27FC236}">
              <a16:creationId xmlns:a16="http://schemas.microsoft.com/office/drawing/2014/main" id="{2E80351B-9F6A-4B3B-96E5-FEEF7DA551A7}"/>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151147</xdr:rowOff>
    </xdr:from>
    <xdr:ext cx="405111" cy="259045"/>
    <xdr:sp macro="" textlink="">
      <xdr:nvSpPr>
        <xdr:cNvPr id="580" name="n_1mainValue【公民館】&#10;有形固定資産減価償却率">
          <a:extLst>
            <a:ext uri="{FF2B5EF4-FFF2-40B4-BE49-F238E27FC236}">
              <a16:creationId xmlns:a16="http://schemas.microsoft.com/office/drawing/2014/main" id="{676AF04A-228E-4BC5-A611-E54E54F4CAC7}"/>
            </a:ext>
          </a:extLst>
        </xdr:cNvPr>
        <xdr:cNvSpPr txBox="1"/>
      </xdr:nvSpPr>
      <xdr:spPr>
        <a:xfrm>
          <a:off x="152660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69232</xdr:rowOff>
    </xdr:from>
    <xdr:ext cx="405111" cy="259045"/>
    <xdr:sp macro="" textlink="">
      <xdr:nvSpPr>
        <xdr:cNvPr id="581" name="n_2mainValue【公民館】&#10;有形固定資産減価償却率">
          <a:extLst>
            <a:ext uri="{FF2B5EF4-FFF2-40B4-BE49-F238E27FC236}">
              <a16:creationId xmlns:a16="http://schemas.microsoft.com/office/drawing/2014/main" id="{922619DD-55DF-434A-B157-8E319F225370}"/>
            </a:ext>
          </a:extLst>
        </xdr:cNvPr>
        <xdr:cNvSpPr txBox="1"/>
      </xdr:nvSpPr>
      <xdr:spPr>
        <a:xfrm>
          <a:off x="14389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CEACAC9F-C32A-46D6-8866-843BF8AF0C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3ECCECBD-4251-4E0D-ADB8-1892D3676B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28F85718-59BE-4546-8F20-4F63798472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28BD85FD-6520-4C50-940A-FF8627291E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43E4C587-1C1A-47B0-86D8-AADD7BF461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A54E3FBF-AE59-4599-9D16-39A79FFD26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9F85BAF9-9953-482E-BEE1-73163E00D4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7AB87578-492C-4DC9-A150-3B68824014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81CDC8AE-AE5F-447B-B166-465E0C40A7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18C6C4A9-7349-4505-AF27-D5DE6214C3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a:extLst>
            <a:ext uri="{FF2B5EF4-FFF2-40B4-BE49-F238E27FC236}">
              <a16:creationId xmlns:a16="http://schemas.microsoft.com/office/drawing/2014/main" id="{E07EEE42-52CF-4931-975C-91720D98B96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C9F60217-7058-4481-8770-7A8B5082249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a:extLst>
            <a:ext uri="{FF2B5EF4-FFF2-40B4-BE49-F238E27FC236}">
              <a16:creationId xmlns:a16="http://schemas.microsoft.com/office/drawing/2014/main" id="{5DFCC224-4833-4C81-A1EB-A764DC2589C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a:extLst>
            <a:ext uri="{FF2B5EF4-FFF2-40B4-BE49-F238E27FC236}">
              <a16:creationId xmlns:a16="http://schemas.microsoft.com/office/drawing/2014/main" id="{FF2D6A04-0416-4873-B981-B640F17D5F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a:extLst>
            <a:ext uri="{FF2B5EF4-FFF2-40B4-BE49-F238E27FC236}">
              <a16:creationId xmlns:a16="http://schemas.microsoft.com/office/drawing/2014/main" id="{95D7285C-C6BE-403A-93BF-72B240CD306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a:extLst>
            <a:ext uri="{FF2B5EF4-FFF2-40B4-BE49-F238E27FC236}">
              <a16:creationId xmlns:a16="http://schemas.microsoft.com/office/drawing/2014/main" id="{8E624A5C-17F9-4B1A-8FE5-0513AD09F9D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a:extLst>
            <a:ext uri="{FF2B5EF4-FFF2-40B4-BE49-F238E27FC236}">
              <a16:creationId xmlns:a16="http://schemas.microsoft.com/office/drawing/2014/main" id="{20C7A677-E9CA-44CB-AEE8-83BAD28A71E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a:extLst>
            <a:ext uri="{FF2B5EF4-FFF2-40B4-BE49-F238E27FC236}">
              <a16:creationId xmlns:a16="http://schemas.microsoft.com/office/drawing/2014/main" id="{6B2C0EF4-5495-4C7D-BF06-877A9317DB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a:extLst>
            <a:ext uri="{FF2B5EF4-FFF2-40B4-BE49-F238E27FC236}">
              <a16:creationId xmlns:a16="http://schemas.microsoft.com/office/drawing/2014/main" id="{B53D6B46-3ED3-4F49-9D13-44B1C820D14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a:extLst>
            <a:ext uri="{FF2B5EF4-FFF2-40B4-BE49-F238E27FC236}">
              <a16:creationId xmlns:a16="http://schemas.microsoft.com/office/drawing/2014/main" id="{59C36D75-A403-4F07-B2EC-4C14889AE96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a:extLst>
            <a:ext uri="{FF2B5EF4-FFF2-40B4-BE49-F238E27FC236}">
              <a16:creationId xmlns:a16="http://schemas.microsoft.com/office/drawing/2014/main" id="{045C37C6-CE54-44A2-B4D6-A2C789D14BD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7C5419AB-EA15-4BE9-9260-E7C1956563F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A17C7CD8-685A-41EF-B1BA-01C3B021C3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43891746-C60F-47F5-8B4A-43103587BFD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192125E7-41C0-4767-AEB4-8BFA52B70E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a:extLst>
            <a:ext uri="{FF2B5EF4-FFF2-40B4-BE49-F238E27FC236}">
              <a16:creationId xmlns:a16="http://schemas.microsoft.com/office/drawing/2014/main" id="{00ADC221-3256-4152-81B9-C79D4112A064}"/>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a:extLst>
            <a:ext uri="{FF2B5EF4-FFF2-40B4-BE49-F238E27FC236}">
              <a16:creationId xmlns:a16="http://schemas.microsoft.com/office/drawing/2014/main" id="{8389CCAC-87FF-422A-B6F3-FD67FBA0282F}"/>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a:extLst>
            <a:ext uri="{FF2B5EF4-FFF2-40B4-BE49-F238E27FC236}">
              <a16:creationId xmlns:a16="http://schemas.microsoft.com/office/drawing/2014/main" id="{54229634-BD2D-4657-B6F9-9C4165D3ECD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a:extLst>
            <a:ext uri="{FF2B5EF4-FFF2-40B4-BE49-F238E27FC236}">
              <a16:creationId xmlns:a16="http://schemas.microsoft.com/office/drawing/2014/main" id="{3B184680-817E-44BF-A06F-C28C52515AF7}"/>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a:extLst>
            <a:ext uri="{FF2B5EF4-FFF2-40B4-BE49-F238E27FC236}">
              <a16:creationId xmlns:a16="http://schemas.microsoft.com/office/drawing/2014/main" id="{38CFF119-FEDB-42CF-8977-FAC3E7D358FB}"/>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a:extLst>
            <a:ext uri="{FF2B5EF4-FFF2-40B4-BE49-F238E27FC236}">
              <a16:creationId xmlns:a16="http://schemas.microsoft.com/office/drawing/2014/main" id="{F173982D-4B2F-47F8-A2B7-C380E9E1E0F7}"/>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a:extLst>
            <a:ext uri="{FF2B5EF4-FFF2-40B4-BE49-F238E27FC236}">
              <a16:creationId xmlns:a16="http://schemas.microsoft.com/office/drawing/2014/main" id="{036893D6-8339-4072-A959-772C6DD25AD2}"/>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a:extLst>
            <a:ext uri="{FF2B5EF4-FFF2-40B4-BE49-F238E27FC236}">
              <a16:creationId xmlns:a16="http://schemas.microsoft.com/office/drawing/2014/main" id="{32E104C4-37F8-47B1-90D8-EA847D7D2912}"/>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a:extLst>
            <a:ext uri="{FF2B5EF4-FFF2-40B4-BE49-F238E27FC236}">
              <a16:creationId xmlns:a16="http://schemas.microsoft.com/office/drawing/2014/main" id="{B643EB9E-4CB8-47A3-98ED-CBEF90092940}"/>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5C4E80FB-8BE7-4A30-B136-2FF91573A9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7671CED-B12E-4F3A-B1D8-CE3CC505F8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D339016B-4B61-4245-8B89-A81FB56C5A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FEA2518-F026-4F4D-8C12-9B29CE883F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D056C85-3A8A-4E71-9352-F80AD5AEB7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80918</xdr:rowOff>
    </xdr:from>
    <xdr:to>
      <xdr:col>116</xdr:col>
      <xdr:colOff>114300</xdr:colOff>
      <xdr:row>108</xdr:row>
      <xdr:rowOff>11068</xdr:rowOff>
    </xdr:to>
    <xdr:sp macro="" textlink="">
      <xdr:nvSpPr>
        <xdr:cNvPr id="621" name="楕円 620">
          <a:extLst>
            <a:ext uri="{FF2B5EF4-FFF2-40B4-BE49-F238E27FC236}">
              <a16:creationId xmlns:a16="http://schemas.microsoft.com/office/drawing/2014/main" id="{97097D16-5D4B-42B2-A04D-7D21B774AE17}"/>
            </a:ext>
          </a:extLst>
        </xdr:cNvPr>
        <xdr:cNvSpPr/>
      </xdr:nvSpPr>
      <xdr:spPr>
        <a:xfrm>
          <a:off x="22110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59345</xdr:rowOff>
    </xdr:from>
    <xdr:ext cx="469744" cy="259045"/>
    <xdr:sp macro="" textlink="">
      <xdr:nvSpPr>
        <xdr:cNvPr id="622" name="【公民館】&#10;一人当たり面積該当値テキスト">
          <a:extLst>
            <a:ext uri="{FF2B5EF4-FFF2-40B4-BE49-F238E27FC236}">
              <a16:creationId xmlns:a16="http://schemas.microsoft.com/office/drawing/2014/main" id="{ED5B088D-159C-462B-B99E-5D93ED1DE4B7}"/>
            </a:ext>
          </a:extLst>
        </xdr:cNvPr>
        <xdr:cNvSpPr txBox="1"/>
      </xdr:nvSpPr>
      <xdr:spPr>
        <a:xfrm>
          <a:off x="22199600"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23" name="楕円 622">
          <a:extLst>
            <a:ext uri="{FF2B5EF4-FFF2-40B4-BE49-F238E27FC236}">
              <a16:creationId xmlns:a16="http://schemas.microsoft.com/office/drawing/2014/main" id="{9AEC04C9-9ACB-4060-B554-D419FFE597D8}"/>
            </a:ext>
          </a:extLst>
        </xdr:cNvPr>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131718</xdr:rowOff>
    </xdr:from>
    <xdr:to>
      <xdr:col>116</xdr:col>
      <xdr:colOff>63500</xdr:colOff>
      <xdr:row>107</xdr:row>
      <xdr:rowOff>133350</xdr:rowOff>
    </xdr:to>
    <xdr:cxnSp macro="">
      <xdr:nvCxnSpPr>
        <xdr:cNvPr id="624" name="直線コネクタ 623">
          <a:extLst>
            <a:ext uri="{FF2B5EF4-FFF2-40B4-BE49-F238E27FC236}">
              <a16:creationId xmlns:a16="http://schemas.microsoft.com/office/drawing/2014/main" id="{A6CDAB34-2AB1-4747-A098-98F4F60C1595}"/>
            </a:ext>
          </a:extLst>
        </xdr:cNvPr>
        <xdr:cNvCxnSpPr/>
      </xdr:nvCxnSpPr>
      <xdr:spPr>
        <a:xfrm flipV="1">
          <a:off x="21323300" y="184768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84182</xdr:rowOff>
    </xdr:from>
    <xdr:to>
      <xdr:col>107</xdr:col>
      <xdr:colOff>101600</xdr:colOff>
      <xdr:row>108</xdr:row>
      <xdr:rowOff>14332</xdr:rowOff>
    </xdr:to>
    <xdr:sp macro="" textlink="">
      <xdr:nvSpPr>
        <xdr:cNvPr id="625" name="楕円 624">
          <a:extLst>
            <a:ext uri="{FF2B5EF4-FFF2-40B4-BE49-F238E27FC236}">
              <a16:creationId xmlns:a16="http://schemas.microsoft.com/office/drawing/2014/main" id="{B5461717-9C11-463F-ABE7-05056273E725}"/>
            </a:ext>
          </a:extLst>
        </xdr:cNvPr>
        <xdr:cNvSpPr/>
      </xdr:nvSpPr>
      <xdr:spPr>
        <a:xfrm>
          <a:off x="2038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134982</xdr:rowOff>
    </xdr:to>
    <xdr:cxnSp macro="">
      <xdr:nvCxnSpPr>
        <xdr:cNvPr id="626" name="直線コネクタ 625">
          <a:extLst>
            <a:ext uri="{FF2B5EF4-FFF2-40B4-BE49-F238E27FC236}">
              <a16:creationId xmlns:a16="http://schemas.microsoft.com/office/drawing/2014/main" id="{1606E8E3-325C-4FDD-98E4-CCBCB1479E62}"/>
            </a:ext>
          </a:extLst>
        </xdr:cNvPr>
        <xdr:cNvCxnSpPr/>
      </xdr:nvCxnSpPr>
      <xdr:spPr>
        <a:xfrm flipV="1">
          <a:off x="20434300" y="184785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27" name="n_1aveValue【公民館】&#10;一人当たり面積">
          <a:extLst>
            <a:ext uri="{FF2B5EF4-FFF2-40B4-BE49-F238E27FC236}">
              <a16:creationId xmlns:a16="http://schemas.microsoft.com/office/drawing/2014/main" id="{905F46B8-067B-49CF-92B1-9D0721E1E460}"/>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8" name="n_2aveValue【公民館】&#10;一人当たり面積">
          <a:extLst>
            <a:ext uri="{FF2B5EF4-FFF2-40B4-BE49-F238E27FC236}">
              <a16:creationId xmlns:a16="http://schemas.microsoft.com/office/drawing/2014/main" id="{6A7D9046-346B-48C5-BC58-4DEE984AD98E}"/>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29" name="n_1mainValue【公民館】&#10;一人当たり面積">
          <a:extLst>
            <a:ext uri="{FF2B5EF4-FFF2-40B4-BE49-F238E27FC236}">
              <a16:creationId xmlns:a16="http://schemas.microsoft.com/office/drawing/2014/main" id="{983D6DA3-3C2E-45C8-9045-C48E4229F7F2}"/>
            </a:ext>
          </a:extLst>
        </xdr:cNvPr>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5459</xdr:rowOff>
    </xdr:from>
    <xdr:ext cx="469744" cy="259045"/>
    <xdr:sp macro="" textlink="">
      <xdr:nvSpPr>
        <xdr:cNvPr id="630" name="n_2mainValue【公民館】&#10;一人当たり面積">
          <a:extLst>
            <a:ext uri="{FF2B5EF4-FFF2-40B4-BE49-F238E27FC236}">
              <a16:creationId xmlns:a16="http://schemas.microsoft.com/office/drawing/2014/main" id="{E2AEB21F-B7B7-445C-ABDE-D6AE8C891425}"/>
            </a:ext>
          </a:extLst>
        </xdr:cNvPr>
        <xdr:cNvSpPr txBox="1"/>
      </xdr:nvSpPr>
      <xdr:spPr>
        <a:xfrm>
          <a:off x="20199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909A839F-5912-445D-AA96-182BC3F197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BA724130-BECB-4D78-95F1-9440B43681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B62AC220-5670-414C-BA9F-0A3C41C3F9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類似団体と比較すると、有形固定資産減価償却率は平均並みである施設が多いが、公営住宅については類似団体平均を大きく上回っている。これは、公営住宅が昭和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年代に整備されており、耐用年数が近づいているためである。今後の修繕・更新等に多額の費用を要する可能性がある。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いずれの施設も、今後の維持管理にかかる経費の増加に留意しつつ、老朽化対策に取り組む必要がある。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007259-B590-4664-B225-9E07372EFE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AFEF4B-C119-4674-9B30-68EFC0971EC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6C01283-AB48-4524-ABD0-91B7564CB5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AD8E61-497F-47A8-804B-3E4D7F51F3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B8C3C2-91C2-413E-B518-D5F07CCD9C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61FE6B-ED64-4DC8-A99C-6C773766C8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F9F06D-5AB9-414A-94FE-78A60EB9B3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792531-800D-4F2A-8A55-0769196BC4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5A1AC7-2BD3-45E7-9E05-BE26FA79E8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F1B947-5B1A-48D9-8FE1-99B81D942A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AC4644-C9AE-42D0-B457-1FC829B7A6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6955E9-A8FA-4F81-BE13-DAB715DD76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14A09E-E1AE-47FE-95CA-231F8A1922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E36C2A-984F-4DC4-9C50-E5608B8457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9955E3-BD1C-4CDC-8B7E-B9A49C21B2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F098F5-9AB8-4B58-B414-4E8A2A6B3C2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7FD899-A107-476F-983E-4A87BEDAC7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FAE38F-A03B-4AF2-8D18-4F82C17975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18C01E-126A-43AD-99C3-5EC3D48BA7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603A98-FF09-4C85-99D6-8447FC3A79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E26384-E088-4728-9175-D1D48C0F62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E2E8AF-4F1F-47F5-BC32-8532DFEF5F3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F6D0C5-18ED-4916-8E2F-96A2B7AFF4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72C004-F881-456C-9F7E-0BB264865B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90DB8B-8BC8-4ABE-9167-EDEDEE4E99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AC1BB-40B5-423D-BA90-359E42AEBB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3702D1-792C-411A-BB5F-4B26429218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DAC816B-AF7F-42CA-95F7-3E4A455449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3D0C63C-CD0D-4AE5-B7C6-F769643A919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E98617-2BAF-4E48-978A-D370FD312AF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236AED9-4B5B-4717-A5EC-4249BFEC02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E6E27B8-832C-4039-943D-61E2005EC6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115F40-EC70-45F3-823A-19E692F0AD4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10E69D9-E5BB-4519-B3AE-1CD82C3CDB1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B396B7E-90ED-4426-95B4-67F99CFBE3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FBDD940-29D5-4FF6-A8BC-1973910DFD2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52DA6B3-86B1-4DE3-874C-25FDC764C8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55FEA6F-9E4E-4EE7-8528-796959A2AE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E6F277D-CB62-412A-9F4C-7BEC1A29F54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0E8A57A-AD2E-4AE9-9EE7-C55B9D601B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E29DFE8-CE3D-417C-814A-D875228FD3A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ACBBD74-B891-4567-A71E-ACDACF0653E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DF02F8F-F4AE-409F-92F3-07060FB8CA6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7B106F-BB64-4411-830B-3D2ADDC9F6A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B796D75-E0D2-41A4-8B84-1E537293F2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BE07E68-44D1-4118-BC39-13FE24A57F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D2A7AD2-8FBA-455B-ADC7-91A78053B0A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F9573EC-F8D3-4CAC-A6DD-3D7C1E05874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802EA5C-8EB1-4D12-95CF-BC48C82FC5A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D06416C-055C-45EB-8D68-D72E8EA7F96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EE30625-11C7-4372-9A24-22DE553B7D5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465982D-AF39-440C-85BF-B8B4E58EBAC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A61A071-6E0F-4EEA-B7C7-BA2A675FCB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B4B256A-4DF9-48AE-8E8F-95EF3D65DBC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185B19E-A87B-4898-BB48-75FCB6495F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7EC55951-4323-4F78-A243-891CF54436E1}"/>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41B15755-FA0E-480A-BEE6-81DB36624266}"/>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82AA355A-FD8C-49C8-AC15-FDD21BD4F39A}"/>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9CFE9B72-D33E-4ABB-891E-4492AB91F291}"/>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C45BDC68-4E6B-4B7E-BBD0-C19AD5F6D4A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a:extLst>
            <a:ext uri="{FF2B5EF4-FFF2-40B4-BE49-F238E27FC236}">
              <a16:creationId xmlns:a16="http://schemas.microsoft.com/office/drawing/2014/main" id="{05BF318B-D22C-488F-9912-01BA6906A39E}"/>
            </a:ext>
          </a:extLst>
        </xdr:cNvPr>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id="{F2D865D4-88F5-4513-984B-D275D9CEDCAC}"/>
            </a:ext>
          </a:extLst>
        </xdr:cNvPr>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id="{EF51172E-ACDE-4955-80B9-4F93B2B4A437}"/>
            </a:ext>
          </a:extLst>
        </xdr:cNvPr>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id="{837E0516-18B7-45A1-A8BC-4EB229DA98A5}"/>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491E0E1-FDEE-44FA-AC2C-FDD46573F4A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DCA0944-A65D-4EE8-A98B-F7FFD3274C9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1E8B918-E713-43D7-8656-F281D87F33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000582-EDF1-454C-8F08-1ACC038723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DFEBEF-B53A-4088-9DE4-62D265A95F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1" name="楕円 70">
          <a:extLst>
            <a:ext uri="{FF2B5EF4-FFF2-40B4-BE49-F238E27FC236}">
              <a16:creationId xmlns:a16="http://schemas.microsoft.com/office/drawing/2014/main" id="{7DE67D2C-D1AA-4A3C-8653-3D465B22F917}"/>
            </a:ext>
          </a:extLst>
        </xdr:cNvPr>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2" name="【図書館】&#10;有形固定資産減価償却率該当値テキスト">
          <a:extLst>
            <a:ext uri="{FF2B5EF4-FFF2-40B4-BE49-F238E27FC236}">
              <a16:creationId xmlns:a16="http://schemas.microsoft.com/office/drawing/2014/main" id="{7C545BC1-F476-4DD2-A36E-79A07E7625B1}"/>
            </a:ext>
          </a:extLst>
        </xdr:cNvPr>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110308</xdr:rowOff>
    </xdr:from>
    <xdr:to>
      <xdr:col>20</xdr:col>
      <xdr:colOff>38100</xdr:colOff>
      <xdr:row>37</xdr:row>
      <xdr:rowOff>40458</xdr:rowOff>
    </xdr:to>
    <xdr:sp macro="" textlink="">
      <xdr:nvSpPr>
        <xdr:cNvPr id="73" name="楕円 72">
          <a:extLst>
            <a:ext uri="{FF2B5EF4-FFF2-40B4-BE49-F238E27FC236}">
              <a16:creationId xmlns:a16="http://schemas.microsoft.com/office/drawing/2014/main" id="{F3265594-3CB7-479C-A1FD-6FAA4F3ACA0B}"/>
            </a:ext>
          </a:extLst>
        </xdr:cNvPr>
        <xdr:cNvSpPr/>
      </xdr:nvSpPr>
      <xdr:spPr>
        <a:xfrm>
          <a:off x="3746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161108</xdr:rowOff>
    </xdr:to>
    <xdr:cxnSp macro="">
      <xdr:nvCxnSpPr>
        <xdr:cNvPr id="74" name="直線コネクタ 73">
          <a:extLst>
            <a:ext uri="{FF2B5EF4-FFF2-40B4-BE49-F238E27FC236}">
              <a16:creationId xmlns:a16="http://schemas.microsoft.com/office/drawing/2014/main" id="{01B5E6A8-9206-444A-ACEF-D4E874D4BD29}"/>
            </a:ext>
          </a:extLst>
        </xdr:cNvPr>
        <xdr:cNvCxnSpPr/>
      </xdr:nvCxnSpPr>
      <xdr:spPr>
        <a:xfrm flipV="1">
          <a:off x="3797300" y="62647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5" name="楕円 74">
          <a:extLst>
            <a:ext uri="{FF2B5EF4-FFF2-40B4-BE49-F238E27FC236}">
              <a16:creationId xmlns:a16="http://schemas.microsoft.com/office/drawing/2014/main" id="{DE2EA746-E899-4091-A1D5-47F6466E0363}"/>
            </a:ext>
          </a:extLst>
        </xdr:cNvPr>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126819</xdr:rowOff>
    </xdr:to>
    <xdr:cxnSp macro="">
      <xdr:nvCxnSpPr>
        <xdr:cNvPr id="76" name="直線コネクタ 75">
          <a:extLst>
            <a:ext uri="{FF2B5EF4-FFF2-40B4-BE49-F238E27FC236}">
              <a16:creationId xmlns:a16="http://schemas.microsoft.com/office/drawing/2014/main" id="{E2EAC013-E075-4807-BCE2-92ACB53B75A2}"/>
            </a:ext>
          </a:extLst>
        </xdr:cNvPr>
        <xdr:cNvCxnSpPr/>
      </xdr:nvCxnSpPr>
      <xdr:spPr>
        <a:xfrm flipV="1">
          <a:off x="2908300" y="633330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a:extLst>
            <a:ext uri="{FF2B5EF4-FFF2-40B4-BE49-F238E27FC236}">
              <a16:creationId xmlns:a16="http://schemas.microsoft.com/office/drawing/2014/main" id="{C78CDAB1-5B50-4871-B775-83A86680D6B1}"/>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a:extLst>
            <a:ext uri="{FF2B5EF4-FFF2-40B4-BE49-F238E27FC236}">
              <a16:creationId xmlns:a16="http://schemas.microsoft.com/office/drawing/2014/main" id="{C16CFA3E-76B1-4713-A074-840F8C14B88E}"/>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56985</xdr:rowOff>
    </xdr:from>
    <xdr:ext cx="405111" cy="259045"/>
    <xdr:sp macro="" textlink="">
      <xdr:nvSpPr>
        <xdr:cNvPr id="79" name="n_1mainValue【図書館】&#10;有形固定資産減価償却率">
          <a:extLst>
            <a:ext uri="{FF2B5EF4-FFF2-40B4-BE49-F238E27FC236}">
              <a16:creationId xmlns:a16="http://schemas.microsoft.com/office/drawing/2014/main" id="{39C041DA-EE8F-4DF5-8554-B6A5842492C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0" name="n_2mainValue【図書館】&#10;有形固定資産減価償却率">
          <a:extLst>
            <a:ext uri="{FF2B5EF4-FFF2-40B4-BE49-F238E27FC236}">
              <a16:creationId xmlns:a16="http://schemas.microsoft.com/office/drawing/2014/main" id="{64C6F038-E17D-4171-97C7-93EACB4C3CE8}"/>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A08A85F-9E0D-4753-BCCE-947CDD58D1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57E83071-BD30-45F8-86C0-EAC488B4D3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7CAB08CC-090C-4A72-AA64-C19A63E981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82E80A1C-2D95-481C-949E-30E526DCB5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BF76E320-B5A3-4306-B11F-F6E2A8FF76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EA11409-168B-4075-A10D-E12B9E1B69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EB1AB588-7DB7-4C81-B628-8AA45BD6CE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CAD1D32E-8A7B-4D13-96E2-2B19CABB9A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51BCB38D-4EED-463A-BDBA-45C0794DDA7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3ACADE62-AA1D-4200-BE10-D673E23BC5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A9D0B96E-EE78-442B-9F5C-F44B936508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7DA378CF-B628-4DAF-838D-3A823477E98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275EDE0B-C26A-4578-A386-E46FA8BD06E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CE7192E-4FED-4295-9DED-B46E978E40A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82FB2A9-4290-4D02-9FCA-EDD8F066BBD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90277D23-A991-4BFA-A195-5D98A6D63AB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E6DEDB56-ED86-4640-A0F5-F61238C59BD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858DADFE-9ECE-4470-BE98-22B9BFA68BA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6EF29930-D6F4-46C1-A4FE-11A805025BE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CEDBCFBA-32D4-44B3-A4E0-AB72BA0DDBE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ED6033F4-4443-4D57-A0D3-E3C4C57260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3925E18C-A57E-46B6-9F5E-3109A6738C6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50193747-9969-45C2-A03B-6CE1D50973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a:extLst>
            <a:ext uri="{FF2B5EF4-FFF2-40B4-BE49-F238E27FC236}">
              <a16:creationId xmlns:a16="http://schemas.microsoft.com/office/drawing/2014/main" id="{CD0F38A1-2E38-45B7-90F1-64F4D99ED609}"/>
            </a:ext>
          </a:extLst>
        </xdr:cNvPr>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a:extLst>
            <a:ext uri="{FF2B5EF4-FFF2-40B4-BE49-F238E27FC236}">
              <a16:creationId xmlns:a16="http://schemas.microsoft.com/office/drawing/2014/main" id="{7B7D048A-51E1-4A09-97FA-B10459F42F3F}"/>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a:extLst>
            <a:ext uri="{FF2B5EF4-FFF2-40B4-BE49-F238E27FC236}">
              <a16:creationId xmlns:a16="http://schemas.microsoft.com/office/drawing/2014/main" id="{6CF9CE0D-07F2-4DAD-9859-22230E30608B}"/>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a:extLst>
            <a:ext uri="{FF2B5EF4-FFF2-40B4-BE49-F238E27FC236}">
              <a16:creationId xmlns:a16="http://schemas.microsoft.com/office/drawing/2014/main" id="{799A9DE5-5382-4F4E-A044-9AC78B3B2498}"/>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a:extLst>
            <a:ext uri="{FF2B5EF4-FFF2-40B4-BE49-F238E27FC236}">
              <a16:creationId xmlns:a16="http://schemas.microsoft.com/office/drawing/2014/main" id="{182BA76B-913F-495B-9658-A3A1F0A9A425}"/>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a:extLst>
            <a:ext uri="{FF2B5EF4-FFF2-40B4-BE49-F238E27FC236}">
              <a16:creationId xmlns:a16="http://schemas.microsoft.com/office/drawing/2014/main" id="{6085C97C-51E5-433A-907C-BC5ABDF69244}"/>
            </a:ext>
          </a:extLst>
        </xdr:cNvPr>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a:extLst>
            <a:ext uri="{FF2B5EF4-FFF2-40B4-BE49-F238E27FC236}">
              <a16:creationId xmlns:a16="http://schemas.microsoft.com/office/drawing/2014/main" id="{BC16DE62-3779-4A1B-820B-A2E8B48DCBE9}"/>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a:extLst>
            <a:ext uri="{FF2B5EF4-FFF2-40B4-BE49-F238E27FC236}">
              <a16:creationId xmlns:a16="http://schemas.microsoft.com/office/drawing/2014/main" id="{6E66AA8D-1A6E-43B5-A89D-CF394F82F1FB}"/>
            </a:ext>
          </a:extLst>
        </xdr:cNvPr>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a:extLst>
            <a:ext uri="{FF2B5EF4-FFF2-40B4-BE49-F238E27FC236}">
              <a16:creationId xmlns:a16="http://schemas.microsoft.com/office/drawing/2014/main" id="{477284BF-2F68-4CAB-819E-62019E696466}"/>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D8E9C5F-42B1-4E57-A107-54A9D6DF87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5DEBEE4-2A71-41A7-A744-F96D5E70F2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043D6DC-FB50-4810-8EDE-49B17FC8D1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DA8E823-86BA-4279-BE2A-380570437C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29C0BAA-1590-4B57-90FA-3610D4EA9F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8" name="楕円 117">
          <a:extLst>
            <a:ext uri="{FF2B5EF4-FFF2-40B4-BE49-F238E27FC236}">
              <a16:creationId xmlns:a16="http://schemas.microsoft.com/office/drawing/2014/main" id="{C550416E-EF89-419D-856D-B022E7136277}"/>
            </a:ext>
          </a:extLst>
        </xdr:cNvPr>
        <xdr:cNvSpPr/>
      </xdr:nvSpPr>
      <xdr:spPr>
        <a:xfrm>
          <a:off x="10426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64787</xdr:rowOff>
    </xdr:from>
    <xdr:ext cx="469744" cy="259045"/>
    <xdr:sp macro="" textlink="">
      <xdr:nvSpPr>
        <xdr:cNvPr id="119" name="【図書館】&#10;一人当たり面積該当値テキスト">
          <a:extLst>
            <a:ext uri="{FF2B5EF4-FFF2-40B4-BE49-F238E27FC236}">
              <a16:creationId xmlns:a16="http://schemas.microsoft.com/office/drawing/2014/main" id="{27474346-791C-444B-BBAB-63D37ABCA09D}"/>
            </a:ext>
          </a:extLst>
        </xdr:cNvPr>
        <xdr:cNvSpPr txBox="1"/>
      </xdr:nvSpPr>
      <xdr:spPr>
        <a:xfrm>
          <a:off x="105156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20" name="楕円 119">
          <a:extLst>
            <a:ext uri="{FF2B5EF4-FFF2-40B4-BE49-F238E27FC236}">
              <a16:creationId xmlns:a16="http://schemas.microsoft.com/office/drawing/2014/main" id="{B3C85ECD-772F-49A3-A176-17DF54481F91}"/>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137160</xdr:rowOff>
    </xdr:from>
    <xdr:to>
      <xdr:col>55</xdr:col>
      <xdr:colOff>0</xdr:colOff>
      <xdr:row>40</xdr:row>
      <xdr:rowOff>137160</xdr:rowOff>
    </xdr:to>
    <xdr:cxnSp macro="">
      <xdr:nvCxnSpPr>
        <xdr:cNvPr id="121" name="直線コネクタ 120">
          <a:extLst>
            <a:ext uri="{FF2B5EF4-FFF2-40B4-BE49-F238E27FC236}">
              <a16:creationId xmlns:a16="http://schemas.microsoft.com/office/drawing/2014/main" id="{74C5695C-1DCF-4E3D-86F6-45872ABC9A12}"/>
            </a:ext>
          </a:extLst>
        </xdr:cNvPr>
        <xdr:cNvCxnSpPr/>
      </xdr:nvCxnSpPr>
      <xdr:spPr>
        <a:xfrm>
          <a:off x="9639300" y="699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2" name="楕円 121">
          <a:extLst>
            <a:ext uri="{FF2B5EF4-FFF2-40B4-BE49-F238E27FC236}">
              <a16:creationId xmlns:a16="http://schemas.microsoft.com/office/drawing/2014/main" id="{080C4DF3-60AD-48D2-B70C-32DB2F510BCD}"/>
            </a:ext>
          </a:extLst>
        </xdr:cNvPr>
        <xdr:cNvSpPr/>
      </xdr:nvSpPr>
      <xdr:spPr>
        <a:xfrm>
          <a:off x="8699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137160</xdr:rowOff>
    </xdr:to>
    <xdr:cxnSp macro="">
      <xdr:nvCxnSpPr>
        <xdr:cNvPr id="123" name="直線コネクタ 122">
          <a:extLst>
            <a:ext uri="{FF2B5EF4-FFF2-40B4-BE49-F238E27FC236}">
              <a16:creationId xmlns:a16="http://schemas.microsoft.com/office/drawing/2014/main" id="{4D6420DA-B1E8-430A-924D-407DE10C02DD}"/>
            </a:ext>
          </a:extLst>
        </xdr:cNvPr>
        <xdr:cNvCxnSpPr/>
      </xdr:nvCxnSpPr>
      <xdr:spPr>
        <a:xfrm>
          <a:off x="8750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a:extLst>
            <a:ext uri="{FF2B5EF4-FFF2-40B4-BE49-F238E27FC236}">
              <a16:creationId xmlns:a16="http://schemas.microsoft.com/office/drawing/2014/main" id="{DC117A64-2DDF-436A-9F2B-7A6880DB4A7F}"/>
            </a:ext>
          </a:extLst>
        </xdr:cNvPr>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a:extLst>
            <a:ext uri="{FF2B5EF4-FFF2-40B4-BE49-F238E27FC236}">
              <a16:creationId xmlns:a16="http://schemas.microsoft.com/office/drawing/2014/main" id="{35A1AA84-B4CD-4D9A-B73A-51EF954932AC}"/>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26" name="n_1mainValue【図書館】&#10;一人当たり面積">
          <a:extLst>
            <a:ext uri="{FF2B5EF4-FFF2-40B4-BE49-F238E27FC236}">
              <a16:creationId xmlns:a16="http://schemas.microsoft.com/office/drawing/2014/main" id="{FCEDDDCE-48A8-46AD-89B3-4112D633D2EA}"/>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27" name="n_2mainValue【図書館】&#10;一人当たり面積">
          <a:extLst>
            <a:ext uri="{FF2B5EF4-FFF2-40B4-BE49-F238E27FC236}">
              <a16:creationId xmlns:a16="http://schemas.microsoft.com/office/drawing/2014/main" id="{056A1FFE-6B2A-4BBF-8DA7-7A6134DF6EF2}"/>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A4FC1AC3-43AB-4ADC-B35D-FF0EBA4C1A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CE1D80D4-396D-442D-BB09-3EE660933B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3A5D111E-B4F2-4865-8EAD-6F493CDFE5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B682D702-C23D-4C93-B37F-3F2C7B2F32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1D988866-96A5-4544-B8B2-63AF21B1D7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C455363-52E1-47B5-B811-18CA13129C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D049F530-F404-4587-9E67-410DAE3861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184C0D5F-9E03-4ABA-AB35-19218F7373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B53BFB1-ED04-4D50-95AE-89D64767B9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AC610F1B-EB48-4ED2-93C5-995563AA94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C6C67E97-A2A7-4B71-AC84-2CEDF75EF3D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5D38715C-EC2F-4325-8BB4-61CC2C77B5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512AABE9-0AF7-4328-9BE5-BE973AF130A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EFFB603B-1D46-4037-81C5-B275EE876DA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78F2F89B-49FB-484E-81DA-6D4CF472AF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FCAA254-F26F-4BA0-9A68-333577065AC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856AD94A-1070-4745-85EC-7630851CB70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4A127F90-44D6-4661-8191-84E99A6C5ED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CEF9993F-6C0C-495B-963B-4CECB1C498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113AFFD9-7B4F-4CFB-B2B4-02A24B1699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FE5C26B-0C65-49D9-A8CB-FD7A0690C97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F3602317-387E-401F-B5EA-9CE6F1043A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F14148C5-B9DA-416F-BD0E-CD30B46B438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F811FBCA-9860-40C2-B737-947A065846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123825</xdr:rowOff>
    </xdr:to>
    <xdr:cxnSp macro="">
      <xdr:nvCxnSpPr>
        <xdr:cNvPr id="152" name="直線コネクタ 151">
          <a:extLst>
            <a:ext uri="{FF2B5EF4-FFF2-40B4-BE49-F238E27FC236}">
              <a16:creationId xmlns:a16="http://schemas.microsoft.com/office/drawing/2014/main" id="{ADDA2137-31F0-4AB1-B21E-2321A758823E}"/>
            </a:ext>
          </a:extLst>
        </xdr:cNvPr>
        <xdr:cNvCxnSpPr/>
      </xdr:nvCxnSpPr>
      <xdr:spPr>
        <a:xfrm flipV="1">
          <a:off x="4634865" y="95250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127652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353D3E89-15DA-4567-ACF6-4BFB9FD4356A}"/>
            </a:ext>
          </a:extLst>
        </xdr:cNvPr>
        <xdr:cNvSpPr txBox="1"/>
      </xdr:nvSpPr>
      <xdr:spPr>
        <a:xfrm>
          <a:off x="467360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123825</xdr:rowOff>
    </xdr:from>
    <xdr:to>
      <xdr:col>24</xdr:col>
      <xdr:colOff>152400</xdr:colOff>
      <xdr:row>62</xdr:row>
      <xdr:rowOff>123825</xdr:rowOff>
    </xdr:to>
    <xdr:cxnSp macro="">
      <xdr:nvCxnSpPr>
        <xdr:cNvPr id="154" name="直線コネクタ 153">
          <a:extLst>
            <a:ext uri="{FF2B5EF4-FFF2-40B4-BE49-F238E27FC236}">
              <a16:creationId xmlns:a16="http://schemas.microsoft.com/office/drawing/2014/main" id="{580D38E0-D46C-437B-ABF0-F4DB9E894AB4}"/>
            </a:ext>
          </a:extLst>
        </xdr:cNvPr>
        <xdr:cNvCxnSpPr/>
      </xdr:nvCxnSpPr>
      <xdr:spPr>
        <a:xfrm>
          <a:off x="4546600" y="1075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97A85203-2A80-41D3-9853-A89B13710F1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3CA397D0-79DB-4334-A03E-750BD3F05B2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FE10E5B7-35B8-40F2-8AA7-5B01C4EB0A79}"/>
            </a:ext>
          </a:extLst>
        </xdr:cNvPr>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58" name="フローチャート: 判断 157">
          <a:extLst>
            <a:ext uri="{FF2B5EF4-FFF2-40B4-BE49-F238E27FC236}">
              <a16:creationId xmlns:a16="http://schemas.microsoft.com/office/drawing/2014/main" id="{ACCD22BA-DDFD-4A14-83DC-1B6BB65E123D}"/>
            </a:ext>
          </a:extLst>
        </xdr:cNvPr>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59" name="フローチャート: 判断 158">
          <a:extLst>
            <a:ext uri="{FF2B5EF4-FFF2-40B4-BE49-F238E27FC236}">
              <a16:creationId xmlns:a16="http://schemas.microsoft.com/office/drawing/2014/main" id="{41E410E5-F7D1-4032-9EF0-76BD2BA0CC6A}"/>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0" name="フローチャート: 判断 159">
          <a:extLst>
            <a:ext uri="{FF2B5EF4-FFF2-40B4-BE49-F238E27FC236}">
              <a16:creationId xmlns:a16="http://schemas.microsoft.com/office/drawing/2014/main" id="{A3C7923E-CED2-405C-8A63-F99C5DE71F4C}"/>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51022D4-9179-49F0-A99C-38D98DC4ED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5A11593-16F4-4B1E-812C-E46D6A1CA9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90A445B-9CA4-46C7-9832-F7E30D8CFF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DFDC106-2378-4602-9A8A-B7C3FDD9E4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28D7FEF-61D1-424E-B7F2-32FA8F6E8D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166" name="楕円 165">
          <a:extLst>
            <a:ext uri="{FF2B5EF4-FFF2-40B4-BE49-F238E27FC236}">
              <a16:creationId xmlns:a16="http://schemas.microsoft.com/office/drawing/2014/main" id="{D3F8C61B-EC11-4A39-8FC2-A36D71D97CB3}"/>
            </a:ext>
          </a:extLst>
        </xdr:cNvPr>
        <xdr:cNvSpPr/>
      </xdr:nvSpPr>
      <xdr:spPr>
        <a:xfrm>
          <a:off x="45847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37482</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96F1A231-7327-4C25-95FC-FFA23762E4B4}"/>
            </a:ext>
          </a:extLst>
        </xdr:cNvPr>
        <xdr:cNvSpPr txBox="1"/>
      </xdr:nvSpPr>
      <xdr:spPr>
        <a:xfrm>
          <a:off x="4673600" y="1049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68" name="楕円 167">
          <a:extLst>
            <a:ext uri="{FF2B5EF4-FFF2-40B4-BE49-F238E27FC236}">
              <a16:creationId xmlns:a16="http://schemas.microsoft.com/office/drawing/2014/main" id="{38123459-AE73-49BC-8077-8C52A703B246}"/>
            </a:ext>
          </a:extLst>
        </xdr:cNvPr>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43815</xdr:rowOff>
    </xdr:to>
    <xdr:cxnSp macro="">
      <xdr:nvCxnSpPr>
        <xdr:cNvPr id="169" name="直線コネクタ 168">
          <a:extLst>
            <a:ext uri="{FF2B5EF4-FFF2-40B4-BE49-F238E27FC236}">
              <a16:creationId xmlns:a16="http://schemas.microsoft.com/office/drawing/2014/main" id="{C34EC4E8-E865-467F-B62F-6A88AE247387}"/>
            </a:ext>
          </a:extLst>
        </xdr:cNvPr>
        <xdr:cNvCxnSpPr/>
      </xdr:nvCxnSpPr>
      <xdr:spPr>
        <a:xfrm flipV="1">
          <a:off x="3797300" y="10631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xdr:rowOff>
    </xdr:from>
    <xdr:to>
      <xdr:col>15</xdr:col>
      <xdr:colOff>101600</xdr:colOff>
      <xdr:row>63</xdr:row>
      <xdr:rowOff>106045</xdr:rowOff>
    </xdr:to>
    <xdr:sp macro="" textlink="">
      <xdr:nvSpPr>
        <xdr:cNvPr id="170" name="楕円 169">
          <a:extLst>
            <a:ext uri="{FF2B5EF4-FFF2-40B4-BE49-F238E27FC236}">
              <a16:creationId xmlns:a16="http://schemas.microsoft.com/office/drawing/2014/main" id="{BA2A4DA9-8F5A-4EA9-A4A9-DBDC9D6674A9}"/>
            </a:ext>
          </a:extLst>
        </xdr:cNvPr>
        <xdr:cNvSpPr/>
      </xdr:nvSpPr>
      <xdr:spPr>
        <a:xfrm>
          <a:off x="2857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63</xdr:row>
      <xdr:rowOff>55245</xdr:rowOff>
    </xdr:to>
    <xdr:cxnSp macro="">
      <xdr:nvCxnSpPr>
        <xdr:cNvPr id="171" name="直線コネクタ 170">
          <a:extLst>
            <a:ext uri="{FF2B5EF4-FFF2-40B4-BE49-F238E27FC236}">
              <a16:creationId xmlns:a16="http://schemas.microsoft.com/office/drawing/2014/main" id="{509B3B3F-D037-464D-B57D-1818B4B8E3C2}"/>
            </a:ext>
          </a:extLst>
        </xdr:cNvPr>
        <xdr:cNvCxnSpPr/>
      </xdr:nvCxnSpPr>
      <xdr:spPr>
        <a:xfrm flipV="1">
          <a:off x="2908300" y="1067371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72" name="n_1aveValue【体育館・プール】&#10;有形固定資産減価償却率">
          <a:extLst>
            <a:ext uri="{FF2B5EF4-FFF2-40B4-BE49-F238E27FC236}">
              <a16:creationId xmlns:a16="http://schemas.microsoft.com/office/drawing/2014/main" id="{A5DFA5BC-338C-46A3-A7E8-92C47B693463}"/>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3" name="n_2aveValue【体育館・プール】&#10;有形固定資産減価償却率">
          <a:extLst>
            <a:ext uri="{FF2B5EF4-FFF2-40B4-BE49-F238E27FC236}">
              <a16:creationId xmlns:a16="http://schemas.microsoft.com/office/drawing/2014/main" id="{4B6C51CA-D7A2-40C9-8BEC-B8CD46E1F762}"/>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74" name="n_1mainValue【体育館・プール】&#10;有形固定資産減価償却率">
          <a:extLst>
            <a:ext uri="{FF2B5EF4-FFF2-40B4-BE49-F238E27FC236}">
              <a16:creationId xmlns:a16="http://schemas.microsoft.com/office/drawing/2014/main" id="{6ABDD941-0E51-4EC6-9B44-0E7C5245BC8F}"/>
            </a:ext>
          </a:extLst>
        </xdr:cNvPr>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97172</xdr:rowOff>
    </xdr:from>
    <xdr:ext cx="405111" cy="259045"/>
    <xdr:sp macro="" textlink="">
      <xdr:nvSpPr>
        <xdr:cNvPr id="175" name="n_2mainValue【体育館・プール】&#10;有形固定資産減価償却率">
          <a:extLst>
            <a:ext uri="{FF2B5EF4-FFF2-40B4-BE49-F238E27FC236}">
              <a16:creationId xmlns:a16="http://schemas.microsoft.com/office/drawing/2014/main" id="{9E68F157-081A-4721-900C-6592FE5F54C9}"/>
            </a:ext>
          </a:extLst>
        </xdr:cNvPr>
        <xdr:cNvSpPr txBox="1"/>
      </xdr:nvSpPr>
      <xdr:spPr>
        <a:xfrm>
          <a:off x="2705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D77A51C7-D6E8-45D8-8BF0-60891516D5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4E59FCD9-035B-4873-94E7-2512A77BD9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8F4F7E36-D4E2-4BED-9FDF-CACDA0C902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8BEA5B86-2FE0-451A-AFCB-86298DBB90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65903B13-5D9A-4308-A17E-E08815C46C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18D7F472-6232-47BE-9704-744510E38F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CE1298CA-C7D4-41D7-8D2F-C6CDA33867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9CD183E4-5379-422D-8796-4AECD0BD1F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2A4D2729-4581-4133-BE0D-3F0127A514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CA29B5FE-E474-42A5-930F-65E0C7F77E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B44C551A-56F6-463F-B4B2-92FFC2DB05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a:extLst>
            <a:ext uri="{FF2B5EF4-FFF2-40B4-BE49-F238E27FC236}">
              <a16:creationId xmlns:a16="http://schemas.microsoft.com/office/drawing/2014/main" id="{E5BBA819-03D1-4CA6-AE21-33E088C8137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1EE15BA2-FE6A-4899-88AA-1C4BC1BF1A6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a:extLst>
            <a:ext uri="{FF2B5EF4-FFF2-40B4-BE49-F238E27FC236}">
              <a16:creationId xmlns:a16="http://schemas.microsoft.com/office/drawing/2014/main" id="{BAD747EF-B21F-41BD-A0D4-D6CBCCEC76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2BBCA62F-8FBE-489F-830A-4AF65C6586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8FC0379C-C643-454C-AD0F-987A217498A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FD7BB713-DD0D-4F76-B9B9-4D38F228DB0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a:extLst>
            <a:ext uri="{FF2B5EF4-FFF2-40B4-BE49-F238E27FC236}">
              <a16:creationId xmlns:a16="http://schemas.microsoft.com/office/drawing/2014/main" id="{5A572FE1-2925-49C2-8F4E-A3B670B47E5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FB4DBA9D-CE72-4B63-9C02-0A09D522B0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a:extLst>
            <a:ext uri="{FF2B5EF4-FFF2-40B4-BE49-F238E27FC236}">
              <a16:creationId xmlns:a16="http://schemas.microsoft.com/office/drawing/2014/main" id="{24A20267-8875-4082-9B25-D5BF0FFF5F3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85253602-69FB-470E-BB42-20268074BA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1CF43DD7-8577-40DA-938D-91F8A176743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53969AC0-E092-47A0-A307-13A2F6F74B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9" name="直線コネクタ 198">
          <a:extLst>
            <a:ext uri="{FF2B5EF4-FFF2-40B4-BE49-F238E27FC236}">
              <a16:creationId xmlns:a16="http://schemas.microsoft.com/office/drawing/2014/main" id="{CE41A97C-D948-4D92-856E-5CC289AA49E4}"/>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200" name="【体育館・プール】&#10;一人当たり面積最小値テキスト">
          <a:extLst>
            <a:ext uri="{FF2B5EF4-FFF2-40B4-BE49-F238E27FC236}">
              <a16:creationId xmlns:a16="http://schemas.microsoft.com/office/drawing/2014/main" id="{7D31B76E-1E2D-4D61-B746-7F7446DEDE04}"/>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201" name="直線コネクタ 200">
          <a:extLst>
            <a:ext uri="{FF2B5EF4-FFF2-40B4-BE49-F238E27FC236}">
              <a16:creationId xmlns:a16="http://schemas.microsoft.com/office/drawing/2014/main" id="{699E8308-6995-48BC-ADAB-C3E5123FEE29}"/>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2" name="【体育館・プール】&#10;一人当たり面積最大値テキスト">
          <a:extLst>
            <a:ext uri="{FF2B5EF4-FFF2-40B4-BE49-F238E27FC236}">
              <a16:creationId xmlns:a16="http://schemas.microsoft.com/office/drawing/2014/main" id="{16A2F7D4-7C77-4BB9-B372-2B7EFBF3A649}"/>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3" name="直線コネクタ 202">
          <a:extLst>
            <a:ext uri="{FF2B5EF4-FFF2-40B4-BE49-F238E27FC236}">
              <a16:creationId xmlns:a16="http://schemas.microsoft.com/office/drawing/2014/main" id="{0E733315-1293-4110-A8F4-C7084237EF65}"/>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4" name="【体育館・プール】&#10;一人当たり面積平均値テキスト">
          <a:extLst>
            <a:ext uri="{FF2B5EF4-FFF2-40B4-BE49-F238E27FC236}">
              <a16:creationId xmlns:a16="http://schemas.microsoft.com/office/drawing/2014/main" id="{D0DAB4FB-7D08-4629-AAB4-8064E85106EA}"/>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5" name="フローチャート: 判断 204">
          <a:extLst>
            <a:ext uri="{FF2B5EF4-FFF2-40B4-BE49-F238E27FC236}">
              <a16:creationId xmlns:a16="http://schemas.microsoft.com/office/drawing/2014/main" id="{C7558CA3-0D4A-4F51-9F08-C00CC654C5B2}"/>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6" name="フローチャート: 判断 205">
          <a:extLst>
            <a:ext uri="{FF2B5EF4-FFF2-40B4-BE49-F238E27FC236}">
              <a16:creationId xmlns:a16="http://schemas.microsoft.com/office/drawing/2014/main" id="{F2760DE9-E52D-4C6F-BCA6-147EDC0E75E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7" name="フローチャート: 判断 206">
          <a:extLst>
            <a:ext uri="{FF2B5EF4-FFF2-40B4-BE49-F238E27FC236}">
              <a16:creationId xmlns:a16="http://schemas.microsoft.com/office/drawing/2014/main" id="{B6B44F3D-11D4-463E-8F73-18A862F007C5}"/>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3C47AAE-88F4-46C9-9A6C-ABDCA7095B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748E5654-23B0-44D1-962B-CF2EA5CD3A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26AAFECB-98E9-4D8A-AD61-E711A754C12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D72DEC78-3C3C-4890-B494-0B05890524C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958448C1-F48A-47E5-8236-33ABB1C879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16510</xdr:rowOff>
    </xdr:from>
    <xdr:to>
      <xdr:col>55</xdr:col>
      <xdr:colOff>50800</xdr:colOff>
      <xdr:row>63</xdr:row>
      <xdr:rowOff>118110</xdr:rowOff>
    </xdr:to>
    <xdr:sp macro="" textlink="">
      <xdr:nvSpPr>
        <xdr:cNvPr id="213" name="楕円 212">
          <a:extLst>
            <a:ext uri="{FF2B5EF4-FFF2-40B4-BE49-F238E27FC236}">
              <a16:creationId xmlns:a16="http://schemas.microsoft.com/office/drawing/2014/main" id="{59610091-6D44-48BE-AAA4-C70AA7A3C58E}"/>
            </a:ext>
          </a:extLst>
        </xdr:cNvPr>
        <xdr:cNvSpPr/>
      </xdr:nvSpPr>
      <xdr:spPr>
        <a:xfrm>
          <a:off x="104267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14" name="【体育館・プール】&#10;一人当たり面積該当値テキスト">
          <a:extLst>
            <a:ext uri="{FF2B5EF4-FFF2-40B4-BE49-F238E27FC236}">
              <a16:creationId xmlns:a16="http://schemas.microsoft.com/office/drawing/2014/main" id="{C0E9FCB4-ECF5-4FA0-927A-EA801B7C442A}"/>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15" name="楕円 214">
          <a:extLst>
            <a:ext uri="{FF2B5EF4-FFF2-40B4-BE49-F238E27FC236}">
              <a16:creationId xmlns:a16="http://schemas.microsoft.com/office/drawing/2014/main" id="{473F36D7-0BD1-4858-A2B5-1B74B2A2E938}"/>
            </a:ext>
          </a:extLst>
        </xdr:cNvPr>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67310</xdr:rowOff>
    </xdr:from>
    <xdr:to>
      <xdr:col>55</xdr:col>
      <xdr:colOff>0</xdr:colOff>
      <xdr:row>63</xdr:row>
      <xdr:rowOff>68580</xdr:rowOff>
    </xdr:to>
    <xdr:cxnSp macro="">
      <xdr:nvCxnSpPr>
        <xdr:cNvPr id="216" name="直線コネクタ 215">
          <a:extLst>
            <a:ext uri="{FF2B5EF4-FFF2-40B4-BE49-F238E27FC236}">
              <a16:creationId xmlns:a16="http://schemas.microsoft.com/office/drawing/2014/main" id="{554B04B6-8010-48A1-83F7-824E81A4C48B}"/>
            </a:ext>
          </a:extLst>
        </xdr:cNvPr>
        <xdr:cNvCxnSpPr/>
      </xdr:nvCxnSpPr>
      <xdr:spPr>
        <a:xfrm flipV="1">
          <a:off x="9639300" y="108686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19050</xdr:rowOff>
    </xdr:from>
    <xdr:to>
      <xdr:col>46</xdr:col>
      <xdr:colOff>38100</xdr:colOff>
      <xdr:row>63</xdr:row>
      <xdr:rowOff>120650</xdr:rowOff>
    </xdr:to>
    <xdr:sp macro="" textlink="">
      <xdr:nvSpPr>
        <xdr:cNvPr id="217" name="楕円 216">
          <a:extLst>
            <a:ext uri="{FF2B5EF4-FFF2-40B4-BE49-F238E27FC236}">
              <a16:creationId xmlns:a16="http://schemas.microsoft.com/office/drawing/2014/main" id="{3A75B130-5EB0-4C5E-A577-6D02960AE92A}"/>
            </a:ext>
          </a:extLst>
        </xdr:cNvPr>
        <xdr:cNvSpPr/>
      </xdr:nvSpPr>
      <xdr:spPr>
        <a:xfrm>
          <a:off x="8699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63</xdr:row>
      <xdr:rowOff>69850</xdr:rowOff>
    </xdr:to>
    <xdr:cxnSp macro="">
      <xdr:nvCxnSpPr>
        <xdr:cNvPr id="218" name="直線コネクタ 217">
          <a:extLst>
            <a:ext uri="{FF2B5EF4-FFF2-40B4-BE49-F238E27FC236}">
              <a16:creationId xmlns:a16="http://schemas.microsoft.com/office/drawing/2014/main" id="{4D0716F8-A6B8-4658-A8D2-6BFAF6E8E211}"/>
            </a:ext>
          </a:extLst>
        </xdr:cNvPr>
        <xdr:cNvCxnSpPr/>
      </xdr:nvCxnSpPr>
      <xdr:spPr>
        <a:xfrm flipV="1">
          <a:off x="8750300" y="10869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19" name="n_1aveValue【体育館・プール】&#10;一人当たり面積">
          <a:extLst>
            <a:ext uri="{FF2B5EF4-FFF2-40B4-BE49-F238E27FC236}">
              <a16:creationId xmlns:a16="http://schemas.microsoft.com/office/drawing/2014/main" id="{6876BBC6-D265-480E-9093-8BDCCC41E7B7}"/>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20" name="n_2aveValue【体育館・プール】&#10;一人当たり面積">
          <a:extLst>
            <a:ext uri="{FF2B5EF4-FFF2-40B4-BE49-F238E27FC236}">
              <a16:creationId xmlns:a16="http://schemas.microsoft.com/office/drawing/2014/main" id="{2FED7DBE-6635-4528-8389-557D22CE7C08}"/>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221" name="n_1mainValue【体育館・プール】&#10;一人当たり面積">
          <a:extLst>
            <a:ext uri="{FF2B5EF4-FFF2-40B4-BE49-F238E27FC236}">
              <a16:creationId xmlns:a16="http://schemas.microsoft.com/office/drawing/2014/main" id="{1B682555-D83F-4415-87A0-ED19E35CE784}"/>
            </a:ext>
          </a:extLst>
        </xdr:cNvPr>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111777</xdr:rowOff>
    </xdr:from>
    <xdr:ext cx="469744" cy="259045"/>
    <xdr:sp macro="" textlink="">
      <xdr:nvSpPr>
        <xdr:cNvPr id="222" name="n_2mainValue【体育館・プール】&#10;一人当たり面積">
          <a:extLst>
            <a:ext uri="{FF2B5EF4-FFF2-40B4-BE49-F238E27FC236}">
              <a16:creationId xmlns:a16="http://schemas.microsoft.com/office/drawing/2014/main" id="{02247BC6-BDE8-44B0-8ED2-AD3D2AA79A39}"/>
            </a:ext>
          </a:extLst>
        </xdr:cNvPr>
        <xdr:cNvSpPr txBox="1"/>
      </xdr:nvSpPr>
      <xdr:spPr>
        <a:xfrm>
          <a:off x="8515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2501F999-E8C8-4735-A8A7-FFE87E36FE7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5F9A4B3B-7897-4B6C-B7E0-7215B48567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221ADA7-E578-4587-99C7-527C65D6DD6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C25BB04A-CE96-4EC7-8ED5-BE69CABCEDE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44DFFE3C-806E-4DC8-A717-5A23209EF3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377F4CB3-B170-47C3-AF6F-1B9C7D9F25C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CC4E666F-DDB1-4BF6-8269-82E08598CF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69E4B4DC-A241-462B-8CC7-A29B2BDF82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7D95F5A8-CAA4-4760-8170-7A69B8C7D2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3CC68A7C-5CDC-4AB2-9B6E-46A2B76363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AF6BB88B-29A6-4FE1-AE27-36BA400BD90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E3B23EC7-FE07-4811-AE1A-0F909C8D3BE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8D010958-C5E9-4F4B-AEE9-37B9768BED9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5F941EC0-5332-480E-9021-DB66610A64E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0ACAABF2-1E44-4F6D-96E2-097C17017E8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9730B6B1-4BD9-4E92-BCF7-FB979DAB63E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24FDED22-2D17-4720-A66F-71694428642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953A44DB-E85A-4308-B803-CD40BBA56E2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C0D3AC56-3580-4D3D-BB1D-268DADCA9B9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EC9D93F3-68FE-427A-A2A6-209AF807E27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FF64B9FF-DF94-4037-B972-139F3CEB000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185C435C-8207-4AC9-BF45-DD902A0BB76B}"/>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2F5E9F6A-38F8-4675-AE2C-0607CF3BCC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39795897-58A0-4DE1-AEE1-604A97B930F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940E10B3-0799-43CC-AD01-7A28C4F214D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8" name="直線コネクタ 247">
          <a:extLst>
            <a:ext uri="{FF2B5EF4-FFF2-40B4-BE49-F238E27FC236}">
              <a16:creationId xmlns:a16="http://schemas.microsoft.com/office/drawing/2014/main" id="{06A54CB4-A8A1-40DD-98CC-77B6EBC87624}"/>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9" name="【福祉施設】&#10;有形固定資産減価償却率最小値テキスト">
          <a:extLst>
            <a:ext uri="{FF2B5EF4-FFF2-40B4-BE49-F238E27FC236}">
              <a16:creationId xmlns:a16="http://schemas.microsoft.com/office/drawing/2014/main" id="{8CBB1A4D-E8A8-4A50-ABE6-4A0D71E8B325}"/>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50" name="直線コネクタ 249">
          <a:extLst>
            <a:ext uri="{FF2B5EF4-FFF2-40B4-BE49-F238E27FC236}">
              <a16:creationId xmlns:a16="http://schemas.microsoft.com/office/drawing/2014/main" id="{96D0795B-2549-4F97-AC7E-7D800A4A6AD4}"/>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B3C6F814-6553-40AD-B9F8-E6347A36E79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a:extLst>
            <a:ext uri="{FF2B5EF4-FFF2-40B4-BE49-F238E27FC236}">
              <a16:creationId xmlns:a16="http://schemas.microsoft.com/office/drawing/2014/main" id="{9B4F386C-91F2-4A8A-9FBB-9798CBC8D75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83DBB456-C6A6-4A66-9CF5-59B6F4600C7B}"/>
            </a:ext>
          </a:extLst>
        </xdr:cNvPr>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4" name="フローチャート: 判断 253">
          <a:extLst>
            <a:ext uri="{FF2B5EF4-FFF2-40B4-BE49-F238E27FC236}">
              <a16:creationId xmlns:a16="http://schemas.microsoft.com/office/drawing/2014/main" id="{1338478A-C237-439B-9813-C80483053483}"/>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5" name="フローチャート: 判断 254">
          <a:extLst>
            <a:ext uri="{FF2B5EF4-FFF2-40B4-BE49-F238E27FC236}">
              <a16:creationId xmlns:a16="http://schemas.microsoft.com/office/drawing/2014/main" id="{3B3C94E5-0406-4237-93D7-27D8A8F7CAAF}"/>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6" name="フローチャート: 判断 255">
          <a:extLst>
            <a:ext uri="{FF2B5EF4-FFF2-40B4-BE49-F238E27FC236}">
              <a16:creationId xmlns:a16="http://schemas.microsoft.com/office/drawing/2014/main" id="{DD6250FF-2CEE-46D8-8888-7C7642053194}"/>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442215D-CF4B-4DC0-AC56-7C6681D098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06CF6A9-A42B-4AE5-91A9-632479F9D5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54EEA67-D221-4E74-8696-E44E1F9E0E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79780D6-3A4C-464F-A4C6-D853C6E2CC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9A373571-C653-4B1E-8AB8-46C61A78E3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262" name="楕円 261">
          <a:extLst>
            <a:ext uri="{FF2B5EF4-FFF2-40B4-BE49-F238E27FC236}">
              <a16:creationId xmlns:a16="http://schemas.microsoft.com/office/drawing/2014/main" id="{2A66A31D-451F-4171-8667-1F224BDEA61B}"/>
            </a:ext>
          </a:extLst>
        </xdr:cNvPr>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67327</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E698B5BC-4FB4-4AFC-A71F-23599C216718}"/>
            </a:ext>
          </a:extLst>
        </xdr:cNvPr>
        <xdr:cNvSpPr txBox="1"/>
      </xdr:nvSpPr>
      <xdr:spPr>
        <a:xfrm>
          <a:off x="46736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264" name="楕円 263">
          <a:extLst>
            <a:ext uri="{FF2B5EF4-FFF2-40B4-BE49-F238E27FC236}">
              <a16:creationId xmlns:a16="http://schemas.microsoft.com/office/drawing/2014/main" id="{6FE21174-72FB-4BE3-BA28-54F5CF0E058A}"/>
            </a:ext>
          </a:extLst>
        </xdr:cNvPr>
        <xdr:cNvSpPr/>
      </xdr:nvSpPr>
      <xdr:spPr>
        <a:xfrm>
          <a:off x="3746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95250</xdr:rowOff>
    </xdr:from>
    <xdr:to>
      <xdr:col>24</xdr:col>
      <xdr:colOff>63500</xdr:colOff>
      <xdr:row>79</xdr:row>
      <xdr:rowOff>127907</xdr:rowOff>
    </xdr:to>
    <xdr:cxnSp macro="">
      <xdr:nvCxnSpPr>
        <xdr:cNvPr id="265" name="直線コネクタ 264">
          <a:extLst>
            <a:ext uri="{FF2B5EF4-FFF2-40B4-BE49-F238E27FC236}">
              <a16:creationId xmlns:a16="http://schemas.microsoft.com/office/drawing/2014/main" id="{98527960-E82E-4B11-95DF-6E8731621913}"/>
            </a:ext>
          </a:extLst>
        </xdr:cNvPr>
        <xdr:cNvCxnSpPr/>
      </xdr:nvCxnSpPr>
      <xdr:spPr>
        <a:xfrm flipV="1">
          <a:off x="3797300" y="1363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66" name="n_1aveValue【福祉施設】&#10;有形固定資産減価償却率">
          <a:extLst>
            <a:ext uri="{FF2B5EF4-FFF2-40B4-BE49-F238E27FC236}">
              <a16:creationId xmlns:a16="http://schemas.microsoft.com/office/drawing/2014/main" id="{86C0412A-8F71-4D5F-8D30-90E70BD549CA}"/>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267" name="n_2aveValue【福祉施設】&#10;有形固定資産減価償却率">
          <a:extLst>
            <a:ext uri="{FF2B5EF4-FFF2-40B4-BE49-F238E27FC236}">
              <a16:creationId xmlns:a16="http://schemas.microsoft.com/office/drawing/2014/main" id="{35E101CB-97B2-48FD-A41B-17A062D37C90}"/>
            </a:ext>
          </a:extLst>
        </xdr:cNvPr>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23784</xdr:rowOff>
    </xdr:from>
    <xdr:ext cx="405111" cy="259045"/>
    <xdr:sp macro="" textlink="">
      <xdr:nvSpPr>
        <xdr:cNvPr id="268" name="n_1mainValue【福祉施設】&#10;有形固定資産減価償却率">
          <a:extLst>
            <a:ext uri="{FF2B5EF4-FFF2-40B4-BE49-F238E27FC236}">
              <a16:creationId xmlns:a16="http://schemas.microsoft.com/office/drawing/2014/main" id="{57778B30-300A-4AFA-B0D5-879158FEFCDC}"/>
            </a:ext>
          </a:extLst>
        </xdr:cNvPr>
        <xdr:cNvSpPr txBox="1"/>
      </xdr:nvSpPr>
      <xdr:spPr>
        <a:xfrm>
          <a:off x="3582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92DE69B9-3ECE-4DC4-BA8F-918598E372C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274894B1-74ED-44E6-918B-928E92DD30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8F55652-6EF5-448A-BA4B-4B4423FB6C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A5F747A2-8A7B-4FD9-A092-2807BBA7FE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324E8900-3128-4C4C-9142-9CB1C891E3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DC28DF95-E068-469A-A4C7-5AAB4E7C76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564333D6-2330-483B-A6F7-D84B57B481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3638CC58-241F-4975-97F9-7BB2812A04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2B805838-226B-4ADB-89BD-7CD9CBCA36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7DE97736-E7FD-4A5D-AD36-DFA01A5E50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857541AC-3630-4CBE-8B9E-3F2A72FFF88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2C88F45F-0CB8-4A77-9479-71AFE93B1D1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CF2E8BA3-B0A2-401A-9079-53BC67E976A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B3C9A996-668A-40F0-A4EF-8B4505492E7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D659969E-30D3-4E7D-81EE-D7C567D3E5C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01F16493-2107-47FE-B7C7-5FC4720C0C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2001369D-0601-4625-BE34-AF87AB42088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5BF05E2B-4A04-4E9B-8DFC-24C015CF025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98BB0328-42B3-4F50-A175-669A5A858F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FEA458FC-FD5E-4191-A202-8872B75D6E4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61378630-AD20-4148-A96D-39F4FFBD523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E6B1511B-98E2-4A00-9D58-BD8A8197F77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C331B4DB-D938-4D2C-AEA0-44EEA5B16CE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893907D0-017A-49AF-96E2-E049AD327D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a:extLst>
            <a:ext uri="{FF2B5EF4-FFF2-40B4-BE49-F238E27FC236}">
              <a16:creationId xmlns:a16="http://schemas.microsoft.com/office/drawing/2014/main" id="{1A5D4BAB-261D-43AA-8EEA-A0E0A7A758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94" name="直線コネクタ 293">
          <a:extLst>
            <a:ext uri="{FF2B5EF4-FFF2-40B4-BE49-F238E27FC236}">
              <a16:creationId xmlns:a16="http://schemas.microsoft.com/office/drawing/2014/main" id="{97A89ABD-E974-43B1-9ED1-CF6AEB6F8AC6}"/>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5" name="【福祉施設】&#10;一人当たり面積最小値テキスト">
          <a:extLst>
            <a:ext uri="{FF2B5EF4-FFF2-40B4-BE49-F238E27FC236}">
              <a16:creationId xmlns:a16="http://schemas.microsoft.com/office/drawing/2014/main" id="{852BB977-65D8-478C-8285-BB9BA5D424DE}"/>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6" name="直線コネクタ 295">
          <a:extLst>
            <a:ext uri="{FF2B5EF4-FFF2-40B4-BE49-F238E27FC236}">
              <a16:creationId xmlns:a16="http://schemas.microsoft.com/office/drawing/2014/main" id="{A196790A-4D3E-4018-85BF-D152EDBE57D7}"/>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7" name="【福祉施設】&#10;一人当たり面積最大値テキスト">
          <a:extLst>
            <a:ext uri="{FF2B5EF4-FFF2-40B4-BE49-F238E27FC236}">
              <a16:creationId xmlns:a16="http://schemas.microsoft.com/office/drawing/2014/main" id="{2B62DF0C-3BF6-40B3-A215-1DD75F87FE4B}"/>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8" name="直線コネクタ 297">
          <a:extLst>
            <a:ext uri="{FF2B5EF4-FFF2-40B4-BE49-F238E27FC236}">
              <a16:creationId xmlns:a16="http://schemas.microsoft.com/office/drawing/2014/main" id="{1D1E3D34-CA3B-49BC-A4F3-10C495D32495}"/>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99" name="【福祉施設】&#10;一人当たり面積平均値テキスト">
          <a:extLst>
            <a:ext uri="{FF2B5EF4-FFF2-40B4-BE49-F238E27FC236}">
              <a16:creationId xmlns:a16="http://schemas.microsoft.com/office/drawing/2014/main" id="{63CF1264-1826-4A51-B55A-84FC5F44DB39}"/>
            </a:ext>
          </a:extLst>
        </xdr:cNvPr>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300" name="フローチャート: 判断 299">
          <a:extLst>
            <a:ext uri="{FF2B5EF4-FFF2-40B4-BE49-F238E27FC236}">
              <a16:creationId xmlns:a16="http://schemas.microsoft.com/office/drawing/2014/main" id="{4364949C-03D7-44FA-B371-613505ED8345}"/>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301" name="フローチャート: 判断 300">
          <a:extLst>
            <a:ext uri="{FF2B5EF4-FFF2-40B4-BE49-F238E27FC236}">
              <a16:creationId xmlns:a16="http://schemas.microsoft.com/office/drawing/2014/main" id="{1C10DDDF-9D71-4356-A762-D6D98DCBBE18}"/>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02" name="フローチャート: 判断 301">
          <a:extLst>
            <a:ext uri="{FF2B5EF4-FFF2-40B4-BE49-F238E27FC236}">
              <a16:creationId xmlns:a16="http://schemas.microsoft.com/office/drawing/2014/main" id="{96EBDBCA-BBF6-47D1-B723-868F4117EC98}"/>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664E78B-E90C-4D9D-BD2B-4797C03543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6868D0-3F62-4491-9345-4786193538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28EDC42-5813-4BE7-9776-7F5366DB3F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56DB961-332B-452A-A564-4E9AC1BFE0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90498DF2-316E-4462-93D8-C75D440ED67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308" name="楕円 307">
          <a:extLst>
            <a:ext uri="{FF2B5EF4-FFF2-40B4-BE49-F238E27FC236}">
              <a16:creationId xmlns:a16="http://schemas.microsoft.com/office/drawing/2014/main" id="{56B7BF2E-7693-46A3-A608-900274C9F712}"/>
            </a:ext>
          </a:extLst>
        </xdr:cNvPr>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309" name="【福祉施設】&#10;一人当たり面積該当値テキスト">
          <a:extLst>
            <a:ext uri="{FF2B5EF4-FFF2-40B4-BE49-F238E27FC236}">
              <a16:creationId xmlns:a16="http://schemas.microsoft.com/office/drawing/2014/main" id="{441FED0F-43D1-4B45-B29F-8C7A8E807696}"/>
            </a:ext>
          </a:extLst>
        </xdr:cNvPr>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310" name="楕円 309">
          <a:extLst>
            <a:ext uri="{FF2B5EF4-FFF2-40B4-BE49-F238E27FC236}">
              <a16:creationId xmlns:a16="http://schemas.microsoft.com/office/drawing/2014/main" id="{43D8EB5E-E779-470B-BD84-975D35CC0F71}"/>
            </a:ext>
          </a:extLst>
        </xdr:cNvPr>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96882</xdr:rowOff>
    </xdr:to>
    <xdr:cxnSp macro="">
      <xdr:nvCxnSpPr>
        <xdr:cNvPr id="311" name="直線コネクタ 310">
          <a:extLst>
            <a:ext uri="{FF2B5EF4-FFF2-40B4-BE49-F238E27FC236}">
              <a16:creationId xmlns:a16="http://schemas.microsoft.com/office/drawing/2014/main" id="{7D2DCC53-D2E1-4AE6-9ED8-342038D606D0}"/>
            </a:ext>
          </a:extLst>
        </xdr:cNvPr>
        <xdr:cNvCxnSpPr/>
      </xdr:nvCxnSpPr>
      <xdr:spPr>
        <a:xfrm>
          <a:off x="9639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80934</xdr:rowOff>
    </xdr:from>
    <xdr:ext cx="469744" cy="259045"/>
    <xdr:sp macro="" textlink="">
      <xdr:nvSpPr>
        <xdr:cNvPr id="312" name="n_1aveValue【福祉施設】&#10;一人当たり面積">
          <a:extLst>
            <a:ext uri="{FF2B5EF4-FFF2-40B4-BE49-F238E27FC236}">
              <a16:creationId xmlns:a16="http://schemas.microsoft.com/office/drawing/2014/main" id="{BAA55538-EF82-43EF-A9BB-5B1595199CF4}"/>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13" name="n_2aveValue【福祉施設】&#10;一人当たり面積">
          <a:extLst>
            <a:ext uri="{FF2B5EF4-FFF2-40B4-BE49-F238E27FC236}">
              <a16:creationId xmlns:a16="http://schemas.microsoft.com/office/drawing/2014/main" id="{DA85B8A7-C6A3-4966-8650-3A41D8E34723}"/>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138809</xdr:rowOff>
    </xdr:from>
    <xdr:ext cx="469744" cy="259045"/>
    <xdr:sp macro="" textlink="">
      <xdr:nvSpPr>
        <xdr:cNvPr id="314" name="n_1mainValue【福祉施設】&#10;一人当たり面積">
          <a:extLst>
            <a:ext uri="{FF2B5EF4-FFF2-40B4-BE49-F238E27FC236}">
              <a16:creationId xmlns:a16="http://schemas.microsoft.com/office/drawing/2014/main" id="{C764B923-1902-415F-913B-231849521676}"/>
            </a:ext>
          </a:extLst>
        </xdr:cNvPr>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B11DC6E4-8C6D-4049-8B79-3952FBDDDE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935B9441-3F8A-407C-9687-7969529F23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24024215-AFF3-4212-A2FA-B92CCB0427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1CF02CC8-5366-49CB-9CC0-6B58717E69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56E0546D-AEB7-436B-92E1-C0A48A8692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7F908DCE-A38B-43C6-82AC-ABD9E59978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9BFFEA6F-2136-4A1F-8626-0D085D3BB1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714FF510-0D68-45A2-B850-41A1CD9A4CB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C266A3BB-1F07-4AED-8297-A229F42E92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D88720CC-3912-4719-97CA-EB74AA676FA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a:extLst>
            <a:ext uri="{FF2B5EF4-FFF2-40B4-BE49-F238E27FC236}">
              <a16:creationId xmlns:a16="http://schemas.microsoft.com/office/drawing/2014/main" id="{126C869E-3568-47D8-9F21-E15642D4CFD1}"/>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a:extLst>
            <a:ext uri="{FF2B5EF4-FFF2-40B4-BE49-F238E27FC236}">
              <a16:creationId xmlns:a16="http://schemas.microsoft.com/office/drawing/2014/main" id="{C5F6ECE7-4A7D-4578-B421-0525984BF6F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a:extLst>
            <a:ext uri="{FF2B5EF4-FFF2-40B4-BE49-F238E27FC236}">
              <a16:creationId xmlns:a16="http://schemas.microsoft.com/office/drawing/2014/main" id="{75E10051-21FD-4CD4-9204-EBAFE460E283}"/>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a:extLst>
            <a:ext uri="{FF2B5EF4-FFF2-40B4-BE49-F238E27FC236}">
              <a16:creationId xmlns:a16="http://schemas.microsoft.com/office/drawing/2014/main" id="{6915C49D-51E8-4981-9CA2-38AD9F534F1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a:extLst>
            <a:ext uri="{FF2B5EF4-FFF2-40B4-BE49-F238E27FC236}">
              <a16:creationId xmlns:a16="http://schemas.microsoft.com/office/drawing/2014/main" id="{F4D975E1-C074-4932-8A91-406B23DFDCF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a:extLst>
            <a:ext uri="{FF2B5EF4-FFF2-40B4-BE49-F238E27FC236}">
              <a16:creationId xmlns:a16="http://schemas.microsoft.com/office/drawing/2014/main" id="{5496EA40-51DC-487C-BC07-8A8B22049052}"/>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a:extLst>
            <a:ext uri="{FF2B5EF4-FFF2-40B4-BE49-F238E27FC236}">
              <a16:creationId xmlns:a16="http://schemas.microsoft.com/office/drawing/2014/main" id="{B04C5BED-3A10-48F7-B82A-FD1E9D1DD48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a:extLst>
            <a:ext uri="{FF2B5EF4-FFF2-40B4-BE49-F238E27FC236}">
              <a16:creationId xmlns:a16="http://schemas.microsoft.com/office/drawing/2014/main" id="{5F5823AC-B76D-4879-86AC-AC70D154B79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a:extLst>
            <a:ext uri="{FF2B5EF4-FFF2-40B4-BE49-F238E27FC236}">
              <a16:creationId xmlns:a16="http://schemas.microsoft.com/office/drawing/2014/main" id="{7D16B30D-EE3B-4B54-8A41-39123EF0652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F581D21C-3A65-4F73-B146-AFEB4D9198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DDCB97D7-5406-42F7-92AC-BAF820C7B3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a:extLst>
            <a:ext uri="{FF2B5EF4-FFF2-40B4-BE49-F238E27FC236}">
              <a16:creationId xmlns:a16="http://schemas.microsoft.com/office/drawing/2014/main" id="{D7ADC5C2-6506-4E8B-9D3F-97AFADAA06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37" name="直線コネクタ 336">
          <a:extLst>
            <a:ext uri="{FF2B5EF4-FFF2-40B4-BE49-F238E27FC236}">
              <a16:creationId xmlns:a16="http://schemas.microsoft.com/office/drawing/2014/main" id="{27747651-2235-40F3-AC90-21180672350F}"/>
            </a:ext>
          </a:extLst>
        </xdr:cNvPr>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38" name="【市民会館】&#10;有形固定資産減価償却率最小値テキスト">
          <a:extLst>
            <a:ext uri="{FF2B5EF4-FFF2-40B4-BE49-F238E27FC236}">
              <a16:creationId xmlns:a16="http://schemas.microsoft.com/office/drawing/2014/main" id="{D9A3CB60-E134-4034-A353-747B7C0CA847}"/>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39" name="直線コネクタ 338">
          <a:extLst>
            <a:ext uri="{FF2B5EF4-FFF2-40B4-BE49-F238E27FC236}">
              <a16:creationId xmlns:a16="http://schemas.microsoft.com/office/drawing/2014/main" id="{E0E19DBC-7E05-4DE9-818E-0FC3A67AE3BD}"/>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40" name="【市民会館】&#10;有形固定資産減価償却率最大値テキスト">
          <a:extLst>
            <a:ext uri="{FF2B5EF4-FFF2-40B4-BE49-F238E27FC236}">
              <a16:creationId xmlns:a16="http://schemas.microsoft.com/office/drawing/2014/main" id="{73FF1905-640A-41D0-9810-B184744B5835}"/>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41" name="直線コネクタ 340">
          <a:extLst>
            <a:ext uri="{FF2B5EF4-FFF2-40B4-BE49-F238E27FC236}">
              <a16:creationId xmlns:a16="http://schemas.microsoft.com/office/drawing/2014/main" id="{26AB1073-8F6A-49CD-84E3-C61B34E158B5}"/>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342" name="【市民会館】&#10;有形固定資産減価償却率平均値テキスト">
          <a:extLst>
            <a:ext uri="{FF2B5EF4-FFF2-40B4-BE49-F238E27FC236}">
              <a16:creationId xmlns:a16="http://schemas.microsoft.com/office/drawing/2014/main" id="{E224AE5F-4ADB-4F0F-814F-B81019086C4F}"/>
            </a:ext>
          </a:extLst>
        </xdr:cNvPr>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43" name="フローチャート: 判断 342">
          <a:extLst>
            <a:ext uri="{FF2B5EF4-FFF2-40B4-BE49-F238E27FC236}">
              <a16:creationId xmlns:a16="http://schemas.microsoft.com/office/drawing/2014/main" id="{BF3FB9E2-95DD-4E7B-9127-C3F305D0CB7F}"/>
            </a:ext>
          </a:extLst>
        </xdr:cNvPr>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44" name="フローチャート: 判断 343">
          <a:extLst>
            <a:ext uri="{FF2B5EF4-FFF2-40B4-BE49-F238E27FC236}">
              <a16:creationId xmlns:a16="http://schemas.microsoft.com/office/drawing/2014/main" id="{7429B4FD-8FB3-4041-9019-00256D47FE5C}"/>
            </a:ext>
          </a:extLst>
        </xdr:cNvPr>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45" name="フローチャート: 判断 344">
          <a:extLst>
            <a:ext uri="{FF2B5EF4-FFF2-40B4-BE49-F238E27FC236}">
              <a16:creationId xmlns:a16="http://schemas.microsoft.com/office/drawing/2014/main" id="{CF67678F-34AD-4B17-B7EB-D40418684E8A}"/>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84C0B3C-9B4C-4422-902D-0133EC87E43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FF7B82F8-9655-49CA-9E66-4ED87A38D8B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7D9FEBD7-1953-44A5-A8D9-B0651F11AD8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A61CE1CF-0B99-44BB-AB71-B65241F3C97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AEDAEE76-0EBB-4B17-B9BE-A9AF3D7DFA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xdr:rowOff>
    </xdr:from>
    <xdr:to>
      <xdr:col>24</xdr:col>
      <xdr:colOff>114300</xdr:colOff>
      <xdr:row>107</xdr:row>
      <xdr:rowOff>101854</xdr:rowOff>
    </xdr:to>
    <xdr:sp macro="" textlink="">
      <xdr:nvSpPr>
        <xdr:cNvPr id="351" name="楕円 350">
          <a:extLst>
            <a:ext uri="{FF2B5EF4-FFF2-40B4-BE49-F238E27FC236}">
              <a16:creationId xmlns:a16="http://schemas.microsoft.com/office/drawing/2014/main" id="{EF6C2C96-CE72-4E56-8AB1-194A9501A81D}"/>
            </a:ext>
          </a:extLst>
        </xdr:cNvPr>
        <xdr:cNvSpPr/>
      </xdr:nvSpPr>
      <xdr:spPr>
        <a:xfrm>
          <a:off x="4584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150131</xdr:rowOff>
    </xdr:from>
    <xdr:ext cx="405111" cy="259045"/>
    <xdr:sp macro="" textlink="">
      <xdr:nvSpPr>
        <xdr:cNvPr id="352" name="【市民会館】&#10;有形固定資産減価償却率該当値テキスト">
          <a:extLst>
            <a:ext uri="{FF2B5EF4-FFF2-40B4-BE49-F238E27FC236}">
              <a16:creationId xmlns:a16="http://schemas.microsoft.com/office/drawing/2014/main" id="{44C24F59-152F-446C-B916-353712E4131F}"/>
            </a:ext>
          </a:extLst>
        </xdr:cNvPr>
        <xdr:cNvSpPr txBox="1"/>
      </xdr:nvSpPr>
      <xdr:spPr>
        <a:xfrm>
          <a:off x="4673600"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50546</xdr:rowOff>
    </xdr:from>
    <xdr:to>
      <xdr:col>20</xdr:col>
      <xdr:colOff>38100</xdr:colOff>
      <xdr:row>107</xdr:row>
      <xdr:rowOff>152146</xdr:rowOff>
    </xdr:to>
    <xdr:sp macro="" textlink="">
      <xdr:nvSpPr>
        <xdr:cNvPr id="353" name="楕円 352">
          <a:extLst>
            <a:ext uri="{FF2B5EF4-FFF2-40B4-BE49-F238E27FC236}">
              <a16:creationId xmlns:a16="http://schemas.microsoft.com/office/drawing/2014/main" id="{C4DBFE2B-F472-4650-BDD3-5A9AA89F25CC}"/>
            </a:ext>
          </a:extLst>
        </xdr:cNvPr>
        <xdr:cNvSpPr/>
      </xdr:nvSpPr>
      <xdr:spPr>
        <a:xfrm>
          <a:off x="3746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51054</xdr:rowOff>
    </xdr:from>
    <xdr:to>
      <xdr:col>24</xdr:col>
      <xdr:colOff>63500</xdr:colOff>
      <xdr:row>107</xdr:row>
      <xdr:rowOff>101346</xdr:rowOff>
    </xdr:to>
    <xdr:cxnSp macro="">
      <xdr:nvCxnSpPr>
        <xdr:cNvPr id="354" name="直線コネクタ 353">
          <a:extLst>
            <a:ext uri="{FF2B5EF4-FFF2-40B4-BE49-F238E27FC236}">
              <a16:creationId xmlns:a16="http://schemas.microsoft.com/office/drawing/2014/main" id="{4A476F80-7447-4448-B20F-C33D671293AF}"/>
            </a:ext>
          </a:extLst>
        </xdr:cNvPr>
        <xdr:cNvCxnSpPr/>
      </xdr:nvCxnSpPr>
      <xdr:spPr>
        <a:xfrm flipV="1">
          <a:off x="3797300" y="18396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45974</xdr:rowOff>
    </xdr:from>
    <xdr:to>
      <xdr:col>15</xdr:col>
      <xdr:colOff>101600</xdr:colOff>
      <xdr:row>104</xdr:row>
      <xdr:rowOff>147574</xdr:rowOff>
    </xdr:to>
    <xdr:sp macro="" textlink="">
      <xdr:nvSpPr>
        <xdr:cNvPr id="355" name="楕円 354">
          <a:extLst>
            <a:ext uri="{FF2B5EF4-FFF2-40B4-BE49-F238E27FC236}">
              <a16:creationId xmlns:a16="http://schemas.microsoft.com/office/drawing/2014/main" id="{EE130622-DDEC-43AC-8F36-FE0E5EC47096}"/>
            </a:ext>
          </a:extLst>
        </xdr:cNvPr>
        <xdr:cNvSpPr/>
      </xdr:nvSpPr>
      <xdr:spPr>
        <a:xfrm>
          <a:off x="2857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96774</xdr:rowOff>
    </xdr:from>
    <xdr:to>
      <xdr:col>19</xdr:col>
      <xdr:colOff>177800</xdr:colOff>
      <xdr:row>107</xdr:row>
      <xdr:rowOff>101346</xdr:rowOff>
    </xdr:to>
    <xdr:cxnSp macro="">
      <xdr:nvCxnSpPr>
        <xdr:cNvPr id="356" name="直線コネクタ 355">
          <a:extLst>
            <a:ext uri="{FF2B5EF4-FFF2-40B4-BE49-F238E27FC236}">
              <a16:creationId xmlns:a16="http://schemas.microsoft.com/office/drawing/2014/main" id="{E082F452-F6E3-45D4-87A1-700F2D6900E6}"/>
            </a:ext>
          </a:extLst>
        </xdr:cNvPr>
        <xdr:cNvCxnSpPr/>
      </xdr:nvCxnSpPr>
      <xdr:spPr>
        <a:xfrm>
          <a:off x="2908300" y="17927574"/>
          <a:ext cx="8890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357" name="n_1aveValue【市民会館】&#10;有形固定資産減価償却率">
          <a:extLst>
            <a:ext uri="{FF2B5EF4-FFF2-40B4-BE49-F238E27FC236}">
              <a16:creationId xmlns:a16="http://schemas.microsoft.com/office/drawing/2014/main" id="{31B753C8-CBBD-4A88-9588-6A213CEA6211}"/>
            </a:ext>
          </a:extLst>
        </xdr:cNvPr>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358" name="n_2aveValue【市民会館】&#10;有形固定資産減価償却率">
          <a:extLst>
            <a:ext uri="{FF2B5EF4-FFF2-40B4-BE49-F238E27FC236}">
              <a16:creationId xmlns:a16="http://schemas.microsoft.com/office/drawing/2014/main" id="{C58FB756-27A2-4A95-9410-CC521702C60F}"/>
            </a:ext>
          </a:extLst>
        </xdr:cNvPr>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143273</xdr:rowOff>
    </xdr:from>
    <xdr:ext cx="405111" cy="259045"/>
    <xdr:sp macro="" textlink="">
      <xdr:nvSpPr>
        <xdr:cNvPr id="359" name="n_1mainValue【市民会館】&#10;有形固定資産減価償却率">
          <a:extLst>
            <a:ext uri="{FF2B5EF4-FFF2-40B4-BE49-F238E27FC236}">
              <a16:creationId xmlns:a16="http://schemas.microsoft.com/office/drawing/2014/main" id="{2C109FD9-E39F-4E54-A1C0-24C398166AAF}"/>
            </a:ext>
          </a:extLst>
        </xdr:cNvPr>
        <xdr:cNvSpPr txBox="1"/>
      </xdr:nvSpPr>
      <xdr:spPr>
        <a:xfrm>
          <a:off x="35820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164101</xdr:rowOff>
    </xdr:from>
    <xdr:ext cx="405111" cy="259045"/>
    <xdr:sp macro="" textlink="">
      <xdr:nvSpPr>
        <xdr:cNvPr id="360" name="n_2mainValue【市民会館】&#10;有形固定資産減価償却率">
          <a:extLst>
            <a:ext uri="{FF2B5EF4-FFF2-40B4-BE49-F238E27FC236}">
              <a16:creationId xmlns:a16="http://schemas.microsoft.com/office/drawing/2014/main" id="{0AB50A6F-200D-44A0-A676-FED3AB3C3791}"/>
            </a:ext>
          </a:extLst>
        </xdr:cNvPr>
        <xdr:cNvSpPr txBox="1"/>
      </xdr:nvSpPr>
      <xdr:spPr>
        <a:xfrm>
          <a:off x="2705744" y="1765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9674D8BD-B3FB-425F-AA6A-06A506251A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A229DFA-FD51-4BFC-BCF4-B9164918D5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4511A637-7665-4937-8DD0-3A68A6AEA4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DF996F62-72D2-4B39-AF4C-24DFE055E3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D7933A2B-F2E2-460C-89B0-7EA912F8AA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6B7D8D1A-B387-49B5-BD30-E680D06A66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75A93E35-EDA8-4993-AAFE-D6621D646C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88CE6408-A4D6-45E6-A48D-803D2CBAE6D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7813C394-F5E4-4B18-AE61-B2C6D9CA12C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49C82A60-465C-4733-BE84-5CD2A276871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a:extLst>
            <a:ext uri="{FF2B5EF4-FFF2-40B4-BE49-F238E27FC236}">
              <a16:creationId xmlns:a16="http://schemas.microsoft.com/office/drawing/2014/main" id="{C25BCBB4-62E3-4DFD-A4E0-64E22087254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A26A1C72-2BD8-4BA9-8702-AF6ADC52F6D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a:extLst>
            <a:ext uri="{FF2B5EF4-FFF2-40B4-BE49-F238E27FC236}">
              <a16:creationId xmlns:a16="http://schemas.microsoft.com/office/drawing/2014/main" id="{062BA7B3-F339-42DF-87D1-EB432ED59E2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a:extLst>
            <a:ext uri="{FF2B5EF4-FFF2-40B4-BE49-F238E27FC236}">
              <a16:creationId xmlns:a16="http://schemas.microsoft.com/office/drawing/2014/main" id="{242ECDF3-4202-487B-81C9-5F1EF742CF3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a:extLst>
            <a:ext uri="{FF2B5EF4-FFF2-40B4-BE49-F238E27FC236}">
              <a16:creationId xmlns:a16="http://schemas.microsoft.com/office/drawing/2014/main" id="{73A30EF7-BE81-4420-BC74-8499C3F6CAF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a:extLst>
            <a:ext uri="{FF2B5EF4-FFF2-40B4-BE49-F238E27FC236}">
              <a16:creationId xmlns:a16="http://schemas.microsoft.com/office/drawing/2014/main" id="{AFE2FDBC-BAC9-4F37-A1DE-DEA63BBBBAD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a:extLst>
            <a:ext uri="{FF2B5EF4-FFF2-40B4-BE49-F238E27FC236}">
              <a16:creationId xmlns:a16="http://schemas.microsoft.com/office/drawing/2014/main" id="{6D4131C2-06DD-4EB8-9818-75405B20651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a:extLst>
            <a:ext uri="{FF2B5EF4-FFF2-40B4-BE49-F238E27FC236}">
              <a16:creationId xmlns:a16="http://schemas.microsoft.com/office/drawing/2014/main" id="{80875BCD-A20E-431A-9E60-1B42EC3D0AC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a:extLst>
            <a:ext uri="{FF2B5EF4-FFF2-40B4-BE49-F238E27FC236}">
              <a16:creationId xmlns:a16="http://schemas.microsoft.com/office/drawing/2014/main" id="{2F232B13-7E77-446D-AA98-FDD9EDDACD1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a:extLst>
            <a:ext uri="{FF2B5EF4-FFF2-40B4-BE49-F238E27FC236}">
              <a16:creationId xmlns:a16="http://schemas.microsoft.com/office/drawing/2014/main" id="{D2A88084-87DB-428D-9C55-B611965ED5E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a:extLst>
            <a:ext uri="{FF2B5EF4-FFF2-40B4-BE49-F238E27FC236}">
              <a16:creationId xmlns:a16="http://schemas.microsoft.com/office/drawing/2014/main" id="{B6B1CA58-9FF5-443B-BE34-E369595228A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a:extLst>
            <a:ext uri="{FF2B5EF4-FFF2-40B4-BE49-F238E27FC236}">
              <a16:creationId xmlns:a16="http://schemas.microsoft.com/office/drawing/2014/main" id="{D2D775C8-0E99-4833-8EA9-A4AC64CC29F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id="{228B8E22-0B38-4D29-9DF0-C23C252632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08A95D23-2855-4C12-97DC-7DEF0BB637C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id="{4499AD17-5048-4708-9A8D-CB5E7BD764F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86" name="直線コネクタ 385">
          <a:extLst>
            <a:ext uri="{FF2B5EF4-FFF2-40B4-BE49-F238E27FC236}">
              <a16:creationId xmlns:a16="http://schemas.microsoft.com/office/drawing/2014/main" id="{E07B39E5-E668-420B-A384-0AB27B200AFB}"/>
            </a:ext>
          </a:extLst>
        </xdr:cNvPr>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87" name="【市民会館】&#10;一人当たり面積最小値テキスト">
          <a:extLst>
            <a:ext uri="{FF2B5EF4-FFF2-40B4-BE49-F238E27FC236}">
              <a16:creationId xmlns:a16="http://schemas.microsoft.com/office/drawing/2014/main" id="{D52BD576-357B-4A65-A933-1ECD5C2933BE}"/>
            </a:ext>
          </a:extLst>
        </xdr:cNvPr>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88" name="直線コネクタ 387">
          <a:extLst>
            <a:ext uri="{FF2B5EF4-FFF2-40B4-BE49-F238E27FC236}">
              <a16:creationId xmlns:a16="http://schemas.microsoft.com/office/drawing/2014/main" id="{66CA8F54-01A2-4708-A024-DCC24AF452E1}"/>
            </a:ext>
          </a:extLst>
        </xdr:cNvPr>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89" name="【市民会館】&#10;一人当たり面積最大値テキスト">
          <a:extLst>
            <a:ext uri="{FF2B5EF4-FFF2-40B4-BE49-F238E27FC236}">
              <a16:creationId xmlns:a16="http://schemas.microsoft.com/office/drawing/2014/main" id="{43AF073B-BF7F-490F-93A3-40CC2417B988}"/>
            </a:ext>
          </a:extLst>
        </xdr:cNvPr>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90" name="直線コネクタ 389">
          <a:extLst>
            <a:ext uri="{FF2B5EF4-FFF2-40B4-BE49-F238E27FC236}">
              <a16:creationId xmlns:a16="http://schemas.microsoft.com/office/drawing/2014/main" id="{A5B1E5F8-5595-40DC-88EC-C4FB517D4F01}"/>
            </a:ext>
          </a:extLst>
        </xdr:cNvPr>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91" name="【市民会館】&#10;一人当たり面積平均値テキスト">
          <a:extLst>
            <a:ext uri="{FF2B5EF4-FFF2-40B4-BE49-F238E27FC236}">
              <a16:creationId xmlns:a16="http://schemas.microsoft.com/office/drawing/2014/main" id="{4D963EA3-7B39-4C92-BAE2-ED2CB24708BC}"/>
            </a:ext>
          </a:extLst>
        </xdr:cNvPr>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92" name="フローチャート: 判断 391">
          <a:extLst>
            <a:ext uri="{FF2B5EF4-FFF2-40B4-BE49-F238E27FC236}">
              <a16:creationId xmlns:a16="http://schemas.microsoft.com/office/drawing/2014/main" id="{2A1FF0AD-04D3-4A38-B1B1-03274FB55FE5}"/>
            </a:ext>
          </a:extLst>
        </xdr:cNvPr>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93" name="フローチャート: 判断 392">
          <a:extLst>
            <a:ext uri="{FF2B5EF4-FFF2-40B4-BE49-F238E27FC236}">
              <a16:creationId xmlns:a16="http://schemas.microsoft.com/office/drawing/2014/main" id="{FDBAD9A0-3D67-4673-BA89-61FDAA797902}"/>
            </a:ext>
          </a:extLst>
        </xdr:cNvPr>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94" name="フローチャート: 判断 393">
          <a:extLst>
            <a:ext uri="{FF2B5EF4-FFF2-40B4-BE49-F238E27FC236}">
              <a16:creationId xmlns:a16="http://schemas.microsoft.com/office/drawing/2014/main" id="{18C115A3-844F-42EE-BF7A-B0419E850910}"/>
            </a:ext>
          </a:extLst>
        </xdr:cNvPr>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E0456F0F-6E66-4D54-AD8C-83B7A5C525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4EE7FB08-54D6-4B53-B3E1-D838621A15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D10FD7EF-B3F0-44F1-913D-C8FD628C592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EB9ED6AD-03B1-4FDF-A894-6EA14EFA6F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9061A63-FC3A-4B8E-86A1-094B910A739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78195</xdr:rowOff>
    </xdr:from>
    <xdr:to>
      <xdr:col>55</xdr:col>
      <xdr:colOff>50800</xdr:colOff>
      <xdr:row>108</xdr:row>
      <xdr:rowOff>8345</xdr:rowOff>
    </xdr:to>
    <xdr:sp macro="" textlink="">
      <xdr:nvSpPr>
        <xdr:cNvPr id="400" name="楕円 399">
          <a:extLst>
            <a:ext uri="{FF2B5EF4-FFF2-40B4-BE49-F238E27FC236}">
              <a16:creationId xmlns:a16="http://schemas.microsoft.com/office/drawing/2014/main" id="{F38E2AB7-1487-4E24-BBF4-787159332160}"/>
            </a:ext>
          </a:extLst>
        </xdr:cNvPr>
        <xdr:cNvSpPr/>
      </xdr:nvSpPr>
      <xdr:spPr>
        <a:xfrm>
          <a:off x="104267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56622</xdr:rowOff>
    </xdr:from>
    <xdr:ext cx="469744" cy="259045"/>
    <xdr:sp macro="" textlink="">
      <xdr:nvSpPr>
        <xdr:cNvPr id="401" name="【市民会館】&#10;一人当たり面積該当値テキスト">
          <a:extLst>
            <a:ext uri="{FF2B5EF4-FFF2-40B4-BE49-F238E27FC236}">
              <a16:creationId xmlns:a16="http://schemas.microsoft.com/office/drawing/2014/main" id="{1E233638-7621-48CC-B7F1-753C3270DD93}"/>
            </a:ext>
          </a:extLst>
        </xdr:cNvPr>
        <xdr:cNvSpPr txBox="1"/>
      </xdr:nvSpPr>
      <xdr:spPr>
        <a:xfrm>
          <a:off x="10515600" y="1840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80373</xdr:rowOff>
    </xdr:from>
    <xdr:to>
      <xdr:col>50</xdr:col>
      <xdr:colOff>165100</xdr:colOff>
      <xdr:row>108</xdr:row>
      <xdr:rowOff>10523</xdr:rowOff>
    </xdr:to>
    <xdr:sp macro="" textlink="">
      <xdr:nvSpPr>
        <xdr:cNvPr id="402" name="楕円 401">
          <a:extLst>
            <a:ext uri="{FF2B5EF4-FFF2-40B4-BE49-F238E27FC236}">
              <a16:creationId xmlns:a16="http://schemas.microsoft.com/office/drawing/2014/main" id="{005C521A-51D6-44D9-9520-2E58470FA118}"/>
            </a:ext>
          </a:extLst>
        </xdr:cNvPr>
        <xdr:cNvSpPr/>
      </xdr:nvSpPr>
      <xdr:spPr>
        <a:xfrm>
          <a:off x="9588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128995</xdr:rowOff>
    </xdr:from>
    <xdr:to>
      <xdr:col>55</xdr:col>
      <xdr:colOff>0</xdr:colOff>
      <xdr:row>107</xdr:row>
      <xdr:rowOff>131173</xdr:rowOff>
    </xdr:to>
    <xdr:cxnSp macro="">
      <xdr:nvCxnSpPr>
        <xdr:cNvPr id="403" name="直線コネクタ 402">
          <a:extLst>
            <a:ext uri="{FF2B5EF4-FFF2-40B4-BE49-F238E27FC236}">
              <a16:creationId xmlns:a16="http://schemas.microsoft.com/office/drawing/2014/main" id="{BBB0F7CA-039C-4611-9F70-B946DD90D93B}"/>
            </a:ext>
          </a:extLst>
        </xdr:cNvPr>
        <xdr:cNvCxnSpPr/>
      </xdr:nvCxnSpPr>
      <xdr:spPr>
        <a:xfrm flipV="1">
          <a:off x="9639300" y="18474145"/>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80373</xdr:rowOff>
    </xdr:from>
    <xdr:to>
      <xdr:col>46</xdr:col>
      <xdr:colOff>38100</xdr:colOff>
      <xdr:row>108</xdr:row>
      <xdr:rowOff>10523</xdr:rowOff>
    </xdr:to>
    <xdr:sp macro="" textlink="">
      <xdr:nvSpPr>
        <xdr:cNvPr id="404" name="楕円 403">
          <a:extLst>
            <a:ext uri="{FF2B5EF4-FFF2-40B4-BE49-F238E27FC236}">
              <a16:creationId xmlns:a16="http://schemas.microsoft.com/office/drawing/2014/main" id="{8DA50F05-42F2-48B2-82C9-E4D7DD8309BE}"/>
            </a:ext>
          </a:extLst>
        </xdr:cNvPr>
        <xdr:cNvSpPr/>
      </xdr:nvSpPr>
      <xdr:spPr>
        <a:xfrm>
          <a:off x="8699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131173</xdr:rowOff>
    </xdr:from>
    <xdr:to>
      <xdr:col>50</xdr:col>
      <xdr:colOff>114300</xdr:colOff>
      <xdr:row>107</xdr:row>
      <xdr:rowOff>131173</xdr:rowOff>
    </xdr:to>
    <xdr:cxnSp macro="">
      <xdr:nvCxnSpPr>
        <xdr:cNvPr id="405" name="直線コネクタ 404">
          <a:extLst>
            <a:ext uri="{FF2B5EF4-FFF2-40B4-BE49-F238E27FC236}">
              <a16:creationId xmlns:a16="http://schemas.microsoft.com/office/drawing/2014/main" id="{C341D4F0-18BA-4AC9-A063-7A29E3D58A3A}"/>
            </a:ext>
          </a:extLst>
        </xdr:cNvPr>
        <xdr:cNvCxnSpPr/>
      </xdr:nvCxnSpPr>
      <xdr:spPr>
        <a:xfrm>
          <a:off x="8750300" y="18476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406" name="n_1aveValue【市民会館】&#10;一人当たり面積">
          <a:extLst>
            <a:ext uri="{FF2B5EF4-FFF2-40B4-BE49-F238E27FC236}">
              <a16:creationId xmlns:a16="http://schemas.microsoft.com/office/drawing/2014/main" id="{47E40BFD-4CB8-4028-9B62-8418FFB4F4D0}"/>
            </a:ext>
          </a:extLst>
        </xdr:cNvPr>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407" name="n_2aveValue【市民会館】&#10;一人当たり面積">
          <a:extLst>
            <a:ext uri="{FF2B5EF4-FFF2-40B4-BE49-F238E27FC236}">
              <a16:creationId xmlns:a16="http://schemas.microsoft.com/office/drawing/2014/main" id="{8569F3CD-0BE8-488F-82FC-E102826D658B}"/>
            </a:ext>
          </a:extLst>
        </xdr:cNvPr>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1650</xdr:rowOff>
    </xdr:from>
    <xdr:ext cx="469744" cy="259045"/>
    <xdr:sp macro="" textlink="">
      <xdr:nvSpPr>
        <xdr:cNvPr id="408" name="n_1mainValue【市民会館】&#10;一人当たり面積">
          <a:extLst>
            <a:ext uri="{FF2B5EF4-FFF2-40B4-BE49-F238E27FC236}">
              <a16:creationId xmlns:a16="http://schemas.microsoft.com/office/drawing/2014/main" id="{BE4A95F5-33A2-4DD5-AE96-4652B3D3C14D}"/>
            </a:ext>
          </a:extLst>
        </xdr:cNvPr>
        <xdr:cNvSpPr txBox="1"/>
      </xdr:nvSpPr>
      <xdr:spPr>
        <a:xfrm>
          <a:off x="93917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1650</xdr:rowOff>
    </xdr:from>
    <xdr:ext cx="469744" cy="259045"/>
    <xdr:sp macro="" textlink="">
      <xdr:nvSpPr>
        <xdr:cNvPr id="409" name="n_2mainValue【市民会館】&#10;一人当たり面積">
          <a:extLst>
            <a:ext uri="{FF2B5EF4-FFF2-40B4-BE49-F238E27FC236}">
              <a16:creationId xmlns:a16="http://schemas.microsoft.com/office/drawing/2014/main" id="{9FB2E532-B7A5-4D5A-AEDB-F3D52169B6D0}"/>
            </a:ext>
          </a:extLst>
        </xdr:cNvPr>
        <xdr:cNvSpPr txBox="1"/>
      </xdr:nvSpPr>
      <xdr:spPr>
        <a:xfrm>
          <a:off x="8515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id="{60BF11CE-DCA5-453B-B787-E8CE593077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id="{8995E062-44F3-49BE-90F4-C2BF47FCA7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id="{D784C60B-D77E-4115-9E9C-61A8F899F0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id="{4F8FD23B-DDD5-4D76-85FD-53E9B51D095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id="{F6854804-5AE2-46D3-A392-7E37BA3DD9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id="{4779C187-A880-443A-94ED-5FB4295FA9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id="{163DD408-8642-4272-8C5F-B89A34ED52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id="{9BF39E48-7A46-451B-8DB0-98D0F3AF42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id="{CB6329C2-152C-4BB0-91B1-D3C03E7B4C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id="{E58AFE54-EED6-438C-9221-E4F9FB3A6F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88021DB0-2470-4CED-B6EA-CDA0464B5C9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a:extLst>
            <a:ext uri="{FF2B5EF4-FFF2-40B4-BE49-F238E27FC236}">
              <a16:creationId xmlns:a16="http://schemas.microsoft.com/office/drawing/2014/main" id="{40B34B40-3C97-41F0-B989-925BE5A2DD7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F30BA347-9B40-4396-945D-EFEE3A077D2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FAD93E63-D625-4319-8BDB-44FCB8D075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D7FE9248-FB4D-4DAC-9F3A-8734F842703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64348700-668B-4C36-8CCA-5167FF2C54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585BEDF5-F768-45A6-8B2B-025D6E3F8D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BDF2631A-DBA0-4CF6-ACFA-2BF43C13C1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BA8674DA-19C1-4878-95E9-6C63F94282D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352F1A7A-245A-4F8B-8456-E3E36A41768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DA797974-A0C1-4BDF-84B1-4F4656FB9B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8E70E49F-9D95-4228-A9D8-E6D7028F1CB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105AFB05-D42B-44B7-91EE-9DF695F36D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3EB6739C-5AF0-4524-8355-A8FA8DB105C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a:extLst>
            <a:ext uri="{FF2B5EF4-FFF2-40B4-BE49-F238E27FC236}">
              <a16:creationId xmlns:a16="http://schemas.microsoft.com/office/drawing/2014/main" id="{DA67C082-7F94-4C17-8D54-726F828ED6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35" name="直線コネクタ 434">
          <a:extLst>
            <a:ext uri="{FF2B5EF4-FFF2-40B4-BE49-F238E27FC236}">
              <a16:creationId xmlns:a16="http://schemas.microsoft.com/office/drawing/2014/main" id="{575BBD3C-90B2-4755-BF8F-2C77FB0EFB71}"/>
            </a:ext>
          </a:extLst>
        </xdr:cNvPr>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36" name="【一般廃棄物処理施設】&#10;有形固定資産減価償却率最小値テキスト">
          <a:extLst>
            <a:ext uri="{FF2B5EF4-FFF2-40B4-BE49-F238E27FC236}">
              <a16:creationId xmlns:a16="http://schemas.microsoft.com/office/drawing/2014/main" id="{803D2E79-4724-4A38-86D4-F4FAE8678602}"/>
            </a:ext>
          </a:extLst>
        </xdr:cNvPr>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37" name="直線コネクタ 436">
          <a:extLst>
            <a:ext uri="{FF2B5EF4-FFF2-40B4-BE49-F238E27FC236}">
              <a16:creationId xmlns:a16="http://schemas.microsoft.com/office/drawing/2014/main" id="{2682D47E-4192-47F2-85F0-1690CDD9A568}"/>
            </a:ext>
          </a:extLst>
        </xdr:cNvPr>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38" name="【一般廃棄物処理施設】&#10;有形固定資産減価償却率最大値テキスト">
          <a:extLst>
            <a:ext uri="{FF2B5EF4-FFF2-40B4-BE49-F238E27FC236}">
              <a16:creationId xmlns:a16="http://schemas.microsoft.com/office/drawing/2014/main" id="{07284FD8-3333-4D1C-8E67-1519C2E1DECC}"/>
            </a:ext>
          </a:extLst>
        </xdr:cNvPr>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39" name="直線コネクタ 438">
          <a:extLst>
            <a:ext uri="{FF2B5EF4-FFF2-40B4-BE49-F238E27FC236}">
              <a16:creationId xmlns:a16="http://schemas.microsoft.com/office/drawing/2014/main" id="{3AA6C5D4-0404-4E0B-A19D-A5EDBB12A646}"/>
            </a:ext>
          </a:extLst>
        </xdr:cNvPr>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440" name="【一般廃棄物処理施設】&#10;有形固定資産減価償却率平均値テキスト">
          <a:extLst>
            <a:ext uri="{FF2B5EF4-FFF2-40B4-BE49-F238E27FC236}">
              <a16:creationId xmlns:a16="http://schemas.microsoft.com/office/drawing/2014/main" id="{3369DFEB-43B1-4FAD-B944-ACD950181900}"/>
            </a:ext>
          </a:extLst>
        </xdr:cNvPr>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41" name="フローチャート: 判断 440">
          <a:extLst>
            <a:ext uri="{FF2B5EF4-FFF2-40B4-BE49-F238E27FC236}">
              <a16:creationId xmlns:a16="http://schemas.microsoft.com/office/drawing/2014/main" id="{12B2D70B-7966-434C-A6FB-4D6D75B107C4}"/>
            </a:ext>
          </a:extLst>
        </xdr:cNvPr>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42" name="フローチャート: 判断 441">
          <a:extLst>
            <a:ext uri="{FF2B5EF4-FFF2-40B4-BE49-F238E27FC236}">
              <a16:creationId xmlns:a16="http://schemas.microsoft.com/office/drawing/2014/main" id="{B976B023-1401-49E5-9777-A5263D67974E}"/>
            </a:ext>
          </a:extLst>
        </xdr:cNvPr>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43" name="フローチャート: 判断 442">
          <a:extLst>
            <a:ext uri="{FF2B5EF4-FFF2-40B4-BE49-F238E27FC236}">
              <a16:creationId xmlns:a16="http://schemas.microsoft.com/office/drawing/2014/main" id="{2FF026A1-F2F7-45CA-9836-DEF598BD563D}"/>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CCCA943B-9AB1-4C96-BAC4-E1B21C8532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5DA4B39F-BD7E-4F4D-A0FF-810E896ABE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BE2F1616-8696-43B2-97E9-14E1835EDA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4F8BB06-A122-4BEC-861F-2A211FBAC9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6FE30AB6-AACE-4516-9F5A-B43832CFCA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449" name="楕円 448">
          <a:extLst>
            <a:ext uri="{FF2B5EF4-FFF2-40B4-BE49-F238E27FC236}">
              <a16:creationId xmlns:a16="http://schemas.microsoft.com/office/drawing/2014/main" id="{5CF80E5F-2728-4498-8149-135372066412}"/>
            </a:ext>
          </a:extLst>
        </xdr:cNvPr>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115043</xdr:rowOff>
    </xdr:from>
    <xdr:ext cx="405111" cy="259045"/>
    <xdr:sp macro="" textlink="">
      <xdr:nvSpPr>
        <xdr:cNvPr id="450" name="【一般廃棄物処理施設】&#10;有形固定資産減価償却率該当値テキスト">
          <a:extLst>
            <a:ext uri="{FF2B5EF4-FFF2-40B4-BE49-F238E27FC236}">
              <a16:creationId xmlns:a16="http://schemas.microsoft.com/office/drawing/2014/main" id="{2034BE37-2658-4991-8133-0637C6151C8C}"/>
            </a:ext>
          </a:extLst>
        </xdr:cNvPr>
        <xdr:cNvSpPr txBox="1"/>
      </xdr:nvSpPr>
      <xdr:spPr>
        <a:xfrm>
          <a:off x="16357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56424</xdr:rowOff>
    </xdr:from>
    <xdr:to>
      <xdr:col>81</xdr:col>
      <xdr:colOff>101600</xdr:colOff>
      <xdr:row>41</xdr:row>
      <xdr:rowOff>158024</xdr:rowOff>
    </xdr:to>
    <xdr:sp macro="" textlink="">
      <xdr:nvSpPr>
        <xdr:cNvPr id="451" name="楕円 450">
          <a:extLst>
            <a:ext uri="{FF2B5EF4-FFF2-40B4-BE49-F238E27FC236}">
              <a16:creationId xmlns:a16="http://schemas.microsoft.com/office/drawing/2014/main" id="{26E7BEE9-03DF-4228-A2E1-4DE453C747B0}"/>
            </a:ext>
          </a:extLst>
        </xdr:cNvPr>
        <xdr:cNvSpPr/>
      </xdr:nvSpPr>
      <xdr:spPr>
        <a:xfrm>
          <a:off x="15430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79466</xdr:rowOff>
    </xdr:from>
    <xdr:to>
      <xdr:col>85</xdr:col>
      <xdr:colOff>127000</xdr:colOff>
      <xdr:row>41</xdr:row>
      <xdr:rowOff>107224</xdr:rowOff>
    </xdr:to>
    <xdr:cxnSp macro="">
      <xdr:nvCxnSpPr>
        <xdr:cNvPr id="452" name="直線コネクタ 451">
          <a:extLst>
            <a:ext uri="{FF2B5EF4-FFF2-40B4-BE49-F238E27FC236}">
              <a16:creationId xmlns:a16="http://schemas.microsoft.com/office/drawing/2014/main" id="{D2E08BC2-5F96-4F6E-B34E-28CAD4C98C46}"/>
            </a:ext>
          </a:extLst>
        </xdr:cNvPr>
        <xdr:cNvCxnSpPr/>
      </xdr:nvCxnSpPr>
      <xdr:spPr>
        <a:xfrm flipV="1">
          <a:off x="15481300" y="71089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42290</xdr:rowOff>
    </xdr:from>
    <xdr:ext cx="405111" cy="259045"/>
    <xdr:sp macro="" textlink="">
      <xdr:nvSpPr>
        <xdr:cNvPr id="453" name="n_1aveValue【一般廃棄物処理施設】&#10;有形固定資産減価償却率">
          <a:extLst>
            <a:ext uri="{FF2B5EF4-FFF2-40B4-BE49-F238E27FC236}">
              <a16:creationId xmlns:a16="http://schemas.microsoft.com/office/drawing/2014/main" id="{DC1F6E13-991D-44BA-BB31-3EB77B443534}"/>
            </a:ext>
          </a:extLst>
        </xdr:cNvPr>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54" name="n_2aveValue【一般廃棄物処理施設】&#10;有形固定資産減価償却率">
          <a:extLst>
            <a:ext uri="{FF2B5EF4-FFF2-40B4-BE49-F238E27FC236}">
              <a16:creationId xmlns:a16="http://schemas.microsoft.com/office/drawing/2014/main" id="{C7259E73-2E76-46BD-86F3-334AF3747A8B}"/>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149151</xdr:rowOff>
    </xdr:from>
    <xdr:ext cx="340478" cy="259045"/>
    <xdr:sp macro="" textlink="">
      <xdr:nvSpPr>
        <xdr:cNvPr id="455" name="n_1mainValue【一般廃棄物処理施設】&#10;有形固定資産減価償却率">
          <a:extLst>
            <a:ext uri="{FF2B5EF4-FFF2-40B4-BE49-F238E27FC236}">
              <a16:creationId xmlns:a16="http://schemas.microsoft.com/office/drawing/2014/main" id="{28011F86-3E2C-490A-B3AD-C4C99A1E5589}"/>
            </a:ext>
          </a:extLst>
        </xdr:cNvPr>
        <xdr:cNvSpPr txBox="1"/>
      </xdr:nvSpPr>
      <xdr:spPr>
        <a:xfrm>
          <a:off x="15298361" y="71786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5D7FB86-2D08-4432-8901-FD10985E07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3AC5669-26C4-4F07-9C01-A5A1A55D68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D5C1474-4A19-4F9B-8ACC-B10E1665E2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59E62540-8926-41FF-B688-9DF5FD94F2A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2E4424F6-0BAF-4884-9180-69476A10AF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51BCACC-24A5-4A07-AEFC-1DCF8B7EA2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CA595615-D382-4EF7-ACA8-E1B8E467D05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F76DFAF3-FB87-4642-8379-8AC54B6E517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CDE78123-6BC2-4FE7-85D9-7B9D3794A49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E891337C-5D57-4400-876B-8EB574BFCA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D9187B58-8D14-483E-B1AE-5B02C0D77CC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826378AA-01CC-40E9-82B2-47665C1B0BF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D803D281-FE30-45FE-94A0-FAB4D0C680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7EFAACD9-6C4C-4F34-A910-39560D04815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55830C45-D716-48DD-932A-22D11444255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37F3419-EA20-4140-9615-3D5872A1967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EF39441D-CB28-499C-BC32-534546EA33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5CE6363E-754C-4D60-B488-D531E52DAE7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2468144-6ECA-4015-A83B-ECD2CCD54D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2F539862-7C04-4C4A-9F33-24E99CD2A34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3D6EFEF9-D512-4FDE-9855-DCFEF3C5AA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77" name="直線コネクタ 476">
          <a:extLst>
            <a:ext uri="{FF2B5EF4-FFF2-40B4-BE49-F238E27FC236}">
              <a16:creationId xmlns:a16="http://schemas.microsoft.com/office/drawing/2014/main" id="{8069B248-1A21-4A24-B74C-09B105B7068F}"/>
            </a:ext>
          </a:extLst>
        </xdr:cNvPr>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7FF33FAF-8FBA-45CC-8836-A82933D1F954}"/>
            </a:ext>
          </a:extLst>
        </xdr:cNvPr>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79" name="直線コネクタ 478">
          <a:extLst>
            <a:ext uri="{FF2B5EF4-FFF2-40B4-BE49-F238E27FC236}">
              <a16:creationId xmlns:a16="http://schemas.microsoft.com/office/drawing/2014/main" id="{069F336C-F526-47EB-95F7-91296D81EE6D}"/>
            </a:ext>
          </a:extLst>
        </xdr:cNvPr>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DDD0CA0-EFBF-4C45-89A9-090ABC40E347}"/>
            </a:ext>
          </a:extLst>
        </xdr:cNvPr>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81" name="直線コネクタ 480">
          <a:extLst>
            <a:ext uri="{FF2B5EF4-FFF2-40B4-BE49-F238E27FC236}">
              <a16:creationId xmlns:a16="http://schemas.microsoft.com/office/drawing/2014/main" id="{A02E1F4F-8CD5-4D24-8B02-2FBE0DACF229}"/>
            </a:ext>
          </a:extLst>
        </xdr:cNvPr>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85730EEB-5C45-4CE7-A056-F55D923AB1F8}"/>
            </a:ext>
          </a:extLst>
        </xdr:cNvPr>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83" name="フローチャート: 判断 482">
          <a:extLst>
            <a:ext uri="{FF2B5EF4-FFF2-40B4-BE49-F238E27FC236}">
              <a16:creationId xmlns:a16="http://schemas.microsoft.com/office/drawing/2014/main" id="{4DE751D8-EAA3-48F4-BE83-BCF99A6E178D}"/>
            </a:ext>
          </a:extLst>
        </xdr:cNvPr>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84" name="フローチャート: 判断 483">
          <a:extLst>
            <a:ext uri="{FF2B5EF4-FFF2-40B4-BE49-F238E27FC236}">
              <a16:creationId xmlns:a16="http://schemas.microsoft.com/office/drawing/2014/main" id="{001D0FC9-8768-4F6E-8575-23A4510AE195}"/>
            </a:ext>
          </a:extLst>
        </xdr:cNvPr>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85" name="フローチャート: 判断 484">
          <a:extLst>
            <a:ext uri="{FF2B5EF4-FFF2-40B4-BE49-F238E27FC236}">
              <a16:creationId xmlns:a16="http://schemas.microsoft.com/office/drawing/2014/main" id="{F7A81CCF-5459-45C3-BFFA-BFFC9AED5516}"/>
            </a:ext>
          </a:extLst>
        </xdr:cNvPr>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FB579CE-F0EA-41DA-8343-833C067CB1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FEA6597-6F00-4CC1-95C2-43B54C7CBD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9F15D9-57AA-4829-AC8A-52E510DC1C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52969A4-DAD4-4DE6-A905-7D2C184CD34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AEDAEB7-01AD-4577-A100-38722BF591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124210</xdr:rowOff>
    </xdr:from>
    <xdr:to>
      <xdr:col>116</xdr:col>
      <xdr:colOff>114300</xdr:colOff>
      <xdr:row>40</xdr:row>
      <xdr:rowOff>54360</xdr:rowOff>
    </xdr:to>
    <xdr:sp macro="" textlink="">
      <xdr:nvSpPr>
        <xdr:cNvPr id="491" name="楕円 490">
          <a:extLst>
            <a:ext uri="{FF2B5EF4-FFF2-40B4-BE49-F238E27FC236}">
              <a16:creationId xmlns:a16="http://schemas.microsoft.com/office/drawing/2014/main" id="{578E31C3-8183-4071-BACD-0051E73CA174}"/>
            </a:ext>
          </a:extLst>
        </xdr:cNvPr>
        <xdr:cNvSpPr/>
      </xdr:nvSpPr>
      <xdr:spPr>
        <a:xfrm>
          <a:off x="22110700" y="68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102637</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989C4617-977D-4F47-AB11-BF1263D6B03F}"/>
            </a:ext>
          </a:extLst>
        </xdr:cNvPr>
        <xdr:cNvSpPr txBox="1"/>
      </xdr:nvSpPr>
      <xdr:spPr>
        <a:xfrm>
          <a:off x="22199600" y="67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130716</xdr:rowOff>
    </xdr:from>
    <xdr:to>
      <xdr:col>112</xdr:col>
      <xdr:colOff>38100</xdr:colOff>
      <xdr:row>41</xdr:row>
      <xdr:rowOff>60866</xdr:rowOff>
    </xdr:to>
    <xdr:sp macro="" textlink="">
      <xdr:nvSpPr>
        <xdr:cNvPr id="493" name="楕円 492">
          <a:extLst>
            <a:ext uri="{FF2B5EF4-FFF2-40B4-BE49-F238E27FC236}">
              <a16:creationId xmlns:a16="http://schemas.microsoft.com/office/drawing/2014/main" id="{F46C533E-DF5B-45FD-B436-383F682017B0}"/>
            </a:ext>
          </a:extLst>
        </xdr:cNvPr>
        <xdr:cNvSpPr/>
      </xdr:nvSpPr>
      <xdr:spPr>
        <a:xfrm>
          <a:off x="21272500" y="69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3560</xdr:rowOff>
    </xdr:from>
    <xdr:to>
      <xdr:col>116</xdr:col>
      <xdr:colOff>63500</xdr:colOff>
      <xdr:row>41</xdr:row>
      <xdr:rowOff>10066</xdr:rowOff>
    </xdr:to>
    <xdr:cxnSp macro="">
      <xdr:nvCxnSpPr>
        <xdr:cNvPr id="494" name="直線コネクタ 493">
          <a:extLst>
            <a:ext uri="{FF2B5EF4-FFF2-40B4-BE49-F238E27FC236}">
              <a16:creationId xmlns:a16="http://schemas.microsoft.com/office/drawing/2014/main" id="{6ED6E34D-C9E4-4BC3-9F5A-D71DF61CBE1D}"/>
            </a:ext>
          </a:extLst>
        </xdr:cNvPr>
        <xdr:cNvCxnSpPr/>
      </xdr:nvCxnSpPr>
      <xdr:spPr>
        <a:xfrm flipV="1">
          <a:off x="21323300" y="6861560"/>
          <a:ext cx="838200" cy="17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47D4730E-F545-4E4D-9F71-917B2DCA0E44}"/>
            </a:ext>
          </a:extLst>
        </xdr:cNvPr>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0832537D-06DC-44DA-9C27-E1ABAB5FDD67}"/>
            </a:ext>
          </a:extLst>
        </xdr:cNvPr>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51993</xdr:rowOff>
    </xdr:from>
    <xdr:ext cx="534377" cy="259045"/>
    <xdr:sp macro="" textlink="">
      <xdr:nvSpPr>
        <xdr:cNvPr id="497" name="n_1mainValue【一般廃棄物処理施設】&#10;一人当たり有形固定資産（償却資産）額">
          <a:extLst>
            <a:ext uri="{FF2B5EF4-FFF2-40B4-BE49-F238E27FC236}">
              <a16:creationId xmlns:a16="http://schemas.microsoft.com/office/drawing/2014/main" id="{2768D7FE-BDD9-4FA8-BE48-CA1D636D2925}"/>
            </a:ext>
          </a:extLst>
        </xdr:cNvPr>
        <xdr:cNvSpPr txBox="1"/>
      </xdr:nvSpPr>
      <xdr:spPr>
        <a:xfrm>
          <a:off x="21043411" y="70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FE37FFF0-0C69-4735-A519-83600DAE87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63947D94-9DFD-4734-BE66-0356108F3D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BBF76086-C1EE-48D1-B368-B90B06ABE3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73E5C027-BF27-4028-9658-62632D7AF3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CE6D49F4-6DC3-456B-8529-ACA697F1723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A89FADA6-4EDF-4C74-92A5-8EFC7048D9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8AC9FD48-72FD-485B-B4A6-DC0AC79756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718F3A91-C8B6-4E17-BFFF-F33ECECDF77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0B305A53-C5D9-44D5-A437-D8F772BED1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4232A809-B6FC-4893-A2CC-CD9E04ED0A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4DC64795-5565-4D53-B64C-27DF912D31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5ADA7A72-3ECB-4F5D-9E01-A35E0EE7C5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A3630537-BA1F-4391-AF78-C8A4CBE229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04E6E49F-B317-4B97-BCFC-F6A890B11F5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C03774CA-80BD-41ED-848C-31BE761BCF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AC9FF833-432C-43E0-97C9-F8D1D9727E4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6E997177-8819-4E70-9676-D6017B4C2A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67AD56C7-2A43-43F8-80BE-56D7A3BC7F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360C8EF8-7316-4C5C-AEC1-2B7284F194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3AA464D5-499D-431F-9CEC-226139FD26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7B924129-D332-4241-A375-B1B9BDCF9B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D8116D4B-ED55-4C5B-9F46-D3702DC11B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0E271578-D1E7-4003-921C-5C296995C5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CC592D21-619E-4427-BD90-6D29AD59F8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CE6AAF7A-FD75-45BB-85D2-9E252E3EDA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8B1525DE-B6C0-45B1-A986-38D2C63FCB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4" name="テキスト ボックス 523">
          <a:extLst>
            <a:ext uri="{FF2B5EF4-FFF2-40B4-BE49-F238E27FC236}">
              <a16:creationId xmlns:a16="http://schemas.microsoft.com/office/drawing/2014/main" id="{8F407A8F-0ABD-42DE-9F9E-281B4D85741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a:extLst>
            <a:ext uri="{FF2B5EF4-FFF2-40B4-BE49-F238E27FC236}">
              <a16:creationId xmlns:a16="http://schemas.microsoft.com/office/drawing/2014/main" id="{37DBF37F-91D5-4B5D-9AA5-8C27F93D475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6" name="テキスト ボックス 525">
          <a:extLst>
            <a:ext uri="{FF2B5EF4-FFF2-40B4-BE49-F238E27FC236}">
              <a16:creationId xmlns:a16="http://schemas.microsoft.com/office/drawing/2014/main" id="{32B9DC6D-85A9-4082-92EE-27319E0AE9A1}"/>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a:extLst>
            <a:ext uri="{FF2B5EF4-FFF2-40B4-BE49-F238E27FC236}">
              <a16:creationId xmlns:a16="http://schemas.microsoft.com/office/drawing/2014/main" id="{FB676947-E900-4E3C-AB66-4DD082AE434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a:extLst>
            <a:ext uri="{FF2B5EF4-FFF2-40B4-BE49-F238E27FC236}">
              <a16:creationId xmlns:a16="http://schemas.microsoft.com/office/drawing/2014/main" id="{6E83D5CB-FBFA-42A4-B0AA-346C9E42AF9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a:extLst>
            <a:ext uri="{FF2B5EF4-FFF2-40B4-BE49-F238E27FC236}">
              <a16:creationId xmlns:a16="http://schemas.microsoft.com/office/drawing/2014/main" id="{F79677E0-7EF1-45B8-B0AD-7F6415A858E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a:extLst>
            <a:ext uri="{FF2B5EF4-FFF2-40B4-BE49-F238E27FC236}">
              <a16:creationId xmlns:a16="http://schemas.microsoft.com/office/drawing/2014/main" id="{6D35A701-A403-4642-810A-26B187212B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a:extLst>
            <a:ext uri="{FF2B5EF4-FFF2-40B4-BE49-F238E27FC236}">
              <a16:creationId xmlns:a16="http://schemas.microsoft.com/office/drawing/2014/main" id="{E8920F21-7539-460F-BFA2-45F2B80D014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a:extLst>
            <a:ext uri="{FF2B5EF4-FFF2-40B4-BE49-F238E27FC236}">
              <a16:creationId xmlns:a16="http://schemas.microsoft.com/office/drawing/2014/main" id="{B393ED57-6A65-4579-A3D4-4762661FC8F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a:extLst>
            <a:ext uri="{FF2B5EF4-FFF2-40B4-BE49-F238E27FC236}">
              <a16:creationId xmlns:a16="http://schemas.microsoft.com/office/drawing/2014/main" id="{C0A1DBA6-7731-47BE-87D5-B57BB8DF86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4" name="テキスト ボックス 533">
          <a:extLst>
            <a:ext uri="{FF2B5EF4-FFF2-40B4-BE49-F238E27FC236}">
              <a16:creationId xmlns:a16="http://schemas.microsoft.com/office/drawing/2014/main" id="{6D355BBB-623F-413B-BE63-C188DE46250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2DD46AB3-CD16-477A-A5DC-B8B1AD1698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7F6C46DF-94E8-4638-8029-1CC1A985694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3826A4A1-274F-4A1A-A15A-609B81E641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38" name="直線コネクタ 537">
          <a:extLst>
            <a:ext uri="{FF2B5EF4-FFF2-40B4-BE49-F238E27FC236}">
              <a16:creationId xmlns:a16="http://schemas.microsoft.com/office/drawing/2014/main" id="{ABD68B9D-A1BE-48FE-8D9A-7A076851D49D}"/>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39" name="【消防施設】&#10;有形固定資産減価償却率最小値テキスト">
          <a:extLst>
            <a:ext uri="{FF2B5EF4-FFF2-40B4-BE49-F238E27FC236}">
              <a16:creationId xmlns:a16="http://schemas.microsoft.com/office/drawing/2014/main" id="{B03FA396-4C35-4EA2-B3E3-384439017243}"/>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40" name="直線コネクタ 539">
          <a:extLst>
            <a:ext uri="{FF2B5EF4-FFF2-40B4-BE49-F238E27FC236}">
              <a16:creationId xmlns:a16="http://schemas.microsoft.com/office/drawing/2014/main" id="{29EBC845-DD46-493F-A128-6F2217CFB0CF}"/>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1" name="【消防施設】&#10;有形固定資産減価償却率最大値テキスト">
          <a:extLst>
            <a:ext uri="{FF2B5EF4-FFF2-40B4-BE49-F238E27FC236}">
              <a16:creationId xmlns:a16="http://schemas.microsoft.com/office/drawing/2014/main" id="{65418CEB-DF7B-4788-93DA-A0D163314FF9}"/>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2" name="直線コネクタ 541">
          <a:extLst>
            <a:ext uri="{FF2B5EF4-FFF2-40B4-BE49-F238E27FC236}">
              <a16:creationId xmlns:a16="http://schemas.microsoft.com/office/drawing/2014/main" id="{2B35F61D-80F8-490C-86B2-7A5D08E8AE2D}"/>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F1E97A19-5C84-4558-A764-3EC6DD559C4C}"/>
            </a:ext>
          </a:extLst>
        </xdr:cNvPr>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4" name="フローチャート: 判断 543">
          <a:extLst>
            <a:ext uri="{FF2B5EF4-FFF2-40B4-BE49-F238E27FC236}">
              <a16:creationId xmlns:a16="http://schemas.microsoft.com/office/drawing/2014/main" id="{891E6681-F300-4268-97C6-23388755BBDF}"/>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5" name="フローチャート: 判断 544">
          <a:extLst>
            <a:ext uri="{FF2B5EF4-FFF2-40B4-BE49-F238E27FC236}">
              <a16:creationId xmlns:a16="http://schemas.microsoft.com/office/drawing/2014/main" id="{C4E9D177-A69C-4ECB-85A3-0162E95C6414}"/>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6" name="フローチャート: 判断 545">
          <a:extLst>
            <a:ext uri="{FF2B5EF4-FFF2-40B4-BE49-F238E27FC236}">
              <a16:creationId xmlns:a16="http://schemas.microsoft.com/office/drawing/2014/main" id="{EAA863A4-2FE5-4F56-B427-751D8DCA7F63}"/>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DD13EF06-1893-4170-A68A-E299CB4835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A0705105-25C6-4368-905A-3F70A09F0E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B6CBF267-0510-4EC8-8A9E-A80BF81D257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8CA429C2-F325-4A86-9B2A-7DAEB1133F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76CC4952-7373-4322-9928-EE028E6EBC3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114936</xdr:rowOff>
    </xdr:from>
    <xdr:to>
      <xdr:col>85</xdr:col>
      <xdr:colOff>177800</xdr:colOff>
      <xdr:row>85</xdr:row>
      <xdr:rowOff>45086</xdr:rowOff>
    </xdr:to>
    <xdr:sp macro="" textlink="">
      <xdr:nvSpPr>
        <xdr:cNvPr id="552" name="楕円 551">
          <a:extLst>
            <a:ext uri="{FF2B5EF4-FFF2-40B4-BE49-F238E27FC236}">
              <a16:creationId xmlns:a16="http://schemas.microsoft.com/office/drawing/2014/main" id="{DDA74D1E-488B-4590-97F0-894CFBA210E0}"/>
            </a:ext>
          </a:extLst>
        </xdr:cNvPr>
        <xdr:cNvSpPr/>
      </xdr:nvSpPr>
      <xdr:spPr>
        <a:xfrm>
          <a:off x="16268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93363</xdr:rowOff>
    </xdr:from>
    <xdr:ext cx="405111" cy="259045"/>
    <xdr:sp macro="" textlink="">
      <xdr:nvSpPr>
        <xdr:cNvPr id="553" name="【消防施設】&#10;有形固定資産減価償却率該当値テキスト">
          <a:extLst>
            <a:ext uri="{FF2B5EF4-FFF2-40B4-BE49-F238E27FC236}">
              <a16:creationId xmlns:a16="http://schemas.microsoft.com/office/drawing/2014/main" id="{C084BB5A-2C9B-495A-8EF0-169C60C1429D}"/>
            </a:ext>
          </a:extLst>
        </xdr:cNvPr>
        <xdr:cNvSpPr txBox="1"/>
      </xdr:nvSpPr>
      <xdr:spPr>
        <a:xfrm>
          <a:off x="16357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156845</xdr:rowOff>
    </xdr:from>
    <xdr:to>
      <xdr:col>81</xdr:col>
      <xdr:colOff>101600</xdr:colOff>
      <xdr:row>85</xdr:row>
      <xdr:rowOff>86995</xdr:rowOff>
    </xdr:to>
    <xdr:sp macro="" textlink="">
      <xdr:nvSpPr>
        <xdr:cNvPr id="554" name="楕円 553">
          <a:extLst>
            <a:ext uri="{FF2B5EF4-FFF2-40B4-BE49-F238E27FC236}">
              <a16:creationId xmlns:a16="http://schemas.microsoft.com/office/drawing/2014/main" id="{63D184F7-4433-4351-A1A3-F6B9F3B0DE72}"/>
            </a:ext>
          </a:extLst>
        </xdr:cNvPr>
        <xdr:cNvSpPr/>
      </xdr:nvSpPr>
      <xdr:spPr>
        <a:xfrm>
          <a:off x="1543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165736</xdr:rowOff>
    </xdr:from>
    <xdr:to>
      <xdr:col>85</xdr:col>
      <xdr:colOff>127000</xdr:colOff>
      <xdr:row>85</xdr:row>
      <xdr:rowOff>36195</xdr:rowOff>
    </xdr:to>
    <xdr:cxnSp macro="">
      <xdr:nvCxnSpPr>
        <xdr:cNvPr id="555" name="直線コネクタ 554">
          <a:extLst>
            <a:ext uri="{FF2B5EF4-FFF2-40B4-BE49-F238E27FC236}">
              <a16:creationId xmlns:a16="http://schemas.microsoft.com/office/drawing/2014/main" id="{EC022ED4-085B-4B81-B324-7DFD26A5F329}"/>
            </a:ext>
          </a:extLst>
        </xdr:cNvPr>
        <xdr:cNvCxnSpPr/>
      </xdr:nvCxnSpPr>
      <xdr:spPr>
        <a:xfrm flipV="1">
          <a:off x="15481300" y="145675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92075</xdr:rowOff>
    </xdr:from>
    <xdr:to>
      <xdr:col>76</xdr:col>
      <xdr:colOff>165100</xdr:colOff>
      <xdr:row>78</xdr:row>
      <xdr:rowOff>22225</xdr:rowOff>
    </xdr:to>
    <xdr:sp macro="" textlink="">
      <xdr:nvSpPr>
        <xdr:cNvPr id="556" name="楕円 555">
          <a:extLst>
            <a:ext uri="{FF2B5EF4-FFF2-40B4-BE49-F238E27FC236}">
              <a16:creationId xmlns:a16="http://schemas.microsoft.com/office/drawing/2014/main" id="{F865BA40-B165-4337-93C3-3E5B54BEAA67}"/>
            </a:ext>
          </a:extLst>
        </xdr:cNvPr>
        <xdr:cNvSpPr/>
      </xdr:nvSpPr>
      <xdr:spPr>
        <a:xfrm>
          <a:off x="14541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142875</xdr:rowOff>
    </xdr:from>
    <xdr:to>
      <xdr:col>81</xdr:col>
      <xdr:colOff>50800</xdr:colOff>
      <xdr:row>85</xdr:row>
      <xdr:rowOff>36195</xdr:rowOff>
    </xdr:to>
    <xdr:cxnSp macro="">
      <xdr:nvCxnSpPr>
        <xdr:cNvPr id="557" name="直線コネクタ 556">
          <a:extLst>
            <a:ext uri="{FF2B5EF4-FFF2-40B4-BE49-F238E27FC236}">
              <a16:creationId xmlns:a16="http://schemas.microsoft.com/office/drawing/2014/main" id="{87B46E62-10B6-4F5A-BCC7-08DE597AC478}"/>
            </a:ext>
          </a:extLst>
        </xdr:cNvPr>
        <xdr:cNvCxnSpPr/>
      </xdr:nvCxnSpPr>
      <xdr:spPr>
        <a:xfrm>
          <a:off x="14592300" y="13344525"/>
          <a:ext cx="889000" cy="126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58" name="n_1aveValue【消防施設】&#10;有形固定資産減価償却率">
          <a:extLst>
            <a:ext uri="{FF2B5EF4-FFF2-40B4-BE49-F238E27FC236}">
              <a16:creationId xmlns:a16="http://schemas.microsoft.com/office/drawing/2014/main" id="{C26D8397-5799-4D13-B06B-8EFCEC9CF87E}"/>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559" name="n_2aveValue【消防施設】&#10;有形固定資産減価償却率">
          <a:extLst>
            <a:ext uri="{FF2B5EF4-FFF2-40B4-BE49-F238E27FC236}">
              <a16:creationId xmlns:a16="http://schemas.microsoft.com/office/drawing/2014/main" id="{C9AA8BF2-E10E-469E-85FA-AA5D9DBB62F1}"/>
            </a:ext>
          </a:extLst>
        </xdr:cNvPr>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78122</xdr:rowOff>
    </xdr:from>
    <xdr:ext cx="405111" cy="259045"/>
    <xdr:sp macro="" textlink="">
      <xdr:nvSpPr>
        <xdr:cNvPr id="560" name="n_1mainValue【消防施設】&#10;有形固定資産減価償却率">
          <a:extLst>
            <a:ext uri="{FF2B5EF4-FFF2-40B4-BE49-F238E27FC236}">
              <a16:creationId xmlns:a16="http://schemas.microsoft.com/office/drawing/2014/main" id="{890D7993-09C8-42E7-91AD-E38062F2E94C}"/>
            </a:ext>
          </a:extLst>
        </xdr:cNvPr>
        <xdr:cNvSpPr txBox="1"/>
      </xdr:nvSpPr>
      <xdr:spPr>
        <a:xfrm>
          <a:off x="15266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38752</xdr:rowOff>
    </xdr:from>
    <xdr:ext cx="405111" cy="259045"/>
    <xdr:sp macro="" textlink="">
      <xdr:nvSpPr>
        <xdr:cNvPr id="561" name="n_2mainValue【消防施設】&#10;有形固定資産減価償却率">
          <a:extLst>
            <a:ext uri="{FF2B5EF4-FFF2-40B4-BE49-F238E27FC236}">
              <a16:creationId xmlns:a16="http://schemas.microsoft.com/office/drawing/2014/main" id="{F9AAEF37-BFE5-4B0E-B137-C5A4206136BE}"/>
            </a:ext>
          </a:extLst>
        </xdr:cNvPr>
        <xdr:cNvSpPr txBox="1"/>
      </xdr:nvSpPr>
      <xdr:spPr>
        <a:xfrm>
          <a:off x="14389744" y="1306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2877BDBC-CC15-49C7-B5D0-6A89645C13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36225633-76CF-4FB8-B66A-E1EF68C8A4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4E08D79C-BA56-41F9-BE35-7B47942EF7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8B5886E6-B232-461B-A750-2186060550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0591EA4C-0289-422A-9091-63D4B4C70B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E21A9F06-ED59-4498-B86E-9BAF0711D1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7FD39B02-6AC2-4F3D-B49A-689FD27408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CC0990DC-884D-4778-8DF6-A623B9A133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077666C3-6FB3-4771-9CAC-CBB37205B6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CD0A8127-20A8-4FB5-A402-83EF54D759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2" name="直線コネクタ 571">
          <a:extLst>
            <a:ext uri="{FF2B5EF4-FFF2-40B4-BE49-F238E27FC236}">
              <a16:creationId xmlns:a16="http://schemas.microsoft.com/office/drawing/2014/main" id="{4ABED0CB-99B8-49A5-9657-D8916BBA3B6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3" name="テキスト ボックス 572">
          <a:extLst>
            <a:ext uri="{FF2B5EF4-FFF2-40B4-BE49-F238E27FC236}">
              <a16:creationId xmlns:a16="http://schemas.microsoft.com/office/drawing/2014/main" id="{A47F742E-7294-47C6-BEE4-C31E3E7C51D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4" name="直線コネクタ 573">
          <a:extLst>
            <a:ext uri="{FF2B5EF4-FFF2-40B4-BE49-F238E27FC236}">
              <a16:creationId xmlns:a16="http://schemas.microsoft.com/office/drawing/2014/main" id="{EAA35C6B-1D45-44FE-A35C-BBE26D2C184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5" name="テキスト ボックス 574">
          <a:extLst>
            <a:ext uri="{FF2B5EF4-FFF2-40B4-BE49-F238E27FC236}">
              <a16:creationId xmlns:a16="http://schemas.microsoft.com/office/drawing/2014/main" id="{860DC10A-CAF7-4D1E-8D8A-C929FCF66D4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6" name="直線コネクタ 575">
          <a:extLst>
            <a:ext uri="{FF2B5EF4-FFF2-40B4-BE49-F238E27FC236}">
              <a16:creationId xmlns:a16="http://schemas.microsoft.com/office/drawing/2014/main" id="{CE0AA33F-8BA6-42C0-8D7F-7875191426C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7" name="テキスト ボックス 576">
          <a:extLst>
            <a:ext uri="{FF2B5EF4-FFF2-40B4-BE49-F238E27FC236}">
              <a16:creationId xmlns:a16="http://schemas.microsoft.com/office/drawing/2014/main" id="{44FA1CA1-27F7-4189-832B-59C2BC460F3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8" name="直線コネクタ 577">
          <a:extLst>
            <a:ext uri="{FF2B5EF4-FFF2-40B4-BE49-F238E27FC236}">
              <a16:creationId xmlns:a16="http://schemas.microsoft.com/office/drawing/2014/main" id="{1E1DF616-11D9-45D5-A939-E6991CDF7CC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9" name="テキスト ボックス 578">
          <a:extLst>
            <a:ext uri="{FF2B5EF4-FFF2-40B4-BE49-F238E27FC236}">
              <a16:creationId xmlns:a16="http://schemas.microsoft.com/office/drawing/2014/main" id="{D2B4CD52-899C-4860-AE86-7F03B845727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0" name="直線コネクタ 579">
          <a:extLst>
            <a:ext uri="{FF2B5EF4-FFF2-40B4-BE49-F238E27FC236}">
              <a16:creationId xmlns:a16="http://schemas.microsoft.com/office/drawing/2014/main" id="{D4E8E348-225E-417C-9DB3-D6134B8951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51350D23-EC74-4AC6-8B7D-BA2561025F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2" name="【消防施設】&#10;一人当たり面積グラフ枠">
          <a:extLst>
            <a:ext uri="{FF2B5EF4-FFF2-40B4-BE49-F238E27FC236}">
              <a16:creationId xmlns:a16="http://schemas.microsoft.com/office/drawing/2014/main" id="{E45FBDE7-1DAA-4B2D-B2F2-27A101786A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3" name="直線コネクタ 582">
          <a:extLst>
            <a:ext uri="{FF2B5EF4-FFF2-40B4-BE49-F238E27FC236}">
              <a16:creationId xmlns:a16="http://schemas.microsoft.com/office/drawing/2014/main" id="{0436905E-214C-43A5-A120-873E3E11D9D4}"/>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4" name="【消防施設】&#10;一人当たり面積最小値テキスト">
          <a:extLst>
            <a:ext uri="{FF2B5EF4-FFF2-40B4-BE49-F238E27FC236}">
              <a16:creationId xmlns:a16="http://schemas.microsoft.com/office/drawing/2014/main" id="{E6A36820-AF35-495E-A031-27EDDDD643F0}"/>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5" name="直線コネクタ 584">
          <a:extLst>
            <a:ext uri="{FF2B5EF4-FFF2-40B4-BE49-F238E27FC236}">
              <a16:creationId xmlns:a16="http://schemas.microsoft.com/office/drawing/2014/main" id="{BA0A1C6F-271C-4ADA-93AD-DD6B0514847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6" name="【消防施設】&#10;一人当たり面積最大値テキスト">
          <a:extLst>
            <a:ext uri="{FF2B5EF4-FFF2-40B4-BE49-F238E27FC236}">
              <a16:creationId xmlns:a16="http://schemas.microsoft.com/office/drawing/2014/main" id="{B652B121-D142-4654-B4C8-9DFA61E956D2}"/>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7" name="直線コネクタ 586">
          <a:extLst>
            <a:ext uri="{FF2B5EF4-FFF2-40B4-BE49-F238E27FC236}">
              <a16:creationId xmlns:a16="http://schemas.microsoft.com/office/drawing/2014/main" id="{0B72CDA9-57E4-414C-87BD-B0C8A9363BE4}"/>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88" name="【消防施設】&#10;一人当たり面積平均値テキスト">
          <a:extLst>
            <a:ext uri="{FF2B5EF4-FFF2-40B4-BE49-F238E27FC236}">
              <a16:creationId xmlns:a16="http://schemas.microsoft.com/office/drawing/2014/main" id="{BF5A438D-C843-49B7-A63A-95A6A3C6C16C}"/>
            </a:ext>
          </a:extLst>
        </xdr:cNvPr>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89" name="フローチャート: 判断 588">
          <a:extLst>
            <a:ext uri="{FF2B5EF4-FFF2-40B4-BE49-F238E27FC236}">
              <a16:creationId xmlns:a16="http://schemas.microsoft.com/office/drawing/2014/main" id="{15557703-8CA0-416D-AFB3-CE83E8EB8C5A}"/>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0" name="フローチャート: 判断 589">
          <a:extLst>
            <a:ext uri="{FF2B5EF4-FFF2-40B4-BE49-F238E27FC236}">
              <a16:creationId xmlns:a16="http://schemas.microsoft.com/office/drawing/2014/main" id="{6C5FE8C9-F016-49E0-9FC9-4279DDBAD4AD}"/>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1" name="フローチャート: 判断 590">
          <a:extLst>
            <a:ext uri="{FF2B5EF4-FFF2-40B4-BE49-F238E27FC236}">
              <a16:creationId xmlns:a16="http://schemas.microsoft.com/office/drawing/2014/main" id="{D01DD8CF-4DB0-451F-8BE3-32EC2B014314}"/>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7D66E1A1-509C-4017-8637-993EE60DF7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1DFDBBBF-22B6-420D-B2C8-3AE391FA41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D35F3695-6DF1-4DE0-ABE4-A82561CD9C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9E77E104-E317-486A-87B6-B9E5500E36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776F6962-41D2-4165-97A1-D607A700538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597" name="楕円 596">
          <a:extLst>
            <a:ext uri="{FF2B5EF4-FFF2-40B4-BE49-F238E27FC236}">
              <a16:creationId xmlns:a16="http://schemas.microsoft.com/office/drawing/2014/main" id="{D2D8C903-EAD9-4E57-98B6-59701083C155}"/>
            </a:ext>
          </a:extLst>
        </xdr:cNvPr>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598" name="【消防施設】&#10;一人当たり面積該当値テキスト">
          <a:extLst>
            <a:ext uri="{FF2B5EF4-FFF2-40B4-BE49-F238E27FC236}">
              <a16:creationId xmlns:a16="http://schemas.microsoft.com/office/drawing/2014/main" id="{F17AA1AD-998F-424A-9762-B60C856BDBBE}"/>
            </a:ext>
          </a:extLst>
        </xdr:cNvPr>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37592</xdr:rowOff>
    </xdr:from>
    <xdr:to>
      <xdr:col>112</xdr:col>
      <xdr:colOff>38100</xdr:colOff>
      <xdr:row>85</xdr:row>
      <xdr:rowOff>139192</xdr:rowOff>
    </xdr:to>
    <xdr:sp macro="" textlink="">
      <xdr:nvSpPr>
        <xdr:cNvPr id="599" name="楕円 598">
          <a:extLst>
            <a:ext uri="{FF2B5EF4-FFF2-40B4-BE49-F238E27FC236}">
              <a16:creationId xmlns:a16="http://schemas.microsoft.com/office/drawing/2014/main" id="{DF365859-9FF1-4FD6-A94C-4775F388D44C}"/>
            </a:ext>
          </a:extLst>
        </xdr:cNvPr>
        <xdr:cNvSpPr/>
      </xdr:nvSpPr>
      <xdr:spPr>
        <a:xfrm>
          <a:off x="21272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88392</xdr:rowOff>
    </xdr:to>
    <xdr:cxnSp macro="">
      <xdr:nvCxnSpPr>
        <xdr:cNvPr id="600" name="直線コネクタ 599">
          <a:extLst>
            <a:ext uri="{FF2B5EF4-FFF2-40B4-BE49-F238E27FC236}">
              <a16:creationId xmlns:a16="http://schemas.microsoft.com/office/drawing/2014/main" id="{D7B01B9D-310E-4442-8FFF-AD186398C2C8}"/>
            </a:ext>
          </a:extLst>
        </xdr:cNvPr>
        <xdr:cNvCxnSpPr/>
      </xdr:nvCxnSpPr>
      <xdr:spPr>
        <a:xfrm flipV="1">
          <a:off x="21323300" y="146593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01" name="楕円 600">
          <a:extLst>
            <a:ext uri="{FF2B5EF4-FFF2-40B4-BE49-F238E27FC236}">
              <a16:creationId xmlns:a16="http://schemas.microsoft.com/office/drawing/2014/main" id="{B3CAA6DC-4C83-4EE2-A206-CF7959CE1726}"/>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88392</xdr:rowOff>
    </xdr:to>
    <xdr:cxnSp macro="">
      <xdr:nvCxnSpPr>
        <xdr:cNvPr id="602" name="直線コネクタ 601">
          <a:extLst>
            <a:ext uri="{FF2B5EF4-FFF2-40B4-BE49-F238E27FC236}">
              <a16:creationId xmlns:a16="http://schemas.microsoft.com/office/drawing/2014/main" id="{80991DA1-6D26-4E13-85EF-A58EA449AE07}"/>
            </a:ext>
          </a:extLst>
        </xdr:cNvPr>
        <xdr:cNvCxnSpPr/>
      </xdr:nvCxnSpPr>
      <xdr:spPr>
        <a:xfrm>
          <a:off x="20434300" y="146227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03" name="n_1aveValue【消防施設】&#10;一人当たり面積">
          <a:extLst>
            <a:ext uri="{FF2B5EF4-FFF2-40B4-BE49-F238E27FC236}">
              <a16:creationId xmlns:a16="http://schemas.microsoft.com/office/drawing/2014/main" id="{8208C63C-BFF7-4288-89BB-BD874F355D52}"/>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04" name="n_2aveValue【消防施設】&#10;一人当たり面積">
          <a:extLst>
            <a:ext uri="{FF2B5EF4-FFF2-40B4-BE49-F238E27FC236}">
              <a16:creationId xmlns:a16="http://schemas.microsoft.com/office/drawing/2014/main" id="{3657FF0C-0CF9-40FC-9C95-FD7C845D88DE}"/>
            </a:ext>
          </a:extLst>
        </xdr:cNvPr>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130319</xdr:rowOff>
    </xdr:from>
    <xdr:ext cx="469744" cy="259045"/>
    <xdr:sp macro="" textlink="">
      <xdr:nvSpPr>
        <xdr:cNvPr id="605" name="n_1mainValue【消防施設】&#10;一人当たり面積">
          <a:extLst>
            <a:ext uri="{FF2B5EF4-FFF2-40B4-BE49-F238E27FC236}">
              <a16:creationId xmlns:a16="http://schemas.microsoft.com/office/drawing/2014/main" id="{AFF9A2D1-2FB7-49A2-BBF1-7CD9F254D344}"/>
            </a:ext>
          </a:extLst>
        </xdr:cNvPr>
        <xdr:cNvSpPr txBox="1"/>
      </xdr:nvSpPr>
      <xdr:spPr>
        <a:xfrm>
          <a:off x="210757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06" name="n_2mainValue【消防施設】&#10;一人当たり面積">
          <a:extLst>
            <a:ext uri="{FF2B5EF4-FFF2-40B4-BE49-F238E27FC236}">
              <a16:creationId xmlns:a16="http://schemas.microsoft.com/office/drawing/2014/main" id="{2CDF87AF-CEDB-4028-869A-6D57818325A7}"/>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C9AB0CB5-18D3-4E6D-80ED-384CD88343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9078A97F-BEDC-497D-A973-1882AA7B31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6348FA8D-F8D9-48D6-B467-CD86AF7AE5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0702489E-28D5-405F-AF95-0E3EEC7F1A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1EACB254-BD17-4065-AC64-13668D4D2E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5CD3A29E-5D32-4EE2-8D28-0FED026DC8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9164CC69-299D-457B-840E-A2368178C1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E11C1B1E-15A0-446C-9275-8116E3F97B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427EC288-77AF-4367-AFD5-D2AD681D94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8636C7F7-3D48-4381-AF95-ECC03AF4A0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7" name="テキスト ボックス 616">
          <a:extLst>
            <a:ext uri="{FF2B5EF4-FFF2-40B4-BE49-F238E27FC236}">
              <a16:creationId xmlns:a16="http://schemas.microsoft.com/office/drawing/2014/main" id="{E08DC4E5-C953-4270-8E60-27A3F48A283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a:extLst>
            <a:ext uri="{FF2B5EF4-FFF2-40B4-BE49-F238E27FC236}">
              <a16:creationId xmlns:a16="http://schemas.microsoft.com/office/drawing/2014/main" id="{6593B37F-F0B5-44D2-A095-D987804F4FA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9" name="テキスト ボックス 618">
          <a:extLst>
            <a:ext uri="{FF2B5EF4-FFF2-40B4-BE49-F238E27FC236}">
              <a16:creationId xmlns:a16="http://schemas.microsoft.com/office/drawing/2014/main" id="{C2CF52AA-6838-4F71-BC2C-A283DEF6F3E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a:extLst>
            <a:ext uri="{FF2B5EF4-FFF2-40B4-BE49-F238E27FC236}">
              <a16:creationId xmlns:a16="http://schemas.microsoft.com/office/drawing/2014/main" id="{7DB39E0A-151E-4976-8400-5F5C38FE8F7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a:extLst>
            <a:ext uri="{FF2B5EF4-FFF2-40B4-BE49-F238E27FC236}">
              <a16:creationId xmlns:a16="http://schemas.microsoft.com/office/drawing/2014/main" id="{6B23D32D-67C0-45C5-AF8A-804E6C4189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a:extLst>
            <a:ext uri="{FF2B5EF4-FFF2-40B4-BE49-F238E27FC236}">
              <a16:creationId xmlns:a16="http://schemas.microsoft.com/office/drawing/2014/main" id="{9D1B5CDA-60FF-4547-B0D3-6273E712FD8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a:extLst>
            <a:ext uri="{FF2B5EF4-FFF2-40B4-BE49-F238E27FC236}">
              <a16:creationId xmlns:a16="http://schemas.microsoft.com/office/drawing/2014/main" id="{6B2B3029-337E-4218-AB20-56C478D75F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a:extLst>
            <a:ext uri="{FF2B5EF4-FFF2-40B4-BE49-F238E27FC236}">
              <a16:creationId xmlns:a16="http://schemas.microsoft.com/office/drawing/2014/main" id="{99BF6AEF-D9CB-4728-A861-8096D898857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a:extLst>
            <a:ext uri="{FF2B5EF4-FFF2-40B4-BE49-F238E27FC236}">
              <a16:creationId xmlns:a16="http://schemas.microsoft.com/office/drawing/2014/main" id="{FEC48FA5-85FA-43FB-8E76-C79C081299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a:extLst>
            <a:ext uri="{FF2B5EF4-FFF2-40B4-BE49-F238E27FC236}">
              <a16:creationId xmlns:a16="http://schemas.microsoft.com/office/drawing/2014/main" id="{A67D4CFE-C2D7-411B-9285-08A6369CFB0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979AE1FC-73CF-44E7-85F8-5C31C24125F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E2EDC808-6DDA-4CCC-A365-8ED49BE96F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CD6039D1-521D-46C8-98EF-0D8FD1ECD3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DE2D245F-27A8-4AC2-8332-8AC1F03562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1" name="直線コネクタ 630">
          <a:extLst>
            <a:ext uri="{FF2B5EF4-FFF2-40B4-BE49-F238E27FC236}">
              <a16:creationId xmlns:a16="http://schemas.microsoft.com/office/drawing/2014/main" id="{6E498110-2415-4674-B128-DA958DE89BF4}"/>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2" name="【庁舎】&#10;有形固定資産減価償却率最小値テキスト">
          <a:extLst>
            <a:ext uri="{FF2B5EF4-FFF2-40B4-BE49-F238E27FC236}">
              <a16:creationId xmlns:a16="http://schemas.microsoft.com/office/drawing/2014/main" id="{6CEBBA12-C139-40F8-8C19-20CAD6A4439A}"/>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3" name="直線コネクタ 632">
          <a:extLst>
            <a:ext uri="{FF2B5EF4-FFF2-40B4-BE49-F238E27FC236}">
              <a16:creationId xmlns:a16="http://schemas.microsoft.com/office/drawing/2014/main" id="{8A05013E-86EF-4895-A82E-CF6E894281C5}"/>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4" name="【庁舎】&#10;有形固定資産減価償却率最大値テキスト">
          <a:extLst>
            <a:ext uri="{FF2B5EF4-FFF2-40B4-BE49-F238E27FC236}">
              <a16:creationId xmlns:a16="http://schemas.microsoft.com/office/drawing/2014/main" id="{1B139478-7BE8-483B-B594-958B6C3479AD}"/>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5" name="直線コネクタ 634">
          <a:extLst>
            <a:ext uri="{FF2B5EF4-FFF2-40B4-BE49-F238E27FC236}">
              <a16:creationId xmlns:a16="http://schemas.microsoft.com/office/drawing/2014/main" id="{4772159E-A0E2-458D-BDE4-18076C0D1DC2}"/>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36" name="【庁舎】&#10;有形固定資産減価償却率平均値テキスト">
          <a:extLst>
            <a:ext uri="{FF2B5EF4-FFF2-40B4-BE49-F238E27FC236}">
              <a16:creationId xmlns:a16="http://schemas.microsoft.com/office/drawing/2014/main" id="{EB7A7C34-074B-499B-90B0-93F30E41BEDA}"/>
            </a:ext>
          </a:extLst>
        </xdr:cNvPr>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7" name="フローチャート: 判断 636">
          <a:extLst>
            <a:ext uri="{FF2B5EF4-FFF2-40B4-BE49-F238E27FC236}">
              <a16:creationId xmlns:a16="http://schemas.microsoft.com/office/drawing/2014/main" id="{B1AA9538-8145-4A1E-852E-7392D45FB83F}"/>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8" name="フローチャート: 判断 637">
          <a:extLst>
            <a:ext uri="{FF2B5EF4-FFF2-40B4-BE49-F238E27FC236}">
              <a16:creationId xmlns:a16="http://schemas.microsoft.com/office/drawing/2014/main" id="{A4EE513F-E09F-4C12-8D4F-24B510B009AE}"/>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9" name="フローチャート: 判断 638">
          <a:extLst>
            <a:ext uri="{FF2B5EF4-FFF2-40B4-BE49-F238E27FC236}">
              <a16:creationId xmlns:a16="http://schemas.microsoft.com/office/drawing/2014/main" id="{ACA3F9D9-E960-4873-8486-74A292E9A06E}"/>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F52F418D-23A0-4354-B60B-3A2C696762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4E44293-22FD-49D8-BF76-08A0BC7937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7C9C549-0D48-4CD7-8EFF-4C8FD64B76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95B9C1E-33D2-4B2B-B8DF-0DDFD657D8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1F7F662D-AED8-4698-B43C-DD984C3709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45" name="楕円 644">
          <a:extLst>
            <a:ext uri="{FF2B5EF4-FFF2-40B4-BE49-F238E27FC236}">
              <a16:creationId xmlns:a16="http://schemas.microsoft.com/office/drawing/2014/main" id="{75F34489-93E2-4099-AC35-797A5ABC1F95}"/>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646" name="【庁舎】&#10;有形固定資産減価償却率該当値テキスト">
          <a:extLst>
            <a:ext uri="{FF2B5EF4-FFF2-40B4-BE49-F238E27FC236}">
              <a16:creationId xmlns:a16="http://schemas.microsoft.com/office/drawing/2014/main" id="{44CDFD73-F15B-45D9-A77B-C6B53E9E26D6}"/>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153036</xdr:rowOff>
    </xdr:from>
    <xdr:to>
      <xdr:col>81</xdr:col>
      <xdr:colOff>101600</xdr:colOff>
      <xdr:row>105</xdr:row>
      <xdr:rowOff>83186</xdr:rowOff>
    </xdr:to>
    <xdr:sp macro="" textlink="">
      <xdr:nvSpPr>
        <xdr:cNvPr id="647" name="楕円 646">
          <a:extLst>
            <a:ext uri="{FF2B5EF4-FFF2-40B4-BE49-F238E27FC236}">
              <a16:creationId xmlns:a16="http://schemas.microsoft.com/office/drawing/2014/main" id="{6168B010-825C-4B95-9D1D-9FDC299BFA28}"/>
            </a:ext>
          </a:extLst>
        </xdr:cNvPr>
        <xdr:cNvSpPr/>
      </xdr:nvSpPr>
      <xdr:spPr>
        <a:xfrm>
          <a:off x="15430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32386</xdr:rowOff>
    </xdr:to>
    <xdr:cxnSp macro="">
      <xdr:nvCxnSpPr>
        <xdr:cNvPr id="648" name="直線コネクタ 647">
          <a:extLst>
            <a:ext uri="{FF2B5EF4-FFF2-40B4-BE49-F238E27FC236}">
              <a16:creationId xmlns:a16="http://schemas.microsoft.com/office/drawing/2014/main" id="{FB4F3575-A6C2-4E1E-8E3D-AD7A32BB71F1}"/>
            </a:ext>
          </a:extLst>
        </xdr:cNvPr>
        <xdr:cNvCxnSpPr/>
      </xdr:nvCxnSpPr>
      <xdr:spPr>
        <a:xfrm flipV="1">
          <a:off x="15481300" y="17998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649" name="楕円 648">
          <a:extLst>
            <a:ext uri="{FF2B5EF4-FFF2-40B4-BE49-F238E27FC236}">
              <a16:creationId xmlns:a16="http://schemas.microsoft.com/office/drawing/2014/main" id="{FE5ED75D-F17B-4731-B318-364F9C8A3CBC}"/>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105</xdr:row>
      <xdr:rowOff>32386</xdr:rowOff>
    </xdr:to>
    <xdr:cxnSp macro="">
      <xdr:nvCxnSpPr>
        <xdr:cNvPr id="650" name="直線コネクタ 649">
          <a:extLst>
            <a:ext uri="{FF2B5EF4-FFF2-40B4-BE49-F238E27FC236}">
              <a16:creationId xmlns:a16="http://schemas.microsoft.com/office/drawing/2014/main" id="{9966A67F-2F27-4868-B125-F639E29A1E72}"/>
            </a:ext>
          </a:extLst>
        </xdr:cNvPr>
        <xdr:cNvCxnSpPr/>
      </xdr:nvCxnSpPr>
      <xdr:spPr>
        <a:xfrm>
          <a:off x="14592300" y="1786890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51" name="n_1aveValue【庁舎】&#10;有形固定資産減価償却率">
          <a:extLst>
            <a:ext uri="{FF2B5EF4-FFF2-40B4-BE49-F238E27FC236}">
              <a16:creationId xmlns:a16="http://schemas.microsoft.com/office/drawing/2014/main" id="{1384E12A-7073-4EF4-9AC6-18E9313626D0}"/>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2" name="n_2aveValue【庁舎】&#10;有形固定資産減価償却率">
          <a:extLst>
            <a:ext uri="{FF2B5EF4-FFF2-40B4-BE49-F238E27FC236}">
              <a16:creationId xmlns:a16="http://schemas.microsoft.com/office/drawing/2014/main" id="{40ED1BB2-72B8-4438-BAD9-E272E984C4C1}"/>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74313</xdr:rowOff>
    </xdr:from>
    <xdr:ext cx="405111" cy="259045"/>
    <xdr:sp macro="" textlink="">
      <xdr:nvSpPr>
        <xdr:cNvPr id="653" name="n_1mainValue【庁舎】&#10;有形固定資産減価償却率">
          <a:extLst>
            <a:ext uri="{FF2B5EF4-FFF2-40B4-BE49-F238E27FC236}">
              <a16:creationId xmlns:a16="http://schemas.microsoft.com/office/drawing/2014/main" id="{EECC58E3-42B7-4727-B949-1AD752FAEB02}"/>
            </a:ext>
          </a:extLst>
        </xdr:cNvPr>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105427</xdr:rowOff>
    </xdr:from>
    <xdr:ext cx="405111" cy="259045"/>
    <xdr:sp macro="" textlink="">
      <xdr:nvSpPr>
        <xdr:cNvPr id="654" name="n_2mainValue【庁舎】&#10;有形固定資産減価償却率">
          <a:extLst>
            <a:ext uri="{FF2B5EF4-FFF2-40B4-BE49-F238E27FC236}">
              <a16:creationId xmlns:a16="http://schemas.microsoft.com/office/drawing/2014/main" id="{E412ED4D-95E2-4CBE-81DB-67EBCD402FD7}"/>
            </a:ext>
          </a:extLst>
        </xdr:cNvPr>
        <xdr:cNvSpPr txBox="1"/>
      </xdr:nvSpPr>
      <xdr:spPr>
        <a:xfrm>
          <a:off x="14389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09B2E3FC-D892-451E-9D73-9F0C5DC7F6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51304C1F-D9B5-4A07-B70E-88BEE18D2C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D95CCBDD-8511-4236-8CA3-69A6F3D9BE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2E37412C-575C-4114-ACA5-238E6A522FD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88899FAC-4D9F-4641-990E-A0C52EEB3A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A1DC07BB-EE6F-446A-AAD3-F8B002B412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4E9C094F-0764-43A8-BD7C-7242B77327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58F7C298-4BD2-4042-A260-BC6DE783C9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E6D781C7-F6B1-41B0-8199-ECA2F49E03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C0FF1276-B4BE-4534-A087-AFC27307D8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5" name="直線コネクタ 664">
          <a:extLst>
            <a:ext uri="{FF2B5EF4-FFF2-40B4-BE49-F238E27FC236}">
              <a16:creationId xmlns:a16="http://schemas.microsoft.com/office/drawing/2014/main" id="{05FD65E0-3D11-4262-BB9A-93667F46B1AE}"/>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6" name="テキスト ボックス 665">
          <a:extLst>
            <a:ext uri="{FF2B5EF4-FFF2-40B4-BE49-F238E27FC236}">
              <a16:creationId xmlns:a16="http://schemas.microsoft.com/office/drawing/2014/main" id="{CB865D82-AED3-4B34-BAD5-B3751CFC9D1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7" name="直線コネクタ 666">
          <a:extLst>
            <a:ext uri="{FF2B5EF4-FFF2-40B4-BE49-F238E27FC236}">
              <a16:creationId xmlns:a16="http://schemas.microsoft.com/office/drawing/2014/main" id="{39F7C5C6-11AF-46A5-BBA1-ABFDD2C0D975}"/>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8" name="テキスト ボックス 667">
          <a:extLst>
            <a:ext uri="{FF2B5EF4-FFF2-40B4-BE49-F238E27FC236}">
              <a16:creationId xmlns:a16="http://schemas.microsoft.com/office/drawing/2014/main" id="{92A982E9-1E31-4553-B717-AE0A7FE7F622}"/>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9" name="直線コネクタ 668">
          <a:extLst>
            <a:ext uri="{FF2B5EF4-FFF2-40B4-BE49-F238E27FC236}">
              <a16:creationId xmlns:a16="http://schemas.microsoft.com/office/drawing/2014/main" id="{9FE00C14-C192-4883-8D02-0758A3E7ED43}"/>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70" name="テキスト ボックス 669">
          <a:extLst>
            <a:ext uri="{FF2B5EF4-FFF2-40B4-BE49-F238E27FC236}">
              <a16:creationId xmlns:a16="http://schemas.microsoft.com/office/drawing/2014/main" id="{FFE0E268-8022-439A-B28C-19319705382E}"/>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a:extLst>
            <a:ext uri="{FF2B5EF4-FFF2-40B4-BE49-F238E27FC236}">
              <a16:creationId xmlns:a16="http://schemas.microsoft.com/office/drawing/2014/main" id="{06A00B13-8F3A-4392-8C5D-69797AAE49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a:extLst>
            <a:ext uri="{FF2B5EF4-FFF2-40B4-BE49-F238E27FC236}">
              <a16:creationId xmlns:a16="http://schemas.microsoft.com/office/drawing/2014/main" id="{2A8ACED5-7FCE-431B-BED9-60DEF396BF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3" name="直線コネクタ 672">
          <a:extLst>
            <a:ext uri="{FF2B5EF4-FFF2-40B4-BE49-F238E27FC236}">
              <a16:creationId xmlns:a16="http://schemas.microsoft.com/office/drawing/2014/main" id="{252BFD74-B1E4-4E51-8B3F-65B617A1CE41}"/>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4" name="テキスト ボックス 673">
          <a:extLst>
            <a:ext uri="{FF2B5EF4-FFF2-40B4-BE49-F238E27FC236}">
              <a16:creationId xmlns:a16="http://schemas.microsoft.com/office/drawing/2014/main" id="{7449BF7F-ADB3-4054-BE0E-CCDF65684A14}"/>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5" name="直線コネクタ 674">
          <a:extLst>
            <a:ext uri="{FF2B5EF4-FFF2-40B4-BE49-F238E27FC236}">
              <a16:creationId xmlns:a16="http://schemas.microsoft.com/office/drawing/2014/main" id="{D5C00F87-7E60-47E9-9FFA-5234D4A2F21E}"/>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6" name="テキスト ボックス 675">
          <a:extLst>
            <a:ext uri="{FF2B5EF4-FFF2-40B4-BE49-F238E27FC236}">
              <a16:creationId xmlns:a16="http://schemas.microsoft.com/office/drawing/2014/main" id="{0135CEB0-5DB5-4568-A923-A160B1C2403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7" name="直線コネクタ 676">
          <a:extLst>
            <a:ext uri="{FF2B5EF4-FFF2-40B4-BE49-F238E27FC236}">
              <a16:creationId xmlns:a16="http://schemas.microsoft.com/office/drawing/2014/main" id="{77B1D815-05AE-4C90-8E2F-37E5BBBA383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8" name="テキスト ボックス 677">
          <a:extLst>
            <a:ext uri="{FF2B5EF4-FFF2-40B4-BE49-F238E27FC236}">
              <a16:creationId xmlns:a16="http://schemas.microsoft.com/office/drawing/2014/main" id="{8B0E6F30-ED01-4ECA-8FC8-C7BD1B7AF6DF}"/>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8084DEE8-ECBB-4977-B33D-97748E4CA6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AE12ACD7-7062-4679-9A94-42A5F945589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a16="http://schemas.microsoft.com/office/drawing/2014/main" id="{3DC403B0-C4AF-4F6F-9B12-70D41BED958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2" name="直線コネクタ 681">
          <a:extLst>
            <a:ext uri="{FF2B5EF4-FFF2-40B4-BE49-F238E27FC236}">
              <a16:creationId xmlns:a16="http://schemas.microsoft.com/office/drawing/2014/main" id="{4BE68242-09C9-4F2C-BE00-86347BE792F0}"/>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3" name="【庁舎】&#10;一人当たり面積最小値テキスト">
          <a:extLst>
            <a:ext uri="{FF2B5EF4-FFF2-40B4-BE49-F238E27FC236}">
              <a16:creationId xmlns:a16="http://schemas.microsoft.com/office/drawing/2014/main" id="{884F6400-E27E-486D-890E-5635F96D0E4A}"/>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4" name="直線コネクタ 683">
          <a:extLst>
            <a:ext uri="{FF2B5EF4-FFF2-40B4-BE49-F238E27FC236}">
              <a16:creationId xmlns:a16="http://schemas.microsoft.com/office/drawing/2014/main" id="{204F771D-C360-4B55-A37D-9735C30B709F}"/>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5" name="【庁舎】&#10;一人当たり面積最大値テキスト">
          <a:extLst>
            <a:ext uri="{FF2B5EF4-FFF2-40B4-BE49-F238E27FC236}">
              <a16:creationId xmlns:a16="http://schemas.microsoft.com/office/drawing/2014/main" id="{A92A30A6-58C9-4506-9CD0-08A789FBB90C}"/>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6" name="直線コネクタ 685">
          <a:extLst>
            <a:ext uri="{FF2B5EF4-FFF2-40B4-BE49-F238E27FC236}">
              <a16:creationId xmlns:a16="http://schemas.microsoft.com/office/drawing/2014/main" id="{B3883EEB-F74D-4706-B1B7-9B2BFDC9F7D1}"/>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7" name="【庁舎】&#10;一人当たり面積平均値テキスト">
          <a:extLst>
            <a:ext uri="{FF2B5EF4-FFF2-40B4-BE49-F238E27FC236}">
              <a16:creationId xmlns:a16="http://schemas.microsoft.com/office/drawing/2014/main" id="{E4753459-4260-4D17-85C1-E535F876A87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8" name="フローチャート: 判断 687">
          <a:extLst>
            <a:ext uri="{FF2B5EF4-FFF2-40B4-BE49-F238E27FC236}">
              <a16:creationId xmlns:a16="http://schemas.microsoft.com/office/drawing/2014/main" id="{13EAAC9A-2452-4117-8B70-4C78242D02C4}"/>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9" name="フローチャート: 判断 688">
          <a:extLst>
            <a:ext uri="{FF2B5EF4-FFF2-40B4-BE49-F238E27FC236}">
              <a16:creationId xmlns:a16="http://schemas.microsoft.com/office/drawing/2014/main" id="{8BFE4430-C4E0-4602-B183-6B48ABD07C0F}"/>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90" name="フローチャート: 判断 689">
          <a:extLst>
            <a:ext uri="{FF2B5EF4-FFF2-40B4-BE49-F238E27FC236}">
              <a16:creationId xmlns:a16="http://schemas.microsoft.com/office/drawing/2014/main" id="{ED5072D2-B4DC-41F8-BE16-2FBBF469E290}"/>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E62F2057-6FE7-4187-8E09-231B2742C3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56DB188B-A016-465F-BE93-01CCABD556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75AEDC6F-E244-4AE2-94C1-F2C9F36A7B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B33A86E3-72EC-42D4-97CF-1476C6E543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67467B66-A1FC-45E4-823F-C99FE1EA3B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xdr:rowOff>
    </xdr:from>
    <xdr:to>
      <xdr:col>116</xdr:col>
      <xdr:colOff>114300</xdr:colOff>
      <xdr:row>104</xdr:row>
      <xdr:rowOff>115570</xdr:rowOff>
    </xdr:to>
    <xdr:sp macro="" textlink="">
      <xdr:nvSpPr>
        <xdr:cNvPr id="696" name="楕円 695">
          <a:extLst>
            <a:ext uri="{FF2B5EF4-FFF2-40B4-BE49-F238E27FC236}">
              <a16:creationId xmlns:a16="http://schemas.microsoft.com/office/drawing/2014/main" id="{BD2481F2-2F36-4B66-AD2E-DFB5E7231F43}"/>
            </a:ext>
          </a:extLst>
        </xdr:cNvPr>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36847</xdr:rowOff>
    </xdr:from>
    <xdr:ext cx="469744" cy="259045"/>
    <xdr:sp macro="" textlink="">
      <xdr:nvSpPr>
        <xdr:cNvPr id="697" name="【庁舎】&#10;一人当たり面積該当値テキスト">
          <a:extLst>
            <a:ext uri="{FF2B5EF4-FFF2-40B4-BE49-F238E27FC236}">
              <a16:creationId xmlns:a16="http://schemas.microsoft.com/office/drawing/2014/main" id="{114209D7-E0A0-4514-98FD-7EB6A9C9939D}"/>
            </a:ext>
          </a:extLst>
        </xdr:cNvPr>
        <xdr:cNvSpPr txBox="1"/>
      </xdr:nvSpPr>
      <xdr:spPr>
        <a:xfrm>
          <a:off x="22199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698" name="楕円 697">
          <a:extLst>
            <a:ext uri="{FF2B5EF4-FFF2-40B4-BE49-F238E27FC236}">
              <a16:creationId xmlns:a16="http://schemas.microsoft.com/office/drawing/2014/main" id="{60407F4E-E0C8-47CC-94A1-9358044B5CBF}"/>
            </a:ext>
          </a:extLst>
        </xdr:cNvPr>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64770</xdr:rowOff>
    </xdr:from>
    <xdr:to>
      <xdr:col>116</xdr:col>
      <xdr:colOff>63500</xdr:colOff>
      <xdr:row>104</xdr:row>
      <xdr:rowOff>70486</xdr:rowOff>
    </xdr:to>
    <xdr:cxnSp macro="">
      <xdr:nvCxnSpPr>
        <xdr:cNvPr id="699" name="直線コネクタ 698">
          <a:extLst>
            <a:ext uri="{FF2B5EF4-FFF2-40B4-BE49-F238E27FC236}">
              <a16:creationId xmlns:a16="http://schemas.microsoft.com/office/drawing/2014/main" id="{159BC7FB-71DD-4BC3-8243-3C4C2C591A56}"/>
            </a:ext>
          </a:extLst>
        </xdr:cNvPr>
        <xdr:cNvCxnSpPr/>
      </xdr:nvCxnSpPr>
      <xdr:spPr>
        <a:xfrm flipV="1">
          <a:off x="21323300" y="178955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00" name="楕円 699">
          <a:extLst>
            <a:ext uri="{FF2B5EF4-FFF2-40B4-BE49-F238E27FC236}">
              <a16:creationId xmlns:a16="http://schemas.microsoft.com/office/drawing/2014/main" id="{83D8705D-D128-4C06-95E9-B5DF2C5FB99D}"/>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107</xdr:row>
      <xdr:rowOff>30480</xdr:rowOff>
    </xdr:to>
    <xdr:cxnSp macro="">
      <xdr:nvCxnSpPr>
        <xdr:cNvPr id="701" name="直線コネクタ 700">
          <a:extLst>
            <a:ext uri="{FF2B5EF4-FFF2-40B4-BE49-F238E27FC236}">
              <a16:creationId xmlns:a16="http://schemas.microsoft.com/office/drawing/2014/main" id="{7F136C12-1B2F-40A9-9543-7B8AF4F55606}"/>
            </a:ext>
          </a:extLst>
        </xdr:cNvPr>
        <xdr:cNvCxnSpPr/>
      </xdr:nvCxnSpPr>
      <xdr:spPr>
        <a:xfrm flipV="1">
          <a:off x="20434300" y="17901286"/>
          <a:ext cx="889000"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702" name="n_1aveValue【庁舎】&#10;一人当たり面積">
          <a:extLst>
            <a:ext uri="{FF2B5EF4-FFF2-40B4-BE49-F238E27FC236}">
              <a16:creationId xmlns:a16="http://schemas.microsoft.com/office/drawing/2014/main" id="{A45DF76F-C0DF-48A9-8702-9A55855BA6AB}"/>
            </a:ext>
          </a:extLst>
        </xdr:cNvPr>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03" name="n_2aveValue【庁舎】&#10;一人当たり面積">
          <a:extLst>
            <a:ext uri="{FF2B5EF4-FFF2-40B4-BE49-F238E27FC236}">
              <a16:creationId xmlns:a16="http://schemas.microsoft.com/office/drawing/2014/main" id="{74C6BAE3-8370-4A17-BF79-B97B7C033605}"/>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704" name="n_1mainValue【庁舎】&#10;一人当たり面積">
          <a:extLst>
            <a:ext uri="{FF2B5EF4-FFF2-40B4-BE49-F238E27FC236}">
              <a16:creationId xmlns:a16="http://schemas.microsoft.com/office/drawing/2014/main" id="{A9EE9997-4C60-432B-9C37-49288909A188}"/>
            </a:ext>
          </a:extLst>
        </xdr:cNvPr>
        <xdr:cNvSpPr txBox="1"/>
      </xdr:nvSpPr>
      <xdr:spPr>
        <a:xfrm>
          <a:off x="210757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05" name="n_2mainValue【庁舎】&#10;一人当たり面積">
          <a:extLst>
            <a:ext uri="{FF2B5EF4-FFF2-40B4-BE49-F238E27FC236}">
              <a16:creationId xmlns:a16="http://schemas.microsoft.com/office/drawing/2014/main" id="{D36AF6FB-8C39-40E5-87B9-276C27F616FF}"/>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097DF927-1234-4C90-BB50-BE2158F676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AA59A731-C2EE-417A-8666-91F4C8B12D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62E9E06D-5AE4-437B-B7C4-4B76EEA65A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、有形固定資産減価償却率は平均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並み</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である施設が多いが、消防施設については類似団体を大きく</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回っている。これは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、平成２８年度に消防施設の複合化及び更新によるもので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ある。また、体育館・プールについては、類似団体を下回っている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避難所となっている体育館の防災機能強化のため、平成２４年度から平成２５年度にかけて増築改修工事を行ったことが考えられる。いずれの施設も、今後の維持管理にかかる経費の増加に留意しつつ、老朽化対策に取り組む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勝央中核工業団地の誘致企業を中心に安定した税収があるものの、０．５</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と類似団体平均である。今後も景気動向などによる法人町民税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、固定資産税（償却資産）</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等の不安定要素が考えられる。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３年間の傾向は、基準財政収入額、基準財政需要額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財政力指数はほぼ横ばいである。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年度単年度については、基準財政収入額、基準財政需要額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は若干減少したが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財政力指数は上がっている。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3771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24871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24871</xdr:rowOff>
    </xdr:from>
    <xdr:to>
      <xdr:col>11</xdr:col>
      <xdr:colOff>31750</xdr:colOff>
      <xdr:row>43</xdr:row>
      <xdr:rowOff>24871</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141940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145521</xdr:rowOff>
    </xdr:from>
    <xdr:to>
      <xdr:col>11</xdr:col>
      <xdr:colOff>82550</xdr:colOff>
      <xdr:row>43</xdr:row>
      <xdr:rowOff>75671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60448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60448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して平均的な数値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平成２６年度に下水道事業の法適化により、繰出基準の基準内適用（経常）となる項目に該当となり、経常充当一般財源が平成２５年度と比べて大幅に上昇した。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は地方交付税、地方消費税交付金などの経常一般財源の伸び等により、平成２６年度と比べて若干改善したが、平成２８年度は反対に地方交付税、地方消費税交付金などの経常一般財源の減少等により増加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平成２９年度は経常一般財源の地方税、国庫支出金及び地方消費税交付金が増額となったため、経常収支比率は改善した。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これまでも取り組んできた義務的経費の削減に努め、借入残高は減少傾向にあるが、今後も借入金の抑制を図らなければならない。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65</xdr:row>
      <xdr:rowOff>141394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23694"/>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141394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0412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36830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0041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65</xdr:row>
      <xdr:rowOff>36830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34133"/>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88071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類似団体と比較すると下回っているが、前年度に比較して増加している。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年度については、人件費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減、維持補修費はノースヴィレッジ修繕料の減などで２．４％の減となっている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緑地運動公園整備事業や高取保育園新築事業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95455</xdr:rowOff>
    </xdr:from>
    <xdr:to>
      <xdr:col>23</xdr:col>
      <xdr:colOff>133350</xdr:colOff>
      <xdr:row>81</xdr:row>
      <xdr:rowOff>122552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82905"/>
          <a:ext cx="8382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78898</xdr:rowOff>
    </xdr:from>
    <xdr:to>
      <xdr:col>19</xdr:col>
      <xdr:colOff>133350</xdr:colOff>
      <xdr:row>81</xdr:row>
      <xdr:rowOff>95455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6348"/>
          <a:ext cx="8890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49519</xdr:rowOff>
    </xdr:from>
    <xdr:to>
      <xdr:col>15</xdr:col>
      <xdr:colOff>82550</xdr:colOff>
      <xdr:row>81</xdr:row>
      <xdr:rowOff>78898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36969"/>
          <a:ext cx="889000" cy="2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44870</xdr:rowOff>
    </xdr:from>
    <xdr:to>
      <xdr:col>11</xdr:col>
      <xdr:colOff>31750</xdr:colOff>
      <xdr:row>81</xdr:row>
      <xdr:rowOff>49519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232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71752</xdr:rowOff>
    </xdr:from>
    <xdr:to>
      <xdr:col>23</xdr:col>
      <xdr:colOff>184150</xdr:colOff>
      <xdr:row>82</xdr:row>
      <xdr:rowOff>1902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88279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44655</xdr:rowOff>
    </xdr:from>
    <xdr:to>
      <xdr:col>19</xdr:col>
      <xdr:colOff>184150</xdr:colOff>
      <xdr:row>81</xdr:row>
      <xdr:rowOff>146255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156432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0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28098</xdr:rowOff>
    </xdr:from>
    <xdr:to>
      <xdr:col>15</xdr:col>
      <xdr:colOff>133350</xdr:colOff>
      <xdr:row>81</xdr:row>
      <xdr:rowOff>129698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139875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170169</xdr:rowOff>
    </xdr:from>
    <xdr:to>
      <xdr:col>11</xdr:col>
      <xdr:colOff>82550</xdr:colOff>
      <xdr:row>81</xdr:row>
      <xdr:rowOff>100319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5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165520</xdr:rowOff>
    </xdr:from>
    <xdr:to>
      <xdr:col>7</xdr:col>
      <xdr:colOff>31750</xdr:colOff>
      <xdr:row>81</xdr:row>
      <xdr:rowOff>95670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105847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類似団体に比較し、平均の数値である。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町の職員数が採用年度によりばらつきがある。人事院勧告に従い適正な給与改定を行っているが、今後なお一層の適正化に努める。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数値については、当該資料作成時点において、平成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524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類似団体と比較し、ほぼ平均である。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15621</xdr:rowOff>
    </xdr:from>
    <xdr:to>
      <xdr:col>81</xdr:col>
      <xdr:colOff>44450</xdr:colOff>
      <xdr:row>61</xdr:row>
      <xdr:rowOff>22056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7407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5165</xdr:rowOff>
    </xdr:from>
    <xdr:to>
      <xdr:col>77</xdr:col>
      <xdr:colOff>44450</xdr:colOff>
      <xdr:row>61</xdr:row>
      <xdr:rowOff>15621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63615"/>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5165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3305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135594</xdr:rowOff>
    </xdr:from>
    <xdr:to>
      <xdr:col>68</xdr:col>
      <xdr:colOff>152400</xdr:colOff>
      <xdr:row>60</xdr:row>
      <xdr:rowOff>146050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2259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142706</xdr:rowOff>
    </xdr:from>
    <xdr:to>
      <xdr:col>81</xdr:col>
      <xdr:colOff>95250</xdr:colOff>
      <xdr:row>61</xdr:row>
      <xdr:rowOff>72856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114783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136271</xdr:rowOff>
    </xdr:from>
    <xdr:to>
      <xdr:col>77</xdr:col>
      <xdr:colOff>95250</xdr:colOff>
      <xdr:row>61</xdr:row>
      <xdr:rowOff>66421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51198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0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125815</xdr:rowOff>
    </xdr:from>
    <xdr:to>
      <xdr:col>73</xdr:col>
      <xdr:colOff>44450</xdr:colOff>
      <xdr:row>61</xdr:row>
      <xdr:rowOff>55965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40742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84794</xdr:rowOff>
    </xdr:from>
    <xdr:to>
      <xdr:col>64</xdr:col>
      <xdr:colOff>152400</xdr:colOff>
      <xdr:row>61</xdr:row>
      <xdr:rowOff>14944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171171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類似団体の平均と比較し、高い数値である。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地方債の発行抑制に努めなければならないが、今後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、保育園建築などの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計画により発行額が増加し、高い数値が続く可能性がある。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151695</xdr:rowOff>
    </xdr:from>
    <xdr:to>
      <xdr:col>81</xdr:col>
      <xdr:colOff>44450</xdr:colOff>
      <xdr:row>45</xdr:row>
      <xdr:rowOff>47272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6954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20461</xdr:rowOff>
    </xdr:from>
    <xdr:to>
      <xdr:col>77</xdr:col>
      <xdr:colOff>44450</xdr:colOff>
      <xdr:row>45</xdr:row>
      <xdr:rowOff>47272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20461</xdr:rowOff>
    </xdr:from>
    <xdr:to>
      <xdr:col>72</xdr:col>
      <xdr:colOff>203200</xdr:colOff>
      <xdr:row>45</xdr:row>
      <xdr:rowOff>33867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33867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7089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100895</xdr:rowOff>
    </xdr:from>
    <xdr:to>
      <xdr:col>81</xdr:col>
      <xdr:colOff>95250</xdr:colOff>
      <xdr:row>45</xdr:row>
      <xdr:rowOff>31045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168222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54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167922</xdr:rowOff>
    </xdr:from>
    <xdr:to>
      <xdr:col>77</xdr:col>
      <xdr:colOff>95250</xdr:colOff>
      <xdr:row>45</xdr:row>
      <xdr:rowOff>98072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82849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7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141111</xdr:rowOff>
    </xdr:from>
    <xdr:to>
      <xdr:col>73</xdr:col>
      <xdr:colOff>44450</xdr:colOff>
      <xdr:row>45</xdr:row>
      <xdr:rowOff>71261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56038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現状数値は、高い数値である。主な要因は、財政調整基金を中心に充当可能基金残高（２３億９千万円）等の充当可能財源が低いこと、また地方債残高（６１億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千万円）や下水道事業等公営企業債に係る繰入</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見込額（５</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が多いことに原因があると思われる。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近年数値は改善傾向にあるが、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財政調整基金の積み増しを計画的に行うことや地方債の償還により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改善へと向かうよう努める。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93472</xdr:rowOff>
    </xdr:from>
    <xdr:to>
      <xdr:col>81</xdr:col>
      <xdr:colOff>44450</xdr:colOff>
      <xdr:row>20</xdr:row>
      <xdr:rowOff>102159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52247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102159</xdr:rowOff>
    </xdr:from>
    <xdr:to>
      <xdr:col>77</xdr:col>
      <xdr:colOff>44450</xdr:colOff>
      <xdr:row>21</xdr:row>
      <xdr:rowOff>108306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531159"/>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108306</xdr:rowOff>
    </xdr:from>
    <xdr:to>
      <xdr:col>72</xdr:col>
      <xdr:colOff>203200</xdr:colOff>
      <xdr:row>22</xdr:row>
      <xdr:rowOff>46888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708756"/>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33020</xdr:rowOff>
    </xdr:from>
    <xdr:to>
      <xdr:col>68</xdr:col>
      <xdr:colOff>152400</xdr:colOff>
      <xdr:row>22</xdr:row>
      <xdr:rowOff>46888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633470"/>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42672</xdr:rowOff>
    </xdr:from>
    <xdr:to>
      <xdr:col>81</xdr:col>
      <xdr:colOff>95250</xdr:colOff>
      <xdr:row>20</xdr:row>
      <xdr:rowOff>144272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14749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4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51359</xdr:rowOff>
    </xdr:from>
    <xdr:to>
      <xdr:col>77</xdr:col>
      <xdr:colOff>95250</xdr:colOff>
      <xdr:row>20</xdr:row>
      <xdr:rowOff>152959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4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137736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56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57506</xdr:rowOff>
    </xdr:from>
    <xdr:to>
      <xdr:col>73</xdr:col>
      <xdr:colOff>44450</xdr:colOff>
      <xdr:row>21</xdr:row>
      <xdr:rowOff>159106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143883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167538</xdr:rowOff>
    </xdr:from>
    <xdr:to>
      <xdr:col>68</xdr:col>
      <xdr:colOff>203200</xdr:colOff>
      <xdr:row>22</xdr:row>
      <xdr:rowOff>97688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7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82465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8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153670</xdr:rowOff>
    </xdr:from>
    <xdr:to>
      <xdr:col>64</xdr:col>
      <xdr:colOff>152400</xdr:colOff>
      <xdr:row>21</xdr:row>
      <xdr:rowOff>83820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68597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類似団体平均、県平均とも下回っている。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これまで退職者の補充抑制等を行ってきたことによるもので、今後退職者と新規採用職員とのバランスを考慮し、人件費の抑制に努める。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年度については、でわずかに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割合が減少した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42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2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20320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類似団体の平均と比較し、下回っているが、長期的には事務の見直しによる抑制を図らなければならない。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緑地運動公園政治事業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高取保育園新築事業などの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25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3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137886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16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類似団体の平均と比較し上回っているが、これは中学生までの医療費無料化などが影響し、全体として伸びているものと思われる。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医療費無償化を高校生まで拡充したため扶助費が増加した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類似団体平均、県平均とも下回っている。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平成２６年度の下水道事業の法適化により繰出金から補助金となったことから、数値が下がっており、そこからは横ばいである。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100330</xdr:rowOff>
    </xdr:from>
    <xdr:to>
      <xdr:col>82</xdr:col>
      <xdr:colOff>107950</xdr:colOff>
      <xdr:row>53</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87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85090</xdr:rowOff>
    </xdr:from>
    <xdr:to>
      <xdr:col>78</xdr:col>
      <xdr:colOff>69850</xdr:colOff>
      <xdr:row>53</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7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85090</xdr:rowOff>
    </xdr:from>
    <xdr:to>
      <xdr:col>73</xdr:col>
      <xdr:colOff>180975</xdr:colOff>
      <xdr:row>53</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7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55</xdr:row>
      <xdr:rowOff>54610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948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80010</xdr:rowOff>
    </xdr:from>
    <xdr:to>
      <xdr:col>82</xdr:col>
      <xdr:colOff>158750</xdr:colOff>
      <xdr:row>54</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96537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49530</xdr:rowOff>
    </xdr:from>
    <xdr:to>
      <xdr:col>78</xdr:col>
      <xdr:colOff>120650</xdr:colOff>
      <xdr:row>53</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161307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0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34290</xdr:rowOff>
    </xdr:from>
    <xdr:to>
      <xdr:col>74</xdr:col>
      <xdr:colOff>31750</xdr:colOff>
      <xdr:row>53</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90187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類似団体の平均と比較し、上回っている。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平成２５年度から平成２６年度に大幅に上昇しているのは、下水道事業の法適化により繰出金から補助金となったことによる。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津山圏域資源循環施設組合の負担金や下水道事業への繰出金の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減等の要因により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39</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420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37355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65278</xdr:rowOff>
    </xdr:from>
    <xdr:to>
      <xdr:col>82</xdr:col>
      <xdr:colOff>196850</xdr:colOff>
      <xdr:row>39</xdr:row>
      <xdr:rowOff>65278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5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512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101854</xdr:rowOff>
    </xdr:from>
    <xdr:to>
      <xdr:col>78</xdr:col>
      <xdr:colOff>69850</xdr:colOff>
      <xdr:row>39</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788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101854</xdr:rowOff>
    </xdr:from>
    <xdr:to>
      <xdr:col>73</xdr:col>
      <xdr:colOff>180975</xdr:colOff>
      <xdr:row>39</xdr:row>
      <xdr:rowOff>138430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788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39</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763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165371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51054</xdr:rowOff>
    </xdr:from>
    <xdr:to>
      <xdr:col>74</xdr:col>
      <xdr:colOff>31750</xdr:colOff>
      <xdr:row>39</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類似団体の平均と比較し上回っており、今後も借入金の抑制を図らなければならないが、今後の事業計画により地方債発行額が増加し公債費が増加することが考えられる。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263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8128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26415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類似団体と比較するとほぼ平均である。人件費の総額抑制と物件費の削減の具体策を実施し、削減に努める。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77</xdr:row>
      <xdr:rowOff>5842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61187"/>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93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76</xdr:row>
      <xdr:rowOff>122428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2344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98569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66086</xdr:rowOff>
    </xdr:from>
    <xdr:to>
      <xdr:col>29</xdr:col>
      <xdr:colOff>127000</xdr:colOff>
      <xdr:row>18</xdr:row>
      <xdr:rowOff>67480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99811"/>
          <a:ext cx="6477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58786</xdr:rowOff>
    </xdr:from>
    <xdr:to>
      <xdr:col>26</xdr:col>
      <xdr:colOff>50800</xdr:colOff>
      <xdr:row>18</xdr:row>
      <xdr:rowOff>66086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92511"/>
          <a:ext cx="698500" cy="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57193</xdr:rowOff>
    </xdr:from>
    <xdr:to>
      <xdr:col>22</xdr:col>
      <xdr:colOff>114300</xdr:colOff>
      <xdr:row>18</xdr:row>
      <xdr:rowOff>58786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90918"/>
          <a:ext cx="698500" cy="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57193</xdr:rowOff>
    </xdr:from>
    <xdr:to>
      <xdr:col>18</xdr:col>
      <xdr:colOff>177800</xdr:colOff>
      <xdr:row>18</xdr:row>
      <xdr:rowOff>102342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0918"/>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16680</xdr:rowOff>
    </xdr:from>
    <xdr:to>
      <xdr:col>29</xdr:col>
      <xdr:colOff>177800</xdr:colOff>
      <xdr:row>18</xdr:row>
      <xdr:rowOff>118280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160207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15286</xdr:rowOff>
    </xdr:from>
    <xdr:to>
      <xdr:col>26</xdr:col>
      <xdr:colOff>101600</xdr:colOff>
      <xdr:row>18</xdr:row>
      <xdr:rowOff>116886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101663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7986</xdr:rowOff>
    </xdr:from>
    <xdr:to>
      <xdr:col>22</xdr:col>
      <xdr:colOff>165100</xdr:colOff>
      <xdr:row>18</xdr:row>
      <xdr:rowOff>109586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94363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6393</xdr:rowOff>
    </xdr:from>
    <xdr:to>
      <xdr:col>19</xdr:col>
      <xdr:colOff>38100</xdr:colOff>
      <xdr:row>18</xdr:row>
      <xdr:rowOff>107993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92770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51542</xdr:rowOff>
    </xdr:from>
    <xdr:to>
      <xdr:col>15</xdr:col>
      <xdr:colOff>101600</xdr:colOff>
      <xdr:row>18</xdr:row>
      <xdr:rowOff>153142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242854</xdr:rowOff>
    </xdr:from>
    <xdr:to>
      <xdr:col>29</xdr:col>
      <xdr:colOff>127000</xdr:colOff>
      <xdr:row>35</xdr:row>
      <xdr:rowOff>6093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10304"/>
          <a:ext cx="647700" cy="10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242854</xdr:rowOff>
    </xdr:from>
    <xdr:to>
      <xdr:col>26</xdr:col>
      <xdr:colOff>50800</xdr:colOff>
      <xdr:row>34</xdr:row>
      <xdr:rowOff>277693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10304"/>
          <a:ext cx="698500" cy="3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277693</xdr:rowOff>
    </xdr:from>
    <xdr:to>
      <xdr:col>22</xdr:col>
      <xdr:colOff>114300</xdr:colOff>
      <xdr:row>34</xdr:row>
      <xdr:rowOff>303845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45143"/>
          <a:ext cx="6985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303388</xdr:rowOff>
    </xdr:from>
    <xdr:to>
      <xdr:col>18</xdr:col>
      <xdr:colOff>177800</xdr:colOff>
      <xdr:row>34</xdr:row>
      <xdr:rowOff>303845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7083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298193</xdr:rowOff>
    </xdr:from>
    <xdr:to>
      <xdr:col>29</xdr:col>
      <xdr:colOff>177800</xdr:colOff>
      <xdr:row>35</xdr:row>
      <xdr:rowOff>56893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6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143270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192055</xdr:rowOff>
    </xdr:from>
    <xdr:to>
      <xdr:col>26</xdr:col>
      <xdr:colOff>101600</xdr:colOff>
      <xdr:row>34</xdr:row>
      <xdr:rowOff>293655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5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303832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2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226893</xdr:rowOff>
    </xdr:from>
    <xdr:to>
      <xdr:col>22</xdr:col>
      <xdr:colOff>165100</xdr:colOff>
      <xdr:row>34</xdr:row>
      <xdr:rowOff>328493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9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338670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253045</xdr:rowOff>
    </xdr:from>
    <xdr:to>
      <xdr:col>19</xdr:col>
      <xdr:colOff>38100</xdr:colOff>
      <xdr:row>35</xdr:row>
      <xdr:rowOff>11745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2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8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252588</xdr:rowOff>
    </xdr:from>
    <xdr:to>
      <xdr:col>15</xdr:col>
      <xdr:colOff>101600</xdr:colOff>
      <xdr:row>35</xdr:row>
      <xdr:rowOff>11288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2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22561</xdr:rowOff>
    </xdr:from>
    <xdr:to>
      <xdr:col>24</xdr:col>
      <xdr:colOff>63500</xdr:colOff>
      <xdr:row>37</xdr:row>
      <xdr:rowOff>37630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366211"/>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6883</xdr:rowOff>
    </xdr:from>
    <xdr:to>
      <xdr:col>19</xdr:col>
      <xdr:colOff>177800</xdr:colOff>
      <xdr:row>37</xdr:row>
      <xdr:rowOff>22561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350533"/>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4264</xdr:rowOff>
    </xdr:from>
    <xdr:to>
      <xdr:col>15</xdr:col>
      <xdr:colOff>50800</xdr:colOff>
      <xdr:row>37</xdr:row>
      <xdr:rowOff>6883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347914"/>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4264</xdr:rowOff>
    </xdr:from>
    <xdr:to>
      <xdr:col>10</xdr:col>
      <xdr:colOff>114300</xdr:colOff>
      <xdr:row>37</xdr:row>
      <xdr:rowOff>42897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4791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158280</xdr:rowOff>
    </xdr:from>
    <xdr:to>
      <xdr:col>24</xdr:col>
      <xdr:colOff>114300</xdr:colOff>
      <xdr:row>37</xdr:row>
      <xdr:rowOff>88430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136707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143211</xdr:rowOff>
    </xdr:from>
    <xdr:to>
      <xdr:col>20</xdr:col>
      <xdr:colOff>38100</xdr:colOff>
      <xdr:row>37</xdr:row>
      <xdr:rowOff>73361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64488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127533</xdr:rowOff>
    </xdr:from>
    <xdr:to>
      <xdr:col>15</xdr:col>
      <xdr:colOff>101600</xdr:colOff>
      <xdr:row>37</xdr:row>
      <xdr:rowOff>57683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48810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124914</xdr:rowOff>
    </xdr:from>
    <xdr:to>
      <xdr:col>10</xdr:col>
      <xdr:colOff>165100</xdr:colOff>
      <xdr:row>37</xdr:row>
      <xdr:rowOff>55064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46191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163547</xdr:rowOff>
    </xdr:from>
    <xdr:to>
      <xdr:col>6</xdr:col>
      <xdr:colOff>38100</xdr:colOff>
      <xdr:row>37</xdr:row>
      <xdr:rowOff>93697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84824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7051</xdr:rowOff>
    </xdr:from>
    <xdr:to>
      <xdr:col>24</xdr:col>
      <xdr:colOff>63500</xdr:colOff>
      <xdr:row>58</xdr:row>
      <xdr:rowOff>62402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1151"/>
          <a:ext cx="838200" cy="5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62402</xdr:rowOff>
    </xdr:from>
    <xdr:to>
      <xdr:col>19</xdr:col>
      <xdr:colOff>177800</xdr:colOff>
      <xdr:row>58</xdr:row>
      <xdr:rowOff>90848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06502"/>
          <a:ext cx="8890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90848</xdr:rowOff>
    </xdr:from>
    <xdr:to>
      <xdr:col>15</xdr:col>
      <xdr:colOff>50800</xdr:colOff>
      <xdr:row>58</xdr:row>
      <xdr:rowOff>158643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34948"/>
          <a:ext cx="8890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132149</xdr:rowOff>
    </xdr:from>
    <xdr:to>
      <xdr:col>10</xdr:col>
      <xdr:colOff>114300</xdr:colOff>
      <xdr:row>58</xdr:row>
      <xdr:rowOff>158643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76249"/>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127701</xdr:rowOff>
    </xdr:from>
    <xdr:to>
      <xdr:col>24</xdr:col>
      <xdr:colOff>114300</xdr:colOff>
      <xdr:row>58</xdr:row>
      <xdr:rowOff>57851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106128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11602</xdr:rowOff>
    </xdr:from>
    <xdr:to>
      <xdr:col>20</xdr:col>
      <xdr:colOff>38100</xdr:colOff>
      <xdr:row>58</xdr:row>
      <xdr:rowOff>113202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104329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40048</xdr:rowOff>
    </xdr:from>
    <xdr:to>
      <xdr:col>15</xdr:col>
      <xdr:colOff>101600</xdr:colOff>
      <xdr:row>58</xdr:row>
      <xdr:rowOff>141648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7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107843</xdr:rowOff>
    </xdr:from>
    <xdr:to>
      <xdr:col>10</xdr:col>
      <xdr:colOff>165100</xdr:colOff>
      <xdr:row>59</xdr:row>
      <xdr:rowOff>37993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29120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81349</xdr:rowOff>
    </xdr:from>
    <xdr:to>
      <xdr:col>6</xdr:col>
      <xdr:colOff>38100</xdr:colOff>
      <xdr:row>59</xdr:row>
      <xdr:rowOff>11499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19603</xdr:rowOff>
    </xdr:from>
    <xdr:to>
      <xdr:col>24</xdr:col>
      <xdr:colOff>63500</xdr:colOff>
      <xdr:row>79</xdr:row>
      <xdr:rowOff>20910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56415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19603</xdr:rowOff>
    </xdr:from>
    <xdr:to>
      <xdr:col>19</xdr:col>
      <xdr:colOff>177800</xdr:colOff>
      <xdr:row>79</xdr:row>
      <xdr:rowOff>29612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564153"/>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16664</xdr:rowOff>
    </xdr:from>
    <xdr:to>
      <xdr:col>15</xdr:col>
      <xdr:colOff>50800</xdr:colOff>
      <xdr:row>79</xdr:row>
      <xdr:rowOff>29612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561214"/>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16664</xdr:rowOff>
    </xdr:from>
    <xdr:to>
      <xdr:col>10</xdr:col>
      <xdr:colOff>114300</xdr:colOff>
      <xdr:row>79</xdr:row>
      <xdr:rowOff>25955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61214"/>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141560</xdr:rowOff>
    </xdr:from>
    <xdr:to>
      <xdr:col>24</xdr:col>
      <xdr:colOff>114300</xdr:colOff>
      <xdr:row>79</xdr:row>
      <xdr:rowOff>71710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5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56487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140253</xdr:rowOff>
    </xdr:from>
    <xdr:to>
      <xdr:col>20</xdr:col>
      <xdr:colOff>38100</xdr:colOff>
      <xdr:row>79</xdr:row>
      <xdr:rowOff>70403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61530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6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150262</xdr:rowOff>
    </xdr:from>
    <xdr:to>
      <xdr:col>15</xdr:col>
      <xdr:colOff>101600</xdr:colOff>
      <xdr:row>79</xdr:row>
      <xdr:rowOff>80412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5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71539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61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137314</xdr:rowOff>
    </xdr:from>
    <xdr:to>
      <xdr:col>10</xdr:col>
      <xdr:colOff>165100</xdr:colOff>
      <xdr:row>79</xdr:row>
      <xdr:rowOff>67464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83991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146605</xdr:rowOff>
    </xdr:from>
    <xdr:to>
      <xdr:col>6</xdr:col>
      <xdr:colOff>38100</xdr:colOff>
      <xdr:row>79</xdr:row>
      <xdr:rowOff>76755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5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93282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9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79102</xdr:rowOff>
    </xdr:from>
    <xdr:to>
      <xdr:col>24</xdr:col>
      <xdr:colOff>63500</xdr:colOff>
      <xdr:row>96</xdr:row>
      <xdr:rowOff>143700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38302"/>
          <a:ext cx="838200" cy="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143700</xdr:rowOff>
    </xdr:from>
    <xdr:to>
      <xdr:col>19</xdr:col>
      <xdr:colOff>177800</xdr:colOff>
      <xdr:row>97</xdr:row>
      <xdr:rowOff>17875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02900"/>
          <a:ext cx="8890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3245</xdr:rowOff>
    </xdr:from>
    <xdr:to>
      <xdr:col>15</xdr:col>
      <xdr:colOff>50800</xdr:colOff>
      <xdr:row>97</xdr:row>
      <xdr:rowOff>17875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6338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3245</xdr:rowOff>
    </xdr:from>
    <xdr:to>
      <xdr:col>10</xdr:col>
      <xdr:colOff>114300</xdr:colOff>
      <xdr:row>97</xdr:row>
      <xdr:rowOff>96075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33895"/>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28302</xdr:rowOff>
    </xdr:from>
    <xdr:to>
      <xdr:col>24</xdr:col>
      <xdr:colOff>114300</xdr:colOff>
      <xdr:row>96</xdr:row>
      <xdr:rowOff>129902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51179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3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92900</xdr:rowOff>
    </xdr:from>
    <xdr:to>
      <xdr:col>20</xdr:col>
      <xdr:colOff>38100</xdr:colOff>
      <xdr:row>97</xdr:row>
      <xdr:rowOff>23050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39577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138525</xdr:rowOff>
    </xdr:from>
    <xdr:to>
      <xdr:col>15</xdr:col>
      <xdr:colOff>101600</xdr:colOff>
      <xdr:row>97</xdr:row>
      <xdr:rowOff>68675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85202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123895</xdr:rowOff>
    </xdr:from>
    <xdr:to>
      <xdr:col>10</xdr:col>
      <xdr:colOff>165100</xdr:colOff>
      <xdr:row>97</xdr:row>
      <xdr:rowOff>54045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70572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45275</xdr:rowOff>
    </xdr:from>
    <xdr:to>
      <xdr:col>6</xdr:col>
      <xdr:colOff>38100</xdr:colOff>
      <xdr:row>97</xdr:row>
      <xdr:rowOff>146875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163402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5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5526</xdr:rowOff>
    </xdr:from>
    <xdr:to>
      <xdr:col>55</xdr:col>
      <xdr:colOff>0</xdr:colOff>
      <xdr:row>36</xdr:row>
      <xdr:rowOff>31211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177726"/>
          <a:ext cx="8382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161682</xdr:rowOff>
    </xdr:from>
    <xdr:to>
      <xdr:col>50</xdr:col>
      <xdr:colOff>114300</xdr:colOff>
      <xdr:row>36</xdr:row>
      <xdr:rowOff>5526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62432"/>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71897</xdr:rowOff>
    </xdr:from>
    <xdr:to>
      <xdr:col>45</xdr:col>
      <xdr:colOff>177800</xdr:colOff>
      <xdr:row>35</xdr:row>
      <xdr:rowOff>161682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72647"/>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71897</xdr:rowOff>
    </xdr:from>
    <xdr:to>
      <xdr:col>41</xdr:col>
      <xdr:colOff>50800</xdr:colOff>
      <xdr:row>37</xdr:row>
      <xdr:rowOff>65675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72647"/>
          <a:ext cx="889000" cy="3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151861</xdr:rowOff>
    </xdr:from>
    <xdr:to>
      <xdr:col>55</xdr:col>
      <xdr:colOff>50800</xdr:colOff>
      <xdr:row>36</xdr:row>
      <xdr:rowOff>82011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3288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126176</xdr:rowOff>
    </xdr:from>
    <xdr:to>
      <xdr:col>50</xdr:col>
      <xdr:colOff>165100</xdr:colOff>
      <xdr:row>36</xdr:row>
      <xdr:rowOff>56326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72853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0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110882</xdr:rowOff>
    </xdr:from>
    <xdr:to>
      <xdr:col>46</xdr:col>
      <xdr:colOff>38100</xdr:colOff>
      <xdr:row>36</xdr:row>
      <xdr:rowOff>41032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57559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8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21097</xdr:rowOff>
    </xdr:from>
    <xdr:to>
      <xdr:col>41</xdr:col>
      <xdr:colOff>101600</xdr:colOff>
      <xdr:row>35</xdr:row>
      <xdr:rowOff>122697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139224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7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14875</xdr:rowOff>
    </xdr:from>
    <xdr:to>
      <xdr:col>36</xdr:col>
      <xdr:colOff>165100</xdr:colOff>
      <xdr:row>37</xdr:row>
      <xdr:rowOff>116475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107602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117585</xdr:rowOff>
    </xdr:from>
    <xdr:to>
      <xdr:col>55</xdr:col>
      <xdr:colOff>0</xdr:colOff>
      <xdr:row>58</xdr:row>
      <xdr:rowOff>122482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6168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122482</xdr:rowOff>
    </xdr:from>
    <xdr:to>
      <xdr:col>50</xdr:col>
      <xdr:colOff>114300</xdr:colOff>
      <xdr:row>58</xdr:row>
      <xdr:rowOff>128674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66582"/>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123055</xdr:rowOff>
    </xdr:from>
    <xdr:to>
      <xdr:col>45</xdr:col>
      <xdr:colOff>177800</xdr:colOff>
      <xdr:row>58</xdr:row>
      <xdr:rowOff>128674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67155"/>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115213</xdr:rowOff>
    </xdr:from>
    <xdr:to>
      <xdr:col>41</xdr:col>
      <xdr:colOff>50800</xdr:colOff>
      <xdr:row>58</xdr:row>
      <xdr:rowOff>123055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5931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66785</xdr:rowOff>
    </xdr:from>
    <xdr:to>
      <xdr:col>55</xdr:col>
      <xdr:colOff>50800</xdr:colOff>
      <xdr:row>58</xdr:row>
      <xdr:rowOff>168385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71682</xdr:rowOff>
    </xdr:from>
    <xdr:to>
      <xdr:col>50</xdr:col>
      <xdr:colOff>165100</xdr:colOff>
      <xdr:row>59</xdr:row>
      <xdr:rowOff>1832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164409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77874</xdr:rowOff>
    </xdr:from>
    <xdr:to>
      <xdr:col>46</xdr:col>
      <xdr:colOff>38100</xdr:colOff>
      <xdr:row>59</xdr:row>
      <xdr:rowOff>8024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170601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72255</xdr:rowOff>
    </xdr:from>
    <xdr:to>
      <xdr:col>41</xdr:col>
      <xdr:colOff>101600</xdr:colOff>
      <xdr:row>59</xdr:row>
      <xdr:rowOff>2405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164982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64413</xdr:rowOff>
    </xdr:from>
    <xdr:to>
      <xdr:col>36</xdr:col>
      <xdr:colOff>165100</xdr:colOff>
      <xdr:row>58</xdr:row>
      <xdr:rowOff>166013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0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157140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43050</xdr:rowOff>
    </xdr:from>
    <xdr:to>
      <xdr:col>55</xdr:col>
      <xdr:colOff>0</xdr:colOff>
      <xdr:row>79</xdr:row>
      <xdr:rowOff>44207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87600"/>
          <a:ext cx="8382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11345</xdr:rowOff>
    </xdr:from>
    <xdr:to>
      <xdr:col>50</xdr:col>
      <xdr:colOff>114300</xdr:colOff>
      <xdr:row>79</xdr:row>
      <xdr:rowOff>44207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55895"/>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157766</xdr:rowOff>
    </xdr:from>
    <xdr:to>
      <xdr:col>45</xdr:col>
      <xdr:colOff>177800</xdr:colOff>
      <xdr:row>79</xdr:row>
      <xdr:rowOff>11345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30866"/>
          <a:ext cx="889000" cy="2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163700</xdr:rowOff>
    </xdr:from>
    <xdr:to>
      <xdr:col>55</xdr:col>
      <xdr:colOff>50800</xdr:colOff>
      <xdr:row>79</xdr:row>
      <xdr:rowOff>93850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164857</xdr:rowOff>
    </xdr:from>
    <xdr:to>
      <xdr:col>50</xdr:col>
      <xdr:colOff>165100</xdr:colOff>
      <xdr:row>79</xdr:row>
      <xdr:rowOff>95007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86134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63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131995</xdr:rowOff>
    </xdr:from>
    <xdr:to>
      <xdr:col>46</xdr:col>
      <xdr:colOff>38100</xdr:colOff>
      <xdr:row>79</xdr:row>
      <xdr:rowOff>62145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53272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106966</xdr:rowOff>
    </xdr:from>
    <xdr:to>
      <xdr:col>41</xdr:col>
      <xdr:colOff>101600</xdr:colOff>
      <xdr:row>79</xdr:row>
      <xdr:rowOff>37116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28243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100688</xdr:rowOff>
    </xdr:from>
    <xdr:to>
      <xdr:col>55</xdr:col>
      <xdr:colOff>0</xdr:colOff>
      <xdr:row>98</xdr:row>
      <xdr:rowOff>110105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02788"/>
          <a:ext cx="8382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110105</xdr:rowOff>
    </xdr:from>
    <xdr:to>
      <xdr:col>50</xdr:col>
      <xdr:colOff>114300</xdr:colOff>
      <xdr:row>98</xdr:row>
      <xdr:rowOff>139593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12205"/>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139593</xdr:rowOff>
    </xdr:from>
    <xdr:to>
      <xdr:col>45</xdr:col>
      <xdr:colOff>177800</xdr:colOff>
      <xdr:row>98</xdr:row>
      <xdr:rowOff>139688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169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49888</xdr:rowOff>
    </xdr:from>
    <xdr:to>
      <xdr:col>55</xdr:col>
      <xdr:colOff>50800</xdr:colOff>
      <xdr:row>98</xdr:row>
      <xdr:rowOff>151488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59305</xdr:rowOff>
    </xdr:from>
    <xdr:to>
      <xdr:col>50</xdr:col>
      <xdr:colOff>165100</xdr:colOff>
      <xdr:row>98</xdr:row>
      <xdr:rowOff>160905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152032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88793</xdr:rowOff>
    </xdr:from>
    <xdr:to>
      <xdr:col>46</xdr:col>
      <xdr:colOff>38100</xdr:colOff>
      <xdr:row>99</xdr:row>
      <xdr:rowOff>18943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99</xdr:row>
      <xdr:rowOff>10070</xdr:rowOff>
    </xdr:from>
    <xdr:ext cx="378565"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61017" y="16983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88888</xdr:rowOff>
    </xdr:from>
    <xdr:to>
      <xdr:col>41</xdr:col>
      <xdr:colOff>101600</xdr:colOff>
      <xdr:row>99</xdr:row>
      <xdr:rowOff>19038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99</xdr:row>
      <xdr:rowOff>10165</xdr:rowOff>
    </xdr:from>
    <xdr:ext cx="313932"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704333" y="1698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77564</xdr:rowOff>
    </xdr:from>
    <xdr:to>
      <xdr:col>85</xdr:col>
      <xdr:colOff>127000</xdr:colOff>
      <xdr:row>39</xdr:row>
      <xdr:rowOff>96092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64114"/>
          <a:ext cx="838200" cy="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88200</xdr:rowOff>
    </xdr:from>
    <xdr:to>
      <xdr:col>81</xdr:col>
      <xdr:colOff>50800</xdr:colOff>
      <xdr:row>39</xdr:row>
      <xdr:rowOff>96092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74750"/>
          <a:ext cx="889000" cy="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78022</xdr:rowOff>
    </xdr:from>
    <xdr:to>
      <xdr:col>76</xdr:col>
      <xdr:colOff>114300</xdr:colOff>
      <xdr:row>39</xdr:row>
      <xdr:rowOff>88200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64572"/>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74625</xdr:rowOff>
    </xdr:from>
    <xdr:to>
      <xdr:col>71</xdr:col>
      <xdr:colOff>177800</xdr:colOff>
      <xdr:row>39</xdr:row>
      <xdr:rowOff>78022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6117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26764</xdr:rowOff>
    </xdr:from>
    <xdr:to>
      <xdr:col>85</xdr:col>
      <xdr:colOff>177800</xdr:colOff>
      <xdr:row>39</xdr:row>
      <xdr:rowOff>128364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45292</xdr:rowOff>
    </xdr:from>
    <xdr:to>
      <xdr:col>81</xdr:col>
      <xdr:colOff>101600</xdr:colOff>
      <xdr:row>39</xdr:row>
      <xdr:rowOff>146892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138019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82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37400</xdr:rowOff>
    </xdr:from>
    <xdr:to>
      <xdr:col>76</xdr:col>
      <xdr:colOff>165100</xdr:colOff>
      <xdr:row>39</xdr:row>
      <xdr:rowOff>139000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130127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27222</xdr:rowOff>
    </xdr:from>
    <xdr:to>
      <xdr:col>72</xdr:col>
      <xdr:colOff>38100</xdr:colOff>
      <xdr:row>39</xdr:row>
      <xdr:rowOff>128822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119949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8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23825</xdr:rowOff>
    </xdr:from>
    <xdr:to>
      <xdr:col>67</xdr:col>
      <xdr:colOff>101600</xdr:colOff>
      <xdr:row>39</xdr:row>
      <xdr:rowOff>125425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116552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92639</xdr:rowOff>
    </xdr:from>
    <xdr:to>
      <xdr:col>85</xdr:col>
      <xdr:colOff>127000</xdr:colOff>
      <xdr:row>76</xdr:row>
      <xdr:rowOff>114409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122839"/>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92639</xdr:rowOff>
    </xdr:from>
    <xdr:to>
      <xdr:col>81</xdr:col>
      <xdr:colOff>50800</xdr:colOff>
      <xdr:row>76</xdr:row>
      <xdr:rowOff>103947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22839"/>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97844</xdr:rowOff>
    </xdr:from>
    <xdr:to>
      <xdr:col>76</xdr:col>
      <xdr:colOff>114300</xdr:colOff>
      <xdr:row>76</xdr:row>
      <xdr:rowOff>103947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128044"/>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94132</xdr:rowOff>
    </xdr:from>
    <xdr:to>
      <xdr:col>71</xdr:col>
      <xdr:colOff>177800</xdr:colOff>
      <xdr:row>76</xdr:row>
      <xdr:rowOff>97844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2433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63609</xdr:rowOff>
    </xdr:from>
    <xdr:to>
      <xdr:col>85</xdr:col>
      <xdr:colOff>177800</xdr:colOff>
      <xdr:row>76</xdr:row>
      <xdr:rowOff>165209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86486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41839</xdr:rowOff>
    </xdr:from>
    <xdr:to>
      <xdr:col>81</xdr:col>
      <xdr:colOff>101600</xdr:colOff>
      <xdr:row>76</xdr:row>
      <xdr:rowOff>143439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159966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53147</xdr:rowOff>
    </xdr:from>
    <xdr:to>
      <xdr:col>76</xdr:col>
      <xdr:colOff>165100</xdr:colOff>
      <xdr:row>76</xdr:row>
      <xdr:rowOff>154747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171274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47044</xdr:rowOff>
    </xdr:from>
    <xdr:to>
      <xdr:col>72</xdr:col>
      <xdr:colOff>38100</xdr:colOff>
      <xdr:row>76</xdr:row>
      <xdr:rowOff>148644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165171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43332</xdr:rowOff>
    </xdr:from>
    <xdr:to>
      <xdr:col>67</xdr:col>
      <xdr:colOff>101600</xdr:colOff>
      <xdr:row>76</xdr:row>
      <xdr:rowOff>144932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161459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154003</xdr:rowOff>
    </xdr:from>
    <xdr:to>
      <xdr:col>85</xdr:col>
      <xdr:colOff>127000</xdr:colOff>
      <xdr:row>99</xdr:row>
      <xdr:rowOff>43235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956103"/>
          <a:ext cx="838200" cy="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154003</xdr:rowOff>
    </xdr:from>
    <xdr:to>
      <xdr:col>81</xdr:col>
      <xdr:colOff>50800</xdr:colOff>
      <xdr:row>98</xdr:row>
      <xdr:rowOff>156696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56103"/>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152322</xdr:rowOff>
    </xdr:from>
    <xdr:to>
      <xdr:col>76</xdr:col>
      <xdr:colOff>114300</xdr:colOff>
      <xdr:row>98</xdr:row>
      <xdr:rowOff>156696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54422"/>
          <a:ext cx="889000" cy="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140294</xdr:rowOff>
    </xdr:from>
    <xdr:to>
      <xdr:col>71</xdr:col>
      <xdr:colOff>177800</xdr:colOff>
      <xdr:row>98</xdr:row>
      <xdr:rowOff>152322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4239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163885</xdr:rowOff>
    </xdr:from>
    <xdr:to>
      <xdr:col>85</xdr:col>
      <xdr:colOff>177800</xdr:colOff>
      <xdr:row>99</xdr:row>
      <xdr:rowOff>94035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78812</xdr:rowOff>
    </xdr:from>
    <xdr:ext cx="378565"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80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103203</xdr:rowOff>
    </xdr:from>
    <xdr:to>
      <xdr:col>81</xdr:col>
      <xdr:colOff>101600</xdr:colOff>
      <xdr:row>99</xdr:row>
      <xdr:rowOff>33353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24480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99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105896</xdr:rowOff>
    </xdr:from>
    <xdr:to>
      <xdr:col>76</xdr:col>
      <xdr:colOff>165100</xdr:colOff>
      <xdr:row>99</xdr:row>
      <xdr:rowOff>36046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27173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101522</xdr:rowOff>
    </xdr:from>
    <xdr:to>
      <xdr:col>72</xdr:col>
      <xdr:colOff>38100</xdr:colOff>
      <xdr:row>99</xdr:row>
      <xdr:rowOff>31672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22799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9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51090</xdr:rowOff>
    </xdr:from>
    <xdr:to>
      <xdr:col>116</xdr:col>
      <xdr:colOff>63500</xdr:colOff>
      <xdr:row>38</xdr:row>
      <xdr:rowOff>55445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66190"/>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3411</xdr:rowOff>
    </xdr:from>
    <xdr:to>
      <xdr:col>111</xdr:col>
      <xdr:colOff>177800</xdr:colOff>
      <xdr:row>38</xdr:row>
      <xdr:rowOff>55445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18511"/>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3411</xdr:rowOff>
    </xdr:from>
    <xdr:to>
      <xdr:col>107</xdr:col>
      <xdr:colOff>50800</xdr:colOff>
      <xdr:row>38</xdr:row>
      <xdr:rowOff>54139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18511"/>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54139</xdr:rowOff>
    </xdr:from>
    <xdr:to>
      <xdr:col>102</xdr:col>
      <xdr:colOff>114300</xdr:colOff>
      <xdr:row>38</xdr:row>
      <xdr:rowOff>56424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6923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290</xdr:rowOff>
    </xdr:from>
    <xdr:to>
      <xdr:col>116</xdr:col>
      <xdr:colOff>114300</xdr:colOff>
      <xdr:row>38</xdr:row>
      <xdr:rowOff>101890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150167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9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4645</xdr:rowOff>
    </xdr:from>
    <xdr:to>
      <xdr:col>112</xdr:col>
      <xdr:colOff>38100</xdr:colOff>
      <xdr:row>38</xdr:row>
      <xdr:rowOff>106245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97372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1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124061</xdr:rowOff>
    </xdr:from>
    <xdr:to>
      <xdr:col>107</xdr:col>
      <xdr:colOff>101600</xdr:colOff>
      <xdr:row>38</xdr:row>
      <xdr:rowOff>54211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70738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3339</xdr:rowOff>
    </xdr:from>
    <xdr:to>
      <xdr:col>102</xdr:col>
      <xdr:colOff>165100</xdr:colOff>
      <xdr:row>38</xdr:row>
      <xdr:rowOff>104939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96066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5624</xdr:rowOff>
    </xdr:from>
    <xdr:to>
      <xdr:col>98</xdr:col>
      <xdr:colOff>38100</xdr:colOff>
      <xdr:row>38</xdr:row>
      <xdr:rowOff>107224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98351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128453</xdr:rowOff>
    </xdr:from>
    <xdr:to>
      <xdr:col>116</xdr:col>
      <xdr:colOff>63500</xdr:colOff>
      <xdr:row>58</xdr:row>
      <xdr:rowOff>128544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7255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128544</xdr:rowOff>
    </xdr:from>
    <xdr:to>
      <xdr:col>111</xdr:col>
      <xdr:colOff>177800</xdr:colOff>
      <xdr:row>58</xdr:row>
      <xdr:rowOff>128567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7264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128567</xdr:rowOff>
    </xdr:from>
    <xdr:to>
      <xdr:col>107</xdr:col>
      <xdr:colOff>50800</xdr:colOff>
      <xdr:row>58</xdr:row>
      <xdr:rowOff>128613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7266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128613</xdr:rowOff>
    </xdr:from>
    <xdr:to>
      <xdr:col>102</xdr:col>
      <xdr:colOff>114300</xdr:colOff>
      <xdr:row>58</xdr:row>
      <xdr:rowOff>128659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0727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77653</xdr:rowOff>
    </xdr:from>
    <xdr:to>
      <xdr:col>116</xdr:col>
      <xdr:colOff>114300</xdr:colOff>
      <xdr:row>59</xdr:row>
      <xdr:rowOff>7803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164030</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36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77744</xdr:rowOff>
    </xdr:from>
    <xdr:to>
      <xdr:col>112</xdr:col>
      <xdr:colOff>38100</xdr:colOff>
      <xdr:row>59</xdr:row>
      <xdr:rowOff>7894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170471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1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77767</xdr:rowOff>
    </xdr:from>
    <xdr:to>
      <xdr:col>107</xdr:col>
      <xdr:colOff>101600</xdr:colOff>
      <xdr:row>59</xdr:row>
      <xdr:rowOff>7917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170494</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77813</xdr:rowOff>
    </xdr:from>
    <xdr:to>
      <xdr:col>102</xdr:col>
      <xdr:colOff>165100</xdr:colOff>
      <xdr:row>59</xdr:row>
      <xdr:rowOff>7963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170540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1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77859</xdr:rowOff>
    </xdr:from>
    <xdr:to>
      <xdr:col>98</xdr:col>
      <xdr:colOff>38100</xdr:colOff>
      <xdr:row>59</xdr:row>
      <xdr:rowOff>8009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170586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1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7710</xdr:rowOff>
    </xdr:from>
    <xdr:to>
      <xdr:col>116</xdr:col>
      <xdr:colOff>63500</xdr:colOff>
      <xdr:row>78</xdr:row>
      <xdr:rowOff>39243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80810"/>
          <a:ext cx="838200" cy="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31407</xdr:rowOff>
    </xdr:from>
    <xdr:to>
      <xdr:col>111</xdr:col>
      <xdr:colOff>177800</xdr:colOff>
      <xdr:row>78</xdr:row>
      <xdr:rowOff>39243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04507"/>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31407</xdr:rowOff>
    </xdr:from>
    <xdr:to>
      <xdr:col>107</xdr:col>
      <xdr:colOff>50800</xdr:colOff>
      <xdr:row>78</xdr:row>
      <xdr:rowOff>58953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0450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36729</xdr:rowOff>
    </xdr:from>
    <xdr:to>
      <xdr:col>102</xdr:col>
      <xdr:colOff>114300</xdr:colOff>
      <xdr:row>78</xdr:row>
      <xdr:rowOff>58953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895479"/>
          <a:ext cx="889000" cy="5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128360</xdr:rowOff>
    </xdr:from>
    <xdr:to>
      <xdr:col>116</xdr:col>
      <xdr:colOff>114300</xdr:colOff>
      <xdr:row>78</xdr:row>
      <xdr:rowOff>58510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106787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159893</xdr:rowOff>
    </xdr:from>
    <xdr:to>
      <xdr:col>112</xdr:col>
      <xdr:colOff>38100</xdr:colOff>
      <xdr:row>78</xdr:row>
      <xdr:rowOff>90043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81170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152057</xdr:rowOff>
    </xdr:from>
    <xdr:to>
      <xdr:col>107</xdr:col>
      <xdr:colOff>101600</xdr:colOff>
      <xdr:row>78</xdr:row>
      <xdr:rowOff>82207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73334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8153</xdr:rowOff>
    </xdr:from>
    <xdr:to>
      <xdr:col>102</xdr:col>
      <xdr:colOff>165100</xdr:colOff>
      <xdr:row>78</xdr:row>
      <xdr:rowOff>109753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100880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157379</xdr:rowOff>
    </xdr:from>
    <xdr:to>
      <xdr:col>98</xdr:col>
      <xdr:colOff>38100</xdr:colOff>
      <xdr:row>75</xdr:row>
      <xdr:rowOff>87529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104056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歳出決算総額は、住民一人当たり４８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７６，７１６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３年連続して減少となっている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下回っている。今後も採用数のバランスを考慮し、人件費の抑制に努める。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４８，３７０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円となっており、類似団体と比較して一人当たりコストは低い状況で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が、前年度に比べて１万円以上増加している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。これまで整備を行ってきた公共施設やインフラの老朽化が課題となっており、公共施設等総合管理計画により取り組むことが必要である。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11,183
11,150
54.05
5,969,426
5,375,366
528,958
3,899,328
6,146,182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60343</xdr:rowOff>
    </xdr:from>
    <xdr:to>
      <xdr:col>24</xdr:col>
      <xdr:colOff>63500</xdr:colOff>
      <xdr:row>37</xdr:row>
      <xdr:rowOff>85489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03993"/>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46301</xdr:rowOff>
    </xdr:from>
    <xdr:to>
      <xdr:col>19</xdr:col>
      <xdr:colOff>177800</xdr:colOff>
      <xdr:row>37</xdr:row>
      <xdr:rowOff>60343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18501"/>
          <a:ext cx="8890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46301</xdr:rowOff>
    </xdr:from>
    <xdr:to>
      <xdr:col>15</xdr:col>
      <xdr:colOff>50800</xdr:colOff>
      <xdr:row>36</xdr:row>
      <xdr:rowOff>160764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18501"/>
          <a:ext cx="8890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156845</xdr:rowOff>
    </xdr:from>
    <xdr:to>
      <xdr:col>10</xdr:col>
      <xdr:colOff>114300</xdr:colOff>
      <xdr:row>36</xdr:row>
      <xdr:rowOff>160764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90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34689</xdr:rowOff>
    </xdr:from>
    <xdr:to>
      <xdr:col>24</xdr:col>
      <xdr:colOff>114300</xdr:colOff>
      <xdr:row>37</xdr:row>
      <xdr:rowOff>136289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13116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9543</xdr:rowOff>
    </xdr:from>
    <xdr:to>
      <xdr:col>20</xdr:col>
      <xdr:colOff>38100</xdr:colOff>
      <xdr:row>37</xdr:row>
      <xdr:rowOff>111143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102270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166951</xdr:rowOff>
    </xdr:from>
    <xdr:to>
      <xdr:col>15</xdr:col>
      <xdr:colOff>101600</xdr:colOff>
      <xdr:row>36</xdr:row>
      <xdr:rowOff>97101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109964</xdr:rowOff>
    </xdr:from>
    <xdr:to>
      <xdr:col>10</xdr:col>
      <xdr:colOff>165100</xdr:colOff>
      <xdr:row>37</xdr:row>
      <xdr:rowOff>40114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31241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106045</xdr:rowOff>
    </xdr:from>
    <xdr:to>
      <xdr:col>6</xdr:col>
      <xdr:colOff>38100</xdr:colOff>
      <xdr:row>37</xdr:row>
      <xdr:rowOff>36195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52722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7785</xdr:rowOff>
    </xdr:from>
    <xdr:to>
      <xdr:col>24</xdr:col>
      <xdr:colOff>63500</xdr:colOff>
      <xdr:row>58</xdr:row>
      <xdr:rowOff>33162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51885"/>
          <a:ext cx="838200" cy="2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7785</xdr:rowOff>
    </xdr:from>
    <xdr:to>
      <xdr:col>19</xdr:col>
      <xdr:colOff>177800</xdr:colOff>
      <xdr:row>58</xdr:row>
      <xdr:rowOff>53900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51885"/>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23457</xdr:rowOff>
    </xdr:from>
    <xdr:to>
      <xdr:col>15</xdr:col>
      <xdr:colOff>50800</xdr:colOff>
      <xdr:row>58</xdr:row>
      <xdr:rowOff>53900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7557"/>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23457</xdr:rowOff>
    </xdr:from>
    <xdr:to>
      <xdr:col>10</xdr:col>
      <xdr:colOff>114300</xdr:colOff>
      <xdr:row>58</xdr:row>
      <xdr:rowOff>74154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7557"/>
          <a:ext cx="889000" cy="5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153812</xdr:rowOff>
    </xdr:from>
    <xdr:to>
      <xdr:col>24</xdr:col>
      <xdr:colOff>114300</xdr:colOff>
      <xdr:row>58</xdr:row>
      <xdr:rowOff>83962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68739</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128435</xdr:rowOff>
    </xdr:from>
    <xdr:to>
      <xdr:col>20</xdr:col>
      <xdr:colOff>38100</xdr:colOff>
      <xdr:row>58</xdr:row>
      <xdr:rowOff>58585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49712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9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3100</xdr:rowOff>
    </xdr:from>
    <xdr:to>
      <xdr:col>15</xdr:col>
      <xdr:colOff>101600</xdr:colOff>
      <xdr:row>58</xdr:row>
      <xdr:rowOff>104700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95827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144107</xdr:rowOff>
    </xdr:from>
    <xdr:to>
      <xdr:col>10</xdr:col>
      <xdr:colOff>165100</xdr:colOff>
      <xdr:row>58</xdr:row>
      <xdr:rowOff>74257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65384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23354</xdr:rowOff>
    </xdr:from>
    <xdr:to>
      <xdr:col>6</xdr:col>
      <xdr:colOff>38100</xdr:colOff>
      <xdr:row>58</xdr:row>
      <xdr:rowOff>124954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116081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83688</xdr:rowOff>
    </xdr:from>
    <xdr:to>
      <xdr:col>24</xdr:col>
      <xdr:colOff>63500</xdr:colOff>
      <xdr:row>77</xdr:row>
      <xdr:rowOff>105676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5338"/>
          <a:ext cx="838200" cy="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105676</xdr:rowOff>
    </xdr:from>
    <xdr:to>
      <xdr:col>19</xdr:col>
      <xdr:colOff>177800</xdr:colOff>
      <xdr:row>77</xdr:row>
      <xdr:rowOff>127552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07326"/>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89801</xdr:rowOff>
    </xdr:from>
    <xdr:to>
      <xdr:col>15</xdr:col>
      <xdr:colOff>50800</xdr:colOff>
      <xdr:row>77</xdr:row>
      <xdr:rowOff>127552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91451"/>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89801</xdr:rowOff>
    </xdr:from>
    <xdr:to>
      <xdr:col>10</xdr:col>
      <xdr:colOff>114300</xdr:colOff>
      <xdr:row>78</xdr:row>
      <xdr:rowOff>273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1451"/>
          <a:ext cx="889000" cy="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32888</xdr:rowOff>
    </xdr:from>
    <xdr:to>
      <xdr:col>24</xdr:col>
      <xdr:colOff>114300</xdr:colOff>
      <xdr:row>77</xdr:row>
      <xdr:rowOff>134488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55765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54876</xdr:rowOff>
    </xdr:from>
    <xdr:to>
      <xdr:col>20</xdr:col>
      <xdr:colOff>38100</xdr:colOff>
      <xdr:row>77</xdr:row>
      <xdr:rowOff>156476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76752</xdr:rowOff>
    </xdr:from>
    <xdr:to>
      <xdr:col>15</xdr:col>
      <xdr:colOff>101600</xdr:colOff>
      <xdr:row>78</xdr:row>
      <xdr:rowOff>6902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169479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39001</xdr:rowOff>
    </xdr:from>
    <xdr:to>
      <xdr:col>10</xdr:col>
      <xdr:colOff>165100</xdr:colOff>
      <xdr:row>77</xdr:row>
      <xdr:rowOff>140601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131728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120923</xdr:rowOff>
    </xdr:from>
    <xdr:to>
      <xdr:col>6</xdr:col>
      <xdr:colOff>38100</xdr:colOff>
      <xdr:row>78</xdr:row>
      <xdr:rowOff>51073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42200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78011</xdr:rowOff>
    </xdr:from>
    <xdr:to>
      <xdr:col>24</xdr:col>
      <xdr:colOff>63500</xdr:colOff>
      <xdr:row>97</xdr:row>
      <xdr:rowOff>101405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08661"/>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4423</xdr:rowOff>
    </xdr:from>
    <xdr:to>
      <xdr:col>19</xdr:col>
      <xdr:colOff>177800</xdr:colOff>
      <xdr:row>97</xdr:row>
      <xdr:rowOff>101405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35073"/>
          <a:ext cx="889000" cy="9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4423</xdr:rowOff>
    </xdr:from>
    <xdr:to>
      <xdr:col>15</xdr:col>
      <xdr:colOff>50800</xdr:colOff>
      <xdr:row>97</xdr:row>
      <xdr:rowOff>27414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35073"/>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27414</xdr:rowOff>
    </xdr:from>
    <xdr:to>
      <xdr:col>10</xdr:col>
      <xdr:colOff>114300</xdr:colOff>
      <xdr:row>97</xdr:row>
      <xdr:rowOff>60344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58064"/>
          <a:ext cx="889000" cy="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27211</xdr:rowOff>
    </xdr:from>
    <xdr:to>
      <xdr:col>24</xdr:col>
      <xdr:colOff>114300</xdr:colOff>
      <xdr:row>97</xdr:row>
      <xdr:rowOff>128811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5638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50605</xdr:rowOff>
    </xdr:from>
    <xdr:to>
      <xdr:col>20</xdr:col>
      <xdr:colOff>38100</xdr:colOff>
      <xdr:row>97</xdr:row>
      <xdr:rowOff>152205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143332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125073</xdr:rowOff>
    </xdr:from>
    <xdr:to>
      <xdr:col>15</xdr:col>
      <xdr:colOff>101600</xdr:colOff>
      <xdr:row>97</xdr:row>
      <xdr:rowOff>55223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46350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148064</xdr:rowOff>
    </xdr:from>
    <xdr:to>
      <xdr:col>10</xdr:col>
      <xdr:colOff>165100</xdr:colOff>
      <xdr:row>97</xdr:row>
      <xdr:rowOff>78214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69341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9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9544</xdr:rowOff>
    </xdr:from>
    <xdr:to>
      <xdr:col>6</xdr:col>
      <xdr:colOff>38100</xdr:colOff>
      <xdr:row>97</xdr:row>
      <xdr:rowOff>111144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102271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3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86208</xdr:rowOff>
    </xdr:from>
    <xdr:to>
      <xdr:col>55</xdr:col>
      <xdr:colOff>0</xdr:colOff>
      <xdr:row>37</xdr:row>
      <xdr:rowOff>88036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2985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88036</xdr:rowOff>
    </xdr:from>
    <xdr:to>
      <xdr:col>50</xdr:col>
      <xdr:colOff>114300</xdr:colOff>
      <xdr:row>37</xdr:row>
      <xdr:rowOff>88493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316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88493</xdr:rowOff>
    </xdr:from>
    <xdr:to>
      <xdr:col>45</xdr:col>
      <xdr:colOff>177800</xdr:colOff>
      <xdr:row>37</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321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89408</xdr:rowOff>
    </xdr:from>
    <xdr:to>
      <xdr:col>41</xdr:col>
      <xdr:colOff>50800</xdr:colOff>
      <xdr:row>37</xdr:row>
      <xdr:rowOff>90322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3305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35408</xdr:rowOff>
    </xdr:from>
    <xdr:to>
      <xdr:col>55</xdr:col>
      <xdr:colOff>50800</xdr:colOff>
      <xdr:row>37</xdr:row>
      <xdr:rowOff>137008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13835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37236</xdr:rowOff>
    </xdr:from>
    <xdr:to>
      <xdr:col>50</xdr:col>
      <xdr:colOff>165100</xdr:colOff>
      <xdr:row>37</xdr:row>
      <xdr:rowOff>138836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129963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47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37693</xdr:rowOff>
    </xdr:from>
    <xdr:to>
      <xdr:col>46</xdr:col>
      <xdr:colOff>38100</xdr:colOff>
      <xdr:row>37</xdr:row>
      <xdr:rowOff>139293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130421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74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38608</xdr:rowOff>
    </xdr:from>
    <xdr:to>
      <xdr:col>41</xdr:col>
      <xdr:colOff>101600</xdr:colOff>
      <xdr:row>37</xdr:row>
      <xdr:rowOff>140208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131335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39522</xdr:rowOff>
    </xdr:from>
    <xdr:to>
      <xdr:col>36</xdr:col>
      <xdr:colOff>165100</xdr:colOff>
      <xdr:row>37</xdr:row>
      <xdr:rowOff>141122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132249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7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64428</xdr:rowOff>
    </xdr:from>
    <xdr:to>
      <xdr:col>55</xdr:col>
      <xdr:colOff>0</xdr:colOff>
      <xdr:row>57</xdr:row>
      <xdr:rowOff>69669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37078"/>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64428</xdr:rowOff>
    </xdr:from>
    <xdr:to>
      <xdr:col>50</xdr:col>
      <xdr:colOff>114300</xdr:colOff>
      <xdr:row>57</xdr:row>
      <xdr:rowOff>70394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37078"/>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70394</xdr:rowOff>
    </xdr:from>
    <xdr:to>
      <xdr:col>45</xdr:col>
      <xdr:colOff>177800</xdr:colOff>
      <xdr:row>57</xdr:row>
      <xdr:rowOff>74257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4304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12016</xdr:rowOff>
    </xdr:from>
    <xdr:to>
      <xdr:col>41</xdr:col>
      <xdr:colOff>50800</xdr:colOff>
      <xdr:row>57</xdr:row>
      <xdr:rowOff>74257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4666"/>
          <a:ext cx="889000" cy="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18869</xdr:rowOff>
    </xdr:from>
    <xdr:to>
      <xdr:col>55</xdr:col>
      <xdr:colOff>50800</xdr:colOff>
      <xdr:row>57</xdr:row>
      <xdr:rowOff>120469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105246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13628</xdr:rowOff>
    </xdr:from>
    <xdr:to>
      <xdr:col>50</xdr:col>
      <xdr:colOff>165100</xdr:colOff>
      <xdr:row>57</xdr:row>
      <xdr:rowOff>115228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19594</xdr:rowOff>
    </xdr:from>
    <xdr:to>
      <xdr:col>46</xdr:col>
      <xdr:colOff>38100</xdr:colOff>
      <xdr:row>57</xdr:row>
      <xdr:rowOff>121194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23457</xdr:rowOff>
    </xdr:from>
    <xdr:to>
      <xdr:col>41</xdr:col>
      <xdr:colOff>101600</xdr:colOff>
      <xdr:row>57</xdr:row>
      <xdr:rowOff>125057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116184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132666</xdr:rowOff>
    </xdr:from>
    <xdr:to>
      <xdr:col>36</xdr:col>
      <xdr:colOff>165100</xdr:colOff>
      <xdr:row>57</xdr:row>
      <xdr:rowOff>62816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79343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138937</xdr:rowOff>
    </xdr:from>
    <xdr:to>
      <xdr:col>55</xdr:col>
      <xdr:colOff>0</xdr:colOff>
      <xdr:row>78</xdr:row>
      <xdr:rowOff>163106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12037"/>
          <a:ext cx="838200" cy="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138937</xdr:rowOff>
    </xdr:from>
    <xdr:to>
      <xdr:col>50</xdr:col>
      <xdr:colOff>114300</xdr:colOff>
      <xdr:row>78</xdr:row>
      <xdr:rowOff>168974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12037"/>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166726</xdr:rowOff>
    </xdr:from>
    <xdr:to>
      <xdr:col>45</xdr:col>
      <xdr:colOff>177800</xdr:colOff>
      <xdr:row>78</xdr:row>
      <xdr:rowOff>168974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3982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140348</xdr:rowOff>
    </xdr:from>
    <xdr:to>
      <xdr:col>41</xdr:col>
      <xdr:colOff>50800</xdr:colOff>
      <xdr:row>78</xdr:row>
      <xdr:rowOff>166726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13448"/>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112306</xdr:rowOff>
    </xdr:from>
    <xdr:to>
      <xdr:col>55</xdr:col>
      <xdr:colOff>50800</xdr:colOff>
      <xdr:row>79</xdr:row>
      <xdr:rowOff>42456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27233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88137</xdr:rowOff>
    </xdr:from>
    <xdr:to>
      <xdr:col>50</xdr:col>
      <xdr:colOff>165100</xdr:colOff>
      <xdr:row>79</xdr:row>
      <xdr:rowOff>18287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9414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118174</xdr:rowOff>
    </xdr:from>
    <xdr:to>
      <xdr:col>46</xdr:col>
      <xdr:colOff>38100</xdr:colOff>
      <xdr:row>79</xdr:row>
      <xdr:rowOff>48324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39451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115926</xdr:rowOff>
    </xdr:from>
    <xdr:to>
      <xdr:col>41</xdr:col>
      <xdr:colOff>101600</xdr:colOff>
      <xdr:row>79</xdr:row>
      <xdr:rowOff>46076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37203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89548</xdr:rowOff>
    </xdr:from>
    <xdr:to>
      <xdr:col>36</xdr:col>
      <xdr:colOff>165100</xdr:colOff>
      <xdr:row>79</xdr:row>
      <xdr:rowOff>19698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158669</xdr:rowOff>
    </xdr:from>
    <xdr:to>
      <xdr:col>55</xdr:col>
      <xdr:colOff>0</xdr:colOff>
      <xdr:row>97</xdr:row>
      <xdr:rowOff>159658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9319"/>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157407</xdr:rowOff>
    </xdr:from>
    <xdr:to>
      <xdr:col>50</xdr:col>
      <xdr:colOff>114300</xdr:colOff>
      <xdr:row>97</xdr:row>
      <xdr:rowOff>158669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88057"/>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157407</xdr:rowOff>
    </xdr:from>
    <xdr:to>
      <xdr:col>45</xdr:col>
      <xdr:colOff>177800</xdr:colOff>
      <xdr:row>97</xdr:row>
      <xdr:rowOff>160218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88057"/>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160218</xdr:rowOff>
    </xdr:from>
    <xdr:to>
      <xdr:col>41</xdr:col>
      <xdr:colOff>50800</xdr:colOff>
      <xdr:row>97</xdr:row>
      <xdr:rowOff>161297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9086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108858</xdr:rowOff>
    </xdr:from>
    <xdr:to>
      <xdr:col>55</xdr:col>
      <xdr:colOff>50800</xdr:colOff>
      <xdr:row>98</xdr:row>
      <xdr:rowOff>39008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68235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107869</xdr:rowOff>
    </xdr:from>
    <xdr:to>
      <xdr:col>50</xdr:col>
      <xdr:colOff>165100</xdr:colOff>
      <xdr:row>98</xdr:row>
      <xdr:rowOff>38019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54546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106607</xdr:rowOff>
    </xdr:from>
    <xdr:to>
      <xdr:col>46</xdr:col>
      <xdr:colOff>38100</xdr:colOff>
      <xdr:row>98</xdr:row>
      <xdr:rowOff>36757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27884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109418</xdr:rowOff>
    </xdr:from>
    <xdr:to>
      <xdr:col>41</xdr:col>
      <xdr:colOff>101600</xdr:colOff>
      <xdr:row>98</xdr:row>
      <xdr:rowOff>39568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110497</xdr:rowOff>
    </xdr:from>
    <xdr:to>
      <xdr:col>36</xdr:col>
      <xdr:colOff>165100</xdr:colOff>
      <xdr:row>98</xdr:row>
      <xdr:rowOff>40647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57174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159735</xdr:rowOff>
    </xdr:from>
    <xdr:to>
      <xdr:col>85</xdr:col>
      <xdr:colOff>127000</xdr:colOff>
      <xdr:row>38</xdr:row>
      <xdr:rowOff>14737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03385"/>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14737</xdr:rowOff>
    </xdr:from>
    <xdr:to>
      <xdr:col>81</xdr:col>
      <xdr:colOff>50800</xdr:colOff>
      <xdr:row>38</xdr:row>
      <xdr:rowOff>36258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29837"/>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31441</xdr:rowOff>
    </xdr:from>
    <xdr:to>
      <xdr:col>76</xdr:col>
      <xdr:colOff>114300</xdr:colOff>
      <xdr:row>38</xdr:row>
      <xdr:rowOff>36258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4654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1642</xdr:rowOff>
    </xdr:from>
    <xdr:to>
      <xdr:col>71</xdr:col>
      <xdr:colOff>177800</xdr:colOff>
      <xdr:row>38</xdr:row>
      <xdr:rowOff>31441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16742"/>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108935</xdr:rowOff>
    </xdr:from>
    <xdr:to>
      <xdr:col>85</xdr:col>
      <xdr:colOff>177800</xdr:colOff>
      <xdr:row>38</xdr:row>
      <xdr:rowOff>39085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23862</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135387</xdr:rowOff>
    </xdr:from>
    <xdr:to>
      <xdr:col>81</xdr:col>
      <xdr:colOff>101600</xdr:colOff>
      <xdr:row>38</xdr:row>
      <xdr:rowOff>65537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56664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156909</xdr:rowOff>
    </xdr:from>
    <xdr:to>
      <xdr:col>76</xdr:col>
      <xdr:colOff>165100</xdr:colOff>
      <xdr:row>38</xdr:row>
      <xdr:rowOff>87058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0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78185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152091</xdr:rowOff>
    </xdr:from>
    <xdr:to>
      <xdr:col>72</xdr:col>
      <xdr:colOff>38100</xdr:colOff>
      <xdr:row>38</xdr:row>
      <xdr:rowOff>82241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73368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122292</xdr:rowOff>
    </xdr:from>
    <xdr:to>
      <xdr:col>67</xdr:col>
      <xdr:colOff>101600</xdr:colOff>
      <xdr:row>38</xdr:row>
      <xdr:rowOff>52442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43569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143916</xdr:rowOff>
    </xdr:from>
    <xdr:to>
      <xdr:col>85</xdr:col>
      <xdr:colOff>127000</xdr:colOff>
      <xdr:row>58</xdr:row>
      <xdr:rowOff>30569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16566"/>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30569</xdr:rowOff>
    </xdr:from>
    <xdr:to>
      <xdr:col>81</xdr:col>
      <xdr:colOff>50800</xdr:colOff>
      <xdr:row>58</xdr:row>
      <xdr:rowOff>75362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74669"/>
          <a:ext cx="889000" cy="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72352</xdr:rowOff>
    </xdr:from>
    <xdr:to>
      <xdr:col>76</xdr:col>
      <xdr:colOff>114300</xdr:colOff>
      <xdr:row>58</xdr:row>
      <xdr:rowOff>75362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45002"/>
          <a:ext cx="889000" cy="17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162319</xdr:rowOff>
    </xdr:from>
    <xdr:to>
      <xdr:col>71</xdr:col>
      <xdr:colOff>177800</xdr:colOff>
      <xdr:row>57</xdr:row>
      <xdr:rowOff>72352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63519"/>
          <a:ext cx="889000" cy="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93116</xdr:rowOff>
    </xdr:from>
    <xdr:to>
      <xdr:col>85</xdr:col>
      <xdr:colOff>177800</xdr:colOff>
      <xdr:row>58</xdr:row>
      <xdr:rowOff>23266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71543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4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151219</xdr:rowOff>
    </xdr:from>
    <xdr:to>
      <xdr:col>81</xdr:col>
      <xdr:colOff>101600</xdr:colOff>
      <xdr:row>58</xdr:row>
      <xdr:rowOff>81369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72496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24562</xdr:rowOff>
    </xdr:from>
    <xdr:to>
      <xdr:col>76</xdr:col>
      <xdr:colOff>165100</xdr:colOff>
      <xdr:row>58</xdr:row>
      <xdr:rowOff>126162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117289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21552</xdr:rowOff>
    </xdr:from>
    <xdr:to>
      <xdr:col>72</xdr:col>
      <xdr:colOff>38100</xdr:colOff>
      <xdr:row>57</xdr:row>
      <xdr:rowOff>123152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114279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8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111519</xdr:rowOff>
    </xdr:from>
    <xdr:to>
      <xdr:col>67</xdr:col>
      <xdr:colOff>101600</xdr:colOff>
      <xdr:row>57</xdr:row>
      <xdr:rowOff>41669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32796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77564</xdr:rowOff>
    </xdr:from>
    <xdr:to>
      <xdr:col>85</xdr:col>
      <xdr:colOff>127000</xdr:colOff>
      <xdr:row>79</xdr:row>
      <xdr:rowOff>96092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622114"/>
          <a:ext cx="838200" cy="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88199</xdr:rowOff>
    </xdr:from>
    <xdr:to>
      <xdr:col>81</xdr:col>
      <xdr:colOff>50800</xdr:colOff>
      <xdr:row>79</xdr:row>
      <xdr:rowOff>96092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32749"/>
          <a:ext cx="889000" cy="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78022</xdr:rowOff>
    </xdr:from>
    <xdr:to>
      <xdr:col>76</xdr:col>
      <xdr:colOff>114300</xdr:colOff>
      <xdr:row>79</xdr:row>
      <xdr:rowOff>88199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22572"/>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74625</xdr:rowOff>
    </xdr:from>
    <xdr:to>
      <xdr:col>71</xdr:col>
      <xdr:colOff>177800</xdr:colOff>
      <xdr:row>79</xdr:row>
      <xdr:rowOff>78022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19175"/>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26764</xdr:rowOff>
    </xdr:from>
    <xdr:to>
      <xdr:col>85</xdr:col>
      <xdr:colOff>177800</xdr:colOff>
      <xdr:row>79</xdr:row>
      <xdr:rowOff>128364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45292</xdr:rowOff>
    </xdr:from>
    <xdr:to>
      <xdr:col>81</xdr:col>
      <xdr:colOff>101600</xdr:colOff>
      <xdr:row>79</xdr:row>
      <xdr:rowOff>146892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138019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8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37399</xdr:rowOff>
    </xdr:from>
    <xdr:to>
      <xdr:col>76</xdr:col>
      <xdr:colOff>165100</xdr:colOff>
      <xdr:row>79</xdr:row>
      <xdr:rowOff>138999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130126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7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27222</xdr:rowOff>
    </xdr:from>
    <xdr:to>
      <xdr:col>72</xdr:col>
      <xdr:colOff>38100</xdr:colOff>
      <xdr:row>79</xdr:row>
      <xdr:rowOff>128822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119949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23825</xdr:rowOff>
    </xdr:from>
    <xdr:to>
      <xdr:col>67</xdr:col>
      <xdr:colOff>101600</xdr:colOff>
      <xdr:row>79</xdr:row>
      <xdr:rowOff>125425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116552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92639</xdr:rowOff>
    </xdr:from>
    <xdr:to>
      <xdr:col>85</xdr:col>
      <xdr:colOff>127000</xdr:colOff>
      <xdr:row>96</xdr:row>
      <xdr:rowOff>114409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51839"/>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92639</xdr:rowOff>
    </xdr:from>
    <xdr:to>
      <xdr:col>81</xdr:col>
      <xdr:colOff>50800</xdr:colOff>
      <xdr:row>96</xdr:row>
      <xdr:rowOff>103947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51839"/>
          <a:ext cx="889000" cy="1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97844</xdr:rowOff>
    </xdr:from>
    <xdr:to>
      <xdr:col>76</xdr:col>
      <xdr:colOff>114300</xdr:colOff>
      <xdr:row>96</xdr:row>
      <xdr:rowOff>103947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57044"/>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94132</xdr:rowOff>
    </xdr:from>
    <xdr:to>
      <xdr:col>71</xdr:col>
      <xdr:colOff>177800</xdr:colOff>
      <xdr:row>96</xdr:row>
      <xdr:rowOff>97844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5333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63609</xdr:rowOff>
    </xdr:from>
    <xdr:to>
      <xdr:col>85</xdr:col>
      <xdr:colOff>177800</xdr:colOff>
      <xdr:row>96</xdr:row>
      <xdr:rowOff>165209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86486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41839</xdr:rowOff>
    </xdr:from>
    <xdr:to>
      <xdr:col>81</xdr:col>
      <xdr:colOff>101600</xdr:colOff>
      <xdr:row>96</xdr:row>
      <xdr:rowOff>143439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159966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53147</xdr:rowOff>
    </xdr:from>
    <xdr:to>
      <xdr:col>76</xdr:col>
      <xdr:colOff>165100</xdr:colOff>
      <xdr:row>96</xdr:row>
      <xdr:rowOff>154747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171274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8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47044</xdr:rowOff>
    </xdr:from>
    <xdr:to>
      <xdr:col>72</xdr:col>
      <xdr:colOff>38100</xdr:colOff>
      <xdr:row>96</xdr:row>
      <xdr:rowOff>148644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165171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43332</xdr:rowOff>
    </xdr:from>
    <xdr:to>
      <xdr:col>67</xdr:col>
      <xdr:colOff>101600</xdr:colOff>
      <xdr:row>96</xdr:row>
      <xdr:rowOff>144932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161459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歳出決算総額は、住民一人当たり４８０，６７３円となっている。全体的に類似団体平均と比較して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下回っている。数値としては、ほぼ横ばい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前年度比較で見ると、総務費は住民一人当たり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７２，６２３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行政無線デジタル化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が増となったが積立金の大幅な減により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、決算額としては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となっている。民生費は住民一人当たり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１４９，７５１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簡素な給付措置等支援事業や障害児施設措置費の増により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、決算額としては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６５，０７８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の減等により決算額は前年度と比べると３．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４９，１６８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円となっており、中学校施設整備、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臨時講師の増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により、決算額としては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財政調整基金については、地方自治法に定められる繰越金の１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２以上の積み増しを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目標に、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年度による増減はあるが引き続き実施していく。</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実質収支額については、今後も黒字となる見込み。</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実質単年度収支額については、単年度収支の状況や財政調整基金の取り崩しなどにより数値に影響があり、数値にはばらつきがあると思われる。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住宅新築資金等貸付事業特別会計については、毎年度、繰上充用が見込まれ、引き続き赤字見込みである。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水道事業会計については、岡山県広域水道企業団への参加により、割り当て水量の買い取り経費がかなり増加するなど、経営状況が悪化している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一般会計から補助金支出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。高料金対策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が実施されている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下水道事業会計を含めその他の会計については、一般会計からの繰出金はあるものの、全体的には黒字が見込まれる。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5969426</v>
      </c>
      <c r="BO4" s="441"/>
      <c r="BP4" s="441"/>
      <c r="BQ4" s="441"/>
      <c r="BR4" s="441"/>
      <c r="BS4" s="441"/>
      <c r="BT4" s="441"/>
      <c r="BU4" s="442"/>
      <c r="BV4" s="440">
        <v>5786468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13.6</v>
      </c>
      <c r="CU4" s="622"/>
      <c r="CV4" s="622"/>
      <c r="CW4" s="622"/>
      <c r="CX4" s="622"/>
      <c r="CY4" s="622"/>
      <c r="CZ4" s="622"/>
      <c r="DA4" s="623"/>
      <c r="DB4" s="621">
        <v>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5375366</v>
      </c>
      <c r="BO5" s="446"/>
      <c r="BP5" s="446"/>
      <c r="BQ5" s="446"/>
      <c r="BR5" s="446"/>
      <c r="BS5" s="446"/>
      <c r="BT5" s="446"/>
      <c r="BU5" s="447"/>
      <c r="BV5" s="445">
        <v>5420554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86.6</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594060</v>
      </c>
      <c r="BO6" s="446"/>
      <c r="BP6" s="446"/>
      <c r="BQ6" s="446"/>
      <c r="BR6" s="446"/>
      <c r="BS6" s="446"/>
      <c r="BT6" s="446"/>
      <c r="BU6" s="447"/>
      <c r="BV6" s="445">
        <v>365914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91.8</v>
      </c>
      <c r="CU6" s="596"/>
      <c r="CV6" s="596"/>
      <c r="CW6" s="596"/>
      <c r="CX6" s="596"/>
      <c r="CY6" s="596"/>
      <c r="CZ6" s="596"/>
      <c r="DA6" s="597"/>
      <c r="DB6" s="595">
        <v>96.4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65102</v>
      </c>
      <c r="BO7" s="446"/>
      <c r="BP7" s="446"/>
      <c r="BQ7" s="446"/>
      <c r="BR7" s="446"/>
      <c r="BS7" s="446"/>
      <c r="BT7" s="446"/>
      <c r="BU7" s="447"/>
      <c r="BV7" s="445">
        <v>13938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3899328</v>
      </c>
      <c r="CU7" s="446"/>
      <c r="CV7" s="446"/>
      <c r="CW7" s="446"/>
      <c r="CX7" s="446"/>
      <c r="CY7" s="446"/>
      <c r="CZ7" s="446"/>
      <c r="DA7" s="447"/>
      <c r="DB7" s="445">
        <v>3923278</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528958</v>
      </c>
      <c r="BO8" s="446"/>
      <c r="BP8" s="446"/>
      <c r="BQ8" s="446"/>
      <c r="BR8" s="446"/>
      <c r="BS8" s="446"/>
      <c r="BT8" s="446"/>
      <c r="BU8" s="447"/>
      <c r="BV8" s="445">
        <v>351976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0.51</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11125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176982</v>
      </c>
      <c r="BO9" s="446"/>
      <c r="BP9" s="446"/>
      <c r="BQ9" s="446"/>
      <c r="BR9" s="446"/>
      <c r="BS9" s="446"/>
      <c r="BT9" s="446"/>
      <c r="BU9" s="447"/>
      <c r="BV9" s="445">
        <v>-78017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14.8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11195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3530</v>
      </c>
      <c r="BO10" s="446"/>
      <c r="BP10" s="446"/>
      <c r="BQ10" s="446"/>
      <c r="BR10" s="446"/>
      <c r="BS10" s="446"/>
      <c r="BT10" s="446"/>
      <c r="BU10" s="447"/>
      <c r="BV10" s="445">
        <v>182990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96</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11183</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11150</v>
      </c>
      <c r="S13" s="549"/>
      <c r="T13" s="549"/>
      <c r="U13" s="549"/>
      <c r="V13" s="550"/>
      <c r="W13" s="536" t="s">
        <v>134</v>
      </c>
      <c r="X13" s="458"/>
      <c r="Y13" s="458"/>
      <c r="Z13" s="458"/>
      <c r="AA13" s="458"/>
      <c r="AB13" s="459"/>
      <c r="AC13" s="421">
        <v>653</v>
      </c>
      <c r="AD13" s="422"/>
      <c r="AE13" s="422"/>
      <c r="AF13" s="422"/>
      <c r="AG13" s="423"/>
      <c r="AH13" s="421">
        <v>698</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180512</v>
      </c>
      <c r="BO13" s="446"/>
      <c r="BP13" s="446"/>
      <c r="BQ13" s="446"/>
      <c r="BR13" s="446"/>
      <c r="BS13" s="446"/>
      <c r="BT13" s="446"/>
      <c r="BU13" s="447"/>
      <c r="BV13" s="445">
        <v>104973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14.3</v>
      </c>
      <c r="CU13" s="416"/>
      <c r="CV13" s="416"/>
      <c r="CW13" s="416"/>
      <c r="CX13" s="416"/>
      <c r="CY13" s="416"/>
      <c r="CZ13" s="416"/>
      <c r="DA13" s="417"/>
      <c r="DB13" s="415">
        <v>14.8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11266</v>
      </c>
      <c r="S14" s="549"/>
      <c r="T14" s="549"/>
      <c r="U14" s="549"/>
      <c r="V14" s="550"/>
      <c r="W14" s="551"/>
      <c r="X14" s="461"/>
      <c r="Y14" s="461"/>
      <c r="Z14" s="461"/>
      <c r="AA14" s="461"/>
      <c r="AB14" s="462"/>
      <c r="AC14" s="541">
        <v>12</v>
      </c>
      <c r="AD14" s="542"/>
      <c r="AE14" s="542"/>
      <c r="AF14" s="542"/>
      <c r="AG14" s="543"/>
      <c r="AH14" s="541">
        <v>12.8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111</v>
      </c>
      <c r="CU14" s="553"/>
      <c r="CV14" s="553"/>
      <c r="CW14" s="553"/>
      <c r="CX14" s="553"/>
      <c r="CY14" s="553"/>
      <c r="CZ14" s="553"/>
      <c r="DA14" s="554"/>
      <c r="DB14" s="552">
        <v>111.9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11236</v>
      </c>
      <c r="S15" s="549"/>
      <c r="T15" s="549"/>
      <c r="U15" s="549"/>
      <c r="V15" s="550"/>
      <c r="W15" s="536" t="s">
        <v>142</v>
      </c>
      <c r="X15" s="458"/>
      <c r="Y15" s="458"/>
      <c r="Z15" s="458"/>
      <c r="AA15" s="458"/>
      <c r="AB15" s="459"/>
      <c r="AC15" s="421">
        <v>1787</v>
      </c>
      <c r="AD15" s="422"/>
      <c r="AE15" s="422"/>
      <c r="AF15" s="422"/>
      <c r="AG15" s="423"/>
      <c r="AH15" s="421">
        <v>1824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1662194</v>
      </c>
      <c r="BO15" s="441"/>
      <c r="BP15" s="441"/>
      <c r="BQ15" s="441"/>
      <c r="BR15" s="441"/>
      <c r="BS15" s="441"/>
      <c r="BT15" s="441"/>
      <c r="BU15" s="442"/>
      <c r="BV15" s="440">
        <v>1668654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32.799999999999997</v>
      </c>
      <c r="AD16" s="542"/>
      <c r="AE16" s="542"/>
      <c r="AF16" s="542"/>
      <c r="AG16" s="543"/>
      <c r="AH16" s="541">
        <v>33.5</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3204839</v>
      </c>
      <c r="BO16" s="446"/>
      <c r="BP16" s="446"/>
      <c r="BQ16" s="446"/>
      <c r="BR16" s="446"/>
      <c r="BS16" s="446"/>
      <c r="BT16" s="446"/>
      <c r="BU16" s="447"/>
      <c r="BV16" s="445">
        <v>3240119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3009</v>
      </c>
      <c r="AD17" s="422"/>
      <c r="AE17" s="422"/>
      <c r="AF17" s="422"/>
      <c r="AG17" s="423"/>
      <c r="AH17" s="421">
        <v>2928</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2130873</v>
      </c>
      <c r="BO17" s="446"/>
      <c r="BP17" s="446"/>
      <c r="BQ17" s="446"/>
      <c r="BR17" s="446"/>
      <c r="BS17" s="446"/>
      <c r="BT17" s="446"/>
      <c r="BU17" s="447"/>
      <c r="BV17" s="445">
        <v>2137615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54.05</v>
      </c>
      <c r="M18" s="510"/>
      <c r="N18" s="510"/>
      <c r="O18" s="510"/>
      <c r="P18" s="510"/>
      <c r="Q18" s="510"/>
      <c r="R18" s="511"/>
      <c r="S18" s="511"/>
      <c r="T18" s="511"/>
      <c r="U18" s="511"/>
      <c r="V18" s="512"/>
      <c r="W18" s="526"/>
      <c r="X18" s="527"/>
      <c r="Y18" s="527"/>
      <c r="Z18" s="527"/>
      <c r="AA18" s="527"/>
      <c r="AB18" s="537"/>
      <c r="AC18" s="409">
        <v>55.2</v>
      </c>
      <c r="AD18" s="410"/>
      <c r="AE18" s="410"/>
      <c r="AF18" s="410"/>
      <c r="AG18" s="513"/>
      <c r="AH18" s="409">
        <v>53.7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3478491</v>
      </c>
      <c r="BO18" s="446"/>
      <c r="BP18" s="446"/>
      <c r="BQ18" s="446"/>
      <c r="BR18" s="446"/>
      <c r="BS18" s="446"/>
      <c r="BT18" s="446"/>
      <c r="BU18" s="447"/>
      <c r="BV18" s="445">
        <v>3572479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206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4632796</v>
      </c>
      <c r="BO19" s="446"/>
      <c r="BP19" s="446"/>
      <c r="BQ19" s="446"/>
      <c r="BR19" s="446"/>
      <c r="BS19" s="446"/>
      <c r="BT19" s="446"/>
      <c r="BU19" s="447"/>
      <c r="BV19" s="445">
        <v>4632405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4054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6146182</v>
      </c>
      <c r="BO23" s="446"/>
      <c r="BP23" s="446"/>
      <c r="BQ23" s="446"/>
      <c r="BR23" s="446"/>
      <c r="BS23" s="446"/>
      <c r="BT23" s="446"/>
      <c r="BU23" s="447"/>
      <c r="BV23" s="445">
        <v>6163699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7200</v>
      </c>
      <c r="R24" s="422"/>
      <c r="S24" s="422"/>
      <c r="T24" s="422"/>
      <c r="U24" s="422"/>
      <c r="V24" s="423"/>
      <c r="W24" s="487"/>
      <c r="X24" s="478"/>
      <c r="Y24" s="479"/>
      <c r="Z24" s="418" t="s">
        <v>166</v>
      </c>
      <c r="AA24" s="419"/>
      <c r="AB24" s="419"/>
      <c r="AC24" s="419"/>
      <c r="AD24" s="419"/>
      <c r="AE24" s="419"/>
      <c r="AF24" s="419"/>
      <c r="AG24" s="420"/>
      <c r="AH24" s="421">
        <v>123</v>
      </c>
      <c r="AI24" s="422"/>
      <c r="AJ24" s="422"/>
      <c r="AK24" s="422"/>
      <c r="AL24" s="423"/>
      <c r="AM24" s="421">
        <v>334437</v>
      </c>
      <c r="AN24" s="422"/>
      <c r="AO24" s="422"/>
      <c r="AP24" s="422"/>
      <c r="AQ24" s="422"/>
      <c r="AR24" s="423"/>
      <c r="AS24" s="421">
        <v>2719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5501097</v>
      </c>
      <c r="BO24" s="446"/>
      <c r="BP24" s="446"/>
      <c r="BQ24" s="446"/>
      <c r="BR24" s="446"/>
      <c r="BS24" s="446"/>
      <c r="BT24" s="446"/>
      <c r="BU24" s="447"/>
      <c r="BV24" s="445">
        <v>5406635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6100</v>
      </c>
      <c r="R25" s="422"/>
      <c r="S25" s="422"/>
      <c r="T25" s="422"/>
      <c r="U25" s="422"/>
      <c r="V25" s="423"/>
      <c r="W25" s="487"/>
      <c r="X25" s="478"/>
      <c r="Y25" s="479"/>
      <c r="Z25" s="418" t="s">
        <v>169</v>
      </c>
      <c r="AA25" s="419"/>
      <c r="AB25" s="419"/>
      <c r="AC25" s="419"/>
      <c r="AD25" s="419"/>
      <c r="AE25" s="419"/>
      <c r="AF25" s="419"/>
      <c r="AG25" s="420"/>
      <c r="AH25" s="421" t="s">
        <v>170</v>
      </c>
      <c r="AI25" s="422"/>
      <c r="AJ25" s="422"/>
      <c r="AK25" s="422"/>
      <c r="AL25" s="423"/>
      <c r="AM25" s="421" t="s">
        <v>170</v>
      </c>
      <c r="AN25" s="422"/>
      <c r="AO25" s="422"/>
      <c r="AP25" s="422"/>
      <c r="AQ25" s="422"/>
      <c r="AR25" s="423"/>
      <c r="AS25" s="421" t="s">
        <v>170</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305641</v>
      </c>
      <c r="BO25" s="441"/>
      <c r="BP25" s="441"/>
      <c r="BQ25" s="441"/>
      <c r="BR25" s="441"/>
      <c r="BS25" s="441"/>
      <c r="BT25" s="441"/>
      <c r="BU25" s="442"/>
      <c r="BV25" s="440">
        <v>239852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5500</v>
      </c>
      <c r="R26" s="422"/>
      <c r="S26" s="422"/>
      <c r="T26" s="422"/>
      <c r="U26" s="422"/>
      <c r="V26" s="423"/>
      <c r="W26" s="487"/>
      <c r="X26" s="478"/>
      <c r="Y26" s="479"/>
      <c r="Z26" s="418" t="s">
        <v>173</v>
      </c>
      <c r="AA26" s="500"/>
      <c r="AB26" s="500"/>
      <c r="AC26" s="500"/>
      <c r="AD26" s="500"/>
      <c r="AE26" s="500"/>
      <c r="AF26" s="500"/>
      <c r="AG26" s="501"/>
      <c r="AH26" s="421">
        <v>9</v>
      </c>
      <c r="AI26" s="422"/>
      <c r="AJ26" s="422"/>
      <c r="AK26" s="422"/>
      <c r="AL26" s="423"/>
      <c r="AM26" s="421">
        <v>19521</v>
      </c>
      <c r="AN26" s="422"/>
      <c r="AO26" s="422"/>
      <c r="AP26" s="422"/>
      <c r="AQ26" s="422"/>
      <c r="AR26" s="423"/>
      <c r="AS26" s="421">
        <v>2169</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170</v>
      </c>
      <c r="BO26" s="446"/>
      <c r="BP26" s="446"/>
      <c r="BQ26" s="446"/>
      <c r="BR26" s="446"/>
      <c r="BS26" s="446"/>
      <c r="BT26" s="446"/>
      <c r="BU26" s="447"/>
      <c r="BV26" s="445" t="s">
        <v>170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3000</v>
      </c>
      <c r="R27" s="422"/>
      <c r="S27" s="422"/>
      <c r="T27" s="422"/>
      <c r="U27" s="422"/>
      <c r="V27" s="423"/>
      <c r="W27" s="487"/>
      <c r="X27" s="478"/>
      <c r="Y27" s="479"/>
      <c r="Z27" s="418" t="s">
        <v>176</v>
      </c>
      <c r="AA27" s="419"/>
      <c r="AB27" s="419"/>
      <c r="AC27" s="419"/>
      <c r="AD27" s="419"/>
      <c r="AE27" s="419"/>
      <c r="AF27" s="419"/>
      <c r="AG27" s="420"/>
      <c r="AH27" s="421">
        <v>1</v>
      </c>
      <c r="AI27" s="422"/>
      <c r="AJ27" s="422"/>
      <c r="AK27" s="422"/>
      <c r="AL27" s="423"/>
      <c r="AM27" s="421" t="s">
        <v>177</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151067</v>
      </c>
      <c r="BO27" s="449"/>
      <c r="BP27" s="449"/>
      <c r="BQ27" s="449"/>
      <c r="BR27" s="449"/>
      <c r="BS27" s="449"/>
      <c r="BT27" s="449"/>
      <c r="BU27" s="450"/>
      <c r="BV27" s="448">
        <v>151067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2400</v>
      </c>
      <c r="R28" s="422"/>
      <c r="S28" s="422"/>
      <c r="T28" s="422"/>
      <c r="U28" s="422"/>
      <c r="V28" s="423"/>
      <c r="W28" s="487"/>
      <c r="X28" s="478"/>
      <c r="Y28" s="479"/>
      <c r="Z28" s="418" t="s">
        <v>180</v>
      </c>
      <c r="AA28" s="419"/>
      <c r="AB28" s="419"/>
      <c r="AC28" s="419"/>
      <c r="AD28" s="419"/>
      <c r="AE28" s="419"/>
      <c r="AF28" s="419"/>
      <c r="AG28" s="420"/>
      <c r="AH28" s="421" t="s">
        <v>170</v>
      </c>
      <c r="AI28" s="422"/>
      <c r="AJ28" s="422"/>
      <c r="AK28" s="422"/>
      <c r="AL28" s="423"/>
      <c r="AM28" s="421" t="s">
        <v>170</v>
      </c>
      <c r="AN28" s="422"/>
      <c r="AO28" s="422"/>
      <c r="AP28" s="422"/>
      <c r="AQ28" s="422"/>
      <c r="AR28" s="423"/>
      <c r="AS28" s="421" t="s">
        <v>170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2160305</v>
      </c>
      <c r="BO28" s="441"/>
      <c r="BP28" s="441"/>
      <c r="BQ28" s="441"/>
      <c r="BR28" s="441"/>
      <c r="BS28" s="441"/>
      <c r="BT28" s="441"/>
      <c r="BU28" s="442"/>
      <c r="BV28" s="440">
        <v>2156775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10</v>
      </c>
      <c r="M29" s="422"/>
      <c r="N29" s="422"/>
      <c r="O29" s="422"/>
      <c r="P29" s="423"/>
      <c r="Q29" s="421">
        <v>2200</v>
      </c>
      <c r="R29" s="422"/>
      <c r="S29" s="422"/>
      <c r="T29" s="422"/>
      <c r="U29" s="422"/>
      <c r="V29" s="423"/>
      <c r="W29" s="488"/>
      <c r="X29" s="489"/>
      <c r="Y29" s="490"/>
      <c r="Z29" s="418" t="s">
        <v>183</v>
      </c>
      <c r="AA29" s="419"/>
      <c r="AB29" s="419"/>
      <c r="AC29" s="419"/>
      <c r="AD29" s="419"/>
      <c r="AE29" s="419"/>
      <c r="AF29" s="419"/>
      <c r="AG29" s="420"/>
      <c r="AH29" s="421">
        <v>124</v>
      </c>
      <c r="AI29" s="422"/>
      <c r="AJ29" s="422"/>
      <c r="AK29" s="422"/>
      <c r="AL29" s="423"/>
      <c r="AM29" s="421">
        <v>338366</v>
      </c>
      <c r="AN29" s="422"/>
      <c r="AO29" s="422"/>
      <c r="AP29" s="422"/>
      <c r="AQ29" s="422"/>
      <c r="AR29" s="423"/>
      <c r="AS29" s="421">
        <v>2729</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989</v>
      </c>
      <c r="BO29" s="446"/>
      <c r="BP29" s="446"/>
      <c r="BQ29" s="446"/>
      <c r="BR29" s="446"/>
      <c r="BS29" s="446"/>
      <c r="BT29" s="446"/>
      <c r="BU29" s="447"/>
      <c r="BV29" s="445">
        <v>989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98.7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141390</v>
      </c>
      <c r="BO30" s="449"/>
      <c r="BP30" s="449"/>
      <c r="BQ30" s="449"/>
      <c r="BR30" s="449"/>
      <c r="BS30" s="449"/>
      <c r="BT30" s="449"/>
      <c r="BU30" s="450"/>
      <c r="BV30" s="448">
        <v>141351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勝央町国民健康保険事業勘定特別会計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勝央町水道事業会計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岡山県広域水道企業団</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（有）アグリスポット岡山</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勝央町住宅新築資金等貸付事業特別会計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勝央町介護保険特別会計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勝央町下水道事業会計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岡山県後期高齢者医療広域連合一般会計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（公財）金太郎スポーツ振興財団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勝田郡介護認定等審査会特別会計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勝央町後期高齢者医療特別会計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岡山県後期高齢者医療広域連合特別会計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勝田郡障害者地域生活支援事業特別会計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岡山県市町村総合事務組合一般会計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岡山県市町村総合事務組合貸付金特別会計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岡山県市町村総合事務組合拠出金事業特別会計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岡山県市町村総合事務組合交通災害共済特別会計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岡山県市町村税整理組合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津山広域事務組合一般会計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津山広域事務組合ふるさと振興事業特別会計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e61zAfcXfG+i8ICiCmkXQgE+1c2oFbF6LQQbdqbclP1Zg8tBjP+Rw/G6l3T2vJ9rwYmcyQjVarOk6UTtMWRRA==" saltValue="M8QBIddRDUJqc1Uu4yme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557</v>
      </c>
      <c r="D34" s="1224"/>
      <c r="E34" s="1225"/>
      <c r="F34" s="32" t="s">
        <v>558</v>
      </c>
      <c r="G34" s="33" t="s">
        <v>559</v>
      </c>
      <c r="H34" s="33" t="s">
        <v>560</v>
      </c>
      <c r="I34" s="33" t="s">
        <v>561</v>
      </c>
      <c r="J34" s="34" t="s">
        <v>562</v>
      </c>
      <c r="K34" s="22"/>
      <c r="L34" s="22"/>
      <c r="M34" s="22"/>
      <c r="N34" s="22"/>
      <c r="O34" s="22"/>
      <c r="P34" s="22"/>
    </row>
    <row r="35" spans="1:16" ht="39" customHeight="1" x14ac:dyDescent="0.15">
      <c r="A35" s="22"/>
      <c r="B35" s="35"/>
      <c r="C35" s="1218" t="s">
        <v>563</v>
      </c>
      <c r="D35" s="1219"/>
      <c r="E35" s="1220"/>
      <c r="F35" s="36">
        <v>9.74</v>
      </c>
      <c r="G35" s="37">
        <v>8.85</v>
      </c>
      <c r="H35" s="37">
        <v>11.84</v>
      </c>
      <c r="I35" s="37">
        <v>9.92</v>
      </c>
      <c r="J35" s="38">
        <v>14.51</v>
      </c>
      <c r="K35" s="22"/>
      <c r="L35" s="22"/>
      <c r="M35" s="22"/>
      <c r="N35" s="22"/>
      <c r="O35" s="22"/>
      <c r="P35" s="22"/>
    </row>
    <row r="36" spans="1:16" ht="39" customHeight="1" x14ac:dyDescent="0.15">
      <c r="A36" s="22"/>
      <c r="B36" s="35"/>
      <c r="C36" s="1218" t="s">
        <v>564</v>
      </c>
      <c r="D36" s="1219"/>
      <c r="E36" s="1220"/>
      <c r="F36" s="36" t="s">
        <v>508</v>
      </c>
      <c r="G36" s="37">
        <v>3.55</v>
      </c>
      <c r="H36" s="37">
        <v>5.17</v>
      </c>
      <c r="I36" s="37">
        <v>7.8</v>
      </c>
      <c r="J36" s="38">
        <v>8.42</v>
      </c>
      <c r="K36" s="22"/>
      <c r="L36" s="22"/>
      <c r="M36" s="22"/>
      <c r="N36" s="22"/>
      <c r="O36" s="22"/>
      <c r="P36" s="22"/>
    </row>
    <row r="37" spans="1:16" ht="39" customHeight="1" x14ac:dyDescent="0.15">
      <c r="A37" s="22"/>
      <c r="B37" s="35"/>
      <c r="C37" s="1218" t="s">
        <v>565</v>
      </c>
      <c r="D37" s="1219"/>
      <c r="E37" s="1220"/>
      <c r="F37" s="36">
        <v>5.81</v>
      </c>
      <c r="G37" s="37">
        <v>4.72</v>
      </c>
      <c r="H37" s="37">
        <v>4.32</v>
      </c>
      <c r="I37" s="37">
        <v>4.25</v>
      </c>
      <c r="J37" s="38">
        <v>4.57</v>
      </c>
      <c r="K37" s="22"/>
      <c r="L37" s="22"/>
      <c r="M37" s="22"/>
      <c r="N37" s="22"/>
      <c r="O37" s="22"/>
      <c r="P37" s="22"/>
    </row>
    <row r="38" spans="1:16" ht="39" customHeight="1" x14ac:dyDescent="0.15">
      <c r="A38" s="22"/>
      <c r="B38" s="35"/>
      <c r="C38" s="1218" t="s">
        <v>566</v>
      </c>
      <c r="D38" s="1219"/>
      <c r="E38" s="1220"/>
      <c r="F38" s="36">
        <v>1.48</v>
      </c>
      <c r="G38" s="37">
        <v>3.04</v>
      </c>
      <c r="H38" s="37">
        <v>2.5299999999999998</v>
      </c>
      <c r="I38" s="37">
        <v>2.0699999999999998</v>
      </c>
      <c r="J38" s="38">
        <v>3.95</v>
      </c>
      <c r="K38" s="22"/>
      <c r="L38" s="22"/>
      <c r="M38" s="22"/>
      <c r="N38" s="22"/>
      <c r="O38" s="22"/>
      <c r="P38" s="22"/>
    </row>
    <row r="39" spans="1:16" ht="39" customHeight="1" x14ac:dyDescent="0.15">
      <c r="A39" s="22"/>
      <c r="B39" s="35"/>
      <c r="C39" s="1218" t="s">
        <v>567</v>
      </c>
      <c r="D39" s="1219"/>
      <c r="E39" s="1220"/>
      <c r="F39" s="36">
        <v>0.98</v>
      </c>
      <c r="G39" s="37">
        <v>1.87</v>
      </c>
      <c r="H39" s="37">
        <v>2.33</v>
      </c>
      <c r="I39" s="37">
        <v>2.52</v>
      </c>
      <c r="J39" s="38">
        <v>3.14</v>
      </c>
      <c r="K39" s="22"/>
      <c r="L39" s="22"/>
      <c r="M39" s="22"/>
      <c r="N39" s="22"/>
      <c r="O39" s="22"/>
      <c r="P39" s="22"/>
    </row>
    <row r="40" spans="1:16" ht="39" customHeight="1" x14ac:dyDescent="0.15">
      <c r="A40" s="22"/>
      <c r="B40" s="35"/>
      <c r="C40" s="1218" t="s">
        <v>568</v>
      </c>
      <c r="D40" s="1219"/>
      <c r="E40" s="1220"/>
      <c r="F40" s="36">
        <v>0</v>
      </c>
      <c r="G40" s="37">
        <v>0.01</v>
      </c>
      <c r="H40" s="37">
        <v>0.04</v>
      </c>
      <c r="I40" s="37">
        <v>0.02</v>
      </c>
      <c r="J40" s="38">
        <v>0.02</v>
      </c>
      <c r="K40" s="22"/>
      <c r="L40" s="22"/>
      <c r="M40" s="22"/>
      <c r="N40" s="22"/>
      <c r="O40" s="22"/>
      <c r="P40" s="22"/>
    </row>
    <row r="41" spans="1:16" ht="39" customHeight="1" x14ac:dyDescent="0.15">
      <c r="A41" s="22"/>
      <c r="B41" s="35"/>
      <c r="C41" s="1218" t="s">
        <v>569</v>
      </c>
      <c r="D41" s="1219"/>
      <c r="E41" s="1220"/>
      <c r="F41" s="36">
        <v>0</v>
      </c>
      <c r="G41" s="37">
        <v>0.05</v>
      </c>
      <c r="H41" s="37">
        <v>0.05</v>
      </c>
      <c r="I41" s="37">
        <v>0.05</v>
      </c>
      <c r="J41" s="38">
        <v>0</v>
      </c>
      <c r="K41" s="22"/>
      <c r="L41" s="22"/>
      <c r="M41" s="22"/>
      <c r="N41" s="22"/>
      <c r="O41" s="22"/>
      <c r="P41" s="22"/>
    </row>
    <row r="42" spans="1:16" ht="39" customHeight="1" x14ac:dyDescent="0.15">
      <c r="A42" s="22"/>
      <c r="B42" s="39"/>
      <c r="C42" s="1218" t="s">
        <v>570</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571</v>
      </c>
      <c r="D43" s="1222"/>
      <c r="E43" s="1223"/>
      <c r="F43" s="41">
        <v>2.17</v>
      </c>
      <c r="G43" s="42">
        <v>0.02</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D2VmairF+R3KPgWAQ2ezUTxjVdjW3saf44QQixP+XpHgUCDwZWEBvT6+iADIkywKILwmr1Fxi4/01xSSkDgQ==" saltValue="Sr9EM4l3843pxrbQ4Z0D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694</v>
      </c>
      <c r="L45" s="60">
        <v>685</v>
      </c>
      <c r="M45" s="60">
        <v>675</v>
      </c>
      <c r="N45" s="60">
        <v>689</v>
      </c>
      <c r="O45" s="61">
        <v>652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453</v>
      </c>
      <c r="L48" s="64">
        <v>477</v>
      </c>
      <c r="M48" s="64">
        <v>500</v>
      </c>
      <c r="N48" s="64">
        <v>494</v>
      </c>
      <c r="O48" s="65">
        <v>458</v>
      </c>
      <c r="P48" s="48"/>
      <c r="Q48" s="48"/>
      <c r="R48" s="48"/>
      <c r="S48" s="48"/>
      <c r="T48" s="48"/>
      <c r="U48" s="48"/>
    </row>
    <row r="49" spans="1:21" ht="30.75" customHeight="1" x14ac:dyDescent="0.15">
      <c r="A49" s="48"/>
      <c r="B49" s="1236"/>
      <c r="C49" s="1237"/>
      <c r="D49" s="62"/>
      <c r="E49" s="1228" t="s">
        <v>16</v>
      </c>
      <c r="F49" s="1228"/>
      <c r="G49" s="1228"/>
      <c r="H49" s="1228"/>
      <c r="I49" s="1228"/>
      <c r="J49" s="1229"/>
      <c r="K49" s="63">
        <v>32</v>
      </c>
      <c r="L49" s="64">
        <v>29</v>
      </c>
      <c r="M49" s="64">
        <v>32</v>
      </c>
      <c r="N49" s="64">
        <v>36</v>
      </c>
      <c r="O49" s="65">
        <v>37</v>
      </c>
      <c r="P49" s="48"/>
      <c r="Q49" s="48"/>
      <c r="R49" s="48"/>
      <c r="S49" s="48"/>
      <c r="T49" s="48"/>
      <c r="U49" s="48"/>
    </row>
    <row r="50" spans="1:21" ht="30.75" customHeight="1" x14ac:dyDescent="0.15">
      <c r="A50" s="48"/>
      <c r="B50" s="1236"/>
      <c r="C50" s="1237"/>
      <c r="D50" s="62"/>
      <c r="E50" s="1228" t="s">
        <v>17</v>
      </c>
      <c r="F50" s="1228"/>
      <c r="G50" s="1228"/>
      <c r="H50" s="1228"/>
      <c r="I50" s="1228"/>
      <c r="J50" s="1229"/>
      <c r="K50" s="63">
        <v>23</v>
      </c>
      <c r="L50" s="64">
        <v>21</v>
      </c>
      <c r="M50" s="64">
        <v>19</v>
      </c>
      <c r="N50" s="64">
        <v>18</v>
      </c>
      <c r="O50" s="65">
        <v>18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749</v>
      </c>
      <c r="L52" s="64">
        <v>763</v>
      </c>
      <c r="M52" s="64">
        <v>763</v>
      </c>
      <c r="N52" s="64">
        <v>760</v>
      </c>
      <c r="O52" s="65">
        <v>741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453</v>
      </c>
      <c r="L53" s="69">
        <v>449</v>
      </c>
      <c r="M53" s="69">
        <v>463</v>
      </c>
      <c r="N53" s="69">
        <v>477</v>
      </c>
      <c r="O53" s="70">
        <v>424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SFvm65nxXYRfs1NHrUsA9wxk2T+UqPqaLvHtpGdTXJqOdjFiuiI+L9yhqH8Sx/pTbnyjDi7S1cINM3C/83Tg==" saltValue="vGF6Ol1V+6W3YQi8RTfe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54" t="s">
        <v>24</v>
      </c>
      <c r="C41" s="1255"/>
      <c r="D41" s="81"/>
      <c r="E41" s="1256" t="s">
        <v>25</v>
      </c>
      <c r="F41" s="1256"/>
      <c r="G41" s="1256"/>
      <c r="H41" s="1257"/>
      <c r="I41" s="82">
        <v>6837</v>
      </c>
      <c r="J41" s="83">
        <v>6635</v>
      </c>
      <c r="K41" s="83">
        <v>6361</v>
      </c>
      <c r="L41" s="83">
        <v>6164</v>
      </c>
      <c r="M41" s="84">
        <v>6146</v>
      </c>
    </row>
    <row r="42" spans="2:13" ht="27.75" customHeight="1" x14ac:dyDescent="0.15">
      <c r="B42" s="1244"/>
      <c r="C42" s="1245"/>
      <c r="D42" s="85"/>
      <c r="E42" s="1248" t="s">
        <v>26</v>
      </c>
      <c r="F42" s="1248"/>
      <c r="G42" s="1248"/>
      <c r="H42" s="1249"/>
      <c r="I42" s="86">
        <v>213</v>
      </c>
      <c r="J42" s="87">
        <v>197</v>
      </c>
      <c r="K42" s="87">
        <v>172</v>
      </c>
      <c r="L42" s="87">
        <v>174</v>
      </c>
      <c r="M42" s="88">
        <v>198</v>
      </c>
    </row>
    <row r="43" spans="2:13" ht="27.75" customHeight="1" x14ac:dyDescent="0.15">
      <c r="B43" s="1244"/>
      <c r="C43" s="1245"/>
      <c r="D43" s="85"/>
      <c r="E43" s="1248" t="s">
        <v>27</v>
      </c>
      <c r="F43" s="1248"/>
      <c r="G43" s="1248"/>
      <c r="H43" s="1249"/>
      <c r="I43" s="86">
        <v>5720</v>
      </c>
      <c r="J43" s="87">
        <v>6153</v>
      </c>
      <c r="K43" s="87">
        <v>5974</v>
      </c>
      <c r="L43" s="87">
        <v>5739</v>
      </c>
      <c r="M43" s="88">
        <v>5403</v>
      </c>
    </row>
    <row r="44" spans="2:13" ht="27.75" customHeight="1" x14ac:dyDescent="0.15">
      <c r="B44" s="1244"/>
      <c r="C44" s="1245"/>
      <c r="D44" s="85"/>
      <c r="E44" s="1248" t="s">
        <v>28</v>
      </c>
      <c r="F44" s="1248"/>
      <c r="G44" s="1248"/>
      <c r="H44" s="1249"/>
      <c r="I44" s="86">
        <v>354</v>
      </c>
      <c r="J44" s="87">
        <v>584</v>
      </c>
      <c r="K44" s="87">
        <v>860</v>
      </c>
      <c r="L44" s="87">
        <v>874</v>
      </c>
      <c r="M44" s="88">
        <v>843</v>
      </c>
    </row>
    <row r="45" spans="2:13" ht="27.75" customHeight="1" x14ac:dyDescent="0.15">
      <c r="B45" s="1244"/>
      <c r="C45" s="1245"/>
      <c r="D45" s="85"/>
      <c r="E45" s="1248" t="s">
        <v>29</v>
      </c>
      <c r="F45" s="1248"/>
      <c r="G45" s="1248"/>
      <c r="H45" s="1249"/>
      <c r="I45" s="86">
        <v>1147</v>
      </c>
      <c r="J45" s="87">
        <v>1017</v>
      </c>
      <c r="K45" s="87">
        <v>976</v>
      </c>
      <c r="L45" s="87">
        <v>947</v>
      </c>
      <c r="M45" s="88">
        <v>898</v>
      </c>
    </row>
    <row r="46" spans="2:13" ht="27.75" customHeight="1" x14ac:dyDescent="0.15">
      <c r="B46" s="1244"/>
      <c r="C46" s="1245"/>
      <c r="D46" s="89"/>
      <c r="E46" s="1248" t="s">
        <v>30</v>
      </c>
      <c r="F46" s="1248"/>
      <c r="G46" s="1248"/>
      <c r="H46" s="1249"/>
      <c r="I46" s="86" t="s">
        <v>508</v>
      </c>
      <c r="J46" s="87" t="s">
        <v>508</v>
      </c>
      <c r="K46" s="87" t="s">
        <v>508</v>
      </c>
      <c r="L46" s="87" t="s">
        <v>508</v>
      </c>
      <c r="M46" s="88" t="s">
        <v>508</v>
      </c>
    </row>
    <row r="47" spans="2:13" ht="27.75" customHeight="1" x14ac:dyDescent="0.15">
      <c r="B47" s="1244"/>
      <c r="C47" s="1245"/>
      <c r="D47" s="90"/>
      <c r="E47" s="1258" t="s">
        <v>31</v>
      </c>
      <c r="F47" s="1259"/>
      <c r="G47" s="1259"/>
      <c r="H47" s="1260"/>
      <c r="I47" s="86" t="s">
        <v>508</v>
      </c>
      <c r="J47" s="87" t="s">
        <v>508</v>
      </c>
      <c r="K47" s="87" t="s">
        <v>508</v>
      </c>
      <c r="L47" s="87" t="s">
        <v>508</v>
      </c>
      <c r="M47" s="88" t="s">
        <v>508</v>
      </c>
    </row>
    <row r="48" spans="2:13" ht="27.75" customHeight="1" x14ac:dyDescent="0.15">
      <c r="B48" s="1244"/>
      <c r="C48" s="1245"/>
      <c r="D48" s="85"/>
      <c r="E48" s="1248" t="s">
        <v>32</v>
      </c>
      <c r="F48" s="1248"/>
      <c r="G48" s="1248"/>
      <c r="H48" s="1249"/>
      <c r="I48" s="86" t="s">
        <v>508</v>
      </c>
      <c r="J48" s="87" t="s">
        <v>508</v>
      </c>
      <c r="K48" s="87" t="s">
        <v>508</v>
      </c>
      <c r="L48" s="87" t="s">
        <v>508</v>
      </c>
      <c r="M48" s="88" t="s">
        <v>508</v>
      </c>
    </row>
    <row r="49" spans="2:13" ht="27.75" customHeight="1" x14ac:dyDescent="0.15">
      <c r="B49" s="1246"/>
      <c r="C49" s="1247"/>
      <c r="D49" s="85"/>
      <c r="E49" s="1248" t="s">
        <v>33</v>
      </c>
      <c r="F49" s="1248"/>
      <c r="G49" s="1248"/>
      <c r="H49" s="1249"/>
      <c r="I49" s="86" t="s">
        <v>508</v>
      </c>
      <c r="J49" s="87" t="s">
        <v>508</v>
      </c>
      <c r="K49" s="87" t="s">
        <v>508</v>
      </c>
      <c r="L49" s="87" t="s">
        <v>508</v>
      </c>
      <c r="M49" s="88" t="s">
        <v>508</v>
      </c>
    </row>
    <row r="50" spans="2:13" ht="27.75" customHeight="1" x14ac:dyDescent="0.15">
      <c r="B50" s="1242" t="s">
        <v>34</v>
      </c>
      <c r="C50" s="1243"/>
      <c r="D50" s="91"/>
      <c r="E50" s="1248" t="s">
        <v>35</v>
      </c>
      <c r="F50" s="1248"/>
      <c r="G50" s="1248"/>
      <c r="H50" s="1249"/>
      <c r="I50" s="86">
        <v>2051</v>
      </c>
      <c r="J50" s="87">
        <v>1989</v>
      </c>
      <c r="K50" s="87">
        <v>2165</v>
      </c>
      <c r="L50" s="87">
        <v>2388</v>
      </c>
      <c r="M50" s="88">
        <v>2351</v>
      </c>
    </row>
    <row r="51" spans="2:13" ht="27.75" customHeight="1" x14ac:dyDescent="0.15">
      <c r="B51" s="1244"/>
      <c r="C51" s="1245"/>
      <c r="D51" s="85"/>
      <c r="E51" s="1248" t="s">
        <v>36</v>
      </c>
      <c r="F51" s="1248"/>
      <c r="G51" s="1248"/>
      <c r="H51" s="1249"/>
      <c r="I51" s="86">
        <v>27</v>
      </c>
      <c r="J51" s="87">
        <v>24</v>
      </c>
      <c r="K51" s="87">
        <v>16</v>
      </c>
      <c r="L51" s="87">
        <v>25</v>
      </c>
      <c r="M51" s="88">
        <v>47</v>
      </c>
    </row>
    <row r="52" spans="2:13" ht="27.75" customHeight="1" x14ac:dyDescent="0.15">
      <c r="B52" s="1246"/>
      <c r="C52" s="1247"/>
      <c r="D52" s="85"/>
      <c r="E52" s="1248" t="s">
        <v>37</v>
      </c>
      <c r="F52" s="1248"/>
      <c r="G52" s="1248"/>
      <c r="H52" s="1249"/>
      <c r="I52" s="86">
        <v>8402</v>
      </c>
      <c r="J52" s="87">
        <v>8279</v>
      </c>
      <c r="K52" s="87">
        <v>8002</v>
      </c>
      <c r="L52" s="87">
        <v>7942</v>
      </c>
      <c r="M52" s="88">
        <v>7579</v>
      </c>
    </row>
    <row r="53" spans="2:13" ht="27.75" customHeight="1" thickBot="1" x14ac:dyDescent="0.2">
      <c r="B53" s="1250" t="s">
        <v>38</v>
      </c>
      <c r="C53" s="1251"/>
      <c r="D53" s="92"/>
      <c r="E53" s="1252" t="s">
        <v>39</v>
      </c>
      <c r="F53" s="1252"/>
      <c r="G53" s="1252"/>
      <c r="H53" s="1253"/>
      <c r="I53" s="93">
        <v>3792</v>
      </c>
      <c r="J53" s="94">
        <v>4293</v>
      </c>
      <c r="K53" s="94">
        <v>4161</v>
      </c>
      <c r="L53" s="94">
        <v>3543</v>
      </c>
      <c r="M53" s="95">
        <v>3510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PhLFsv0CGaoubqo1eNl/cF3H91ZFIZVRSIcf0NuJJ0yf4pNB5gjOpCJJT7bSZGMcRy2yNdkcOqegNViT6OO+A==" saltValue="w0clORWFAigcA9a9uUZl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1974</v>
      </c>
      <c r="G55" s="107">
        <v>2157</v>
      </c>
      <c r="H55" s="108">
        <v>2160</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141</v>
      </c>
      <c r="G57" s="112">
        <v>141</v>
      </c>
      <c r="H57" s="113">
        <v>141</v>
      </c>
    </row>
    <row r="58" spans="2:8" ht="45.75" customHeight="1" x14ac:dyDescent="0.15">
      <c r="B58" s="114"/>
      <c r="C58" s="1261" t="s">
        <v>590</v>
      </c>
      <c r="D58" s="1262"/>
      <c r="E58" s="1263"/>
      <c r="F58" s="115">
        <v>128</v>
      </c>
      <c r="G58" s="115">
        <v>128</v>
      </c>
      <c r="H58" s="116">
        <v>128</v>
      </c>
    </row>
    <row r="59" spans="2:8" ht="45.75" customHeight="1" x14ac:dyDescent="0.15">
      <c r="B59" s="114"/>
      <c r="C59" s="1261" t="s">
        <v>591</v>
      </c>
      <c r="D59" s="1262"/>
      <c r="E59" s="1263"/>
      <c r="F59" s="115">
        <v>11</v>
      </c>
      <c r="G59" s="115">
        <v>11</v>
      </c>
      <c r="H59" s="116">
        <v>11</v>
      </c>
    </row>
    <row r="60" spans="2:8" ht="45.75" customHeight="1" x14ac:dyDescent="0.15">
      <c r="B60" s="114"/>
      <c r="C60" s="1261" t="s">
        <v>592</v>
      </c>
      <c r="D60" s="1262"/>
      <c r="E60" s="1263"/>
      <c r="F60" s="115">
        <v>2</v>
      </c>
      <c r="G60" s="115">
        <v>2</v>
      </c>
      <c r="H60" s="116">
        <v>2</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2116</v>
      </c>
      <c r="G63" s="121">
        <v>2299</v>
      </c>
      <c r="H63" s="122">
        <v>2303</v>
      </c>
    </row>
    <row r="64" spans="2:8" ht="15" customHeight="1" x14ac:dyDescent="0.15"/>
    <row r="65" ht="0" hidden="1" customHeight="1" x14ac:dyDescent="0.15"/>
    <row r="66" ht="0" hidden="1" customHeight="1" x14ac:dyDescent="0.15"/>
  </sheetData>
  <sheetProtection algorithmName="SHA-512" hashValue="UfP9kxJolYiOByA7hzH7ohFPaTlBIOi4NQekTFLBE7xoXH2drp2jfhbnVfLMuK2UYh5Tqtcd/0kHXYUksIC94g==" saltValue="EERAKjR5TxlPC5KwnDT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598</v>
      </c>
      <c r="AO51" s="1278"/>
      <c r="AP51" s="1278"/>
      <c r="AQ51" s="1278"/>
      <c r="AR51" s="1278"/>
      <c r="AS51" s="1278"/>
      <c r="AT51" s="1278"/>
      <c r="AU51" s="1278"/>
      <c r="AV51" s="1278"/>
      <c r="AW51" s="1278"/>
      <c r="AX51" s="1278"/>
      <c r="AY51" s="1278"/>
      <c r="AZ51" s="1278"/>
      <c r="BA51" s="1278"/>
      <c r="BB51" s="1278" t="s">
        <v>599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130.30000000000001</v>
      </c>
      <c r="CG51" s="1275"/>
      <c r="CH51" s="1275"/>
      <c r="CI51" s="1275"/>
      <c r="CJ51" s="1275"/>
      <c r="CK51" s="1275"/>
      <c r="CL51" s="1275"/>
      <c r="CM51" s="1275"/>
      <c r="CN51" s="1275">
        <v>111.9</v>
      </c>
      <c r="CO51" s="1275"/>
      <c r="CP51" s="1275"/>
      <c r="CQ51" s="1275"/>
      <c r="CR51" s="1275"/>
      <c r="CS51" s="1275"/>
      <c r="CT51" s="1275"/>
      <c r="CU51" s="1275"/>
      <c r="CV51" s="1275">
        <v>111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47.7</v>
      </c>
      <c r="CG53" s="1275"/>
      <c r="CH53" s="1275"/>
      <c r="CI53" s="1275"/>
      <c r="CJ53" s="1275"/>
      <c r="CK53" s="1275"/>
      <c r="CL53" s="1275"/>
      <c r="CM53" s="1275"/>
      <c r="CN53" s="1275">
        <v>57</v>
      </c>
      <c r="CO53" s="1275"/>
      <c r="CP53" s="1275"/>
      <c r="CQ53" s="1275"/>
      <c r="CR53" s="1275"/>
      <c r="CS53" s="1275"/>
      <c r="CT53" s="1275"/>
      <c r="CU53" s="1275"/>
      <c r="CV53" s="1275">
        <v>58.4</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601</v>
      </c>
      <c r="AO55" s="1280"/>
      <c r="AP55" s="1280"/>
      <c r="AQ55" s="1280"/>
      <c r="AR55" s="1280"/>
      <c r="AS55" s="1280"/>
      <c r="AT55" s="1280"/>
      <c r="AU55" s="1280"/>
      <c r="AV55" s="1280"/>
      <c r="AW55" s="1280"/>
      <c r="AX55" s="1280"/>
      <c r="AY55" s="1280"/>
      <c r="AZ55" s="1280"/>
      <c r="BA55" s="1280"/>
      <c r="BB55" s="1278" t="s">
        <v>599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75">
        <v>38.5</v>
      </c>
      <c r="CO55" s="1275"/>
      <c r="CP55" s="1275"/>
      <c r="CQ55" s="1275"/>
      <c r="CR55" s="1275"/>
      <c r="CS55" s="1275"/>
      <c r="CT55" s="1275"/>
      <c r="CU55" s="1275"/>
      <c r="CV55" s="1275">
        <v>32.799999999999997</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57.6</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598</v>
      </c>
      <c r="AO73" s="1278"/>
      <c r="AP73" s="1278"/>
      <c r="AQ73" s="1278"/>
      <c r="AR73" s="1278"/>
      <c r="AS73" s="1278"/>
      <c r="AT73" s="1278"/>
      <c r="AU73" s="1278"/>
      <c r="AV73" s="1278"/>
      <c r="AW73" s="1278"/>
      <c r="AX73" s="1278"/>
      <c r="AY73" s="1278"/>
      <c r="AZ73" s="1278"/>
      <c r="BA73" s="1278"/>
      <c r="BB73" s="1278" t="s">
        <v>599</v>
      </c>
      <c r="BC73" s="1278"/>
      <c r="BD73" s="1278"/>
      <c r="BE73" s="1278"/>
      <c r="BF73" s="1278"/>
      <c r="BG73" s="1278"/>
      <c r="BH73" s="1278"/>
      <c r="BI73" s="1278"/>
      <c r="BJ73" s="1278"/>
      <c r="BK73" s="1278"/>
      <c r="BL73" s="1278"/>
      <c r="BM73" s="1278"/>
      <c r="BN73" s="1278"/>
      <c r="BO73" s="1278"/>
      <c r="BP73" s="1275">
        <v>122.5</v>
      </c>
      <c r="BQ73" s="1275"/>
      <c r="BR73" s="1275"/>
      <c r="BS73" s="1275"/>
      <c r="BT73" s="1275"/>
      <c r="BU73" s="1275"/>
      <c r="BV73" s="1275"/>
      <c r="BW73" s="1275"/>
      <c r="BX73" s="1275">
        <v>141.69999999999999</v>
      </c>
      <c r="BY73" s="1275"/>
      <c r="BZ73" s="1275"/>
      <c r="CA73" s="1275"/>
      <c r="CB73" s="1275"/>
      <c r="CC73" s="1275"/>
      <c r="CD73" s="1275"/>
      <c r="CE73" s="1275"/>
      <c r="CF73" s="1275">
        <v>130.30000000000001</v>
      </c>
      <c r="CG73" s="1275"/>
      <c r="CH73" s="1275"/>
      <c r="CI73" s="1275"/>
      <c r="CJ73" s="1275"/>
      <c r="CK73" s="1275"/>
      <c r="CL73" s="1275"/>
      <c r="CM73" s="1275"/>
      <c r="CN73" s="1275">
        <v>111.9</v>
      </c>
      <c r="CO73" s="1275"/>
      <c r="CP73" s="1275"/>
      <c r="CQ73" s="1275"/>
      <c r="CR73" s="1275"/>
      <c r="CS73" s="1275"/>
      <c r="CT73" s="1275"/>
      <c r="CU73" s="1275"/>
      <c r="CV73" s="1275">
        <v>111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604</v>
      </c>
      <c r="BC75" s="1278"/>
      <c r="BD75" s="1278"/>
      <c r="BE75" s="1278"/>
      <c r="BF75" s="1278"/>
      <c r="BG75" s="1278"/>
      <c r="BH75" s="1278"/>
      <c r="BI75" s="1278"/>
      <c r="BJ75" s="1278"/>
      <c r="BK75" s="1278"/>
      <c r="BL75" s="1278"/>
      <c r="BM75" s="1278"/>
      <c r="BN75" s="1278"/>
      <c r="BO75" s="1278"/>
      <c r="BP75" s="1275">
        <v>14.4</v>
      </c>
      <c r="BQ75" s="1275"/>
      <c r="BR75" s="1275"/>
      <c r="BS75" s="1275"/>
      <c r="BT75" s="1275"/>
      <c r="BU75" s="1275"/>
      <c r="BV75" s="1275"/>
      <c r="BW75" s="1275"/>
      <c r="BX75" s="1275">
        <v>14.7</v>
      </c>
      <c r="BY75" s="1275"/>
      <c r="BZ75" s="1275"/>
      <c r="CA75" s="1275"/>
      <c r="CB75" s="1275"/>
      <c r="CC75" s="1275"/>
      <c r="CD75" s="1275"/>
      <c r="CE75" s="1275"/>
      <c r="CF75" s="1275">
        <v>14.6</v>
      </c>
      <c r="CG75" s="1275"/>
      <c r="CH75" s="1275"/>
      <c r="CI75" s="1275"/>
      <c r="CJ75" s="1275"/>
      <c r="CK75" s="1275"/>
      <c r="CL75" s="1275"/>
      <c r="CM75" s="1275"/>
      <c r="CN75" s="1275">
        <v>14.8</v>
      </c>
      <c r="CO75" s="1275"/>
      <c r="CP75" s="1275"/>
      <c r="CQ75" s="1275"/>
      <c r="CR75" s="1275"/>
      <c r="CS75" s="1275"/>
      <c r="CT75" s="1275"/>
      <c r="CU75" s="1275"/>
      <c r="CV75" s="1275">
        <v>14.3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601</v>
      </c>
      <c r="AO77" s="1280"/>
      <c r="AP77" s="1280"/>
      <c r="AQ77" s="1280"/>
      <c r="AR77" s="1280"/>
      <c r="AS77" s="1280"/>
      <c r="AT77" s="1280"/>
      <c r="AU77" s="1280"/>
      <c r="AV77" s="1280"/>
      <c r="AW77" s="1280"/>
      <c r="AX77" s="1280"/>
      <c r="AY77" s="1280"/>
      <c r="AZ77" s="1280"/>
      <c r="BA77" s="1280"/>
      <c r="BB77" s="1278" t="s">
        <v>599</v>
      </c>
      <c r="BC77" s="1278"/>
      <c r="BD77" s="1278"/>
      <c r="BE77" s="1278"/>
      <c r="BF77" s="1278"/>
      <c r="BG77" s="1278"/>
      <c r="BH77" s="1278"/>
      <c r="BI77" s="1278"/>
      <c r="BJ77" s="1278"/>
      <c r="BK77" s="1278"/>
      <c r="BL77" s="1278"/>
      <c r="BM77" s="1278"/>
      <c r="BN77" s="1278"/>
      <c r="BO77" s="1278"/>
      <c r="BP77" s="1275">
        <v>24.3</v>
      </c>
      <c r="BQ77" s="1275"/>
      <c r="BR77" s="1275"/>
      <c r="BS77" s="1275"/>
      <c r="BT77" s="1275"/>
      <c r="BU77" s="1275"/>
      <c r="BV77" s="1275"/>
      <c r="BW77" s="1275"/>
      <c r="BX77" s="1275">
        <v>0</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604</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8.5</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KD1P69GynAjrl9BL/b/Yzwv50zRlpTwFk1PpTficmB55y/EJocPCQQFfOba5B5XDwIPtrTt5rHRqLGB2L3FhA==" saltValue="GFOtBtwDwdHrLEy/c6AX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OtF1R17rPOoSL/Boeh9/3p+xJyIlYouJgn0VzoHuj1wyw6VzgyeleLbN7LwPS/3zURzuMKXuMhX5eet+uDkfg==" saltValue="UcwKXDMPJj8P3yKWFC+9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UrV2997dZLsL7a6pJLcY/0Lrts5hBi6EVIjZkyr9I+FChW63x8qtnCK+y6w/W2qdk0CcbCWJdgy6jAIkLUz4Q==" saltValue="AHahQfkdl77xEE+7K96y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53558</v>
      </c>
      <c r="E3" s="141"/>
      <c r="F3" s="142">
        <v>105751</v>
      </c>
      <c r="G3" s="143"/>
      <c r="H3" s="144"/>
    </row>
    <row r="4" spans="1:8" x14ac:dyDescent="0.15">
      <c r="A4" s="145"/>
      <c r="B4" s="146"/>
      <c r="C4" s="147"/>
      <c r="D4" s="148">
        <v>40988</v>
      </c>
      <c r="E4" s="149"/>
      <c r="F4" s="150">
        <v>49969</v>
      </c>
      <c r="G4" s="151"/>
      <c r="H4" s="152"/>
    </row>
    <row r="5" spans="1:8" x14ac:dyDescent="0.15">
      <c r="A5" s="133" t="s">
        <v>543</v>
      </c>
      <c r="B5" s="138"/>
      <c r="C5" s="139"/>
      <c r="D5" s="140">
        <v>36408</v>
      </c>
      <c r="E5" s="141"/>
      <c r="F5" s="142">
        <v>158564</v>
      </c>
      <c r="G5" s="143"/>
      <c r="H5" s="144"/>
    </row>
    <row r="6" spans="1:8" x14ac:dyDescent="0.15">
      <c r="A6" s="145"/>
      <c r="B6" s="146"/>
      <c r="C6" s="147"/>
      <c r="D6" s="148">
        <v>10188</v>
      </c>
      <c r="E6" s="149"/>
      <c r="F6" s="150">
        <v>48412</v>
      </c>
      <c r="G6" s="151"/>
      <c r="H6" s="152"/>
    </row>
    <row r="7" spans="1:8" x14ac:dyDescent="0.15">
      <c r="A7" s="133" t="s">
        <v>544</v>
      </c>
      <c r="B7" s="138"/>
      <c r="C7" s="139"/>
      <c r="D7" s="140">
        <v>24116</v>
      </c>
      <c r="E7" s="141"/>
      <c r="F7" s="142">
        <v>106092</v>
      </c>
      <c r="G7" s="143"/>
      <c r="H7" s="144"/>
    </row>
    <row r="8" spans="1:8" x14ac:dyDescent="0.15">
      <c r="A8" s="145"/>
      <c r="B8" s="146"/>
      <c r="C8" s="147"/>
      <c r="D8" s="148">
        <v>12926</v>
      </c>
      <c r="E8" s="149"/>
      <c r="F8" s="150">
        <v>44299</v>
      </c>
      <c r="G8" s="151"/>
      <c r="H8" s="152"/>
    </row>
    <row r="9" spans="1:8" x14ac:dyDescent="0.15">
      <c r="A9" s="133" t="s">
        <v>545</v>
      </c>
      <c r="B9" s="138"/>
      <c r="C9" s="139"/>
      <c r="D9" s="140">
        <v>37658</v>
      </c>
      <c r="E9" s="141"/>
      <c r="F9" s="142">
        <v>78903</v>
      </c>
      <c r="G9" s="143"/>
      <c r="H9" s="144"/>
    </row>
    <row r="10" spans="1:8" x14ac:dyDescent="0.15">
      <c r="A10" s="145"/>
      <c r="B10" s="146"/>
      <c r="C10" s="147"/>
      <c r="D10" s="148">
        <v>24279</v>
      </c>
      <c r="E10" s="149"/>
      <c r="F10" s="150">
        <v>49201</v>
      </c>
      <c r="G10" s="151"/>
      <c r="H10" s="152"/>
    </row>
    <row r="11" spans="1:8" x14ac:dyDescent="0.15">
      <c r="A11" s="133" t="s">
        <v>546</v>
      </c>
      <c r="B11" s="138"/>
      <c r="C11" s="139"/>
      <c r="D11" s="140">
        <v>48370</v>
      </c>
      <c r="E11" s="141"/>
      <c r="F11" s="142">
        <v>82993</v>
      </c>
      <c r="G11" s="143"/>
      <c r="H11" s="144"/>
    </row>
    <row r="12" spans="1:8" x14ac:dyDescent="0.15">
      <c r="A12" s="145"/>
      <c r="B12" s="146"/>
      <c r="C12" s="153"/>
      <c r="D12" s="148">
        <v>36244</v>
      </c>
      <c r="E12" s="149"/>
      <c r="F12" s="150">
        <v>46787</v>
      </c>
      <c r="G12" s="151"/>
      <c r="H12" s="152"/>
    </row>
    <row r="13" spans="1:8" x14ac:dyDescent="0.15">
      <c r="A13" s="133"/>
      <c r="B13" s="138"/>
      <c r="C13" s="154"/>
      <c r="D13" s="155">
        <v>40022</v>
      </c>
      <c r="E13" s="156"/>
      <c r="F13" s="157">
        <v>106461</v>
      </c>
      <c r="G13" s="158"/>
      <c r="H13" s="144"/>
    </row>
    <row r="14" spans="1:8" x14ac:dyDescent="0.15">
      <c r="A14" s="145"/>
      <c r="B14" s="146"/>
      <c r="C14" s="147"/>
      <c r="D14" s="148">
        <v>24925</v>
      </c>
      <c r="E14" s="149"/>
      <c r="F14" s="150">
        <v>47734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8.61</v>
      </c>
      <c r="C19" s="159">
        <f>ROUND(VALUE(SUBSTITUTE(実質収支比率等に係る経年分析!G$48,"▲","-")),2)</f>
        <v>7.81</v>
      </c>
      <c r="D19" s="159">
        <f>ROUND(VALUE(SUBSTITUTE(実質収支比率等に係る経年分析!H$48,"▲","-")),2)</f>
        <v>10.88</v>
      </c>
      <c r="E19" s="159">
        <f>ROUND(VALUE(SUBSTITUTE(実質収支比率等に係る経年分析!I$48,"▲","-")),2)</f>
        <v>8.9700000000000006</v>
      </c>
      <c r="F19" s="159">
        <f>ROUND(VALUE(SUBSTITUTE(実質収支比率等に係る経年分析!J$48,"▲","-")),2)</f>
        <v>13.57</v>
      </c>
    </row>
    <row r="20" spans="1:11" x14ac:dyDescent="0.15">
      <c r="A20" s="159" t="s">
        <v>49</v>
      </c>
      <c r="B20" s="159">
        <f>ROUND(VALUE(SUBSTITUTE(実質収支比率等に係る経年分析!F$47,"▲","-")),2)</f>
        <v>47.63</v>
      </c>
      <c r="C20" s="159">
        <f>ROUND(VALUE(SUBSTITUTE(実質収支比率等に係る経年分析!G$47,"▲","-")),2)</f>
        <v>47.47</v>
      </c>
      <c r="D20" s="159">
        <f>ROUND(VALUE(SUBSTITUTE(実質収支比率等に係る経年分析!H$47,"▲","-")),2)</f>
        <v>49.94</v>
      </c>
      <c r="E20" s="159">
        <f>ROUND(VALUE(SUBSTITUTE(実質収支比率等に係る経年分析!I$47,"▲","-")),2)</f>
        <v>54.97</v>
      </c>
      <c r="F20" s="159">
        <f>ROUND(VALUE(SUBSTITUTE(実質収支比率等に係る経年分析!J$47,"▲","-")),2)</f>
        <v>55.4</v>
      </c>
    </row>
    <row r="21" spans="1:11" x14ac:dyDescent="0.15">
      <c r="A21" s="159" t="s">
        <v>50</v>
      </c>
      <c r="B21" s="159">
        <f>IF(ISNUMBER(VALUE(SUBSTITUTE(実質収支比率等に係る経年分析!F$49,"▲","-"))),ROUND(VALUE(SUBSTITUTE(実質収支比率等に係る経年分析!F$49,"▲","-")),2),NA())</f>
        <v>3.97</v>
      </c>
      <c r="C21" s="159">
        <f>IF(ISNUMBER(VALUE(SUBSTITUTE(実質収支比率等に係る経年分析!G$49,"▲","-"))),ROUND(VALUE(SUBSTITUTE(実質収支比率等に係る経年分析!G$49,"▲","-")),2),NA())</f>
        <v>-1.74</v>
      </c>
      <c r="D21" s="159">
        <f>IF(ISNUMBER(VALUE(SUBSTITUTE(実質収支比率等に係る経年分析!H$49,"▲","-"))),ROUND(VALUE(SUBSTITUTE(実質収支比率等に係る経年分析!H$49,"▲","-")),2),NA())</f>
        <v>7.84</v>
      </c>
      <c r="E21" s="159">
        <f>IF(ISNUMBER(VALUE(SUBSTITUTE(実質収支比率等に係る経年分析!I$49,"▲","-"))),ROUND(VALUE(SUBSTITUTE(実質収支比率等に係る経年分析!I$49,"▲","-")),2),NA())</f>
        <v>2.68</v>
      </c>
      <c r="F21" s="159">
        <f>IF(ISNUMBER(VALUE(SUBSTITUTE(実質収支比率等に係る経年分析!J$49,"▲","-"))),ROUND(VALUE(SUBSTITUTE(実質収支比率等に係る経年分析!J$49,"▲","-")),2),NA())</f>
        <v>4.63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2.17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勝央町後期高齢者医療特別会計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勝田郡介護認定等審査会特別会計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勝央町介護保険特別会計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1.87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2.33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2.52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3.14</v>
      </c>
    </row>
    <row r="32" spans="1:11" x14ac:dyDescent="0.15">
      <c r="A32" s="160" t="str">
        <f>IF(連結実質赤字比率に係る赤字・黒字の構成分析!C$38="",NA(),連結実質赤字比率に係る赤字・黒字の構成分析!C$38)</f>
        <v>勝央町国民健康保険事業勘定特別会計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2.5299999999999998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2.0699999999999998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3.95</v>
      </c>
    </row>
    <row r="33" spans="1:16" x14ac:dyDescent="0.15">
      <c r="A33" s="160" t="str">
        <f>IF(連結実質赤字比率に係る赤字・黒字の構成分析!C$37="",NA(),連結実質赤字比率に係る赤字・黒字の構成分析!C$37)</f>
        <v>勝央町水道事業会計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4.72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4.57</v>
      </c>
    </row>
    <row r="34" spans="1:16" x14ac:dyDescent="0.15">
      <c r="A34" s="160" t="str">
        <f>IF(連結実質赤字比率に係る赤字・黒字の構成分析!C$36="",NA(),連結実質赤字比率に係る赤字・黒字の構成分析!C$36)</f>
        <v>勝央町下水道事業会計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8.42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9.74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14.51</v>
      </c>
    </row>
    <row r="36" spans="1:16" x14ac:dyDescent="0.15">
      <c r="A36" s="160" t="str">
        <f>IF(連結実質赤字比率に係る赤字・黒字の構成分析!C$34="",NA(),連結実質赤字比率に係る赤字・黒字の構成分析!C$34)</f>
        <v>勝央町住宅新築資金等貸付事業特別会計</v>
      </c>
      <c r="B36" s="160">
        <f>IF(ROUND(VALUE(SUBSTITUTE(連結実質赤字比率に係る赤字・黒字の構成分析!F$34,"▲", "-")), 2) &lt; 0, ABS(ROUND(VALUE(SUBSTITUTE(連結実質赤字比率に係る赤字・黒字の構成分析!F$34,"▲", "-")), 2)), NA())</f>
        <v>1.1599999999999999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1.0900000000000001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1.02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0.98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0.97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749</v>
      </c>
      <c r="E42" s="161"/>
      <c r="F42" s="161"/>
      <c r="G42" s="161">
        <f>'実質公債費比率（分子）の構造'!L$52</f>
        <v>763</v>
      </c>
      <c r="H42" s="161"/>
      <c r="I42" s="161"/>
      <c r="J42" s="161">
        <f>'実質公債費比率（分子）の構造'!M$52</f>
        <v>763</v>
      </c>
      <c r="K42" s="161"/>
      <c r="L42" s="161"/>
      <c r="M42" s="161">
        <f>'実質公債費比率（分子）の構造'!N$52</f>
        <v>760</v>
      </c>
      <c r="N42" s="161"/>
      <c r="O42" s="161"/>
      <c r="P42" s="161">
        <f>'実質公債費比率（分子）の構造'!O$52</f>
        <v>741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23</v>
      </c>
      <c r="C44" s="161"/>
      <c r="D44" s="161"/>
      <c r="E44" s="161">
        <f>'実質公債費比率（分子）の構造'!L$50</f>
        <v>21</v>
      </c>
      <c r="F44" s="161"/>
      <c r="G44" s="161"/>
      <c r="H44" s="161">
        <f>'実質公債費比率（分子）の構造'!M$50</f>
        <v>19</v>
      </c>
      <c r="I44" s="161"/>
      <c r="J44" s="161"/>
      <c r="K44" s="161">
        <f>'実質公債費比率（分子）の構造'!N$50</f>
        <v>18</v>
      </c>
      <c r="L44" s="161"/>
      <c r="M44" s="161"/>
      <c r="N44" s="161">
        <f>'実質公債費比率（分子）の構造'!O$50</f>
        <v>18</v>
      </c>
      <c r="O44" s="161"/>
      <c r="P44" s="161"/>
    </row>
    <row r="45" spans="1:16" x14ac:dyDescent="0.15">
      <c r="A45" s="161" t="s">
        <v>60</v>
      </c>
      <c r="B45" s="161">
        <f>'実質公債費比率（分子）の構造'!K$49</f>
        <v>32</v>
      </c>
      <c r="C45" s="161"/>
      <c r="D45" s="161"/>
      <c r="E45" s="161">
        <f>'実質公債費比率（分子）の構造'!L$49</f>
        <v>29</v>
      </c>
      <c r="F45" s="161"/>
      <c r="G45" s="161"/>
      <c r="H45" s="161">
        <f>'実質公債費比率（分子）の構造'!M$49</f>
        <v>32</v>
      </c>
      <c r="I45" s="161"/>
      <c r="J45" s="161"/>
      <c r="K45" s="161">
        <f>'実質公債費比率（分子）の構造'!N$49</f>
        <v>36</v>
      </c>
      <c r="L45" s="161"/>
      <c r="M45" s="161"/>
      <c r="N45" s="161">
        <f>'実質公債費比率（分子）の構造'!O$49</f>
        <v>37</v>
      </c>
      <c r="O45" s="161"/>
      <c r="P45" s="161"/>
    </row>
    <row r="46" spans="1:16" x14ac:dyDescent="0.15">
      <c r="A46" s="161" t="s">
        <v>61</v>
      </c>
      <c r="B46" s="161">
        <f>'実質公債費比率（分子）の構造'!K$48</f>
        <v>453</v>
      </c>
      <c r="C46" s="161"/>
      <c r="D46" s="161"/>
      <c r="E46" s="161">
        <f>'実質公債費比率（分子）の構造'!L$48</f>
        <v>477</v>
      </c>
      <c r="F46" s="161"/>
      <c r="G46" s="161"/>
      <c r="H46" s="161">
        <f>'実質公債費比率（分子）の構造'!M$48</f>
        <v>500</v>
      </c>
      <c r="I46" s="161"/>
      <c r="J46" s="161"/>
      <c r="K46" s="161">
        <f>'実質公債費比率（分子）の構造'!N$48</f>
        <v>494</v>
      </c>
      <c r="L46" s="161"/>
      <c r="M46" s="161"/>
      <c r="N46" s="161">
        <f>'実質公債費比率（分子）の構造'!O$48</f>
        <v>458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694</v>
      </c>
      <c r="C49" s="161"/>
      <c r="D49" s="161"/>
      <c r="E49" s="161">
        <f>'実質公債費比率（分子）の構造'!L$45</f>
        <v>685</v>
      </c>
      <c r="F49" s="161"/>
      <c r="G49" s="161"/>
      <c r="H49" s="161">
        <f>'実質公債費比率（分子）の構造'!M$45</f>
        <v>675</v>
      </c>
      <c r="I49" s="161"/>
      <c r="J49" s="161"/>
      <c r="K49" s="161">
        <f>'実質公債費比率（分子）の構造'!N$45</f>
        <v>689</v>
      </c>
      <c r="L49" s="161"/>
      <c r="M49" s="161"/>
      <c r="N49" s="161">
        <f>'実質公債費比率（分子）の構造'!O$45</f>
        <v>652</v>
      </c>
      <c r="O49" s="161"/>
      <c r="P49" s="161"/>
    </row>
    <row r="50" spans="1:16" x14ac:dyDescent="0.15">
      <c r="A50" s="161" t="s">
        <v>65</v>
      </c>
      <c r="B50" s="161" t="e">
        <f>NA()</f>
        <v>#N/A</v>
      </c>
      <c r="C50" s="161">
        <f>IF(ISNUMBER('実質公債費比率（分子）の構造'!K$53),'実質公債費比率（分子）の構造'!K$53,NA())</f>
        <v>453</v>
      </c>
      <c r="D50" s="161" t="e">
        <f>NA()</f>
        <v>#N/A</v>
      </c>
      <c r="E50" s="161" t="e">
        <f>NA()</f>
        <v>#N/A</v>
      </c>
      <c r="F50" s="161">
        <f>IF(ISNUMBER('実質公債費比率（分子）の構造'!L$53),'実質公債費比率（分子）の構造'!L$53,NA())</f>
        <v>449</v>
      </c>
      <c r="G50" s="161" t="e">
        <f>NA()</f>
        <v>#N/A</v>
      </c>
      <c r="H50" s="161" t="e">
        <f>NA()</f>
        <v>#N/A</v>
      </c>
      <c r="I50" s="161">
        <f>IF(ISNUMBER('実質公債費比率（分子）の構造'!M$53),'実質公債費比率（分子）の構造'!M$53,NA())</f>
        <v>463</v>
      </c>
      <c r="J50" s="161" t="e">
        <f>NA()</f>
        <v>#N/A</v>
      </c>
      <c r="K50" s="161" t="e">
        <f>NA()</f>
        <v>#N/A</v>
      </c>
      <c r="L50" s="161">
        <f>IF(ISNUMBER('実質公債費比率（分子）の構造'!N$53),'実質公債費比率（分子）の構造'!N$53,NA())</f>
        <v>477</v>
      </c>
      <c r="M50" s="161" t="e">
        <f>NA()</f>
        <v>#N/A</v>
      </c>
      <c r="N50" s="161" t="e">
        <f>NA()</f>
        <v>#N/A</v>
      </c>
      <c r="O50" s="161">
        <f>IF(ISNUMBER('実質公債費比率（分子）の構造'!O$53),'実質公債費比率（分子）の構造'!O$53,NA())</f>
        <v>424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8402</v>
      </c>
      <c r="E56" s="160"/>
      <c r="F56" s="160"/>
      <c r="G56" s="160">
        <f>'将来負担比率（分子）の構造'!J$52</f>
        <v>8279</v>
      </c>
      <c r="H56" s="160"/>
      <c r="I56" s="160"/>
      <c r="J56" s="160">
        <f>'将来負担比率（分子）の構造'!K$52</f>
        <v>8002</v>
      </c>
      <c r="K56" s="160"/>
      <c r="L56" s="160"/>
      <c r="M56" s="160">
        <f>'将来負担比率（分子）の構造'!L$52</f>
        <v>7942</v>
      </c>
      <c r="N56" s="160"/>
      <c r="O56" s="160"/>
      <c r="P56" s="160">
        <f>'将来負担比率（分子）の構造'!M$52</f>
        <v>7579</v>
      </c>
    </row>
    <row r="57" spans="1:16" x14ac:dyDescent="0.15">
      <c r="A57" s="160" t="s">
        <v>36</v>
      </c>
      <c r="B57" s="160"/>
      <c r="C57" s="160"/>
      <c r="D57" s="160">
        <f>'将来負担比率（分子）の構造'!I$51</f>
        <v>27</v>
      </c>
      <c r="E57" s="160"/>
      <c r="F57" s="160"/>
      <c r="G57" s="160">
        <f>'将来負担比率（分子）の構造'!J$51</f>
        <v>24</v>
      </c>
      <c r="H57" s="160"/>
      <c r="I57" s="160"/>
      <c r="J57" s="160">
        <f>'将来負担比率（分子）の構造'!K$51</f>
        <v>16</v>
      </c>
      <c r="K57" s="160"/>
      <c r="L57" s="160"/>
      <c r="M57" s="160">
        <f>'将来負担比率（分子）の構造'!L$51</f>
        <v>25</v>
      </c>
      <c r="N57" s="160"/>
      <c r="O57" s="160"/>
      <c r="P57" s="160">
        <f>'将来負担比率（分子）の構造'!M$51</f>
        <v>47</v>
      </c>
    </row>
    <row r="58" spans="1:16" x14ac:dyDescent="0.15">
      <c r="A58" s="160" t="s">
        <v>35</v>
      </c>
      <c r="B58" s="160"/>
      <c r="C58" s="160"/>
      <c r="D58" s="160">
        <f>'将来負担比率（分子）の構造'!I$50</f>
        <v>2051</v>
      </c>
      <c r="E58" s="160"/>
      <c r="F58" s="160"/>
      <c r="G58" s="160">
        <f>'将来負担比率（分子）の構造'!J$50</f>
        <v>1989</v>
      </c>
      <c r="H58" s="160"/>
      <c r="I58" s="160"/>
      <c r="J58" s="160">
        <f>'将来負担比率（分子）の構造'!K$50</f>
        <v>2165</v>
      </c>
      <c r="K58" s="160"/>
      <c r="L58" s="160"/>
      <c r="M58" s="160">
        <f>'将来負担比率（分子）の構造'!L$50</f>
        <v>2388</v>
      </c>
      <c r="N58" s="160"/>
      <c r="O58" s="160"/>
      <c r="P58" s="160">
        <f>'将来負担比率（分子）の構造'!M$50</f>
        <v>2351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1147</v>
      </c>
      <c r="C62" s="160"/>
      <c r="D62" s="160"/>
      <c r="E62" s="160">
        <f>'将来負担比率（分子）の構造'!J$45</f>
        <v>1017</v>
      </c>
      <c r="F62" s="160"/>
      <c r="G62" s="160"/>
      <c r="H62" s="160">
        <f>'将来負担比率（分子）の構造'!K$45</f>
        <v>976</v>
      </c>
      <c r="I62" s="160"/>
      <c r="J62" s="160"/>
      <c r="K62" s="160">
        <f>'将来負担比率（分子）の構造'!L$45</f>
        <v>947</v>
      </c>
      <c r="L62" s="160"/>
      <c r="M62" s="160"/>
      <c r="N62" s="160">
        <f>'将来負担比率（分子）の構造'!M$45</f>
        <v>898</v>
      </c>
      <c r="O62" s="160"/>
      <c r="P62" s="160"/>
    </row>
    <row r="63" spans="1:16" x14ac:dyDescent="0.15">
      <c r="A63" s="160" t="s">
        <v>28</v>
      </c>
      <c r="B63" s="160">
        <f>'将来負担比率（分子）の構造'!I$44</f>
        <v>354</v>
      </c>
      <c r="C63" s="160"/>
      <c r="D63" s="160"/>
      <c r="E63" s="160">
        <f>'将来負担比率（分子）の構造'!J$44</f>
        <v>584</v>
      </c>
      <c r="F63" s="160"/>
      <c r="G63" s="160"/>
      <c r="H63" s="160">
        <f>'将来負担比率（分子）の構造'!K$44</f>
        <v>860</v>
      </c>
      <c r="I63" s="160"/>
      <c r="J63" s="160"/>
      <c r="K63" s="160">
        <f>'将来負担比率（分子）の構造'!L$44</f>
        <v>874</v>
      </c>
      <c r="L63" s="160"/>
      <c r="M63" s="160"/>
      <c r="N63" s="160">
        <f>'将来負担比率（分子）の構造'!M$44</f>
        <v>843</v>
      </c>
      <c r="O63" s="160"/>
      <c r="P63" s="160"/>
    </row>
    <row r="64" spans="1:16" x14ac:dyDescent="0.15">
      <c r="A64" s="160" t="s">
        <v>27</v>
      </c>
      <c r="B64" s="160">
        <f>'将来負担比率（分子）の構造'!I$43</f>
        <v>5720</v>
      </c>
      <c r="C64" s="160"/>
      <c r="D64" s="160"/>
      <c r="E64" s="160">
        <f>'将来負担比率（分子）の構造'!J$43</f>
        <v>6153</v>
      </c>
      <c r="F64" s="160"/>
      <c r="G64" s="160"/>
      <c r="H64" s="160">
        <f>'将来負担比率（分子）の構造'!K$43</f>
        <v>5974</v>
      </c>
      <c r="I64" s="160"/>
      <c r="J64" s="160"/>
      <c r="K64" s="160">
        <f>'将来負担比率（分子）の構造'!L$43</f>
        <v>5739</v>
      </c>
      <c r="L64" s="160"/>
      <c r="M64" s="160"/>
      <c r="N64" s="160">
        <f>'将来負担比率（分子）の構造'!M$43</f>
        <v>5403</v>
      </c>
      <c r="O64" s="160"/>
      <c r="P64" s="160"/>
    </row>
    <row r="65" spans="1:16" x14ac:dyDescent="0.15">
      <c r="A65" s="160" t="s">
        <v>26</v>
      </c>
      <c r="B65" s="160">
        <f>'将来負担比率（分子）の構造'!I$42</f>
        <v>213</v>
      </c>
      <c r="C65" s="160"/>
      <c r="D65" s="160"/>
      <c r="E65" s="160">
        <f>'将来負担比率（分子）の構造'!J$42</f>
        <v>197</v>
      </c>
      <c r="F65" s="160"/>
      <c r="G65" s="160"/>
      <c r="H65" s="160">
        <f>'将来負担比率（分子）の構造'!K$42</f>
        <v>172</v>
      </c>
      <c r="I65" s="160"/>
      <c r="J65" s="160"/>
      <c r="K65" s="160">
        <f>'将来負担比率（分子）の構造'!L$42</f>
        <v>174</v>
      </c>
      <c r="L65" s="160"/>
      <c r="M65" s="160"/>
      <c r="N65" s="160">
        <f>'将来負担比率（分子）の構造'!M$42</f>
        <v>198</v>
      </c>
      <c r="O65" s="160"/>
      <c r="P65" s="160"/>
    </row>
    <row r="66" spans="1:16" x14ac:dyDescent="0.15">
      <c r="A66" s="160" t="s">
        <v>25</v>
      </c>
      <c r="B66" s="160">
        <f>'将来負担比率（分子）の構造'!I$41</f>
        <v>6837</v>
      </c>
      <c r="C66" s="160"/>
      <c r="D66" s="160"/>
      <c r="E66" s="160">
        <f>'将来負担比率（分子）の構造'!J$41</f>
        <v>6635</v>
      </c>
      <c r="F66" s="160"/>
      <c r="G66" s="160"/>
      <c r="H66" s="160">
        <f>'将来負担比率（分子）の構造'!K$41</f>
        <v>6361</v>
      </c>
      <c r="I66" s="160"/>
      <c r="J66" s="160"/>
      <c r="K66" s="160">
        <f>'将来負担比率（分子）の構造'!L$41</f>
        <v>6164</v>
      </c>
      <c r="L66" s="160"/>
      <c r="M66" s="160"/>
      <c r="N66" s="160">
        <f>'将来負担比率（分子）の構造'!M$41</f>
        <v>6146</v>
      </c>
      <c r="O66" s="160"/>
      <c r="P66" s="160"/>
    </row>
    <row r="67" spans="1:16" x14ac:dyDescent="0.15">
      <c r="A67" s="160" t="s">
        <v>69</v>
      </c>
      <c r="B67" s="160" t="e">
        <f>NA()</f>
        <v>#N/A</v>
      </c>
      <c r="C67" s="160">
        <f>IF(ISNUMBER('将来負担比率（分子）の構造'!I$53), IF('将来負担比率（分子）の構造'!I$53 &lt; 0, 0, '将来負担比率（分子）の構造'!I$53), NA())</f>
        <v>3792</v>
      </c>
      <c r="D67" s="160" t="e">
        <f>NA()</f>
        <v>#N/A</v>
      </c>
      <c r="E67" s="160" t="e">
        <f>NA()</f>
        <v>#N/A</v>
      </c>
      <c r="F67" s="160">
        <f>IF(ISNUMBER('将来負担比率（分子）の構造'!J$53), IF('将来負担比率（分子）の構造'!J$53 &lt; 0, 0, '将来負担比率（分子）の構造'!J$53), NA())</f>
        <v>4293</v>
      </c>
      <c r="G67" s="160" t="e">
        <f>NA()</f>
        <v>#N/A</v>
      </c>
      <c r="H67" s="160" t="e">
        <f>NA()</f>
        <v>#N/A</v>
      </c>
      <c r="I67" s="160">
        <f>IF(ISNUMBER('将来負担比率（分子）の構造'!K$53), IF('将来負担比率（分子）の構造'!K$53 &lt; 0, 0, '将来負担比率（分子）の構造'!K$53), NA())</f>
        <v>4161</v>
      </c>
      <c r="J67" s="160" t="e">
        <f>NA()</f>
        <v>#N/A</v>
      </c>
      <c r="K67" s="160" t="e">
        <f>NA()</f>
        <v>#N/A</v>
      </c>
      <c r="L67" s="160">
        <f>IF(ISNUMBER('将来負担比率（分子）の構造'!L$53), IF('将来負担比率（分子）の構造'!L$53 &lt; 0, 0, '将来負担比率（分子）の構造'!L$53), NA())</f>
        <v>3543</v>
      </c>
      <c r="M67" s="160" t="e">
        <f>NA()</f>
        <v>#N/A</v>
      </c>
      <c r="N67" s="160" t="e">
        <f>NA()</f>
        <v>#N/A</v>
      </c>
      <c r="O67" s="160">
        <f>IF(ISNUMBER('将来負担比率（分子）の構造'!M$53), IF('将来負担比率（分子）の構造'!M$53 &lt; 0, 0, '将来負担比率（分子）の構造'!M$53), NA())</f>
        <v>3510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1974</v>
      </c>
      <c r="C72" s="164">
        <f>基金残高に係る経年分析!G55</f>
        <v>2157</v>
      </c>
      <c r="D72" s="164">
        <f>基金残高に係る経年分析!H55</f>
        <v>2160</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141</v>
      </c>
      <c r="C74" s="164">
        <f>基金残高に係る経年分析!G57</f>
        <v>141</v>
      </c>
      <c r="D74" s="164">
        <f>基金残高に係る経年分析!H57</f>
        <v>141</v>
      </c>
    </row>
  </sheetData>
  <sheetProtection algorithmName="SHA-512" hashValue="x+PBx+sz4sNKXi4126wr52xFZXUPTHq0utHzRDS2PZu10eyWofTi7e+CxqxNJsf8ErbPyoMu8bfB1XHEnETe4A==" saltValue="EH+PXqi93WQxaG2DVOtq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1924492</v>
      </c>
      <c r="S5" s="707"/>
      <c r="T5" s="707"/>
      <c r="U5" s="707"/>
      <c r="V5" s="707"/>
      <c r="W5" s="707"/>
      <c r="X5" s="707"/>
      <c r="Y5" s="753"/>
      <c r="Z5" s="771">
        <v>32.200000000000003</v>
      </c>
      <c r="AA5" s="771"/>
      <c r="AB5" s="771"/>
      <c r="AC5" s="771"/>
      <c r="AD5" s="772">
        <v>1924492</v>
      </c>
      <c r="AE5" s="772"/>
      <c r="AF5" s="772"/>
      <c r="AG5" s="772"/>
      <c r="AH5" s="772"/>
      <c r="AI5" s="772"/>
      <c r="AJ5" s="772"/>
      <c r="AK5" s="772"/>
      <c r="AL5" s="754">
        <v>50.8</v>
      </c>
      <c r="AM5" s="723"/>
      <c r="AN5" s="723"/>
      <c r="AO5" s="755"/>
      <c r="AP5" s="740" t="s">
        <v>222</v>
      </c>
      <c r="AQ5" s="741"/>
      <c r="AR5" s="741"/>
      <c r="AS5" s="741"/>
      <c r="AT5" s="741"/>
      <c r="AU5" s="741"/>
      <c r="AV5" s="741"/>
      <c r="AW5" s="741"/>
      <c r="AX5" s="741"/>
      <c r="AY5" s="741"/>
      <c r="AZ5" s="741"/>
      <c r="BA5" s="741"/>
      <c r="BB5" s="741"/>
      <c r="BC5" s="741"/>
      <c r="BD5" s="741"/>
      <c r="BE5" s="741"/>
      <c r="BF5" s="742"/>
      <c r="BG5" s="641">
        <v>1924492</v>
      </c>
      <c r="BH5" s="644"/>
      <c r="BI5" s="644"/>
      <c r="BJ5" s="644"/>
      <c r="BK5" s="644"/>
      <c r="BL5" s="644"/>
      <c r="BM5" s="644"/>
      <c r="BN5" s="645"/>
      <c r="BO5" s="703">
        <v>100</v>
      </c>
      <c r="BP5" s="703"/>
      <c r="BQ5" s="703"/>
      <c r="BR5" s="703"/>
      <c r="BS5" s="704">
        <v>44061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60803</v>
      </c>
      <c r="S6" s="644"/>
      <c r="T6" s="644"/>
      <c r="U6" s="644"/>
      <c r="V6" s="644"/>
      <c r="W6" s="644"/>
      <c r="X6" s="644"/>
      <c r="Y6" s="645"/>
      <c r="Z6" s="703">
        <v>1</v>
      </c>
      <c r="AA6" s="703"/>
      <c r="AB6" s="703"/>
      <c r="AC6" s="703"/>
      <c r="AD6" s="704">
        <v>60803</v>
      </c>
      <c r="AE6" s="704"/>
      <c r="AF6" s="704"/>
      <c r="AG6" s="704"/>
      <c r="AH6" s="704"/>
      <c r="AI6" s="704"/>
      <c r="AJ6" s="704"/>
      <c r="AK6" s="704"/>
      <c r="AL6" s="646">
        <v>1.6</v>
      </c>
      <c r="AM6" s="647"/>
      <c r="AN6" s="647"/>
      <c r="AO6" s="705"/>
      <c r="AP6" s="638" t="s">
        <v>227</v>
      </c>
      <c r="AQ6" s="639"/>
      <c r="AR6" s="639"/>
      <c r="AS6" s="639"/>
      <c r="AT6" s="639"/>
      <c r="AU6" s="639"/>
      <c r="AV6" s="639"/>
      <c r="AW6" s="639"/>
      <c r="AX6" s="639"/>
      <c r="AY6" s="639"/>
      <c r="AZ6" s="639"/>
      <c r="BA6" s="639"/>
      <c r="BB6" s="639"/>
      <c r="BC6" s="639"/>
      <c r="BD6" s="639"/>
      <c r="BE6" s="639"/>
      <c r="BF6" s="640"/>
      <c r="BG6" s="641">
        <v>1924492</v>
      </c>
      <c r="BH6" s="644"/>
      <c r="BI6" s="644"/>
      <c r="BJ6" s="644"/>
      <c r="BK6" s="644"/>
      <c r="BL6" s="644"/>
      <c r="BM6" s="644"/>
      <c r="BN6" s="645"/>
      <c r="BO6" s="703">
        <v>100</v>
      </c>
      <c r="BP6" s="703"/>
      <c r="BQ6" s="703"/>
      <c r="BR6" s="703"/>
      <c r="BS6" s="704">
        <v>44061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69135</v>
      </c>
      <c r="CS6" s="644"/>
      <c r="CT6" s="644"/>
      <c r="CU6" s="644"/>
      <c r="CV6" s="644"/>
      <c r="CW6" s="644"/>
      <c r="CX6" s="644"/>
      <c r="CY6" s="645"/>
      <c r="CZ6" s="754">
        <v>1.3</v>
      </c>
      <c r="DA6" s="723"/>
      <c r="DB6" s="723"/>
      <c r="DC6" s="757"/>
      <c r="DD6" s="649" t="s">
        <v>229</v>
      </c>
      <c r="DE6" s="644"/>
      <c r="DF6" s="644"/>
      <c r="DG6" s="644"/>
      <c r="DH6" s="644"/>
      <c r="DI6" s="644"/>
      <c r="DJ6" s="644"/>
      <c r="DK6" s="644"/>
      <c r="DL6" s="644"/>
      <c r="DM6" s="644"/>
      <c r="DN6" s="644"/>
      <c r="DO6" s="644"/>
      <c r="DP6" s="645"/>
      <c r="DQ6" s="649">
        <v>69135</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2470</v>
      </c>
      <c r="S7" s="644"/>
      <c r="T7" s="644"/>
      <c r="U7" s="644"/>
      <c r="V7" s="644"/>
      <c r="W7" s="644"/>
      <c r="X7" s="644"/>
      <c r="Y7" s="645"/>
      <c r="Z7" s="703">
        <v>0</v>
      </c>
      <c r="AA7" s="703"/>
      <c r="AB7" s="703"/>
      <c r="AC7" s="703"/>
      <c r="AD7" s="704">
        <v>2470</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688048</v>
      </c>
      <c r="BH7" s="644"/>
      <c r="BI7" s="644"/>
      <c r="BJ7" s="644"/>
      <c r="BK7" s="644"/>
      <c r="BL7" s="644"/>
      <c r="BM7" s="644"/>
      <c r="BN7" s="645"/>
      <c r="BO7" s="703">
        <v>35.799999999999997</v>
      </c>
      <c r="BP7" s="703"/>
      <c r="BQ7" s="703"/>
      <c r="BR7" s="703"/>
      <c r="BS7" s="704">
        <v>44061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812142</v>
      </c>
      <c r="CS7" s="644"/>
      <c r="CT7" s="644"/>
      <c r="CU7" s="644"/>
      <c r="CV7" s="644"/>
      <c r="CW7" s="644"/>
      <c r="CX7" s="644"/>
      <c r="CY7" s="645"/>
      <c r="CZ7" s="703">
        <v>15.1</v>
      </c>
      <c r="DA7" s="703"/>
      <c r="DB7" s="703"/>
      <c r="DC7" s="703"/>
      <c r="DD7" s="649">
        <v>242430</v>
      </c>
      <c r="DE7" s="644"/>
      <c r="DF7" s="644"/>
      <c r="DG7" s="644"/>
      <c r="DH7" s="644"/>
      <c r="DI7" s="644"/>
      <c r="DJ7" s="644"/>
      <c r="DK7" s="644"/>
      <c r="DL7" s="644"/>
      <c r="DM7" s="644"/>
      <c r="DN7" s="644"/>
      <c r="DO7" s="644"/>
      <c r="DP7" s="645"/>
      <c r="DQ7" s="649">
        <v>477255</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6421</v>
      </c>
      <c r="S8" s="644"/>
      <c r="T8" s="644"/>
      <c r="U8" s="644"/>
      <c r="V8" s="644"/>
      <c r="W8" s="644"/>
      <c r="X8" s="644"/>
      <c r="Y8" s="645"/>
      <c r="Z8" s="703">
        <v>0.1</v>
      </c>
      <c r="AA8" s="703"/>
      <c r="AB8" s="703"/>
      <c r="AC8" s="703"/>
      <c r="AD8" s="704">
        <v>6421</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18895</v>
      </c>
      <c r="BH8" s="644"/>
      <c r="BI8" s="644"/>
      <c r="BJ8" s="644"/>
      <c r="BK8" s="644"/>
      <c r="BL8" s="644"/>
      <c r="BM8" s="644"/>
      <c r="BN8" s="645"/>
      <c r="BO8" s="703">
        <v>1</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1674665</v>
      </c>
      <c r="CS8" s="644"/>
      <c r="CT8" s="644"/>
      <c r="CU8" s="644"/>
      <c r="CV8" s="644"/>
      <c r="CW8" s="644"/>
      <c r="CX8" s="644"/>
      <c r="CY8" s="645"/>
      <c r="CZ8" s="703">
        <v>31.2</v>
      </c>
      <c r="DA8" s="703"/>
      <c r="DB8" s="703"/>
      <c r="DC8" s="703"/>
      <c r="DD8" s="649">
        <v>6231</v>
      </c>
      <c r="DE8" s="644"/>
      <c r="DF8" s="644"/>
      <c r="DG8" s="644"/>
      <c r="DH8" s="644"/>
      <c r="DI8" s="644"/>
      <c r="DJ8" s="644"/>
      <c r="DK8" s="644"/>
      <c r="DL8" s="644"/>
      <c r="DM8" s="644"/>
      <c r="DN8" s="644"/>
      <c r="DO8" s="644"/>
      <c r="DP8" s="645"/>
      <c r="DQ8" s="649">
        <v>1017674</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6184</v>
      </c>
      <c r="S9" s="644"/>
      <c r="T9" s="644"/>
      <c r="U9" s="644"/>
      <c r="V9" s="644"/>
      <c r="W9" s="644"/>
      <c r="X9" s="644"/>
      <c r="Y9" s="645"/>
      <c r="Z9" s="703">
        <v>0.1</v>
      </c>
      <c r="AA9" s="703"/>
      <c r="AB9" s="703"/>
      <c r="AC9" s="703"/>
      <c r="AD9" s="704">
        <v>6184</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400958</v>
      </c>
      <c r="BH9" s="644"/>
      <c r="BI9" s="644"/>
      <c r="BJ9" s="644"/>
      <c r="BK9" s="644"/>
      <c r="BL9" s="644"/>
      <c r="BM9" s="644"/>
      <c r="BN9" s="645"/>
      <c r="BO9" s="703">
        <v>20.8</v>
      </c>
      <c r="BP9" s="703"/>
      <c r="BQ9" s="703"/>
      <c r="BR9" s="703"/>
      <c r="BS9" s="649" t="s">
        <v>229</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373704</v>
      </c>
      <c r="CS9" s="644"/>
      <c r="CT9" s="644"/>
      <c r="CU9" s="644"/>
      <c r="CV9" s="644"/>
      <c r="CW9" s="644"/>
      <c r="CX9" s="644"/>
      <c r="CY9" s="645"/>
      <c r="CZ9" s="703">
        <v>7</v>
      </c>
      <c r="DA9" s="703"/>
      <c r="DB9" s="703"/>
      <c r="DC9" s="703"/>
      <c r="DD9" s="649">
        <v>4188</v>
      </c>
      <c r="DE9" s="644"/>
      <c r="DF9" s="644"/>
      <c r="DG9" s="644"/>
      <c r="DH9" s="644"/>
      <c r="DI9" s="644"/>
      <c r="DJ9" s="644"/>
      <c r="DK9" s="644"/>
      <c r="DL9" s="644"/>
      <c r="DM9" s="644"/>
      <c r="DN9" s="644"/>
      <c r="DO9" s="644"/>
      <c r="DP9" s="645"/>
      <c r="DQ9" s="649">
        <v>338288</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235</v>
      </c>
      <c r="AA10" s="703"/>
      <c r="AB10" s="703"/>
      <c r="AC10" s="703"/>
      <c r="AD10" s="704" t="s">
        <v>235</v>
      </c>
      <c r="AE10" s="704"/>
      <c r="AF10" s="704"/>
      <c r="AG10" s="704"/>
      <c r="AH10" s="704"/>
      <c r="AI10" s="704"/>
      <c r="AJ10" s="704"/>
      <c r="AK10" s="704"/>
      <c r="AL10" s="646" t="s">
        <v>229</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46095</v>
      </c>
      <c r="BH10" s="644"/>
      <c r="BI10" s="644"/>
      <c r="BJ10" s="644"/>
      <c r="BK10" s="644"/>
      <c r="BL10" s="644"/>
      <c r="BM10" s="644"/>
      <c r="BN10" s="645"/>
      <c r="BO10" s="703">
        <v>2.4</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5500</v>
      </c>
      <c r="CS10" s="644"/>
      <c r="CT10" s="644"/>
      <c r="CU10" s="644"/>
      <c r="CV10" s="644"/>
      <c r="CW10" s="644"/>
      <c r="CX10" s="644"/>
      <c r="CY10" s="645"/>
      <c r="CZ10" s="703">
        <v>0.1</v>
      </c>
      <c r="DA10" s="703"/>
      <c r="DB10" s="703"/>
      <c r="DC10" s="703"/>
      <c r="DD10" s="649" t="s">
        <v>229</v>
      </c>
      <c r="DE10" s="644"/>
      <c r="DF10" s="644"/>
      <c r="DG10" s="644"/>
      <c r="DH10" s="644"/>
      <c r="DI10" s="644"/>
      <c r="DJ10" s="644"/>
      <c r="DK10" s="644"/>
      <c r="DL10" s="644"/>
      <c r="DM10" s="644"/>
      <c r="DN10" s="644"/>
      <c r="DO10" s="644"/>
      <c r="DP10" s="645"/>
      <c r="DQ10" s="649">
        <v>5500</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229</v>
      </c>
      <c r="AA11" s="703"/>
      <c r="AB11" s="703"/>
      <c r="AC11" s="703"/>
      <c r="AD11" s="704" t="s">
        <v>235</v>
      </c>
      <c r="AE11" s="704"/>
      <c r="AF11" s="704"/>
      <c r="AG11" s="704"/>
      <c r="AH11" s="704"/>
      <c r="AI11" s="704"/>
      <c r="AJ11" s="704"/>
      <c r="AK11" s="704"/>
      <c r="AL11" s="646" t="s">
        <v>235</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222100</v>
      </c>
      <c r="BH11" s="644"/>
      <c r="BI11" s="644"/>
      <c r="BJ11" s="644"/>
      <c r="BK11" s="644"/>
      <c r="BL11" s="644"/>
      <c r="BM11" s="644"/>
      <c r="BN11" s="645"/>
      <c r="BO11" s="703">
        <v>11.5</v>
      </c>
      <c r="BP11" s="703"/>
      <c r="BQ11" s="703"/>
      <c r="BR11" s="703"/>
      <c r="BS11" s="649">
        <v>44061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248870</v>
      </c>
      <c r="CS11" s="644"/>
      <c r="CT11" s="644"/>
      <c r="CU11" s="644"/>
      <c r="CV11" s="644"/>
      <c r="CW11" s="644"/>
      <c r="CX11" s="644"/>
      <c r="CY11" s="645"/>
      <c r="CZ11" s="703">
        <v>4.5999999999999996</v>
      </c>
      <c r="DA11" s="703"/>
      <c r="DB11" s="703"/>
      <c r="DC11" s="703"/>
      <c r="DD11" s="649">
        <v>60146</v>
      </c>
      <c r="DE11" s="644"/>
      <c r="DF11" s="644"/>
      <c r="DG11" s="644"/>
      <c r="DH11" s="644"/>
      <c r="DI11" s="644"/>
      <c r="DJ11" s="644"/>
      <c r="DK11" s="644"/>
      <c r="DL11" s="644"/>
      <c r="DM11" s="644"/>
      <c r="DN11" s="644"/>
      <c r="DO11" s="644"/>
      <c r="DP11" s="645"/>
      <c r="DQ11" s="649">
        <v>141824</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216378</v>
      </c>
      <c r="S12" s="644"/>
      <c r="T12" s="644"/>
      <c r="U12" s="644"/>
      <c r="V12" s="644"/>
      <c r="W12" s="644"/>
      <c r="X12" s="644"/>
      <c r="Y12" s="645"/>
      <c r="Z12" s="703">
        <v>3.6</v>
      </c>
      <c r="AA12" s="703"/>
      <c r="AB12" s="703"/>
      <c r="AC12" s="703"/>
      <c r="AD12" s="704">
        <v>216378</v>
      </c>
      <c r="AE12" s="704"/>
      <c r="AF12" s="704"/>
      <c r="AG12" s="704"/>
      <c r="AH12" s="704"/>
      <c r="AI12" s="704"/>
      <c r="AJ12" s="704"/>
      <c r="AK12" s="704"/>
      <c r="AL12" s="646">
        <v>5.7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1110309</v>
      </c>
      <c r="BH12" s="644"/>
      <c r="BI12" s="644"/>
      <c r="BJ12" s="644"/>
      <c r="BK12" s="644"/>
      <c r="BL12" s="644"/>
      <c r="BM12" s="644"/>
      <c r="BN12" s="645"/>
      <c r="BO12" s="703">
        <v>57.7</v>
      </c>
      <c r="BP12" s="703"/>
      <c r="BQ12" s="703"/>
      <c r="BR12" s="703"/>
      <c r="BS12" s="649" t="s">
        <v>229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46485</v>
      </c>
      <c r="CS12" s="644"/>
      <c r="CT12" s="644"/>
      <c r="CU12" s="644"/>
      <c r="CV12" s="644"/>
      <c r="CW12" s="644"/>
      <c r="CX12" s="644"/>
      <c r="CY12" s="645"/>
      <c r="CZ12" s="703">
        <v>0.9</v>
      </c>
      <c r="DA12" s="703"/>
      <c r="DB12" s="703"/>
      <c r="DC12" s="703"/>
      <c r="DD12" s="649">
        <v>5610</v>
      </c>
      <c r="DE12" s="644"/>
      <c r="DF12" s="644"/>
      <c r="DG12" s="644"/>
      <c r="DH12" s="644"/>
      <c r="DI12" s="644"/>
      <c r="DJ12" s="644"/>
      <c r="DK12" s="644"/>
      <c r="DL12" s="644"/>
      <c r="DM12" s="644"/>
      <c r="DN12" s="644"/>
      <c r="DO12" s="644"/>
      <c r="DP12" s="645"/>
      <c r="DQ12" s="649">
        <v>46242</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235</v>
      </c>
      <c r="AA13" s="703"/>
      <c r="AB13" s="703"/>
      <c r="AC13" s="703"/>
      <c r="AD13" s="704" t="s">
        <v>235</v>
      </c>
      <c r="AE13" s="704"/>
      <c r="AF13" s="704"/>
      <c r="AG13" s="704"/>
      <c r="AH13" s="704"/>
      <c r="AI13" s="704"/>
      <c r="AJ13" s="704"/>
      <c r="AK13" s="704"/>
      <c r="AL13" s="646" t="s">
        <v>235</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1109298</v>
      </c>
      <c r="BH13" s="644"/>
      <c r="BI13" s="644"/>
      <c r="BJ13" s="644"/>
      <c r="BK13" s="644"/>
      <c r="BL13" s="644"/>
      <c r="BM13" s="644"/>
      <c r="BN13" s="645"/>
      <c r="BO13" s="703">
        <v>57.6</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727769</v>
      </c>
      <c r="CS13" s="644"/>
      <c r="CT13" s="644"/>
      <c r="CU13" s="644"/>
      <c r="CV13" s="644"/>
      <c r="CW13" s="644"/>
      <c r="CX13" s="644"/>
      <c r="CY13" s="645"/>
      <c r="CZ13" s="703">
        <v>13.5</v>
      </c>
      <c r="DA13" s="703"/>
      <c r="DB13" s="703"/>
      <c r="DC13" s="703"/>
      <c r="DD13" s="649">
        <v>126173</v>
      </c>
      <c r="DE13" s="644"/>
      <c r="DF13" s="644"/>
      <c r="DG13" s="644"/>
      <c r="DH13" s="644"/>
      <c r="DI13" s="644"/>
      <c r="DJ13" s="644"/>
      <c r="DK13" s="644"/>
      <c r="DL13" s="644"/>
      <c r="DM13" s="644"/>
      <c r="DN13" s="644"/>
      <c r="DO13" s="644"/>
      <c r="DP13" s="645"/>
      <c r="DQ13" s="649">
        <v>642291</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235</v>
      </c>
      <c r="AA14" s="703"/>
      <c r="AB14" s="703"/>
      <c r="AC14" s="703"/>
      <c r="AD14" s="704" t="s">
        <v>229</v>
      </c>
      <c r="AE14" s="704"/>
      <c r="AF14" s="704"/>
      <c r="AG14" s="704"/>
      <c r="AH14" s="704"/>
      <c r="AI14" s="704"/>
      <c r="AJ14" s="704"/>
      <c r="AK14" s="704"/>
      <c r="AL14" s="646" t="s">
        <v>235</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43324</v>
      </c>
      <c r="BH14" s="644"/>
      <c r="BI14" s="644"/>
      <c r="BJ14" s="644"/>
      <c r="BK14" s="644"/>
      <c r="BL14" s="644"/>
      <c r="BM14" s="644"/>
      <c r="BN14" s="645"/>
      <c r="BO14" s="703">
        <v>2.2999999999999998</v>
      </c>
      <c r="BP14" s="703"/>
      <c r="BQ14" s="703"/>
      <c r="BR14" s="703"/>
      <c r="BS14" s="649" t="s">
        <v>235</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193164</v>
      </c>
      <c r="CS14" s="644"/>
      <c r="CT14" s="644"/>
      <c r="CU14" s="644"/>
      <c r="CV14" s="644"/>
      <c r="CW14" s="644"/>
      <c r="CX14" s="644"/>
      <c r="CY14" s="645"/>
      <c r="CZ14" s="703">
        <v>3.6</v>
      </c>
      <c r="DA14" s="703"/>
      <c r="DB14" s="703"/>
      <c r="DC14" s="703"/>
      <c r="DD14" s="649">
        <v>15660</v>
      </c>
      <c r="DE14" s="644"/>
      <c r="DF14" s="644"/>
      <c r="DG14" s="644"/>
      <c r="DH14" s="644"/>
      <c r="DI14" s="644"/>
      <c r="DJ14" s="644"/>
      <c r="DK14" s="644"/>
      <c r="DL14" s="644"/>
      <c r="DM14" s="644"/>
      <c r="DN14" s="644"/>
      <c r="DO14" s="644"/>
      <c r="DP14" s="645"/>
      <c r="DQ14" s="649">
        <v>177672</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15833</v>
      </c>
      <c r="S15" s="644"/>
      <c r="T15" s="644"/>
      <c r="U15" s="644"/>
      <c r="V15" s="644"/>
      <c r="W15" s="644"/>
      <c r="X15" s="644"/>
      <c r="Y15" s="645"/>
      <c r="Z15" s="703">
        <v>0.3</v>
      </c>
      <c r="AA15" s="703"/>
      <c r="AB15" s="703"/>
      <c r="AC15" s="703"/>
      <c r="AD15" s="704">
        <v>15833</v>
      </c>
      <c r="AE15" s="704"/>
      <c r="AF15" s="704"/>
      <c r="AG15" s="704"/>
      <c r="AH15" s="704"/>
      <c r="AI15" s="704"/>
      <c r="AJ15" s="704"/>
      <c r="AK15" s="704"/>
      <c r="AL15" s="646">
        <v>0.4</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82811</v>
      </c>
      <c r="BH15" s="644"/>
      <c r="BI15" s="644"/>
      <c r="BJ15" s="644"/>
      <c r="BK15" s="644"/>
      <c r="BL15" s="644"/>
      <c r="BM15" s="644"/>
      <c r="BN15" s="645"/>
      <c r="BO15" s="703">
        <v>4.3</v>
      </c>
      <c r="BP15" s="703"/>
      <c r="BQ15" s="703"/>
      <c r="BR15" s="703"/>
      <c r="BS15" s="649" t="s">
        <v>235</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549851</v>
      </c>
      <c r="CS15" s="644"/>
      <c r="CT15" s="644"/>
      <c r="CU15" s="644"/>
      <c r="CV15" s="644"/>
      <c r="CW15" s="644"/>
      <c r="CX15" s="644"/>
      <c r="CY15" s="645"/>
      <c r="CZ15" s="703">
        <v>10.199999999999999</v>
      </c>
      <c r="DA15" s="703"/>
      <c r="DB15" s="703"/>
      <c r="DC15" s="703"/>
      <c r="DD15" s="649">
        <v>80483</v>
      </c>
      <c r="DE15" s="644"/>
      <c r="DF15" s="644"/>
      <c r="DG15" s="644"/>
      <c r="DH15" s="644"/>
      <c r="DI15" s="644"/>
      <c r="DJ15" s="644"/>
      <c r="DK15" s="644"/>
      <c r="DL15" s="644"/>
      <c r="DM15" s="644"/>
      <c r="DN15" s="644"/>
      <c r="DO15" s="644"/>
      <c r="DP15" s="645"/>
      <c r="DQ15" s="649">
        <v>463735</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235</v>
      </c>
      <c r="AA16" s="703"/>
      <c r="AB16" s="703"/>
      <c r="AC16" s="703"/>
      <c r="AD16" s="704" t="s">
        <v>229</v>
      </c>
      <c r="AE16" s="704"/>
      <c r="AF16" s="704"/>
      <c r="AG16" s="704"/>
      <c r="AH16" s="704"/>
      <c r="AI16" s="704"/>
      <c r="AJ16" s="704"/>
      <c r="AK16" s="704"/>
      <c r="AL16" s="646" t="s">
        <v>235</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229</v>
      </c>
      <c r="BP16" s="703"/>
      <c r="BQ16" s="703"/>
      <c r="BR16" s="703"/>
      <c r="BS16" s="649" t="s">
        <v>235</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21898</v>
      </c>
      <c r="CS16" s="644"/>
      <c r="CT16" s="644"/>
      <c r="CU16" s="644"/>
      <c r="CV16" s="644"/>
      <c r="CW16" s="644"/>
      <c r="CX16" s="644"/>
      <c r="CY16" s="645"/>
      <c r="CZ16" s="703">
        <v>0.4</v>
      </c>
      <c r="DA16" s="703"/>
      <c r="DB16" s="703"/>
      <c r="DC16" s="703"/>
      <c r="DD16" s="649" t="s">
        <v>229</v>
      </c>
      <c r="DE16" s="644"/>
      <c r="DF16" s="644"/>
      <c r="DG16" s="644"/>
      <c r="DH16" s="644"/>
      <c r="DI16" s="644"/>
      <c r="DJ16" s="644"/>
      <c r="DK16" s="644"/>
      <c r="DL16" s="644"/>
      <c r="DM16" s="644"/>
      <c r="DN16" s="644"/>
      <c r="DO16" s="644"/>
      <c r="DP16" s="645"/>
      <c r="DQ16" s="649">
        <v>9255</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8346</v>
      </c>
      <c r="S17" s="644"/>
      <c r="T17" s="644"/>
      <c r="U17" s="644"/>
      <c r="V17" s="644"/>
      <c r="W17" s="644"/>
      <c r="X17" s="644"/>
      <c r="Y17" s="645"/>
      <c r="Z17" s="703">
        <v>0.1</v>
      </c>
      <c r="AA17" s="703"/>
      <c r="AB17" s="703"/>
      <c r="AC17" s="703"/>
      <c r="AD17" s="704">
        <v>8346</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235</v>
      </c>
      <c r="BH17" s="644"/>
      <c r="BI17" s="644"/>
      <c r="BJ17" s="644"/>
      <c r="BK17" s="644"/>
      <c r="BL17" s="644"/>
      <c r="BM17" s="644"/>
      <c r="BN17" s="645"/>
      <c r="BO17" s="703" t="s">
        <v>235</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652183</v>
      </c>
      <c r="CS17" s="644"/>
      <c r="CT17" s="644"/>
      <c r="CU17" s="644"/>
      <c r="CV17" s="644"/>
      <c r="CW17" s="644"/>
      <c r="CX17" s="644"/>
      <c r="CY17" s="645"/>
      <c r="CZ17" s="703">
        <v>12.1</v>
      </c>
      <c r="DA17" s="703"/>
      <c r="DB17" s="703"/>
      <c r="DC17" s="703"/>
      <c r="DD17" s="649" t="s">
        <v>235</v>
      </c>
      <c r="DE17" s="644"/>
      <c r="DF17" s="644"/>
      <c r="DG17" s="644"/>
      <c r="DH17" s="644"/>
      <c r="DI17" s="644"/>
      <c r="DJ17" s="644"/>
      <c r="DK17" s="644"/>
      <c r="DL17" s="644"/>
      <c r="DM17" s="644"/>
      <c r="DN17" s="644"/>
      <c r="DO17" s="644"/>
      <c r="DP17" s="645"/>
      <c r="DQ17" s="649">
        <v>649865</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1697668</v>
      </c>
      <c r="S18" s="644"/>
      <c r="T18" s="644"/>
      <c r="U18" s="644"/>
      <c r="V18" s="644"/>
      <c r="W18" s="644"/>
      <c r="X18" s="644"/>
      <c r="Y18" s="645"/>
      <c r="Z18" s="703">
        <v>28.4</v>
      </c>
      <c r="AA18" s="703"/>
      <c r="AB18" s="703"/>
      <c r="AC18" s="703"/>
      <c r="AD18" s="704">
        <v>1540117</v>
      </c>
      <c r="AE18" s="704"/>
      <c r="AF18" s="704"/>
      <c r="AG18" s="704"/>
      <c r="AH18" s="704"/>
      <c r="AI18" s="704"/>
      <c r="AJ18" s="704"/>
      <c r="AK18" s="704"/>
      <c r="AL18" s="646">
        <v>40.700000000000003</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229</v>
      </c>
      <c r="DA18" s="703"/>
      <c r="DB18" s="703"/>
      <c r="DC18" s="703"/>
      <c r="DD18" s="649" t="s">
        <v>235</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1540117</v>
      </c>
      <c r="S19" s="644"/>
      <c r="T19" s="644"/>
      <c r="U19" s="644"/>
      <c r="V19" s="644"/>
      <c r="W19" s="644"/>
      <c r="X19" s="644"/>
      <c r="Y19" s="645"/>
      <c r="Z19" s="703">
        <v>25.8</v>
      </c>
      <c r="AA19" s="703"/>
      <c r="AB19" s="703"/>
      <c r="AC19" s="703"/>
      <c r="AD19" s="704">
        <v>1540117</v>
      </c>
      <c r="AE19" s="704"/>
      <c r="AF19" s="704"/>
      <c r="AG19" s="704"/>
      <c r="AH19" s="704"/>
      <c r="AI19" s="704"/>
      <c r="AJ19" s="704"/>
      <c r="AK19" s="704"/>
      <c r="AL19" s="646">
        <v>40.700000000000003</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235</v>
      </c>
      <c r="BH19" s="644"/>
      <c r="BI19" s="644"/>
      <c r="BJ19" s="644"/>
      <c r="BK19" s="644"/>
      <c r="BL19" s="644"/>
      <c r="BM19" s="644"/>
      <c r="BN19" s="645"/>
      <c r="BO19" s="703" t="s">
        <v>229</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235</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157551</v>
      </c>
      <c r="S20" s="644"/>
      <c r="T20" s="644"/>
      <c r="U20" s="644"/>
      <c r="V20" s="644"/>
      <c r="W20" s="644"/>
      <c r="X20" s="644"/>
      <c r="Y20" s="645"/>
      <c r="Z20" s="703">
        <v>2.6</v>
      </c>
      <c r="AA20" s="703"/>
      <c r="AB20" s="703"/>
      <c r="AC20" s="703"/>
      <c r="AD20" s="704" t="s">
        <v>229</v>
      </c>
      <c r="AE20" s="704"/>
      <c r="AF20" s="704"/>
      <c r="AG20" s="704"/>
      <c r="AH20" s="704"/>
      <c r="AI20" s="704"/>
      <c r="AJ20" s="704"/>
      <c r="AK20" s="704"/>
      <c r="AL20" s="646" t="s">
        <v>229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229</v>
      </c>
      <c r="BP20" s="703"/>
      <c r="BQ20" s="703"/>
      <c r="BR20" s="703"/>
      <c r="BS20" s="649" t="s">
        <v>235</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5375366</v>
      </c>
      <c r="CS20" s="644"/>
      <c r="CT20" s="644"/>
      <c r="CU20" s="644"/>
      <c r="CV20" s="644"/>
      <c r="CW20" s="644"/>
      <c r="CX20" s="644"/>
      <c r="CY20" s="645"/>
      <c r="CZ20" s="703">
        <v>100</v>
      </c>
      <c r="DA20" s="703"/>
      <c r="DB20" s="703"/>
      <c r="DC20" s="703"/>
      <c r="DD20" s="649">
        <v>540921</v>
      </c>
      <c r="DE20" s="644"/>
      <c r="DF20" s="644"/>
      <c r="DG20" s="644"/>
      <c r="DH20" s="644"/>
      <c r="DI20" s="644"/>
      <c r="DJ20" s="644"/>
      <c r="DK20" s="644"/>
      <c r="DL20" s="644"/>
      <c r="DM20" s="644"/>
      <c r="DN20" s="644"/>
      <c r="DO20" s="644"/>
      <c r="DP20" s="645"/>
      <c r="DQ20" s="649">
        <v>4038736</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229</v>
      </c>
      <c r="AA21" s="703"/>
      <c r="AB21" s="703"/>
      <c r="AC21" s="703"/>
      <c r="AD21" s="704" t="s">
        <v>235</v>
      </c>
      <c r="AE21" s="704"/>
      <c r="AF21" s="704"/>
      <c r="AG21" s="704"/>
      <c r="AH21" s="704"/>
      <c r="AI21" s="704"/>
      <c r="AJ21" s="704"/>
      <c r="AK21" s="704"/>
      <c r="AL21" s="646" t="s">
        <v>235</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229</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3938595</v>
      </c>
      <c r="S22" s="644"/>
      <c r="T22" s="644"/>
      <c r="U22" s="644"/>
      <c r="V22" s="644"/>
      <c r="W22" s="644"/>
      <c r="X22" s="644"/>
      <c r="Y22" s="645"/>
      <c r="Z22" s="703">
        <v>66</v>
      </c>
      <c r="AA22" s="703"/>
      <c r="AB22" s="703"/>
      <c r="AC22" s="703"/>
      <c r="AD22" s="704">
        <v>3781044</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1334</v>
      </c>
      <c r="S23" s="644"/>
      <c r="T23" s="644"/>
      <c r="U23" s="644"/>
      <c r="V23" s="644"/>
      <c r="W23" s="644"/>
      <c r="X23" s="644"/>
      <c r="Y23" s="645"/>
      <c r="Z23" s="703">
        <v>0</v>
      </c>
      <c r="AA23" s="703"/>
      <c r="AB23" s="703"/>
      <c r="AC23" s="703"/>
      <c r="AD23" s="704">
        <v>1334</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235</v>
      </c>
      <c r="BH23" s="644"/>
      <c r="BI23" s="644"/>
      <c r="BJ23" s="644"/>
      <c r="BK23" s="644"/>
      <c r="BL23" s="644"/>
      <c r="BM23" s="644"/>
      <c r="BN23" s="645"/>
      <c r="BO23" s="703" t="s">
        <v>229</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86878</v>
      </c>
      <c r="S24" s="644"/>
      <c r="T24" s="644"/>
      <c r="U24" s="644"/>
      <c r="V24" s="644"/>
      <c r="W24" s="644"/>
      <c r="X24" s="644"/>
      <c r="Y24" s="645"/>
      <c r="Z24" s="703">
        <v>1.5</v>
      </c>
      <c r="AA24" s="703"/>
      <c r="AB24" s="703"/>
      <c r="AC24" s="703"/>
      <c r="AD24" s="704" t="s">
        <v>229</v>
      </c>
      <c r="AE24" s="704"/>
      <c r="AF24" s="704"/>
      <c r="AG24" s="704"/>
      <c r="AH24" s="704"/>
      <c r="AI24" s="704"/>
      <c r="AJ24" s="704"/>
      <c r="AK24" s="704"/>
      <c r="AL24" s="646" t="s">
        <v>235</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2239016</v>
      </c>
      <c r="CS24" s="707"/>
      <c r="CT24" s="707"/>
      <c r="CU24" s="707"/>
      <c r="CV24" s="707"/>
      <c r="CW24" s="707"/>
      <c r="CX24" s="707"/>
      <c r="CY24" s="753"/>
      <c r="CZ24" s="754">
        <v>41.7</v>
      </c>
      <c r="DA24" s="723"/>
      <c r="DB24" s="723"/>
      <c r="DC24" s="757"/>
      <c r="DD24" s="752">
        <v>1683957</v>
      </c>
      <c r="DE24" s="707"/>
      <c r="DF24" s="707"/>
      <c r="DG24" s="707"/>
      <c r="DH24" s="707"/>
      <c r="DI24" s="707"/>
      <c r="DJ24" s="707"/>
      <c r="DK24" s="753"/>
      <c r="DL24" s="752">
        <v>1661808</v>
      </c>
      <c r="DM24" s="707"/>
      <c r="DN24" s="707"/>
      <c r="DO24" s="707"/>
      <c r="DP24" s="707"/>
      <c r="DQ24" s="707"/>
      <c r="DR24" s="707"/>
      <c r="DS24" s="707"/>
      <c r="DT24" s="707"/>
      <c r="DU24" s="707"/>
      <c r="DV24" s="753"/>
      <c r="DW24" s="754">
        <v>41.4</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100954</v>
      </c>
      <c r="S25" s="644"/>
      <c r="T25" s="644"/>
      <c r="U25" s="644"/>
      <c r="V25" s="644"/>
      <c r="W25" s="644"/>
      <c r="X25" s="644"/>
      <c r="Y25" s="645"/>
      <c r="Z25" s="703">
        <v>1.7</v>
      </c>
      <c r="AA25" s="703"/>
      <c r="AB25" s="703"/>
      <c r="AC25" s="703"/>
      <c r="AD25" s="704" t="s">
        <v>235</v>
      </c>
      <c r="AE25" s="704"/>
      <c r="AF25" s="704"/>
      <c r="AG25" s="704"/>
      <c r="AH25" s="704"/>
      <c r="AI25" s="704"/>
      <c r="AJ25" s="704"/>
      <c r="AK25" s="704"/>
      <c r="AL25" s="646" t="s">
        <v>229</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229</v>
      </c>
      <c r="BP25" s="703"/>
      <c r="BQ25" s="703"/>
      <c r="BR25" s="703"/>
      <c r="BS25" s="649" t="s">
        <v>235</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857919</v>
      </c>
      <c r="CS25" s="642"/>
      <c r="CT25" s="642"/>
      <c r="CU25" s="642"/>
      <c r="CV25" s="642"/>
      <c r="CW25" s="642"/>
      <c r="CX25" s="642"/>
      <c r="CY25" s="643"/>
      <c r="CZ25" s="646">
        <v>16</v>
      </c>
      <c r="DA25" s="675"/>
      <c r="DB25" s="675"/>
      <c r="DC25" s="676"/>
      <c r="DD25" s="649">
        <v>725807</v>
      </c>
      <c r="DE25" s="642"/>
      <c r="DF25" s="642"/>
      <c r="DG25" s="642"/>
      <c r="DH25" s="642"/>
      <c r="DI25" s="642"/>
      <c r="DJ25" s="642"/>
      <c r="DK25" s="643"/>
      <c r="DL25" s="649">
        <v>704093</v>
      </c>
      <c r="DM25" s="642"/>
      <c r="DN25" s="642"/>
      <c r="DO25" s="642"/>
      <c r="DP25" s="642"/>
      <c r="DQ25" s="642"/>
      <c r="DR25" s="642"/>
      <c r="DS25" s="642"/>
      <c r="DT25" s="642"/>
      <c r="DU25" s="642"/>
      <c r="DV25" s="643"/>
      <c r="DW25" s="646">
        <v>17.5</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21349</v>
      </c>
      <c r="S26" s="644"/>
      <c r="T26" s="644"/>
      <c r="U26" s="644"/>
      <c r="V26" s="644"/>
      <c r="W26" s="644"/>
      <c r="X26" s="644"/>
      <c r="Y26" s="645"/>
      <c r="Z26" s="703">
        <v>0.4</v>
      </c>
      <c r="AA26" s="703"/>
      <c r="AB26" s="703"/>
      <c r="AC26" s="703"/>
      <c r="AD26" s="704" t="s">
        <v>229</v>
      </c>
      <c r="AE26" s="704"/>
      <c r="AF26" s="704"/>
      <c r="AG26" s="704"/>
      <c r="AH26" s="704"/>
      <c r="AI26" s="704"/>
      <c r="AJ26" s="704"/>
      <c r="AK26" s="704"/>
      <c r="AL26" s="646" t="s">
        <v>235</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551109</v>
      </c>
      <c r="CS26" s="644"/>
      <c r="CT26" s="644"/>
      <c r="CU26" s="644"/>
      <c r="CV26" s="644"/>
      <c r="CW26" s="644"/>
      <c r="CX26" s="644"/>
      <c r="CY26" s="645"/>
      <c r="CZ26" s="646">
        <v>10.3</v>
      </c>
      <c r="DA26" s="675"/>
      <c r="DB26" s="675"/>
      <c r="DC26" s="676"/>
      <c r="DD26" s="649">
        <v>427865</v>
      </c>
      <c r="DE26" s="644"/>
      <c r="DF26" s="644"/>
      <c r="DG26" s="644"/>
      <c r="DH26" s="644"/>
      <c r="DI26" s="644"/>
      <c r="DJ26" s="644"/>
      <c r="DK26" s="645"/>
      <c r="DL26" s="649" t="s">
        <v>235</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427011</v>
      </c>
      <c r="S27" s="644"/>
      <c r="T27" s="644"/>
      <c r="U27" s="644"/>
      <c r="V27" s="644"/>
      <c r="W27" s="644"/>
      <c r="X27" s="644"/>
      <c r="Y27" s="645"/>
      <c r="Z27" s="703">
        <v>7.2</v>
      </c>
      <c r="AA27" s="703"/>
      <c r="AB27" s="703"/>
      <c r="AC27" s="703"/>
      <c r="AD27" s="704" t="s">
        <v>235</v>
      </c>
      <c r="AE27" s="704"/>
      <c r="AF27" s="704"/>
      <c r="AG27" s="704"/>
      <c r="AH27" s="704"/>
      <c r="AI27" s="704"/>
      <c r="AJ27" s="704"/>
      <c r="AK27" s="704"/>
      <c r="AL27" s="646" t="s">
        <v>229</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1924492</v>
      </c>
      <c r="BH27" s="644"/>
      <c r="BI27" s="644"/>
      <c r="BJ27" s="644"/>
      <c r="BK27" s="644"/>
      <c r="BL27" s="644"/>
      <c r="BM27" s="644"/>
      <c r="BN27" s="645"/>
      <c r="BO27" s="703">
        <v>100</v>
      </c>
      <c r="BP27" s="703"/>
      <c r="BQ27" s="703"/>
      <c r="BR27" s="703"/>
      <c r="BS27" s="649">
        <v>44061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728914</v>
      </c>
      <c r="CS27" s="642"/>
      <c r="CT27" s="642"/>
      <c r="CU27" s="642"/>
      <c r="CV27" s="642"/>
      <c r="CW27" s="642"/>
      <c r="CX27" s="642"/>
      <c r="CY27" s="643"/>
      <c r="CZ27" s="646">
        <v>13.6</v>
      </c>
      <c r="DA27" s="675"/>
      <c r="DB27" s="675"/>
      <c r="DC27" s="676"/>
      <c r="DD27" s="649">
        <v>308285</v>
      </c>
      <c r="DE27" s="642"/>
      <c r="DF27" s="642"/>
      <c r="DG27" s="642"/>
      <c r="DH27" s="642"/>
      <c r="DI27" s="642"/>
      <c r="DJ27" s="642"/>
      <c r="DK27" s="643"/>
      <c r="DL27" s="649">
        <v>307850</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235</v>
      </c>
      <c r="AA28" s="703"/>
      <c r="AB28" s="703"/>
      <c r="AC28" s="703"/>
      <c r="AD28" s="704" t="s">
        <v>235</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652183</v>
      </c>
      <c r="CS28" s="644"/>
      <c r="CT28" s="644"/>
      <c r="CU28" s="644"/>
      <c r="CV28" s="644"/>
      <c r="CW28" s="644"/>
      <c r="CX28" s="644"/>
      <c r="CY28" s="645"/>
      <c r="CZ28" s="646">
        <v>12.1</v>
      </c>
      <c r="DA28" s="675"/>
      <c r="DB28" s="675"/>
      <c r="DC28" s="676"/>
      <c r="DD28" s="649">
        <v>649865</v>
      </c>
      <c r="DE28" s="644"/>
      <c r="DF28" s="644"/>
      <c r="DG28" s="644"/>
      <c r="DH28" s="644"/>
      <c r="DI28" s="644"/>
      <c r="DJ28" s="644"/>
      <c r="DK28" s="645"/>
      <c r="DL28" s="649">
        <v>649865</v>
      </c>
      <c r="DM28" s="644"/>
      <c r="DN28" s="644"/>
      <c r="DO28" s="644"/>
      <c r="DP28" s="644"/>
      <c r="DQ28" s="644"/>
      <c r="DR28" s="644"/>
      <c r="DS28" s="644"/>
      <c r="DT28" s="644"/>
      <c r="DU28" s="644"/>
      <c r="DV28" s="645"/>
      <c r="DW28" s="646">
        <v>16.2</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293319</v>
      </c>
      <c r="S29" s="644"/>
      <c r="T29" s="644"/>
      <c r="U29" s="644"/>
      <c r="V29" s="644"/>
      <c r="W29" s="644"/>
      <c r="X29" s="644"/>
      <c r="Y29" s="645"/>
      <c r="Z29" s="703">
        <v>4.9000000000000004</v>
      </c>
      <c r="AA29" s="703"/>
      <c r="AB29" s="703"/>
      <c r="AC29" s="703"/>
      <c r="AD29" s="704" t="s">
        <v>235</v>
      </c>
      <c r="AE29" s="704"/>
      <c r="AF29" s="704"/>
      <c r="AG29" s="704"/>
      <c r="AH29" s="704"/>
      <c r="AI29" s="704"/>
      <c r="AJ29" s="704"/>
      <c r="AK29" s="704"/>
      <c r="AL29" s="646" t="s">
        <v>235</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652183</v>
      </c>
      <c r="CS29" s="642"/>
      <c r="CT29" s="642"/>
      <c r="CU29" s="642"/>
      <c r="CV29" s="642"/>
      <c r="CW29" s="642"/>
      <c r="CX29" s="642"/>
      <c r="CY29" s="643"/>
      <c r="CZ29" s="646">
        <v>12.1</v>
      </c>
      <c r="DA29" s="675"/>
      <c r="DB29" s="675"/>
      <c r="DC29" s="676"/>
      <c r="DD29" s="649">
        <v>649865</v>
      </c>
      <c r="DE29" s="642"/>
      <c r="DF29" s="642"/>
      <c r="DG29" s="642"/>
      <c r="DH29" s="642"/>
      <c r="DI29" s="642"/>
      <c r="DJ29" s="642"/>
      <c r="DK29" s="643"/>
      <c r="DL29" s="649">
        <v>649865</v>
      </c>
      <c r="DM29" s="642"/>
      <c r="DN29" s="642"/>
      <c r="DO29" s="642"/>
      <c r="DP29" s="642"/>
      <c r="DQ29" s="642"/>
      <c r="DR29" s="642"/>
      <c r="DS29" s="642"/>
      <c r="DT29" s="642"/>
      <c r="DU29" s="642"/>
      <c r="DV29" s="643"/>
      <c r="DW29" s="646">
        <v>16.2</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9199</v>
      </c>
      <c r="S30" s="644"/>
      <c r="T30" s="644"/>
      <c r="U30" s="644"/>
      <c r="V30" s="644"/>
      <c r="W30" s="644"/>
      <c r="X30" s="644"/>
      <c r="Y30" s="645"/>
      <c r="Z30" s="703">
        <v>0.2</v>
      </c>
      <c r="AA30" s="703"/>
      <c r="AB30" s="703"/>
      <c r="AC30" s="703"/>
      <c r="AD30" s="704">
        <v>4763</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183</v>
      </c>
      <c r="AY30" s="741"/>
      <c r="AZ30" s="741"/>
      <c r="BA30" s="741"/>
      <c r="BB30" s="741"/>
      <c r="BC30" s="741"/>
      <c r="BD30" s="741"/>
      <c r="BE30" s="741"/>
      <c r="BF30" s="742"/>
      <c r="BG30" s="721">
        <v>99.6</v>
      </c>
      <c r="BH30" s="722"/>
      <c r="BI30" s="722"/>
      <c r="BJ30" s="722"/>
      <c r="BK30" s="722"/>
      <c r="BL30" s="722"/>
      <c r="BM30" s="723">
        <v>98.3</v>
      </c>
      <c r="BN30" s="722"/>
      <c r="BO30" s="722"/>
      <c r="BP30" s="722"/>
      <c r="BQ30" s="724"/>
      <c r="BR30" s="721">
        <v>98.9</v>
      </c>
      <c r="BS30" s="722"/>
      <c r="BT30" s="722"/>
      <c r="BU30" s="722"/>
      <c r="BV30" s="722"/>
      <c r="BW30" s="722"/>
      <c r="BX30" s="723">
        <v>97</v>
      </c>
      <c r="BY30" s="722"/>
      <c r="BZ30" s="722"/>
      <c r="CA30" s="722"/>
      <c r="CB30" s="724"/>
      <c r="CD30" s="727"/>
      <c r="CE30" s="728"/>
      <c r="CF30" s="685" t="s">
        <v>307</v>
      </c>
      <c r="CG30" s="682"/>
      <c r="CH30" s="682"/>
      <c r="CI30" s="682"/>
      <c r="CJ30" s="682"/>
      <c r="CK30" s="682"/>
      <c r="CL30" s="682"/>
      <c r="CM30" s="682"/>
      <c r="CN30" s="682"/>
      <c r="CO30" s="682"/>
      <c r="CP30" s="682"/>
      <c r="CQ30" s="683"/>
      <c r="CR30" s="641">
        <v>587455</v>
      </c>
      <c r="CS30" s="644"/>
      <c r="CT30" s="644"/>
      <c r="CU30" s="644"/>
      <c r="CV30" s="644"/>
      <c r="CW30" s="644"/>
      <c r="CX30" s="644"/>
      <c r="CY30" s="645"/>
      <c r="CZ30" s="646">
        <v>10.9</v>
      </c>
      <c r="DA30" s="675"/>
      <c r="DB30" s="675"/>
      <c r="DC30" s="676"/>
      <c r="DD30" s="649">
        <v>585270</v>
      </c>
      <c r="DE30" s="644"/>
      <c r="DF30" s="644"/>
      <c r="DG30" s="644"/>
      <c r="DH30" s="644"/>
      <c r="DI30" s="644"/>
      <c r="DJ30" s="644"/>
      <c r="DK30" s="645"/>
      <c r="DL30" s="649">
        <v>585270</v>
      </c>
      <c r="DM30" s="644"/>
      <c r="DN30" s="644"/>
      <c r="DO30" s="644"/>
      <c r="DP30" s="644"/>
      <c r="DQ30" s="644"/>
      <c r="DR30" s="644"/>
      <c r="DS30" s="644"/>
      <c r="DT30" s="644"/>
      <c r="DU30" s="644"/>
      <c r="DV30" s="645"/>
      <c r="DW30" s="646">
        <v>14.6</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49847</v>
      </c>
      <c r="S31" s="644"/>
      <c r="T31" s="644"/>
      <c r="U31" s="644"/>
      <c r="V31" s="644"/>
      <c r="W31" s="644"/>
      <c r="X31" s="644"/>
      <c r="Y31" s="645"/>
      <c r="Z31" s="703">
        <v>0.8</v>
      </c>
      <c r="AA31" s="703"/>
      <c r="AB31" s="703"/>
      <c r="AC31" s="703"/>
      <c r="AD31" s="704" t="s">
        <v>235</v>
      </c>
      <c r="AE31" s="704"/>
      <c r="AF31" s="704"/>
      <c r="AG31" s="704"/>
      <c r="AH31" s="704"/>
      <c r="AI31" s="704"/>
      <c r="AJ31" s="704"/>
      <c r="AK31" s="704"/>
      <c r="AL31" s="646" t="s">
        <v>229</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99.6</v>
      </c>
      <c r="BH31" s="642"/>
      <c r="BI31" s="642"/>
      <c r="BJ31" s="642"/>
      <c r="BK31" s="642"/>
      <c r="BL31" s="642"/>
      <c r="BM31" s="647">
        <v>98.6</v>
      </c>
      <c r="BN31" s="720"/>
      <c r="BO31" s="720"/>
      <c r="BP31" s="720"/>
      <c r="BQ31" s="681"/>
      <c r="BR31" s="719">
        <v>99.3</v>
      </c>
      <c r="BS31" s="642"/>
      <c r="BT31" s="642"/>
      <c r="BU31" s="642"/>
      <c r="BV31" s="642"/>
      <c r="BW31" s="642"/>
      <c r="BX31" s="647">
        <v>98.1</v>
      </c>
      <c r="BY31" s="720"/>
      <c r="BZ31" s="720"/>
      <c r="CA31" s="720"/>
      <c r="CB31" s="681"/>
      <c r="CD31" s="727"/>
      <c r="CE31" s="728"/>
      <c r="CF31" s="685" t="s">
        <v>311</v>
      </c>
      <c r="CG31" s="682"/>
      <c r="CH31" s="682"/>
      <c r="CI31" s="682"/>
      <c r="CJ31" s="682"/>
      <c r="CK31" s="682"/>
      <c r="CL31" s="682"/>
      <c r="CM31" s="682"/>
      <c r="CN31" s="682"/>
      <c r="CO31" s="682"/>
      <c r="CP31" s="682"/>
      <c r="CQ31" s="683"/>
      <c r="CR31" s="641">
        <v>64728</v>
      </c>
      <c r="CS31" s="642"/>
      <c r="CT31" s="642"/>
      <c r="CU31" s="642"/>
      <c r="CV31" s="642"/>
      <c r="CW31" s="642"/>
      <c r="CX31" s="642"/>
      <c r="CY31" s="643"/>
      <c r="CZ31" s="646">
        <v>1.2</v>
      </c>
      <c r="DA31" s="675"/>
      <c r="DB31" s="675"/>
      <c r="DC31" s="676"/>
      <c r="DD31" s="649">
        <v>64595</v>
      </c>
      <c r="DE31" s="642"/>
      <c r="DF31" s="642"/>
      <c r="DG31" s="642"/>
      <c r="DH31" s="642"/>
      <c r="DI31" s="642"/>
      <c r="DJ31" s="642"/>
      <c r="DK31" s="643"/>
      <c r="DL31" s="649">
        <v>64595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21443</v>
      </c>
      <c r="S32" s="644"/>
      <c r="T32" s="644"/>
      <c r="U32" s="644"/>
      <c r="V32" s="644"/>
      <c r="W32" s="644"/>
      <c r="X32" s="644"/>
      <c r="Y32" s="645"/>
      <c r="Z32" s="703">
        <v>0.4</v>
      </c>
      <c r="AA32" s="703"/>
      <c r="AB32" s="703"/>
      <c r="AC32" s="703"/>
      <c r="AD32" s="704" t="s">
        <v>235</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99.7</v>
      </c>
      <c r="BH32" s="657"/>
      <c r="BI32" s="657"/>
      <c r="BJ32" s="657"/>
      <c r="BK32" s="657"/>
      <c r="BL32" s="657"/>
      <c r="BM32" s="701">
        <v>98.1</v>
      </c>
      <c r="BN32" s="657"/>
      <c r="BO32" s="657"/>
      <c r="BP32" s="657"/>
      <c r="BQ32" s="694"/>
      <c r="BR32" s="718">
        <v>98.6</v>
      </c>
      <c r="BS32" s="657"/>
      <c r="BT32" s="657"/>
      <c r="BU32" s="657"/>
      <c r="BV32" s="657"/>
      <c r="BW32" s="657"/>
      <c r="BX32" s="701">
        <v>96.2</v>
      </c>
      <c r="BY32" s="657"/>
      <c r="BZ32" s="657"/>
      <c r="CA32" s="657"/>
      <c r="CB32" s="694"/>
      <c r="CD32" s="729"/>
      <c r="CE32" s="730"/>
      <c r="CF32" s="685" t="s">
        <v>314</v>
      </c>
      <c r="CG32" s="682"/>
      <c r="CH32" s="682"/>
      <c r="CI32" s="682"/>
      <c r="CJ32" s="682"/>
      <c r="CK32" s="682"/>
      <c r="CL32" s="682"/>
      <c r="CM32" s="682"/>
      <c r="CN32" s="682"/>
      <c r="CO32" s="682"/>
      <c r="CP32" s="682"/>
      <c r="CQ32" s="683"/>
      <c r="CR32" s="641" t="s">
        <v>235</v>
      </c>
      <c r="CS32" s="644"/>
      <c r="CT32" s="644"/>
      <c r="CU32" s="644"/>
      <c r="CV32" s="644"/>
      <c r="CW32" s="644"/>
      <c r="CX32" s="644"/>
      <c r="CY32" s="645"/>
      <c r="CZ32" s="646" t="s">
        <v>235</v>
      </c>
      <c r="DA32" s="675"/>
      <c r="DB32" s="675"/>
      <c r="DC32" s="676"/>
      <c r="DD32" s="649" t="s">
        <v>235</v>
      </c>
      <c r="DE32" s="644"/>
      <c r="DF32" s="644"/>
      <c r="DG32" s="644"/>
      <c r="DH32" s="644"/>
      <c r="DI32" s="644"/>
      <c r="DJ32" s="644"/>
      <c r="DK32" s="645"/>
      <c r="DL32" s="649" t="s">
        <v>235</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365914</v>
      </c>
      <c r="S33" s="644"/>
      <c r="T33" s="644"/>
      <c r="U33" s="644"/>
      <c r="V33" s="644"/>
      <c r="W33" s="644"/>
      <c r="X33" s="644"/>
      <c r="Y33" s="645"/>
      <c r="Z33" s="703">
        <v>6.1</v>
      </c>
      <c r="AA33" s="703"/>
      <c r="AB33" s="703"/>
      <c r="AC33" s="703"/>
      <c r="AD33" s="704" t="s">
        <v>235</v>
      </c>
      <c r="AE33" s="704"/>
      <c r="AF33" s="704"/>
      <c r="AG33" s="704"/>
      <c r="AH33" s="704"/>
      <c r="AI33" s="704"/>
      <c r="AJ33" s="704"/>
      <c r="AK33" s="704"/>
      <c r="AL33" s="646" t="s">
        <v>235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2573531</v>
      </c>
      <c r="CS33" s="642"/>
      <c r="CT33" s="642"/>
      <c r="CU33" s="642"/>
      <c r="CV33" s="642"/>
      <c r="CW33" s="642"/>
      <c r="CX33" s="642"/>
      <c r="CY33" s="643"/>
      <c r="CZ33" s="646">
        <v>47.9</v>
      </c>
      <c r="DA33" s="675"/>
      <c r="DB33" s="675"/>
      <c r="DC33" s="676"/>
      <c r="DD33" s="649">
        <v>2183214</v>
      </c>
      <c r="DE33" s="642"/>
      <c r="DF33" s="642"/>
      <c r="DG33" s="642"/>
      <c r="DH33" s="642"/>
      <c r="DI33" s="642"/>
      <c r="DJ33" s="642"/>
      <c r="DK33" s="643"/>
      <c r="DL33" s="649">
        <v>1816683</v>
      </c>
      <c r="DM33" s="642"/>
      <c r="DN33" s="642"/>
      <c r="DO33" s="642"/>
      <c r="DP33" s="642"/>
      <c r="DQ33" s="642"/>
      <c r="DR33" s="642"/>
      <c r="DS33" s="642"/>
      <c r="DT33" s="642"/>
      <c r="DU33" s="642"/>
      <c r="DV33" s="643"/>
      <c r="DW33" s="646">
        <v>45.2</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83645</v>
      </c>
      <c r="S34" s="644"/>
      <c r="T34" s="644"/>
      <c r="U34" s="644"/>
      <c r="V34" s="644"/>
      <c r="W34" s="644"/>
      <c r="X34" s="644"/>
      <c r="Y34" s="645"/>
      <c r="Z34" s="703">
        <v>1.4</v>
      </c>
      <c r="AA34" s="703"/>
      <c r="AB34" s="703"/>
      <c r="AC34" s="703"/>
      <c r="AD34" s="704">
        <v>150</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865653</v>
      </c>
      <c r="CS34" s="644"/>
      <c r="CT34" s="644"/>
      <c r="CU34" s="644"/>
      <c r="CV34" s="644"/>
      <c r="CW34" s="644"/>
      <c r="CX34" s="644"/>
      <c r="CY34" s="645"/>
      <c r="CZ34" s="646">
        <v>16.100000000000001</v>
      </c>
      <c r="DA34" s="675"/>
      <c r="DB34" s="675"/>
      <c r="DC34" s="676"/>
      <c r="DD34" s="649">
        <v>636172</v>
      </c>
      <c r="DE34" s="644"/>
      <c r="DF34" s="644"/>
      <c r="DG34" s="644"/>
      <c r="DH34" s="644"/>
      <c r="DI34" s="644"/>
      <c r="DJ34" s="644"/>
      <c r="DK34" s="645"/>
      <c r="DL34" s="649">
        <v>528168</v>
      </c>
      <c r="DM34" s="644"/>
      <c r="DN34" s="644"/>
      <c r="DO34" s="644"/>
      <c r="DP34" s="644"/>
      <c r="DQ34" s="644"/>
      <c r="DR34" s="644"/>
      <c r="DS34" s="644"/>
      <c r="DT34" s="644"/>
      <c r="DU34" s="644"/>
      <c r="DV34" s="645"/>
      <c r="DW34" s="646">
        <v>13.2</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569938</v>
      </c>
      <c r="S35" s="644"/>
      <c r="T35" s="644"/>
      <c r="U35" s="644"/>
      <c r="V35" s="644"/>
      <c r="W35" s="644"/>
      <c r="X35" s="644"/>
      <c r="Y35" s="645"/>
      <c r="Z35" s="703">
        <v>9.5</v>
      </c>
      <c r="AA35" s="703"/>
      <c r="AB35" s="703"/>
      <c r="AC35" s="703"/>
      <c r="AD35" s="704" t="s">
        <v>229</v>
      </c>
      <c r="AE35" s="704"/>
      <c r="AF35" s="704"/>
      <c r="AG35" s="704"/>
      <c r="AH35" s="704"/>
      <c r="AI35" s="704"/>
      <c r="AJ35" s="704"/>
      <c r="AK35" s="704"/>
      <c r="AL35" s="646" t="s">
        <v>229</v>
      </c>
      <c r="AM35" s="647"/>
      <c r="AN35" s="647"/>
      <c r="AO35" s="705"/>
      <c r="AP35" s="214"/>
      <c r="AQ35" s="709" t="s">
        <v>322</v>
      </c>
      <c r="AR35" s="710"/>
      <c r="AS35" s="710"/>
      <c r="AT35" s="710"/>
      <c r="AU35" s="710"/>
      <c r="AV35" s="710"/>
      <c r="AW35" s="710"/>
      <c r="AX35" s="710"/>
      <c r="AY35" s="711"/>
      <c r="AZ35" s="706">
        <v>1095342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154347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53398</v>
      </c>
      <c r="CS35" s="642"/>
      <c r="CT35" s="642"/>
      <c r="CU35" s="642"/>
      <c r="CV35" s="642"/>
      <c r="CW35" s="642"/>
      <c r="CX35" s="642"/>
      <c r="CY35" s="643"/>
      <c r="CZ35" s="646">
        <v>1</v>
      </c>
      <c r="DA35" s="675"/>
      <c r="DB35" s="675"/>
      <c r="DC35" s="676"/>
      <c r="DD35" s="649">
        <v>49731</v>
      </c>
      <c r="DE35" s="642"/>
      <c r="DF35" s="642"/>
      <c r="DG35" s="642"/>
      <c r="DH35" s="642"/>
      <c r="DI35" s="642"/>
      <c r="DJ35" s="642"/>
      <c r="DK35" s="643"/>
      <c r="DL35" s="649">
        <v>49474</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235</v>
      </c>
      <c r="AA36" s="703"/>
      <c r="AB36" s="703"/>
      <c r="AC36" s="703"/>
      <c r="AD36" s="704" t="s">
        <v>229</v>
      </c>
      <c r="AE36" s="704"/>
      <c r="AF36" s="704"/>
      <c r="AG36" s="704"/>
      <c r="AH36" s="704"/>
      <c r="AI36" s="704"/>
      <c r="AJ36" s="704"/>
      <c r="AK36" s="704"/>
      <c r="AL36" s="646" t="s">
        <v>229</v>
      </c>
      <c r="AM36" s="647"/>
      <c r="AN36" s="647"/>
      <c r="AO36" s="705"/>
      <c r="AQ36" s="678" t="s">
        <v>326</v>
      </c>
      <c r="AR36" s="679"/>
      <c r="AS36" s="679"/>
      <c r="AT36" s="679"/>
      <c r="AU36" s="679"/>
      <c r="AV36" s="679"/>
      <c r="AW36" s="679"/>
      <c r="AX36" s="679"/>
      <c r="AY36" s="680"/>
      <c r="AZ36" s="641">
        <v>486763</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134246</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1104084</v>
      </c>
      <c r="CS36" s="644"/>
      <c r="CT36" s="644"/>
      <c r="CU36" s="644"/>
      <c r="CV36" s="644"/>
      <c r="CW36" s="644"/>
      <c r="CX36" s="644"/>
      <c r="CY36" s="645"/>
      <c r="CZ36" s="646">
        <v>20.5</v>
      </c>
      <c r="DA36" s="675"/>
      <c r="DB36" s="675"/>
      <c r="DC36" s="676"/>
      <c r="DD36" s="649">
        <v>1025586</v>
      </c>
      <c r="DE36" s="644"/>
      <c r="DF36" s="644"/>
      <c r="DG36" s="644"/>
      <c r="DH36" s="644"/>
      <c r="DI36" s="644"/>
      <c r="DJ36" s="644"/>
      <c r="DK36" s="645"/>
      <c r="DL36" s="649">
        <v>811075</v>
      </c>
      <c r="DM36" s="644"/>
      <c r="DN36" s="644"/>
      <c r="DO36" s="644"/>
      <c r="DP36" s="644"/>
      <c r="DQ36" s="644"/>
      <c r="DR36" s="644"/>
      <c r="DS36" s="644"/>
      <c r="DT36" s="644"/>
      <c r="DU36" s="644"/>
      <c r="DV36" s="645"/>
      <c r="DW36" s="646">
        <v>20.2</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v>228338</v>
      </c>
      <c r="S37" s="644"/>
      <c r="T37" s="644"/>
      <c r="U37" s="644"/>
      <c r="V37" s="644"/>
      <c r="W37" s="644"/>
      <c r="X37" s="644"/>
      <c r="Y37" s="645"/>
      <c r="Z37" s="703">
        <v>3.8</v>
      </c>
      <c r="AA37" s="703"/>
      <c r="AB37" s="703"/>
      <c r="AC37" s="703"/>
      <c r="AD37" s="704" t="s">
        <v>235</v>
      </c>
      <c r="AE37" s="704"/>
      <c r="AF37" s="704"/>
      <c r="AG37" s="704"/>
      <c r="AH37" s="704"/>
      <c r="AI37" s="704"/>
      <c r="AJ37" s="704"/>
      <c r="AK37" s="704"/>
      <c r="AL37" s="646" t="s">
        <v>229</v>
      </c>
      <c r="AM37" s="647"/>
      <c r="AN37" s="647"/>
      <c r="AO37" s="705"/>
      <c r="AQ37" s="678" t="s">
        <v>330</v>
      </c>
      <c r="AR37" s="679"/>
      <c r="AS37" s="679"/>
      <c r="AT37" s="679"/>
      <c r="AU37" s="679"/>
      <c r="AV37" s="679"/>
      <c r="AW37" s="679"/>
      <c r="AX37" s="679"/>
      <c r="AY37" s="680"/>
      <c r="AZ37" s="641">
        <v>89771</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1412</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218390</v>
      </c>
      <c r="CS37" s="642"/>
      <c r="CT37" s="642"/>
      <c r="CU37" s="642"/>
      <c r="CV37" s="642"/>
      <c r="CW37" s="642"/>
      <c r="CX37" s="642"/>
      <c r="CY37" s="643"/>
      <c r="CZ37" s="646">
        <v>4.0999999999999996</v>
      </c>
      <c r="DA37" s="675"/>
      <c r="DB37" s="675"/>
      <c r="DC37" s="676"/>
      <c r="DD37" s="649">
        <v>218390</v>
      </c>
      <c r="DE37" s="642"/>
      <c r="DF37" s="642"/>
      <c r="DG37" s="642"/>
      <c r="DH37" s="642"/>
      <c r="DI37" s="642"/>
      <c r="DJ37" s="642"/>
      <c r="DK37" s="643"/>
      <c r="DL37" s="649">
        <v>218390</v>
      </c>
      <c r="DM37" s="642"/>
      <c r="DN37" s="642"/>
      <c r="DO37" s="642"/>
      <c r="DP37" s="642"/>
      <c r="DQ37" s="642"/>
      <c r="DR37" s="642"/>
      <c r="DS37" s="642"/>
      <c r="DT37" s="642"/>
      <c r="DU37" s="642"/>
      <c r="DV37" s="643"/>
      <c r="DW37" s="646">
        <v>5.4</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5969426</v>
      </c>
      <c r="S38" s="693"/>
      <c r="T38" s="693"/>
      <c r="U38" s="693"/>
      <c r="V38" s="693"/>
      <c r="W38" s="693"/>
      <c r="X38" s="693"/>
      <c r="Y38" s="698"/>
      <c r="Z38" s="699">
        <v>100</v>
      </c>
      <c r="AA38" s="699"/>
      <c r="AB38" s="699"/>
      <c r="AC38" s="699"/>
      <c r="AD38" s="700">
        <v>3787291</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235</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2268</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518808</v>
      </c>
      <c r="CS38" s="644"/>
      <c r="CT38" s="644"/>
      <c r="CU38" s="644"/>
      <c r="CV38" s="644"/>
      <c r="CW38" s="644"/>
      <c r="CX38" s="644"/>
      <c r="CY38" s="645"/>
      <c r="CZ38" s="646">
        <v>9.6999999999999993</v>
      </c>
      <c r="DA38" s="675"/>
      <c r="DB38" s="675"/>
      <c r="DC38" s="676"/>
      <c r="DD38" s="649">
        <v>444706</v>
      </c>
      <c r="DE38" s="644"/>
      <c r="DF38" s="644"/>
      <c r="DG38" s="644"/>
      <c r="DH38" s="644"/>
      <c r="DI38" s="644"/>
      <c r="DJ38" s="644"/>
      <c r="DK38" s="645"/>
      <c r="DL38" s="649">
        <v>427966</v>
      </c>
      <c r="DM38" s="644"/>
      <c r="DN38" s="644"/>
      <c r="DO38" s="644"/>
      <c r="DP38" s="644"/>
      <c r="DQ38" s="644"/>
      <c r="DR38" s="644"/>
      <c r="DS38" s="644"/>
      <c r="DT38" s="644"/>
      <c r="DU38" s="644"/>
      <c r="DV38" s="645"/>
      <c r="DW38" s="646">
        <v>10.7</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235</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3569</v>
      </c>
      <c r="CS39" s="642"/>
      <c r="CT39" s="642"/>
      <c r="CU39" s="642"/>
      <c r="CV39" s="642"/>
      <c r="CW39" s="642"/>
      <c r="CX39" s="642"/>
      <c r="CY39" s="643"/>
      <c r="CZ39" s="646">
        <v>0.1</v>
      </c>
      <c r="DA39" s="675"/>
      <c r="DB39" s="675"/>
      <c r="DC39" s="676"/>
      <c r="DD39" s="649" t="s">
        <v>229</v>
      </c>
      <c r="DE39" s="642"/>
      <c r="DF39" s="642"/>
      <c r="DG39" s="642"/>
      <c r="DH39" s="642"/>
      <c r="DI39" s="642"/>
      <c r="DJ39" s="642"/>
      <c r="DK39" s="643"/>
      <c r="DL39" s="649" t="s">
        <v>229</v>
      </c>
      <c r="DM39" s="642"/>
      <c r="DN39" s="642"/>
      <c r="DO39" s="642"/>
      <c r="DP39" s="642"/>
      <c r="DQ39" s="642"/>
      <c r="DR39" s="642"/>
      <c r="DS39" s="642"/>
      <c r="DT39" s="642"/>
      <c r="DU39" s="642"/>
      <c r="DV39" s="643"/>
      <c r="DW39" s="646" t="s">
        <v>235</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89912</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124</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28019</v>
      </c>
      <c r="CS40" s="644"/>
      <c r="CT40" s="644"/>
      <c r="CU40" s="644"/>
      <c r="CV40" s="644"/>
      <c r="CW40" s="644"/>
      <c r="CX40" s="644"/>
      <c r="CY40" s="645"/>
      <c r="CZ40" s="646">
        <v>0.5</v>
      </c>
      <c r="DA40" s="675"/>
      <c r="DB40" s="675"/>
      <c r="DC40" s="676"/>
      <c r="DD40" s="649">
        <v>27019</v>
      </c>
      <c r="DE40" s="644"/>
      <c r="DF40" s="644"/>
      <c r="DG40" s="644"/>
      <c r="DH40" s="644"/>
      <c r="DI40" s="644"/>
      <c r="DJ40" s="644"/>
      <c r="DK40" s="645"/>
      <c r="DL40" s="649" t="s">
        <v>235</v>
      </c>
      <c r="DM40" s="644"/>
      <c r="DN40" s="644"/>
      <c r="DO40" s="644"/>
      <c r="DP40" s="644"/>
      <c r="DQ40" s="644"/>
      <c r="DR40" s="644"/>
      <c r="DS40" s="644"/>
      <c r="DT40" s="644"/>
      <c r="DU40" s="644"/>
      <c r="DV40" s="645"/>
      <c r="DW40" s="646" t="s">
        <v>229</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428896</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328</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235</v>
      </c>
      <c r="CS41" s="642"/>
      <c r="CT41" s="642"/>
      <c r="CU41" s="642"/>
      <c r="CV41" s="642"/>
      <c r="CW41" s="642"/>
      <c r="CX41" s="642"/>
      <c r="CY41" s="643"/>
      <c r="CZ41" s="646" t="s">
        <v>235</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562819</v>
      </c>
      <c r="CS42" s="644"/>
      <c r="CT42" s="644"/>
      <c r="CU42" s="644"/>
      <c r="CV42" s="644"/>
      <c r="CW42" s="644"/>
      <c r="CX42" s="644"/>
      <c r="CY42" s="645"/>
      <c r="CZ42" s="646">
        <v>10.5</v>
      </c>
      <c r="DA42" s="647"/>
      <c r="DB42" s="647"/>
      <c r="DC42" s="648"/>
      <c r="DD42" s="649">
        <v>171565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1180</v>
      </c>
      <c r="CS43" s="642"/>
      <c r="CT43" s="642"/>
      <c r="CU43" s="642"/>
      <c r="CV43" s="642"/>
      <c r="CW43" s="642"/>
      <c r="CX43" s="642"/>
      <c r="CY43" s="643"/>
      <c r="CZ43" s="646">
        <v>0</v>
      </c>
      <c r="DA43" s="675"/>
      <c r="DB43" s="675"/>
      <c r="DC43" s="676"/>
      <c r="DD43" s="649">
        <v>1180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302</v>
      </c>
      <c r="CE44" s="670"/>
      <c r="CF44" s="638" t="s">
        <v>352</v>
      </c>
      <c r="CG44" s="639"/>
      <c r="CH44" s="639"/>
      <c r="CI44" s="639"/>
      <c r="CJ44" s="639"/>
      <c r="CK44" s="639"/>
      <c r="CL44" s="639"/>
      <c r="CM44" s="639"/>
      <c r="CN44" s="639"/>
      <c r="CO44" s="639"/>
      <c r="CP44" s="639"/>
      <c r="CQ44" s="640"/>
      <c r="CR44" s="641">
        <v>540921</v>
      </c>
      <c r="CS44" s="644"/>
      <c r="CT44" s="644"/>
      <c r="CU44" s="644"/>
      <c r="CV44" s="644"/>
      <c r="CW44" s="644"/>
      <c r="CX44" s="644"/>
      <c r="CY44" s="645"/>
      <c r="CZ44" s="646">
        <v>10.1</v>
      </c>
      <c r="DA44" s="647"/>
      <c r="DB44" s="647"/>
      <c r="DC44" s="648"/>
      <c r="DD44" s="649">
        <v>162310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122166</v>
      </c>
      <c r="CS45" s="642"/>
      <c r="CT45" s="642"/>
      <c r="CU45" s="642"/>
      <c r="CV45" s="642"/>
      <c r="CW45" s="642"/>
      <c r="CX45" s="642"/>
      <c r="CY45" s="643"/>
      <c r="CZ45" s="646">
        <v>2.2999999999999998</v>
      </c>
      <c r="DA45" s="675"/>
      <c r="DB45" s="675"/>
      <c r="DC45" s="676"/>
      <c r="DD45" s="649">
        <v>18278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405317</v>
      </c>
      <c r="CS46" s="644"/>
      <c r="CT46" s="644"/>
      <c r="CU46" s="644"/>
      <c r="CV46" s="644"/>
      <c r="CW46" s="644"/>
      <c r="CX46" s="644"/>
      <c r="CY46" s="645"/>
      <c r="CZ46" s="646">
        <v>7.5</v>
      </c>
      <c r="DA46" s="647"/>
      <c r="DB46" s="647"/>
      <c r="DC46" s="648"/>
      <c r="DD46" s="649">
        <v>130594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21898</v>
      </c>
      <c r="CS47" s="642"/>
      <c r="CT47" s="642"/>
      <c r="CU47" s="642"/>
      <c r="CV47" s="642"/>
      <c r="CW47" s="642"/>
      <c r="CX47" s="642"/>
      <c r="CY47" s="643"/>
      <c r="CZ47" s="646">
        <v>0.4</v>
      </c>
      <c r="DA47" s="675"/>
      <c r="DB47" s="675"/>
      <c r="DC47" s="676"/>
      <c r="DD47" s="649">
        <v>9255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229</v>
      </c>
      <c r="CS48" s="644"/>
      <c r="CT48" s="644"/>
      <c r="CU48" s="644"/>
      <c r="CV48" s="644"/>
      <c r="CW48" s="644"/>
      <c r="CX48" s="644"/>
      <c r="CY48" s="645"/>
      <c r="CZ48" s="646" t="s">
        <v>235</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5375366</v>
      </c>
      <c r="CS49" s="657"/>
      <c r="CT49" s="657"/>
      <c r="CU49" s="657"/>
      <c r="CV49" s="657"/>
      <c r="CW49" s="657"/>
      <c r="CX49" s="657"/>
      <c r="CY49" s="658"/>
      <c r="CZ49" s="659">
        <v>100</v>
      </c>
      <c r="DA49" s="660"/>
      <c r="DB49" s="660"/>
      <c r="DC49" s="661"/>
      <c r="DD49" s="662">
        <v>4038736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HB30YLFlJYfXTbIlMuishXFG+p+DyVcxJb4iyKkMmbnGWDajO1caiSgjgtaRpinxGbJciXw/c5shHHteN8Vmrw==" saltValue="IxTvt0tL5VWU2hOM5GyQ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5998</v>
      </c>
      <c r="R7" s="1174"/>
      <c r="S7" s="1174"/>
      <c r="T7" s="1174"/>
      <c r="U7" s="1174"/>
      <c r="V7" s="1174">
        <v>5367</v>
      </c>
      <c r="W7" s="1174"/>
      <c r="X7" s="1174"/>
      <c r="Y7" s="1174"/>
      <c r="Z7" s="1174"/>
      <c r="AA7" s="1174">
        <v>631</v>
      </c>
      <c r="AB7" s="1174"/>
      <c r="AC7" s="1174"/>
      <c r="AD7" s="1174"/>
      <c r="AE7" s="1175"/>
      <c r="AF7" s="1176">
        <v>566</v>
      </c>
      <c r="AG7" s="1177"/>
      <c r="AH7" s="1177"/>
      <c r="AI7" s="1177"/>
      <c r="AJ7" s="1178"/>
      <c r="AK7" s="1160">
        <v>1</v>
      </c>
      <c r="AL7" s="1161"/>
      <c r="AM7" s="1161"/>
      <c r="AN7" s="1161"/>
      <c r="AO7" s="1161"/>
      <c r="AP7" s="1161">
        <v>6144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0</v>
      </c>
      <c r="CI7" s="1158"/>
      <c r="CJ7" s="1158"/>
      <c r="CK7" s="1158"/>
      <c r="CL7" s="1159"/>
      <c r="CM7" s="1157">
        <v>69</v>
      </c>
      <c r="CN7" s="1158"/>
      <c r="CO7" s="1158"/>
      <c r="CP7" s="1158"/>
      <c r="CQ7" s="1159"/>
      <c r="CR7" s="1157">
        <v>30</v>
      </c>
      <c r="CS7" s="1158"/>
      <c r="CT7" s="1158"/>
      <c r="CU7" s="1158"/>
      <c r="CV7" s="1159"/>
      <c r="CW7" s="1157">
        <v>12</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0" t="s">
        <v>381</v>
      </c>
      <c r="C8" s="1101"/>
      <c r="D8" s="1101"/>
      <c r="E8" s="1101"/>
      <c r="F8" s="1101"/>
      <c r="G8" s="1101"/>
      <c r="H8" s="1101"/>
      <c r="I8" s="1101"/>
      <c r="J8" s="1101"/>
      <c r="K8" s="1101"/>
      <c r="L8" s="1101"/>
      <c r="M8" s="1101"/>
      <c r="N8" s="1101"/>
      <c r="O8" s="1101"/>
      <c r="P8" s="1102"/>
      <c r="Q8" s="1112">
        <v>3</v>
      </c>
      <c r="R8" s="1113"/>
      <c r="S8" s="1113"/>
      <c r="T8" s="1113"/>
      <c r="U8" s="1113"/>
      <c r="V8" s="1113">
        <v>41</v>
      </c>
      <c r="W8" s="1113"/>
      <c r="X8" s="1113"/>
      <c r="Y8" s="1113"/>
      <c r="Z8" s="1113"/>
      <c r="AA8" s="1113">
        <v>-38</v>
      </c>
      <c r="AB8" s="1113"/>
      <c r="AC8" s="1113"/>
      <c r="AD8" s="1113"/>
      <c r="AE8" s="1114"/>
      <c r="AF8" s="1106">
        <v>-38</v>
      </c>
      <c r="AG8" s="1107"/>
      <c r="AH8" s="1107"/>
      <c r="AI8" s="1107"/>
      <c r="AJ8" s="1108"/>
      <c r="AK8" s="1155">
        <v>0</v>
      </c>
      <c r="AL8" s="1156"/>
      <c r="AM8" s="1156"/>
      <c r="AN8" s="1156"/>
      <c r="AO8" s="1156"/>
      <c r="AP8" s="1156">
        <v>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0</v>
      </c>
      <c r="CI8" s="1059"/>
      <c r="CJ8" s="1059"/>
      <c r="CK8" s="1059"/>
      <c r="CL8" s="1060"/>
      <c r="CM8" s="1058">
        <v>82</v>
      </c>
      <c r="CN8" s="1059"/>
      <c r="CO8" s="1059"/>
      <c r="CP8" s="1059"/>
      <c r="CQ8" s="1060"/>
      <c r="CR8" s="1058">
        <v>45</v>
      </c>
      <c r="CS8" s="1059"/>
      <c r="CT8" s="1059"/>
      <c r="CU8" s="1059"/>
      <c r="CV8" s="1060"/>
      <c r="CW8" s="1058">
        <v>0</v>
      </c>
      <c r="CX8" s="1059"/>
      <c r="CY8" s="1059"/>
      <c r="CZ8" s="1059"/>
      <c r="DA8" s="1060"/>
      <c r="DB8" s="1058">
        <v>0</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x14ac:dyDescent="0.15">
      <c r="A9" s="241">
        <v>3</v>
      </c>
      <c r="B9" s="1100" t="s">
        <v>382</v>
      </c>
      <c r="C9" s="1101"/>
      <c r="D9" s="1101"/>
      <c r="E9" s="1101"/>
      <c r="F9" s="1101"/>
      <c r="G9" s="1101"/>
      <c r="H9" s="1101"/>
      <c r="I9" s="1101"/>
      <c r="J9" s="1101"/>
      <c r="K9" s="1101"/>
      <c r="L9" s="1101"/>
      <c r="M9" s="1101"/>
      <c r="N9" s="1101"/>
      <c r="O9" s="1101"/>
      <c r="P9" s="1102"/>
      <c r="Q9" s="1112">
        <v>4</v>
      </c>
      <c r="R9" s="1113"/>
      <c r="S9" s="1113"/>
      <c r="T9" s="1113"/>
      <c r="U9" s="1113"/>
      <c r="V9" s="1113">
        <v>3</v>
      </c>
      <c r="W9" s="1113"/>
      <c r="X9" s="1113"/>
      <c r="Y9" s="1113"/>
      <c r="Z9" s="1113"/>
      <c r="AA9" s="1113">
        <v>1</v>
      </c>
      <c r="AB9" s="1113"/>
      <c r="AC9" s="1113"/>
      <c r="AD9" s="1113"/>
      <c r="AE9" s="1114"/>
      <c r="AF9" s="1106">
        <v>1</v>
      </c>
      <c r="AG9" s="1107"/>
      <c r="AH9" s="1107"/>
      <c r="AI9" s="1107"/>
      <c r="AJ9" s="1108"/>
      <c r="AK9" s="1155">
        <v>0</v>
      </c>
      <c r="AL9" s="1156"/>
      <c r="AM9" s="1156"/>
      <c r="AN9" s="1156"/>
      <c r="AO9" s="1156"/>
      <c r="AP9" s="1156">
        <v>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t="s">
        <v>383</v>
      </c>
      <c r="C10" s="1101"/>
      <c r="D10" s="1101"/>
      <c r="E10" s="1101"/>
      <c r="F10" s="1101"/>
      <c r="G10" s="1101"/>
      <c r="H10" s="1101"/>
      <c r="I10" s="1101"/>
      <c r="J10" s="1101"/>
      <c r="K10" s="1101"/>
      <c r="L10" s="1101"/>
      <c r="M10" s="1101"/>
      <c r="N10" s="1101"/>
      <c r="O10" s="1101"/>
      <c r="P10" s="1102"/>
      <c r="Q10" s="1112">
        <v>17</v>
      </c>
      <c r="R10" s="1113"/>
      <c r="S10" s="1113"/>
      <c r="T10" s="1113"/>
      <c r="U10" s="1113"/>
      <c r="V10" s="1113">
        <v>17</v>
      </c>
      <c r="W10" s="1113"/>
      <c r="X10" s="1113"/>
      <c r="Y10" s="1113"/>
      <c r="Z10" s="1113"/>
      <c r="AA10" s="1113">
        <v>0</v>
      </c>
      <c r="AB10" s="1113"/>
      <c r="AC10" s="1113"/>
      <c r="AD10" s="1113"/>
      <c r="AE10" s="1114"/>
      <c r="AF10" s="1106">
        <v>0</v>
      </c>
      <c r="AG10" s="1107"/>
      <c r="AH10" s="1107"/>
      <c r="AI10" s="1107"/>
      <c r="AJ10" s="1108"/>
      <c r="AK10" s="1155">
        <v>10</v>
      </c>
      <c r="AL10" s="1156"/>
      <c r="AM10" s="1156"/>
      <c r="AN10" s="1156"/>
      <c r="AO10" s="1156"/>
      <c r="AP10" s="1156">
        <v>0</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384</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21" t="s">
        <v>386</v>
      </c>
      <c r="C23" s="1022"/>
      <c r="D23" s="1022"/>
      <c r="E23" s="1022"/>
      <c r="F23" s="1022"/>
      <c r="G23" s="1022"/>
      <c r="H23" s="1022"/>
      <c r="I23" s="1022"/>
      <c r="J23" s="1022"/>
      <c r="K23" s="1022"/>
      <c r="L23" s="1022"/>
      <c r="M23" s="1022"/>
      <c r="N23" s="1022"/>
      <c r="O23" s="1022"/>
      <c r="P23" s="1023"/>
      <c r="Q23" s="1137">
        <v>5973</v>
      </c>
      <c r="R23" s="1138"/>
      <c r="S23" s="1138"/>
      <c r="T23" s="1138"/>
      <c r="U23" s="1138"/>
      <c r="V23" s="1138">
        <v>5379</v>
      </c>
      <c r="W23" s="1138"/>
      <c r="X23" s="1138"/>
      <c r="Y23" s="1138"/>
      <c r="Z23" s="1138"/>
      <c r="AA23" s="1138">
        <v>594</v>
      </c>
      <c r="AB23" s="1138"/>
      <c r="AC23" s="1138"/>
      <c r="AD23" s="1138"/>
      <c r="AE23" s="1139"/>
      <c r="AF23" s="1140">
        <v>529</v>
      </c>
      <c r="AG23" s="1138"/>
      <c r="AH23" s="1138"/>
      <c r="AI23" s="1138"/>
      <c r="AJ23" s="1141"/>
      <c r="AK23" s="1142"/>
      <c r="AL23" s="1143"/>
      <c r="AM23" s="1143"/>
      <c r="AN23" s="1143"/>
      <c r="AO23" s="1143"/>
      <c r="AP23" s="1138">
        <f>AP7+AP8+AP9+AP10</f>
        <v>6146</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1378</v>
      </c>
      <c r="R28" s="1123"/>
      <c r="S28" s="1123"/>
      <c r="T28" s="1123"/>
      <c r="U28" s="1123"/>
      <c r="V28" s="1123">
        <v>1224</v>
      </c>
      <c r="W28" s="1123"/>
      <c r="X28" s="1123"/>
      <c r="Y28" s="1123"/>
      <c r="Z28" s="1123"/>
      <c r="AA28" s="1123">
        <v>154</v>
      </c>
      <c r="AB28" s="1123"/>
      <c r="AC28" s="1123"/>
      <c r="AD28" s="1123"/>
      <c r="AE28" s="1124"/>
      <c r="AF28" s="1125">
        <v>154</v>
      </c>
      <c r="AG28" s="1123"/>
      <c r="AH28" s="1123"/>
      <c r="AI28" s="1123"/>
      <c r="AJ28" s="1126"/>
      <c r="AK28" s="1127">
        <v>90</v>
      </c>
      <c r="AL28" s="1115"/>
      <c r="AM28" s="1115"/>
      <c r="AN28" s="1115"/>
      <c r="AO28" s="1115"/>
      <c r="AP28" s="1115">
        <v>0</v>
      </c>
      <c r="AQ28" s="1115"/>
      <c r="AR28" s="1115"/>
      <c r="AS28" s="1115"/>
      <c r="AT28" s="1115"/>
      <c r="AU28" s="1115">
        <v>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399</v>
      </c>
      <c r="C29" s="1101"/>
      <c r="D29" s="1101"/>
      <c r="E29" s="1101"/>
      <c r="F29" s="1101"/>
      <c r="G29" s="1101"/>
      <c r="H29" s="1101"/>
      <c r="I29" s="1101"/>
      <c r="J29" s="1101"/>
      <c r="K29" s="1101"/>
      <c r="L29" s="1101"/>
      <c r="M29" s="1101"/>
      <c r="N29" s="1101"/>
      <c r="O29" s="1101"/>
      <c r="P29" s="1102"/>
      <c r="Q29" s="1112">
        <v>1311</v>
      </c>
      <c r="R29" s="1113"/>
      <c r="S29" s="1113"/>
      <c r="T29" s="1113"/>
      <c r="U29" s="1113"/>
      <c r="V29" s="1113">
        <v>1188</v>
      </c>
      <c r="W29" s="1113"/>
      <c r="X29" s="1113"/>
      <c r="Y29" s="1113"/>
      <c r="Z29" s="1113"/>
      <c r="AA29" s="1113">
        <v>123</v>
      </c>
      <c r="AB29" s="1113"/>
      <c r="AC29" s="1113"/>
      <c r="AD29" s="1113"/>
      <c r="AE29" s="1114"/>
      <c r="AF29" s="1106">
        <v>123</v>
      </c>
      <c r="AG29" s="1107"/>
      <c r="AH29" s="1107"/>
      <c r="AI29" s="1107"/>
      <c r="AJ29" s="1108"/>
      <c r="AK29" s="1052">
        <v>223</v>
      </c>
      <c r="AL29" s="807"/>
      <c r="AM29" s="807"/>
      <c r="AN29" s="807"/>
      <c r="AO29" s="807"/>
      <c r="AP29" s="807">
        <v>0</v>
      </c>
      <c r="AQ29" s="807"/>
      <c r="AR29" s="807"/>
      <c r="AS29" s="807"/>
      <c r="AT29" s="807"/>
      <c r="AU29" s="807">
        <v>0</v>
      </c>
      <c r="AV29" s="807"/>
      <c r="AW29" s="807"/>
      <c r="AX29" s="807"/>
      <c r="AY29" s="807"/>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400</v>
      </c>
      <c r="C30" s="1101"/>
      <c r="D30" s="1101"/>
      <c r="E30" s="1101"/>
      <c r="F30" s="1101"/>
      <c r="G30" s="1101"/>
      <c r="H30" s="1101"/>
      <c r="I30" s="1101"/>
      <c r="J30" s="1101"/>
      <c r="K30" s="1101"/>
      <c r="L30" s="1101"/>
      <c r="M30" s="1101"/>
      <c r="N30" s="1101"/>
      <c r="O30" s="1101"/>
      <c r="P30" s="1102"/>
      <c r="Q30" s="1112">
        <v>131</v>
      </c>
      <c r="R30" s="1113"/>
      <c r="S30" s="1113"/>
      <c r="T30" s="1113"/>
      <c r="U30" s="1113"/>
      <c r="V30" s="1113">
        <v>131</v>
      </c>
      <c r="W30" s="1113"/>
      <c r="X30" s="1113"/>
      <c r="Y30" s="1113"/>
      <c r="Z30" s="1113"/>
      <c r="AA30" s="1113">
        <v>0</v>
      </c>
      <c r="AB30" s="1113"/>
      <c r="AC30" s="1113"/>
      <c r="AD30" s="1113"/>
      <c r="AE30" s="1114"/>
      <c r="AF30" s="1106">
        <v>0</v>
      </c>
      <c r="AG30" s="1107"/>
      <c r="AH30" s="1107"/>
      <c r="AI30" s="1107"/>
      <c r="AJ30" s="1108"/>
      <c r="AK30" s="1052">
        <v>42</v>
      </c>
      <c r="AL30" s="807"/>
      <c r="AM30" s="807"/>
      <c r="AN30" s="807"/>
      <c r="AO30" s="807"/>
      <c r="AP30" s="807">
        <v>0</v>
      </c>
      <c r="AQ30" s="807"/>
      <c r="AR30" s="807"/>
      <c r="AS30" s="807"/>
      <c r="AT30" s="807"/>
      <c r="AU30" s="807">
        <v>0</v>
      </c>
      <c r="AV30" s="807"/>
      <c r="AW30" s="807"/>
      <c r="AX30" s="807"/>
      <c r="AY30" s="807"/>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401</v>
      </c>
      <c r="C31" s="1101"/>
      <c r="D31" s="1101"/>
      <c r="E31" s="1101"/>
      <c r="F31" s="1101"/>
      <c r="G31" s="1101"/>
      <c r="H31" s="1101"/>
      <c r="I31" s="1101"/>
      <c r="J31" s="1101"/>
      <c r="K31" s="1101"/>
      <c r="L31" s="1101"/>
      <c r="M31" s="1101"/>
      <c r="N31" s="1101"/>
      <c r="O31" s="1101"/>
      <c r="P31" s="1102"/>
      <c r="Q31" s="1112">
        <v>421</v>
      </c>
      <c r="R31" s="1113"/>
      <c r="S31" s="1113"/>
      <c r="T31" s="1113"/>
      <c r="U31" s="1113"/>
      <c r="V31" s="1113">
        <v>402</v>
      </c>
      <c r="W31" s="1113"/>
      <c r="X31" s="1113"/>
      <c r="Y31" s="1113"/>
      <c r="Z31" s="1113"/>
      <c r="AA31" s="1113">
        <v>19</v>
      </c>
      <c r="AB31" s="1113"/>
      <c r="AC31" s="1113"/>
      <c r="AD31" s="1113"/>
      <c r="AE31" s="1114"/>
      <c r="AF31" s="1106">
        <v>178</v>
      </c>
      <c r="AG31" s="1107"/>
      <c r="AH31" s="1107"/>
      <c r="AI31" s="1107"/>
      <c r="AJ31" s="1108"/>
      <c r="AK31" s="1052">
        <v>67</v>
      </c>
      <c r="AL31" s="807"/>
      <c r="AM31" s="807"/>
      <c r="AN31" s="807"/>
      <c r="AO31" s="807"/>
      <c r="AP31" s="807">
        <v>779</v>
      </c>
      <c r="AQ31" s="807"/>
      <c r="AR31" s="807"/>
      <c r="AS31" s="807"/>
      <c r="AT31" s="807"/>
      <c r="AU31" s="807">
        <v>684</v>
      </c>
      <c r="AV31" s="807"/>
      <c r="AW31" s="807"/>
      <c r="AX31" s="807"/>
      <c r="AY31" s="807"/>
      <c r="AZ31" s="1111"/>
      <c r="BA31" s="1111"/>
      <c r="BB31" s="1111"/>
      <c r="BC31" s="1111"/>
      <c r="BD31" s="1111"/>
      <c r="BE31" s="1095" t="s">
        <v>402</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403</v>
      </c>
      <c r="C32" s="1101"/>
      <c r="D32" s="1101"/>
      <c r="E32" s="1101"/>
      <c r="F32" s="1101"/>
      <c r="G32" s="1101"/>
      <c r="H32" s="1101"/>
      <c r="I32" s="1101"/>
      <c r="J32" s="1101"/>
      <c r="K32" s="1101"/>
      <c r="L32" s="1101"/>
      <c r="M32" s="1101"/>
      <c r="N32" s="1101"/>
      <c r="O32" s="1101"/>
      <c r="P32" s="1102"/>
      <c r="Q32" s="1112">
        <v>878</v>
      </c>
      <c r="R32" s="1113"/>
      <c r="S32" s="1113"/>
      <c r="T32" s="1113"/>
      <c r="U32" s="1113"/>
      <c r="V32" s="1113">
        <v>917</v>
      </c>
      <c r="W32" s="1113"/>
      <c r="X32" s="1113"/>
      <c r="Y32" s="1113"/>
      <c r="Z32" s="1113"/>
      <c r="AA32" s="1113">
        <v>-39</v>
      </c>
      <c r="AB32" s="1113"/>
      <c r="AC32" s="1113"/>
      <c r="AD32" s="1113"/>
      <c r="AE32" s="1114"/>
      <c r="AF32" s="1106">
        <v>328</v>
      </c>
      <c r="AG32" s="1107"/>
      <c r="AH32" s="1107"/>
      <c r="AI32" s="1107"/>
      <c r="AJ32" s="1108"/>
      <c r="AK32" s="1052">
        <v>487</v>
      </c>
      <c r="AL32" s="807"/>
      <c r="AM32" s="807"/>
      <c r="AN32" s="807"/>
      <c r="AO32" s="807"/>
      <c r="AP32" s="807">
        <v>5855</v>
      </c>
      <c r="AQ32" s="807"/>
      <c r="AR32" s="807"/>
      <c r="AS32" s="807"/>
      <c r="AT32" s="807"/>
      <c r="AU32" s="807">
        <v>4719</v>
      </c>
      <c r="AV32" s="807"/>
      <c r="AW32" s="807"/>
      <c r="AX32" s="807"/>
      <c r="AY32" s="807"/>
      <c r="AZ32" s="1111"/>
      <c r="BA32" s="1111"/>
      <c r="BB32" s="1111"/>
      <c r="BC32" s="1111"/>
      <c r="BD32" s="1111"/>
      <c r="BE32" s="1095" t="s">
        <v>402</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52"/>
      <c r="AL33" s="807"/>
      <c r="AM33" s="807"/>
      <c r="AN33" s="807"/>
      <c r="AO33" s="807"/>
      <c r="AP33" s="807"/>
      <c r="AQ33" s="807"/>
      <c r="AR33" s="807"/>
      <c r="AS33" s="807"/>
      <c r="AT33" s="807"/>
      <c r="AU33" s="807"/>
      <c r="AV33" s="807"/>
      <c r="AW33" s="807"/>
      <c r="AX33" s="807"/>
      <c r="AY33" s="807"/>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52"/>
      <c r="AL34" s="807"/>
      <c r="AM34" s="807"/>
      <c r="AN34" s="807"/>
      <c r="AO34" s="807"/>
      <c r="AP34" s="807"/>
      <c r="AQ34" s="807"/>
      <c r="AR34" s="807"/>
      <c r="AS34" s="807"/>
      <c r="AT34" s="807"/>
      <c r="AU34" s="807"/>
      <c r="AV34" s="807"/>
      <c r="AW34" s="807"/>
      <c r="AX34" s="807"/>
      <c r="AY34" s="807"/>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52"/>
      <c r="AL35" s="807"/>
      <c r="AM35" s="807"/>
      <c r="AN35" s="807"/>
      <c r="AO35" s="807"/>
      <c r="AP35" s="807"/>
      <c r="AQ35" s="807"/>
      <c r="AR35" s="807"/>
      <c r="AS35" s="807"/>
      <c r="AT35" s="807"/>
      <c r="AU35" s="807"/>
      <c r="AV35" s="807"/>
      <c r="AW35" s="807"/>
      <c r="AX35" s="807"/>
      <c r="AY35" s="807"/>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52"/>
      <c r="AL36" s="807"/>
      <c r="AM36" s="807"/>
      <c r="AN36" s="807"/>
      <c r="AO36" s="807"/>
      <c r="AP36" s="807"/>
      <c r="AQ36" s="807"/>
      <c r="AR36" s="807"/>
      <c r="AS36" s="807"/>
      <c r="AT36" s="807"/>
      <c r="AU36" s="807"/>
      <c r="AV36" s="807"/>
      <c r="AW36" s="807"/>
      <c r="AX36" s="807"/>
      <c r="AY36" s="807"/>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52"/>
      <c r="AL37" s="807"/>
      <c r="AM37" s="807"/>
      <c r="AN37" s="807"/>
      <c r="AO37" s="807"/>
      <c r="AP37" s="807"/>
      <c r="AQ37" s="807"/>
      <c r="AR37" s="807"/>
      <c r="AS37" s="807"/>
      <c r="AT37" s="807"/>
      <c r="AU37" s="807"/>
      <c r="AV37" s="807"/>
      <c r="AW37" s="807"/>
      <c r="AX37" s="807"/>
      <c r="AY37" s="807"/>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52"/>
      <c r="AL38" s="807"/>
      <c r="AM38" s="807"/>
      <c r="AN38" s="807"/>
      <c r="AO38" s="807"/>
      <c r="AP38" s="807"/>
      <c r="AQ38" s="807"/>
      <c r="AR38" s="807"/>
      <c r="AS38" s="807"/>
      <c r="AT38" s="807"/>
      <c r="AU38" s="807"/>
      <c r="AV38" s="807"/>
      <c r="AW38" s="807"/>
      <c r="AX38" s="807"/>
      <c r="AY38" s="807"/>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52"/>
      <c r="AL39" s="807"/>
      <c r="AM39" s="807"/>
      <c r="AN39" s="807"/>
      <c r="AO39" s="807"/>
      <c r="AP39" s="807"/>
      <c r="AQ39" s="807"/>
      <c r="AR39" s="807"/>
      <c r="AS39" s="807"/>
      <c r="AT39" s="807"/>
      <c r="AU39" s="807"/>
      <c r="AV39" s="807"/>
      <c r="AW39" s="807"/>
      <c r="AX39" s="807"/>
      <c r="AY39" s="807"/>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52"/>
      <c r="AL40" s="807"/>
      <c r="AM40" s="807"/>
      <c r="AN40" s="807"/>
      <c r="AO40" s="807"/>
      <c r="AP40" s="807"/>
      <c r="AQ40" s="807"/>
      <c r="AR40" s="807"/>
      <c r="AS40" s="807"/>
      <c r="AT40" s="807"/>
      <c r="AU40" s="807"/>
      <c r="AV40" s="807"/>
      <c r="AW40" s="807"/>
      <c r="AX40" s="807"/>
      <c r="AY40" s="807"/>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52"/>
      <c r="AL41" s="807"/>
      <c r="AM41" s="807"/>
      <c r="AN41" s="807"/>
      <c r="AO41" s="807"/>
      <c r="AP41" s="807"/>
      <c r="AQ41" s="807"/>
      <c r="AR41" s="807"/>
      <c r="AS41" s="807"/>
      <c r="AT41" s="807"/>
      <c r="AU41" s="807"/>
      <c r="AV41" s="807"/>
      <c r="AW41" s="807"/>
      <c r="AX41" s="807"/>
      <c r="AY41" s="807"/>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52"/>
      <c r="AL42" s="807"/>
      <c r="AM42" s="807"/>
      <c r="AN42" s="807"/>
      <c r="AO42" s="807"/>
      <c r="AP42" s="807"/>
      <c r="AQ42" s="807"/>
      <c r="AR42" s="807"/>
      <c r="AS42" s="807"/>
      <c r="AT42" s="807"/>
      <c r="AU42" s="807"/>
      <c r="AV42" s="807"/>
      <c r="AW42" s="807"/>
      <c r="AX42" s="807"/>
      <c r="AY42" s="807"/>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52"/>
      <c r="AL43" s="807"/>
      <c r="AM43" s="807"/>
      <c r="AN43" s="807"/>
      <c r="AO43" s="807"/>
      <c r="AP43" s="807"/>
      <c r="AQ43" s="807"/>
      <c r="AR43" s="807"/>
      <c r="AS43" s="807"/>
      <c r="AT43" s="807"/>
      <c r="AU43" s="807"/>
      <c r="AV43" s="807"/>
      <c r="AW43" s="807"/>
      <c r="AX43" s="807"/>
      <c r="AY43" s="807"/>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52"/>
      <c r="AL44" s="807"/>
      <c r="AM44" s="807"/>
      <c r="AN44" s="807"/>
      <c r="AO44" s="807"/>
      <c r="AP44" s="807"/>
      <c r="AQ44" s="807"/>
      <c r="AR44" s="807"/>
      <c r="AS44" s="807"/>
      <c r="AT44" s="807"/>
      <c r="AU44" s="807"/>
      <c r="AV44" s="807"/>
      <c r="AW44" s="807"/>
      <c r="AX44" s="807"/>
      <c r="AY44" s="807"/>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52"/>
      <c r="AL45" s="807"/>
      <c r="AM45" s="807"/>
      <c r="AN45" s="807"/>
      <c r="AO45" s="807"/>
      <c r="AP45" s="807"/>
      <c r="AQ45" s="807"/>
      <c r="AR45" s="807"/>
      <c r="AS45" s="807"/>
      <c r="AT45" s="807"/>
      <c r="AU45" s="807"/>
      <c r="AV45" s="807"/>
      <c r="AW45" s="807"/>
      <c r="AX45" s="807"/>
      <c r="AY45" s="807"/>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52"/>
      <c r="AL46" s="807"/>
      <c r="AM46" s="807"/>
      <c r="AN46" s="807"/>
      <c r="AO46" s="807"/>
      <c r="AP46" s="807"/>
      <c r="AQ46" s="807"/>
      <c r="AR46" s="807"/>
      <c r="AS46" s="807"/>
      <c r="AT46" s="807"/>
      <c r="AU46" s="807"/>
      <c r="AV46" s="807"/>
      <c r="AW46" s="807"/>
      <c r="AX46" s="807"/>
      <c r="AY46" s="807"/>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52"/>
      <c r="AL47" s="807"/>
      <c r="AM47" s="807"/>
      <c r="AN47" s="807"/>
      <c r="AO47" s="807"/>
      <c r="AP47" s="807"/>
      <c r="AQ47" s="807"/>
      <c r="AR47" s="807"/>
      <c r="AS47" s="807"/>
      <c r="AT47" s="807"/>
      <c r="AU47" s="807"/>
      <c r="AV47" s="807"/>
      <c r="AW47" s="807"/>
      <c r="AX47" s="807"/>
      <c r="AY47" s="807"/>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52"/>
      <c r="AL48" s="807"/>
      <c r="AM48" s="807"/>
      <c r="AN48" s="807"/>
      <c r="AO48" s="807"/>
      <c r="AP48" s="807"/>
      <c r="AQ48" s="807"/>
      <c r="AR48" s="807"/>
      <c r="AS48" s="807"/>
      <c r="AT48" s="807"/>
      <c r="AU48" s="807"/>
      <c r="AV48" s="807"/>
      <c r="AW48" s="807"/>
      <c r="AX48" s="807"/>
      <c r="AY48" s="807"/>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52"/>
      <c r="AL49" s="807"/>
      <c r="AM49" s="807"/>
      <c r="AN49" s="807"/>
      <c r="AO49" s="807"/>
      <c r="AP49" s="807"/>
      <c r="AQ49" s="807"/>
      <c r="AR49" s="807"/>
      <c r="AS49" s="807"/>
      <c r="AT49" s="807"/>
      <c r="AU49" s="807"/>
      <c r="AV49" s="807"/>
      <c r="AW49" s="807"/>
      <c r="AX49" s="807"/>
      <c r="AY49" s="807"/>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404</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21" t="s">
        <v>405</v>
      </c>
      <c r="C63" s="1022"/>
      <c r="D63" s="1022"/>
      <c r="E63" s="1022"/>
      <c r="F63" s="1022"/>
      <c r="G63" s="1022"/>
      <c r="H63" s="1022"/>
      <c r="I63" s="1022"/>
      <c r="J63" s="1022"/>
      <c r="K63" s="1022"/>
      <c r="L63" s="1022"/>
      <c r="M63" s="1022"/>
      <c r="N63" s="1022"/>
      <c r="O63" s="1022"/>
      <c r="P63" s="1023"/>
      <c r="Q63" s="1039"/>
      <c r="R63" s="1040"/>
      <c r="S63" s="1040"/>
      <c r="T63" s="1040"/>
      <c r="U63" s="1040"/>
      <c r="V63" s="1040"/>
      <c r="W63" s="1040"/>
      <c r="X63" s="1040"/>
      <c r="Y63" s="1040"/>
      <c r="Z63" s="1040"/>
      <c r="AA63" s="1040"/>
      <c r="AB63" s="1040"/>
      <c r="AC63" s="1040"/>
      <c r="AD63" s="1040"/>
      <c r="AE63" s="1091"/>
      <c r="AF63" s="1092">
        <v>784</v>
      </c>
      <c r="AG63" s="1036"/>
      <c r="AH63" s="1036"/>
      <c r="AI63" s="1036"/>
      <c r="AJ63" s="1093"/>
      <c r="AK63" s="1094"/>
      <c r="AL63" s="1040"/>
      <c r="AM63" s="1040"/>
      <c r="AN63" s="1040"/>
      <c r="AO63" s="1040"/>
      <c r="AP63" s="1036">
        <f>AP28+AP29+AP30+AP31+AP32</f>
        <v>6634</v>
      </c>
      <c r="AQ63" s="1036"/>
      <c r="AR63" s="1036"/>
      <c r="AS63" s="1036"/>
      <c r="AT63" s="1036"/>
      <c r="AU63" s="1036">
        <f>AU28+AU29+AU30+AU31+AU32</f>
        <v>5403</v>
      </c>
      <c r="AV63" s="1036"/>
      <c r="AW63" s="1036"/>
      <c r="AX63" s="1036"/>
      <c r="AY63" s="1036"/>
      <c r="AZ63" s="1088"/>
      <c r="BA63" s="1088"/>
      <c r="BB63" s="1088"/>
      <c r="BC63" s="1088"/>
      <c r="BD63" s="1088"/>
      <c r="BE63" s="1037"/>
      <c r="BF63" s="1037"/>
      <c r="BG63" s="1037"/>
      <c r="BH63" s="1037"/>
      <c r="BI63" s="1038"/>
      <c r="BJ63" s="1089" t="s">
        <v>387</v>
      </c>
      <c r="BK63" s="1028"/>
      <c r="BL63" s="1028"/>
      <c r="BM63" s="1028"/>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391</v>
      </c>
      <c r="W66" s="1071"/>
      <c r="X66" s="1071"/>
      <c r="Y66" s="1071"/>
      <c r="Z66" s="1072"/>
      <c r="AA66" s="1070" t="s">
        <v>392</v>
      </c>
      <c r="AB66" s="1071"/>
      <c r="AC66" s="1071"/>
      <c r="AD66" s="1071"/>
      <c r="AE66" s="1072"/>
      <c r="AF66" s="1076" t="s">
        <v>409</v>
      </c>
      <c r="AG66" s="1077"/>
      <c r="AH66" s="1077"/>
      <c r="AI66" s="1077"/>
      <c r="AJ66" s="1078"/>
      <c r="AK66" s="1070" t="s">
        <v>410</v>
      </c>
      <c r="AL66" s="1065"/>
      <c r="AM66" s="1065"/>
      <c r="AN66" s="1065"/>
      <c r="AO66" s="1066"/>
      <c r="AP66" s="1070" t="s">
        <v>395</v>
      </c>
      <c r="AQ66" s="1071"/>
      <c r="AR66" s="1071"/>
      <c r="AS66" s="1071"/>
      <c r="AT66" s="1072"/>
      <c r="AU66" s="1070" t="s">
        <v>411</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30"/>
      <c r="BT66" s="1031"/>
      <c r="BU66" s="1031"/>
      <c r="BV66" s="1031"/>
      <c r="BW66" s="1031"/>
      <c r="BX66" s="1031"/>
      <c r="BY66" s="1031"/>
      <c r="BZ66" s="1031"/>
      <c r="CA66" s="1031"/>
      <c r="CB66" s="1031"/>
      <c r="CC66" s="1031"/>
      <c r="CD66" s="1031"/>
      <c r="CE66" s="1031"/>
      <c r="CF66" s="1031"/>
      <c r="CG66" s="1032"/>
      <c r="CH66" s="1033"/>
      <c r="CI66" s="1034"/>
      <c r="CJ66" s="1034"/>
      <c r="CK66" s="1034"/>
      <c r="CL66" s="1035"/>
      <c r="CM66" s="1033"/>
      <c r="CN66" s="1034"/>
      <c r="CO66" s="1034"/>
      <c r="CP66" s="1034"/>
      <c r="CQ66" s="1035"/>
      <c r="CR66" s="1033"/>
      <c r="CS66" s="1034"/>
      <c r="CT66" s="1034"/>
      <c r="CU66" s="1034"/>
      <c r="CV66" s="1035"/>
      <c r="CW66" s="1033"/>
      <c r="CX66" s="1034"/>
      <c r="CY66" s="1034"/>
      <c r="CZ66" s="1034"/>
      <c r="DA66" s="1035"/>
      <c r="DB66" s="1033"/>
      <c r="DC66" s="1034"/>
      <c r="DD66" s="1034"/>
      <c r="DE66" s="1034"/>
      <c r="DF66" s="1035"/>
      <c r="DG66" s="1033"/>
      <c r="DH66" s="1034"/>
      <c r="DI66" s="1034"/>
      <c r="DJ66" s="1034"/>
      <c r="DK66" s="1035"/>
      <c r="DL66" s="1033"/>
      <c r="DM66" s="1034"/>
      <c r="DN66" s="1034"/>
      <c r="DO66" s="1034"/>
      <c r="DP66" s="1035"/>
      <c r="DQ66" s="1033"/>
      <c r="DR66" s="1034"/>
      <c r="DS66" s="1034"/>
      <c r="DT66" s="1034"/>
      <c r="DU66" s="1035"/>
      <c r="DV66" s="1018"/>
      <c r="DW66" s="1019"/>
      <c r="DX66" s="1019"/>
      <c r="DY66" s="1019"/>
      <c r="DZ66" s="1020"/>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30"/>
      <c r="BT67" s="1031"/>
      <c r="BU67" s="1031"/>
      <c r="BV67" s="1031"/>
      <c r="BW67" s="1031"/>
      <c r="BX67" s="1031"/>
      <c r="BY67" s="1031"/>
      <c r="BZ67" s="1031"/>
      <c r="CA67" s="1031"/>
      <c r="CB67" s="1031"/>
      <c r="CC67" s="1031"/>
      <c r="CD67" s="1031"/>
      <c r="CE67" s="1031"/>
      <c r="CF67" s="1031"/>
      <c r="CG67" s="1032"/>
      <c r="CH67" s="1033"/>
      <c r="CI67" s="1034"/>
      <c r="CJ67" s="1034"/>
      <c r="CK67" s="1034"/>
      <c r="CL67" s="1035"/>
      <c r="CM67" s="1033"/>
      <c r="CN67" s="1034"/>
      <c r="CO67" s="1034"/>
      <c r="CP67" s="1034"/>
      <c r="CQ67" s="1035"/>
      <c r="CR67" s="1033"/>
      <c r="CS67" s="1034"/>
      <c r="CT67" s="1034"/>
      <c r="CU67" s="1034"/>
      <c r="CV67" s="1035"/>
      <c r="CW67" s="1033"/>
      <c r="CX67" s="1034"/>
      <c r="CY67" s="1034"/>
      <c r="CZ67" s="1034"/>
      <c r="DA67" s="1035"/>
      <c r="DB67" s="1033"/>
      <c r="DC67" s="1034"/>
      <c r="DD67" s="1034"/>
      <c r="DE67" s="1034"/>
      <c r="DF67" s="1035"/>
      <c r="DG67" s="1033"/>
      <c r="DH67" s="1034"/>
      <c r="DI67" s="1034"/>
      <c r="DJ67" s="1034"/>
      <c r="DK67" s="1035"/>
      <c r="DL67" s="1033"/>
      <c r="DM67" s="1034"/>
      <c r="DN67" s="1034"/>
      <c r="DO67" s="1034"/>
      <c r="DP67" s="1035"/>
      <c r="DQ67" s="1033"/>
      <c r="DR67" s="1034"/>
      <c r="DS67" s="1034"/>
      <c r="DT67" s="1034"/>
      <c r="DU67" s="1035"/>
      <c r="DV67" s="1018"/>
      <c r="DW67" s="1019"/>
      <c r="DX67" s="1019"/>
      <c r="DY67" s="1019"/>
      <c r="DZ67" s="1020"/>
      <c r="EA67" s="226"/>
    </row>
    <row r="68" spans="1:131" s="227" customFormat="1" ht="26.25" customHeight="1" thickTop="1" x14ac:dyDescent="0.15">
      <c r="A68" s="238">
        <v>1</v>
      </c>
      <c r="B68" s="780" t="s">
        <v>574</v>
      </c>
      <c r="C68" s="781"/>
      <c r="D68" s="781"/>
      <c r="E68" s="781"/>
      <c r="F68" s="781"/>
      <c r="G68" s="781"/>
      <c r="H68" s="781"/>
      <c r="I68" s="781"/>
      <c r="J68" s="781"/>
      <c r="K68" s="781"/>
      <c r="L68" s="781"/>
      <c r="M68" s="781"/>
      <c r="N68" s="781"/>
      <c r="O68" s="781"/>
      <c r="P68" s="782"/>
      <c r="Q68" s="1057">
        <v>6551</v>
      </c>
      <c r="R68" s="1054"/>
      <c r="S68" s="1054"/>
      <c r="T68" s="1054"/>
      <c r="U68" s="1054"/>
      <c r="V68" s="1054">
        <v>7258</v>
      </c>
      <c r="W68" s="1054"/>
      <c r="X68" s="1054"/>
      <c r="Y68" s="1054"/>
      <c r="Z68" s="1054"/>
      <c r="AA68" s="1054">
        <f>Q68-V68</f>
        <v>-707</v>
      </c>
      <c r="AB68" s="1054"/>
      <c r="AC68" s="1054"/>
      <c r="AD68" s="1054"/>
      <c r="AE68" s="1054"/>
      <c r="AF68" s="1054">
        <v>3706</v>
      </c>
      <c r="AG68" s="1054"/>
      <c r="AH68" s="1054"/>
      <c r="AI68" s="1054"/>
      <c r="AJ68" s="1054"/>
      <c r="AK68" s="1054">
        <v>0</v>
      </c>
      <c r="AL68" s="1054"/>
      <c r="AM68" s="1054"/>
      <c r="AN68" s="1054"/>
      <c r="AO68" s="1054"/>
      <c r="AP68" s="1054">
        <v>27960</v>
      </c>
      <c r="AQ68" s="1054"/>
      <c r="AR68" s="1054"/>
      <c r="AS68" s="1054"/>
      <c r="AT68" s="1054"/>
      <c r="AU68" s="1054">
        <v>42</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30"/>
      <c r="BT68" s="1031"/>
      <c r="BU68" s="1031"/>
      <c r="BV68" s="1031"/>
      <c r="BW68" s="1031"/>
      <c r="BX68" s="1031"/>
      <c r="BY68" s="1031"/>
      <c r="BZ68" s="1031"/>
      <c r="CA68" s="1031"/>
      <c r="CB68" s="1031"/>
      <c r="CC68" s="1031"/>
      <c r="CD68" s="1031"/>
      <c r="CE68" s="1031"/>
      <c r="CF68" s="1031"/>
      <c r="CG68" s="1032"/>
      <c r="CH68" s="1033"/>
      <c r="CI68" s="1034"/>
      <c r="CJ68" s="1034"/>
      <c r="CK68" s="1034"/>
      <c r="CL68" s="1035"/>
      <c r="CM68" s="1033"/>
      <c r="CN68" s="1034"/>
      <c r="CO68" s="1034"/>
      <c r="CP68" s="1034"/>
      <c r="CQ68" s="1035"/>
      <c r="CR68" s="1033"/>
      <c r="CS68" s="1034"/>
      <c r="CT68" s="1034"/>
      <c r="CU68" s="1034"/>
      <c r="CV68" s="1035"/>
      <c r="CW68" s="1033"/>
      <c r="CX68" s="1034"/>
      <c r="CY68" s="1034"/>
      <c r="CZ68" s="1034"/>
      <c r="DA68" s="1035"/>
      <c r="DB68" s="1033"/>
      <c r="DC68" s="1034"/>
      <c r="DD68" s="1034"/>
      <c r="DE68" s="1034"/>
      <c r="DF68" s="1035"/>
      <c r="DG68" s="1033"/>
      <c r="DH68" s="1034"/>
      <c r="DI68" s="1034"/>
      <c r="DJ68" s="1034"/>
      <c r="DK68" s="1035"/>
      <c r="DL68" s="1033"/>
      <c r="DM68" s="1034"/>
      <c r="DN68" s="1034"/>
      <c r="DO68" s="1034"/>
      <c r="DP68" s="1035"/>
      <c r="DQ68" s="1033"/>
      <c r="DR68" s="1034"/>
      <c r="DS68" s="1034"/>
      <c r="DT68" s="1034"/>
      <c r="DU68" s="1035"/>
      <c r="DV68" s="1018"/>
      <c r="DW68" s="1019"/>
      <c r="DX68" s="1019"/>
      <c r="DY68" s="1019"/>
      <c r="DZ68" s="1020"/>
      <c r="EA68" s="226"/>
    </row>
    <row r="69" spans="1:131" s="227" customFormat="1" ht="26.25" customHeight="1" x14ac:dyDescent="0.15">
      <c r="A69" s="241">
        <v>2</v>
      </c>
      <c r="B69" s="777" t="s">
        <v>575</v>
      </c>
      <c r="C69" s="778"/>
      <c r="D69" s="778"/>
      <c r="E69" s="778"/>
      <c r="F69" s="778"/>
      <c r="G69" s="778"/>
      <c r="H69" s="778"/>
      <c r="I69" s="778"/>
      <c r="J69" s="778"/>
      <c r="K69" s="778"/>
      <c r="L69" s="778"/>
      <c r="M69" s="778"/>
      <c r="N69" s="778"/>
      <c r="O69" s="778"/>
      <c r="P69" s="779"/>
      <c r="Q69" s="806">
        <v>75</v>
      </c>
      <c r="R69" s="807"/>
      <c r="S69" s="807"/>
      <c r="T69" s="807"/>
      <c r="U69" s="807"/>
      <c r="V69" s="807">
        <v>75</v>
      </c>
      <c r="W69" s="807"/>
      <c r="X69" s="807"/>
      <c r="Y69" s="807"/>
      <c r="Z69" s="807"/>
      <c r="AA69" s="807">
        <f t="shared" ref="AA69:AA83" si="0">Q69-V69</f>
        <v>0</v>
      </c>
      <c r="AB69" s="807"/>
      <c r="AC69" s="807"/>
      <c r="AD69" s="807"/>
      <c r="AE69" s="807"/>
      <c r="AF69" s="807">
        <v>0</v>
      </c>
      <c r="AG69" s="807"/>
      <c r="AH69" s="807"/>
      <c r="AI69" s="807"/>
      <c r="AJ69" s="807"/>
      <c r="AK69" s="807">
        <v>6</v>
      </c>
      <c r="AL69" s="807"/>
      <c r="AM69" s="807"/>
      <c r="AN69" s="807"/>
      <c r="AO69" s="807"/>
      <c r="AP69" s="807">
        <v>0</v>
      </c>
      <c r="AQ69" s="807"/>
      <c r="AR69" s="807"/>
      <c r="AS69" s="807"/>
      <c r="AT69" s="807"/>
      <c r="AU69" s="807">
        <v>0</v>
      </c>
      <c r="AV69" s="807"/>
      <c r="AW69" s="807"/>
      <c r="AX69" s="807"/>
      <c r="AY69" s="807"/>
      <c r="AZ69" s="1048"/>
      <c r="BA69" s="1048"/>
      <c r="BB69" s="1048"/>
      <c r="BC69" s="1048"/>
      <c r="BD69" s="1049"/>
      <c r="BE69" s="245"/>
      <c r="BF69" s="245"/>
      <c r="BG69" s="245"/>
      <c r="BH69" s="245"/>
      <c r="BI69" s="245"/>
      <c r="BJ69" s="245"/>
      <c r="BK69" s="245"/>
      <c r="BL69" s="245"/>
      <c r="BM69" s="245"/>
      <c r="BN69" s="245"/>
      <c r="BO69" s="245"/>
      <c r="BP69" s="245"/>
      <c r="BQ69" s="242">
        <v>63</v>
      </c>
      <c r="BR69" s="247"/>
      <c r="BS69" s="1030"/>
      <c r="BT69" s="1031"/>
      <c r="BU69" s="1031"/>
      <c r="BV69" s="1031"/>
      <c r="BW69" s="1031"/>
      <c r="BX69" s="1031"/>
      <c r="BY69" s="1031"/>
      <c r="BZ69" s="1031"/>
      <c r="CA69" s="1031"/>
      <c r="CB69" s="1031"/>
      <c r="CC69" s="1031"/>
      <c r="CD69" s="1031"/>
      <c r="CE69" s="1031"/>
      <c r="CF69" s="1031"/>
      <c r="CG69" s="1032"/>
      <c r="CH69" s="1033"/>
      <c r="CI69" s="1034"/>
      <c r="CJ69" s="1034"/>
      <c r="CK69" s="1034"/>
      <c r="CL69" s="1035"/>
      <c r="CM69" s="1033"/>
      <c r="CN69" s="1034"/>
      <c r="CO69" s="1034"/>
      <c r="CP69" s="1034"/>
      <c r="CQ69" s="1035"/>
      <c r="CR69" s="1033"/>
      <c r="CS69" s="1034"/>
      <c r="CT69" s="1034"/>
      <c r="CU69" s="1034"/>
      <c r="CV69" s="1035"/>
      <c r="CW69" s="1033"/>
      <c r="CX69" s="1034"/>
      <c r="CY69" s="1034"/>
      <c r="CZ69" s="1034"/>
      <c r="DA69" s="1035"/>
      <c r="DB69" s="1033"/>
      <c r="DC69" s="1034"/>
      <c r="DD69" s="1034"/>
      <c r="DE69" s="1034"/>
      <c r="DF69" s="1035"/>
      <c r="DG69" s="1033"/>
      <c r="DH69" s="1034"/>
      <c r="DI69" s="1034"/>
      <c r="DJ69" s="1034"/>
      <c r="DK69" s="1035"/>
      <c r="DL69" s="1033"/>
      <c r="DM69" s="1034"/>
      <c r="DN69" s="1034"/>
      <c r="DO69" s="1034"/>
      <c r="DP69" s="1035"/>
      <c r="DQ69" s="1033"/>
      <c r="DR69" s="1034"/>
      <c r="DS69" s="1034"/>
      <c r="DT69" s="1034"/>
      <c r="DU69" s="1035"/>
      <c r="DV69" s="1018"/>
      <c r="DW69" s="1019"/>
      <c r="DX69" s="1019"/>
      <c r="DY69" s="1019"/>
      <c r="DZ69" s="1020"/>
      <c r="EA69" s="226"/>
    </row>
    <row r="70" spans="1:131" s="227" customFormat="1" ht="26.25" customHeight="1" x14ac:dyDescent="0.15">
      <c r="A70" s="241">
        <v>3</v>
      </c>
      <c r="B70" s="777" t="s">
        <v>576</v>
      </c>
      <c r="C70" s="778"/>
      <c r="D70" s="778"/>
      <c r="E70" s="778"/>
      <c r="F70" s="778"/>
      <c r="G70" s="778"/>
      <c r="H70" s="778"/>
      <c r="I70" s="778"/>
      <c r="J70" s="778"/>
      <c r="K70" s="778"/>
      <c r="L70" s="778"/>
      <c r="M70" s="778"/>
      <c r="N70" s="778"/>
      <c r="O70" s="778"/>
      <c r="P70" s="779"/>
      <c r="Q70" s="806">
        <v>273827</v>
      </c>
      <c r="R70" s="807"/>
      <c r="S70" s="807"/>
      <c r="T70" s="807"/>
      <c r="U70" s="807"/>
      <c r="V70" s="807">
        <v>273727</v>
      </c>
      <c r="W70" s="807"/>
      <c r="X70" s="807"/>
      <c r="Y70" s="807"/>
      <c r="Z70" s="807"/>
      <c r="AA70" s="807">
        <v>99</v>
      </c>
      <c r="AB70" s="807"/>
      <c r="AC70" s="807"/>
      <c r="AD70" s="807"/>
      <c r="AE70" s="807"/>
      <c r="AF70" s="807">
        <v>99</v>
      </c>
      <c r="AG70" s="807"/>
      <c r="AH70" s="807"/>
      <c r="AI70" s="807"/>
      <c r="AJ70" s="807"/>
      <c r="AK70" s="807">
        <v>8213</v>
      </c>
      <c r="AL70" s="807"/>
      <c r="AM70" s="807"/>
      <c r="AN70" s="807"/>
      <c r="AO70" s="807"/>
      <c r="AP70" s="807">
        <v>0</v>
      </c>
      <c r="AQ70" s="807"/>
      <c r="AR70" s="807"/>
      <c r="AS70" s="807"/>
      <c r="AT70" s="807"/>
      <c r="AU70" s="807">
        <v>0</v>
      </c>
      <c r="AV70" s="807"/>
      <c r="AW70" s="807"/>
      <c r="AX70" s="807"/>
      <c r="AY70" s="807"/>
      <c r="AZ70" s="1048"/>
      <c r="BA70" s="1048"/>
      <c r="BB70" s="1048"/>
      <c r="BC70" s="1048"/>
      <c r="BD70" s="1049"/>
      <c r="BE70" s="245"/>
      <c r="BF70" s="245"/>
      <c r="BG70" s="245"/>
      <c r="BH70" s="245"/>
      <c r="BI70" s="245"/>
      <c r="BJ70" s="245"/>
      <c r="BK70" s="245"/>
      <c r="BL70" s="245"/>
      <c r="BM70" s="245"/>
      <c r="BN70" s="245"/>
      <c r="BO70" s="245"/>
      <c r="BP70" s="245"/>
      <c r="BQ70" s="242">
        <v>64</v>
      </c>
      <c r="BR70" s="247"/>
      <c r="BS70" s="1030"/>
      <c r="BT70" s="1031"/>
      <c r="BU70" s="1031"/>
      <c r="BV70" s="1031"/>
      <c r="BW70" s="1031"/>
      <c r="BX70" s="1031"/>
      <c r="BY70" s="1031"/>
      <c r="BZ70" s="1031"/>
      <c r="CA70" s="1031"/>
      <c r="CB70" s="1031"/>
      <c r="CC70" s="1031"/>
      <c r="CD70" s="1031"/>
      <c r="CE70" s="1031"/>
      <c r="CF70" s="1031"/>
      <c r="CG70" s="1032"/>
      <c r="CH70" s="1033"/>
      <c r="CI70" s="1034"/>
      <c r="CJ70" s="1034"/>
      <c r="CK70" s="1034"/>
      <c r="CL70" s="1035"/>
      <c r="CM70" s="1033"/>
      <c r="CN70" s="1034"/>
      <c r="CO70" s="1034"/>
      <c r="CP70" s="1034"/>
      <c r="CQ70" s="1035"/>
      <c r="CR70" s="1033"/>
      <c r="CS70" s="1034"/>
      <c r="CT70" s="1034"/>
      <c r="CU70" s="1034"/>
      <c r="CV70" s="1035"/>
      <c r="CW70" s="1033"/>
      <c r="CX70" s="1034"/>
      <c r="CY70" s="1034"/>
      <c r="CZ70" s="1034"/>
      <c r="DA70" s="1035"/>
      <c r="DB70" s="1033"/>
      <c r="DC70" s="1034"/>
      <c r="DD70" s="1034"/>
      <c r="DE70" s="1034"/>
      <c r="DF70" s="1035"/>
      <c r="DG70" s="1033"/>
      <c r="DH70" s="1034"/>
      <c r="DI70" s="1034"/>
      <c r="DJ70" s="1034"/>
      <c r="DK70" s="1035"/>
      <c r="DL70" s="1033"/>
      <c r="DM70" s="1034"/>
      <c r="DN70" s="1034"/>
      <c r="DO70" s="1034"/>
      <c r="DP70" s="1035"/>
      <c r="DQ70" s="1033"/>
      <c r="DR70" s="1034"/>
      <c r="DS70" s="1034"/>
      <c r="DT70" s="1034"/>
      <c r="DU70" s="1035"/>
      <c r="DV70" s="1018"/>
      <c r="DW70" s="1019"/>
      <c r="DX70" s="1019"/>
      <c r="DY70" s="1019"/>
      <c r="DZ70" s="1020"/>
      <c r="EA70" s="226"/>
    </row>
    <row r="71" spans="1:131" s="227" customFormat="1" ht="26.25" customHeight="1" x14ac:dyDescent="0.15">
      <c r="A71" s="241">
        <v>4</v>
      </c>
      <c r="B71" s="777" t="s">
        <v>577</v>
      </c>
      <c r="C71" s="778"/>
      <c r="D71" s="778"/>
      <c r="E71" s="778"/>
      <c r="F71" s="778"/>
      <c r="G71" s="778"/>
      <c r="H71" s="778"/>
      <c r="I71" s="778"/>
      <c r="J71" s="778"/>
      <c r="K71" s="778"/>
      <c r="L71" s="778"/>
      <c r="M71" s="778"/>
      <c r="N71" s="778"/>
      <c r="O71" s="778"/>
      <c r="P71" s="779"/>
      <c r="Q71" s="806">
        <v>7203</v>
      </c>
      <c r="R71" s="807"/>
      <c r="S71" s="807"/>
      <c r="T71" s="807"/>
      <c r="U71" s="807"/>
      <c r="V71" s="807">
        <v>6919</v>
      </c>
      <c r="W71" s="807"/>
      <c r="X71" s="807"/>
      <c r="Y71" s="807"/>
      <c r="Z71" s="807"/>
      <c r="AA71" s="807">
        <f t="shared" si="0"/>
        <v>284</v>
      </c>
      <c r="AB71" s="807"/>
      <c r="AC71" s="807"/>
      <c r="AD71" s="807"/>
      <c r="AE71" s="807"/>
      <c r="AF71" s="807">
        <v>284</v>
      </c>
      <c r="AG71" s="807"/>
      <c r="AH71" s="807"/>
      <c r="AI71" s="807"/>
      <c r="AJ71" s="807"/>
      <c r="AK71" s="807">
        <v>845</v>
      </c>
      <c r="AL71" s="807"/>
      <c r="AM71" s="807"/>
      <c r="AN71" s="807"/>
      <c r="AO71" s="807"/>
      <c r="AP71" s="807">
        <v>0</v>
      </c>
      <c r="AQ71" s="807"/>
      <c r="AR71" s="807"/>
      <c r="AS71" s="807"/>
      <c r="AT71" s="807"/>
      <c r="AU71" s="807">
        <v>0</v>
      </c>
      <c r="AV71" s="807"/>
      <c r="AW71" s="807"/>
      <c r="AX71" s="807"/>
      <c r="AY71" s="807"/>
      <c r="AZ71" s="1048"/>
      <c r="BA71" s="1048"/>
      <c r="BB71" s="1048"/>
      <c r="BC71" s="1048"/>
      <c r="BD71" s="1049"/>
      <c r="BE71" s="245"/>
      <c r="BF71" s="245"/>
      <c r="BG71" s="245"/>
      <c r="BH71" s="245"/>
      <c r="BI71" s="245"/>
      <c r="BJ71" s="245"/>
      <c r="BK71" s="245"/>
      <c r="BL71" s="245"/>
      <c r="BM71" s="245"/>
      <c r="BN71" s="245"/>
      <c r="BO71" s="245"/>
      <c r="BP71" s="245"/>
      <c r="BQ71" s="242">
        <v>65</v>
      </c>
      <c r="BR71" s="247"/>
      <c r="BS71" s="1030"/>
      <c r="BT71" s="1031"/>
      <c r="BU71" s="1031"/>
      <c r="BV71" s="1031"/>
      <c r="BW71" s="1031"/>
      <c r="BX71" s="1031"/>
      <c r="BY71" s="1031"/>
      <c r="BZ71" s="1031"/>
      <c r="CA71" s="1031"/>
      <c r="CB71" s="1031"/>
      <c r="CC71" s="1031"/>
      <c r="CD71" s="1031"/>
      <c r="CE71" s="1031"/>
      <c r="CF71" s="1031"/>
      <c r="CG71" s="1032"/>
      <c r="CH71" s="1033"/>
      <c r="CI71" s="1034"/>
      <c r="CJ71" s="1034"/>
      <c r="CK71" s="1034"/>
      <c r="CL71" s="1035"/>
      <c r="CM71" s="1033"/>
      <c r="CN71" s="1034"/>
      <c r="CO71" s="1034"/>
      <c r="CP71" s="1034"/>
      <c r="CQ71" s="1035"/>
      <c r="CR71" s="1033"/>
      <c r="CS71" s="1034"/>
      <c r="CT71" s="1034"/>
      <c r="CU71" s="1034"/>
      <c r="CV71" s="1035"/>
      <c r="CW71" s="1033"/>
      <c r="CX71" s="1034"/>
      <c r="CY71" s="1034"/>
      <c r="CZ71" s="1034"/>
      <c r="DA71" s="1035"/>
      <c r="DB71" s="1033"/>
      <c r="DC71" s="1034"/>
      <c r="DD71" s="1034"/>
      <c r="DE71" s="1034"/>
      <c r="DF71" s="1035"/>
      <c r="DG71" s="1033"/>
      <c r="DH71" s="1034"/>
      <c r="DI71" s="1034"/>
      <c r="DJ71" s="1034"/>
      <c r="DK71" s="1035"/>
      <c r="DL71" s="1033"/>
      <c r="DM71" s="1034"/>
      <c r="DN71" s="1034"/>
      <c r="DO71" s="1034"/>
      <c r="DP71" s="1035"/>
      <c r="DQ71" s="1033"/>
      <c r="DR71" s="1034"/>
      <c r="DS71" s="1034"/>
      <c r="DT71" s="1034"/>
      <c r="DU71" s="1035"/>
      <c r="DV71" s="1018"/>
      <c r="DW71" s="1019"/>
      <c r="DX71" s="1019"/>
      <c r="DY71" s="1019"/>
      <c r="DZ71" s="1020"/>
      <c r="EA71" s="226"/>
    </row>
    <row r="72" spans="1:131" s="227" customFormat="1" ht="26.25" customHeight="1" x14ac:dyDescent="0.15">
      <c r="A72" s="241">
        <v>5</v>
      </c>
      <c r="B72" s="777" t="s">
        <v>578</v>
      </c>
      <c r="C72" s="778"/>
      <c r="D72" s="778"/>
      <c r="E72" s="778"/>
      <c r="F72" s="778"/>
      <c r="G72" s="778"/>
      <c r="H72" s="778"/>
      <c r="I72" s="778"/>
      <c r="J72" s="778"/>
      <c r="K72" s="778"/>
      <c r="L72" s="778"/>
      <c r="M72" s="778"/>
      <c r="N72" s="778"/>
      <c r="O72" s="778"/>
      <c r="P72" s="779"/>
      <c r="Q72" s="806">
        <v>1279</v>
      </c>
      <c r="R72" s="807"/>
      <c r="S72" s="807"/>
      <c r="T72" s="807"/>
      <c r="U72" s="807"/>
      <c r="V72" s="807">
        <v>1167</v>
      </c>
      <c r="W72" s="807"/>
      <c r="X72" s="807"/>
      <c r="Y72" s="807"/>
      <c r="Z72" s="807"/>
      <c r="AA72" s="807">
        <f t="shared" si="0"/>
        <v>112</v>
      </c>
      <c r="AB72" s="807"/>
      <c r="AC72" s="807"/>
      <c r="AD72" s="807"/>
      <c r="AE72" s="807"/>
      <c r="AF72" s="807">
        <v>112</v>
      </c>
      <c r="AG72" s="807"/>
      <c r="AH72" s="807"/>
      <c r="AI72" s="807"/>
      <c r="AJ72" s="807"/>
      <c r="AK72" s="807">
        <v>0</v>
      </c>
      <c r="AL72" s="807"/>
      <c r="AM72" s="807"/>
      <c r="AN72" s="807"/>
      <c r="AO72" s="807"/>
      <c r="AP72" s="807">
        <v>0</v>
      </c>
      <c r="AQ72" s="807"/>
      <c r="AR72" s="807"/>
      <c r="AS72" s="807"/>
      <c r="AT72" s="807"/>
      <c r="AU72" s="807">
        <v>0</v>
      </c>
      <c r="AV72" s="807"/>
      <c r="AW72" s="807"/>
      <c r="AX72" s="807"/>
      <c r="AY72" s="807"/>
      <c r="AZ72" s="1048"/>
      <c r="BA72" s="1048"/>
      <c r="BB72" s="1048"/>
      <c r="BC72" s="1048"/>
      <c r="BD72" s="1049"/>
      <c r="BE72" s="245"/>
      <c r="BF72" s="245"/>
      <c r="BG72" s="245"/>
      <c r="BH72" s="245"/>
      <c r="BI72" s="245"/>
      <c r="BJ72" s="245"/>
      <c r="BK72" s="245"/>
      <c r="BL72" s="245"/>
      <c r="BM72" s="245"/>
      <c r="BN72" s="245"/>
      <c r="BO72" s="245"/>
      <c r="BP72" s="245"/>
      <c r="BQ72" s="242">
        <v>66</v>
      </c>
      <c r="BR72" s="247"/>
      <c r="BS72" s="1030"/>
      <c r="BT72" s="1031"/>
      <c r="BU72" s="1031"/>
      <c r="BV72" s="1031"/>
      <c r="BW72" s="1031"/>
      <c r="BX72" s="1031"/>
      <c r="BY72" s="1031"/>
      <c r="BZ72" s="1031"/>
      <c r="CA72" s="1031"/>
      <c r="CB72" s="1031"/>
      <c r="CC72" s="1031"/>
      <c r="CD72" s="1031"/>
      <c r="CE72" s="1031"/>
      <c r="CF72" s="1031"/>
      <c r="CG72" s="1032"/>
      <c r="CH72" s="1033"/>
      <c r="CI72" s="1034"/>
      <c r="CJ72" s="1034"/>
      <c r="CK72" s="1034"/>
      <c r="CL72" s="1035"/>
      <c r="CM72" s="1033"/>
      <c r="CN72" s="1034"/>
      <c r="CO72" s="1034"/>
      <c r="CP72" s="1034"/>
      <c r="CQ72" s="1035"/>
      <c r="CR72" s="1033"/>
      <c r="CS72" s="1034"/>
      <c r="CT72" s="1034"/>
      <c r="CU72" s="1034"/>
      <c r="CV72" s="1035"/>
      <c r="CW72" s="1033"/>
      <c r="CX72" s="1034"/>
      <c r="CY72" s="1034"/>
      <c r="CZ72" s="1034"/>
      <c r="DA72" s="1035"/>
      <c r="DB72" s="1033"/>
      <c r="DC72" s="1034"/>
      <c r="DD72" s="1034"/>
      <c r="DE72" s="1034"/>
      <c r="DF72" s="1035"/>
      <c r="DG72" s="1033"/>
      <c r="DH72" s="1034"/>
      <c r="DI72" s="1034"/>
      <c r="DJ72" s="1034"/>
      <c r="DK72" s="1035"/>
      <c r="DL72" s="1033"/>
      <c r="DM72" s="1034"/>
      <c r="DN72" s="1034"/>
      <c r="DO72" s="1034"/>
      <c r="DP72" s="1035"/>
      <c r="DQ72" s="1033"/>
      <c r="DR72" s="1034"/>
      <c r="DS72" s="1034"/>
      <c r="DT72" s="1034"/>
      <c r="DU72" s="1035"/>
      <c r="DV72" s="1018"/>
      <c r="DW72" s="1019"/>
      <c r="DX72" s="1019"/>
      <c r="DY72" s="1019"/>
      <c r="DZ72" s="1020"/>
      <c r="EA72" s="226"/>
    </row>
    <row r="73" spans="1:131" s="227" customFormat="1" ht="26.25" customHeight="1" x14ac:dyDescent="0.15">
      <c r="A73" s="241">
        <v>6</v>
      </c>
      <c r="B73" s="777" t="s">
        <v>579</v>
      </c>
      <c r="C73" s="778"/>
      <c r="D73" s="778"/>
      <c r="E73" s="778"/>
      <c r="F73" s="778"/>
      <c r="G73" s="778"/>
      <c r="H73" s="778"/>
      <c r="I73" s="778"/>
      <c r="J73" s="778"/>
      <c r="K73" s="778"/>
      <c r="L73" s="778"/>
      <c r="M73" s="778"/>
      <c r="N73" s="778"/>
      <c r="O73" s="778"/>
      <c r="P73" s="779"/>
      <c r="Q73" s="806">
        <v>236</v>
      </c>
      <c r="R73" s="807"/>
      <c r="S73" s="807"/>
      <c r="T73" s="807"/>
      <c r="U73" s="807"/>
      <c r="V73" s="807">
        <v>217</v>
      </c>
      <c r="W73" s="807"/>
      <c r="X73" s="807"/>
      <c r="Y73" s="807"/>
      <c r="Z73" s="807"/>
      <c r="AA73" s="807">
        <f t="shared" si="0"/>
        <v>19</v>
      </c>
      <c r="AB73" s="807"/>
      <c r="AC73" s="807"/>
      <c r="AD73" s="807"/>
      <c r="AE73" s="807"/>
      <c r="AF73" s="807">
        <v>19</v>
      </c>
      <c r="AG73" s="807"/>
      <c r="AH73" s="807"/>
      <c r="AI73" s="807"/>
      <c r="AJ73" s="807"/>
      <c r="AK73" s="807">
        <v>229</v>
      </c>
      <c r="AL73" s="807"/>
      <c r="AM73" s="807"/>
      <c r="AN73" s="807"/>
      <c r="AO73" s="807"/>
      <c r="AP73" s="807">
        <v>0</v>
      </c>
      <c r="AQ73" s="807"/>
      <c r="AR73" s="807"/>
      <c r="AS73" s="807"/>
      <c r="AT73" s="807"/>
      <c r="AU73" s="807">
        <v>0</v>
      </c>
      <c r="AV73" s="807"/>
      <c r="AW73" s="807"/>
      <c r="AX73" s="807"/>
      <c r="AY73" s="807"/>
      <c r="AZ73" s="1048"/>
      <c r="BA73" s="1048"/>
      <c r="BB73" s="1048"/>
      <c r="BC73" s="1048"/>
      <c r="BD73" s="1049"/>
      <c r="BE73" s="245"/>
      <c r="BF73" s="245"/>
      <c r="BG73" s="245"/>
      <c r="BH73" s="245"/>
      <c r="BI73" s="245"/>
      <c r="BJ73" s="245"/>
      <c r="BK73" s="245"/>
      <c r="BL73" s="245"/>
      <c r="BM73" s="245"/>
      <c r="BN73" s="245"/>
      <c r="BO73" s="245"/>
      <c r="BP73" s="245"/>
      <c r="BQ73" s="242">
        <v>67</v>
      </c>
      <c r="BR73" s="247"/>
      <c r="BS73" s="1030"/>
      <c r="BT73" s="1031"/>
      <c r="BU73" s="1031"/>
      <c r="BV73" s="1031"/>
      <c r="BW73" s="1031"/>
      <c r="BX73" s="1031"/>
      <c r="BY73" s="1031"/>
      <c r="BZ73" s="1031"/>
      <c r="CA73" s="1031"/>
      <c r="CB73" s="1031"/>
      <c r="CC73" s="1031"/>
      <c r="CD73" s="1031"/>
      <c r="CE73" s="1031"/>
      <c r="CF73" s="1031"/>
      <c r="CG73" s="1032"/>
      <c r="CH73" s="1033"/>
      <c r="CI73" s="1034"/>
      <c r="CJ73" s="1034"/>
      <c r="CK73" s="1034"/>
      <c r="CL73" s="1035"/>
      <c r="CM73" s="1033"/>
      <c r="CN73" s="1034"/>
      <c r="CO73" s="1034"/>
      <c r="CP73" s="1034"/>
      <c r="CQ73" s="1035"/>
      <c r="CR73" s="1033"/>
      <c r="CS73" s="1034"/>
      <c r="CT73" s="1034"/>
      <c r="CU73" s="1034"/>
      <c r="CV73" s="1035"/>
      <c r="CW73" s="1033"/>
      <c r="CX73" s="1034"/>
      <c r="CY73" s="1034"/>
      <c r="CZ73" s="1034"/>
      <c r="DA73" s="1035"/>
      <c r="DB73" s="1033"/>
      <c r="DC73" s="1034"/>
      <c r="DD73" s="1034"/>
      <c r="DE73" s="1034"/>
      <c r="DF73" s="1035"/>
      <c r="DG73" s="1033"/>
      <c r="DH73" s="1034"/>
      <c r="DI73" s="1034"/>
      <c r="DJ73" s="1034"/>
      <c r="DK73" s="1035"/>
      <c r="DL73" s="1033"/>
      <c r="DM73" s="1034"/>
      <c r="DN73" s="1034"/>
      <c r="DO73" s="1034"/>
      <c r="DP73" s="1035"/>
      <c r="DQ73" s="1033"/>
      <c r="DR73" s="1034"/>
      <c r="DS73" s="1034"/>
      <c r="DT73" s="1034"/>
      <c r="DU73" s="1035"/>
      <c r="DV73" s="1018"/>
      <c r="DW73" s="1019"/>
      <c r="DX73" s="1019"/>
      <c r="DY73" s="1019"/>
      <c r="DZ73" s="1020"/>
      <c r="EA73" s="226"/>
    </row>
    <row r="74" spans="1:131" s="227" customFormat="1" ht="26.25" customHeight="1" x14ac:dyDescent="0.15">
      <c r="A74" s="241">
        <v>7</v>
      </c>
      <c r="B74" s="777" t="s">
        <v>580</v>
      </c>
      <c r="C74" s="778"/>
      <c r="D74" s="778"/>
      <c r="E74" s="778"/>
      <c r="F74" s="778"/>
      <c r="G74" s="778"/>
      <c r="H74" s="778"/>
      <c r="I74" s="778"/>
      <c r="J74" s="778"/>
      <c r="K74" s="778"/>
      <c r="L74" s="778"/>
      <c r="M74" s="778"/>
      <c r="N74" s="778"/>
      <c r="O74" s="778"/>
      <c r="P74" s="779"/>
      <c r="Q74" s="806">
        <v>6</v>
      </c>
      <c r="R74" s="807"/>
      <c r="S74" s="807"/>
      <c r="T74" s="807"/>
      <c r="U74" s="807"/>
      <c r="V74" s="807">
        <v>2</v>
      </c>
      <c r="W74" s="807"/>
      <c r="X74" s="807"/>
      <c r="Y74" s="807"/>
      <c r="Z74" s="807"/>
      <c r="AA74" s="807">
        <v>3</v>
      </c>
      <c r="AB74" s="807"/>
      <c r="AC74" s="807"/>
      <c r="AD74" s="807"/>
      <c r="AE74" s="807"/>
      <c r="AF74" s="807">
        <v>3</v>
      </c>
      <c r="AG74" s="807"/>
      <c r="AH74" s="807"/>
      <c r="AI74" s="807"/>
      <c r="AJ74" s="807"/>
      <c r="AK74" s="807">
        <v>0</v>
      </c>
      <c r="AL74" s="807"/>
      <c r="AM74" s="807"/>
      <c r="AN74" s="807"/>
      <c r="AO74" s="807"/>
      <c r="AP74" s="807">
        <v>0</v>
      </c>
      <c r="AQ74" s="807"/>
      <c r="AR74" s="807"/>
      <c r="AS74" s="807"/>
      <c r="AT74" s="807"/>
      <c r="AU74" s="807">
        <v>0</v>
      </c>
      <c r="AV74" s="807"/>
      <c r="AW74" s="807"/>
      <c r="AX74" s="807"/>
      <c r="AY74" s="807"/>
      <c r="AZ74" s="1048"/>
      <c r="BA74" s="1048"/>
      <c r="BB74" s="1048"/>
      <c r="BC74" s="1048"/>
      <c r="BD74" s="1049"/>
      <c r="BE74" s="245"/>
      <c r="BF74" s="245"/>
      <c r="BG74" s="245"/>
      <c r="BH74" s="245"/>
      <c r="BI74" s="245"/>
      <c r="BJ74" s="245"/>
      <c r="BK74" s="245"/>
      <c r="BL74" s="245"/>
      <c r="BM74" s="245"/>
      <c r="BN74" s="245"/>
      <c r="BO74" s="245"/>
      <c r="BP74" s="245"/>
      <c r="BQ74" s="242">
        <v>68</v>
      </c>
      <c r="BR74" s="247"/>
      <c r="BS74" s="1030"/>
      <c r="BT74" s="1031"/>
      <c r="BU74" s="1031"/>
      <c r="BV74" s="1031"/>
      <c r="BW74" s="1031"/>
      <c r="BX74" s="1031"/>
      <c r="BY74" s="1031"/>
      <c r="BZ74" s="1031"/>
      <c r="CA74" s="1031"/>
      <c r="CB74" s="1031"/>
      <c r="CC74" s="1031"/>
      <c r="CD74" s="1031"/>
      <c r="CE74" s="1031"/>
      <c r="CF74" s="1031"/>
      <c r="CG74" s="1032"/>
      <c r="CH74" s="1033"/>
      <c r="CI74" s="1034"/>
      <c r="CJ74" s="1034"/>
      <c r="CK74" s="1034"/>
      <c r="CL74" s="1035"/>
      <c r="CM74" s="1033"/>
      <c r="CN74" s="1034"/>
      <c r="CO74" s="1034"/>
      <c r="CP74" s="1034"/>
      <c r="CQ74" s="1035"/>
      <c r="CR74" s="1033"/>
      <c r="CS74" s="1034"/>
      <c r="CT74" s="1034"/>
      <c r="CU74" s="1034"/>
      <c r="CV74" s="1035"/>
      <c r="CW74" s="1033"/>
      <c r="CX74" s="1034"/>
      <c r="CY74" s="1034"/>
      <c r="CZ74" s="1034"/>
      <c r="DA74" s="1035"/>
      <c r="DB74" s="1033"/>
      <c r="DC74" s="1034"/>
      <c r="DD74" s="1034"/>
      <c r="DE74" s="1034"/>
      <c r="DF74" s="1035"/>
      <c r="DG74" s="1033"/>
      <c r="DH74" s="1034"/>
      <c r="DI74" s="1034"/>
      <c r="DJ74" s="1034"/>
      <c r="DK74" s="1035"/>
      <c r="DL74" s="1033"/>
      <c r="DM74" s="1034"/>
      <c r="DN74" s="1034"/>
      <c r="DO74" s="1034"/>
      <c r="DP74" s="1035"/>
      <c r="DQ74" s="1033"/>
      <c r="DR74" s="1034"/>
      <c r="DS74" s="1034"/>
      <c r="DT74" s="1034"/>
      <c r="DU74" s="1035"/>
      <c r="DV74" s="1018"/>
      <c r="DW74" s="1019"/>
      <c r="DX74" s="1019"/>
      <c r="DY74" s="1019"/>
      <c r="DZ74" s="1020"/>
      <c r="EA74" s="226"/>
    </row>
    <row r="75" spans="1:131" s="227" customFormat="1" ht="26.25" customHeight="1" x14ac:dyDescent="0.15">
      <c r="A75" s="241">
        <v>8</v>
      </c>
      <c r="B75" s="777" t="s">
        <v>581</v>
      </c>
      <c r="C75" s="778"/>
      <c r="D75" s="778"/>
      <c r="E75" s="778"/>
      <c r="F75" s="778"/>
      <c r="G75" s="778"/>
      <c r="H75" s="778"/>
      <c r="I75" s="778"/>
      <c r="J75" s="778"/>
      <c r="K75" s="778"/>
      <c r="L75" s="778"/>
      <c r="M75" s="778"/>
      <c r="N75" s="778"/>
      <c r="O75" s="778"/>
      <c r="P75" s="779"/>
      <c r="Q75" s="1050">
        <v>107</v>
      </c>
      <c r="R75" s="1051"/>
      <c r="S75" s="1051"/>
      <c r="T75" s="1051"/>
      <c r="U75" s="1052"/>
      <c r="V75" s="1053">
        <v>86</v>
      </c>
      <c r="W75" s="1051"/>
      <c r="X75" s="1051"/>
      <c r="Y75" s="1051"/>
      <c r="Z75" s="1052"/>
      <c r="AA75" s="1053">
        <f t="shared" si="0"/>
        <v>21</v>
      </c>
      <c r="AB75" s="1051"/>
      <c r="AC75" s="1051"/>
      <c r="AD75" s="1051"/>
      <c r="AE75" s="1052"/>
      <c r="AF75" s="1053">
        <v>21</v>
      </c>
      <c r="AG75" s="1051"/>
      <c r="AH75" s="1051"/>
      <c r="AI75" s="1051"/>
      <c r="AJ75" s="1052"/>
      <c r="AK75" s="1053">
        <v>27</v>
      </c>
      <c r="AL75" s="1051"/>
      <c r="AM75" s="1051"/>
      <c r="AN75" s="1051"/>
      <c r="AO75" s="1052"/>
      <c r="AP75" s="1053">
        <v>0</v>
      </c>
      <c r="AQ75" s="1051"/>
      <c r="AR75" s="1051"/>
      <c r="AS75" s="1051"/>
      <c r="AT75" s="1052"/>
      <c r="AU75" s="1053">
        <v>0</v>
      </c>
      <c r="AV75" s="1051"/>
      <c r="AW75" s="1051"/>
      <c r="AX75" s="1051"/>
      <c r="AY75" s="1052"/>
      <c r="AZ75" s="1048"/>
      <c r="BA75" s="1048"/>
      <c r="BB75" s="1048"/>
      <c r="BC75" s="1048"/>
      <c r="BD75" s="1049"/>
      <c r="BE75" s="245"/>
      <c r="BF75" s="245"/>
      <c r="BG75" s="245"/>
      <c r="BH75" s="245"/>
      <c r="BI75" s="245"/>
      <c r="BJ75" s="245"/>
      <c r="BK75" s="245"/>
      <c r="BL75" s="245"/>
      <c r="BM75" s="245"/>
      <c r="BN75" s="245"/>
      <c r="BO75" s="245"/>
      <c r="BP75" s="245"/>
      <c r="BQ75" s="242">
        <v>69</v>
      </c>
      <c r="BR75" s="247"/>
      <c r="BS75" s="1030"/>
      <c r="BT75" s="1031"/>
      <c r="BU75" s="1031"/>
      <c r="BV75" s="1031"/>
      <c r="BW75" s="1031"/>
      <c r="BX75" s="1031"/>
      <c r="BY75" s="1031"/>
      <c r="BZ75" s="1031"/>
      <c r="CA75" s="1031"/>
      <c r="CB75" s="1031"/>
      <c r="CC75" s="1031"/>
      <c r="CD75" s="1031"/>
      <c r="CE75" s="1031"/>
      <c r="CF75" s="1031"/>
      <c r="CG75" s="1032"/>
      <c r="CH75" s="1033"/>
      <c r="CI75" s="1034"/>
      <c r="CJ75" s="1034"/>
      <c r="CK75" s="1034"/>
      <c r="CL75" s="1035"/>
      <c r="CM75" s="1033"/>
      <c r="CN75" s="1034"/>
      <c r="CO75" s="1034"/>
      <c r="CP75" s="1034"/>
      <c r="CQ75" s="1035"/>
      <c r="CR75" s="1033"/>
      <c r="CS75" s="1034"/>
      <c r="CT75" s="1034"/>
      <c r="CU75" s="1034"/>
      <c r="CV75" s="1035"/>
      <c r="CW75" s="1033"/>
      <c r="CX75" s="1034"/>
      <c r="CY75" s="1034"/>
      <c r="CZ75" s="1034"/>
      <c r="DA75" s="1035"/>
      <c r="DB75" s="1033"/>
      <c r="DC75" s="1034"/>
      <c r="DD75" s="1034"/>
      <c r="DE75" s="1034"/>
      <c r="DF75" s="1035"/>
      <c r="DG75" s="1033"/>
      <c r="DH75" s="1034"/>
      <c r="DI75" s="1034"/>
      <c r="DJ75" s="1034"/>
      <c r="DK75" s="1035"/>
      <c r="DL75" s="1033"/>
      <c r="DM75" s="1034"/>
      <c r="DN75" s="1034"/>
      <c r="DO75" s="1034"/>
      <c r="DP75" s="1035"/>
      <c r="DQ75" s="1033"/>
      <c r="DR75" s="1034"/>
      <c r="DS75" s="1034"/>
      <c r="DT75" s="1034"/>
      <c r="DU75" s="1035"/>
      <c r="DV75" s="1018"/>
      <c r="DW75" s="1019"/>
      <c r="DX75" s="1019"/>
      <c r="DY75" s="1019"/>
      <c r="DZ75" s="1020"/>
      <c r="EA75" s="226"/>
    </row>
    <row r="76" spans="1:131" s="227" customFormat="1" ht="26.25" customHeight="1" x14ac:dyDescent="0.15">
      <c r="A76" s="241">
        <v>9</v>
      </c>
      <c r="B76" s="777" t="s">
        <v>582</v>
      </c>
      <c r="C76" s="778"/>
      <c r="D76" s="778"/>
      <c r="E76" s="778"/>
      <c r="F76" s="778"/>
      <c r="G76" s="778"/>
      <c r="H76" s="778"/>
      <c r="I76" s="778"/>
      <c r="J76" s="778"/>
      <c r="K76" s="778"/>
      <c r="L76" s="778"/>
      <c r="M76" s="778"/>
      <c r="N76" s="778"/>
      <c r="O76" s="778"/>
      <c r="P76" s="779"/>
      <c r="Q76" s="1050">
        <v>39</v>
      </c>
      <c r="R76" s="1051"/>
      <c r="S76" s="1051"/>
      <c r="T76" s="1051"/>
      <c r="U76" s="1052"/>
      <c r="V76" s="1053">
        <v>30</v>
      </c>
      <c r="W76" s="1051"/>
      <c r="X76" s="1051"/>
      <c r="Y76" s="1051"/>
      <c r="Z76" s="1052"/>
      <c r="AA76" s="1053">
        <f t="shared" si="0"/>
        <v>9</v>
      </c>
      <c r="AB76" s="1051"/>
      <c r="AC76" s="1051"/>
      <c r="AD76" s="1051"/>
      <c r="AE76" s="1052"/>
      <c r="AF76" s="1053">
        <v>9</v>
      </c>
      <c r="AG76" s="1051"/>
      <c r="AH76" s="1051"/>
      <c r="AI76" s="1051"/>
      <c r="AJ76" s="1052"/>
      <c r="AK76" s="1053">
        <v>0</v>
      </c>
      <c r="AL76" s="1051"/>
      <c r="AM76" s="1051"/>
      <c r="AN76" s="1051"/>
      <c r="AO76" s="1052"/>
      <c r="AP76" s="1053">
        <v>0</v>
      </c>
      <c r="AQ76" s="1051"/>
      <c r="AR76" s="1051"/>
      <c r="AS76" s="1051"/>
      <c r="AT76" s="1052"/>
      <c r="AU76" s="1053">
        <v>0</v>
      </c>
      <c r="AV76" s="1051"/>
      <c r="AW76" s="1051"/>
      <c r="AX76" s="1051"/>
      <c r="AY76" s="1052"/>
      <c r="AZ76" s="1048"/>
      <c r="BA76" s="1048"/>
      <c r="BB76" s="1048"/>
      <c r="BC76" s="1048"/>
      <c r="BD76" s="1049"/>
      <c r="BE76" s="245"/>
      <c r="BF76" s="245"/>
      <c r="BG76" s="245"/>
      <c r="BH76" s="245"/>
      <c r="BI76" s="245"/>
      <c r="BJ76" s="245"/>
      <c r="BK76" s="245"/>
      <c r="BL76" s="245"/>
      <c r="BM76" s="245"/>
      <c r="BN76" s="245"/>
      <c r="BO76" s="245"/>
      <c r="BP76" s="245"/>
      <c r="BQ76" s="242">
        <v>70</v>
      </c>
      <c r="BR76" s="247"/>
      <c r="BS76" s="1030"/>
      <c r="BT76" s="1031"/>
      <c r="BU76" s="1031"/>
      <c r="BV76" s="1031"/>
      <c r="BW76" s="1031"/>
      <c r="BX76" s="1031"/>
      <c r="BY76" s="1031"/>
      <c r="BZ76" s="1031"/>
      <c r="CA76" s="1031"/>
      <c r="CB76" s="1031"/>
      <c r="CC76" s="1031"/>
      <c r="CD76" s="1031"/>
      <c r="CE76" s="1031"/>
      <c r="CF76" s="1031"/>
      <c r="CG76" s="1032"/>
      <c r="CH76" s="1033"/>
      <c r="CI76" s="1034"/>
      <c r="CJ76" s="1034"/>
      <c r="CK76" s="1034"/>
      <c r="CL76" s="1035"/>
      <c r="CM76" s="1033"/>
      <c r="CN76" s="1034"/>
      <c r="CO76" s="1034"/>
      <c r="CP76" s="1034"/>
      <c r="CQ76" s="1035"/>
      <c r="CR76" s="1033"/>
      <c r="CS76" s="1034"/>
      <c r="CT76" s="1034"/>
      <c r="CU76" s="1034"/>
      <c r="CV76" s="1035"/>
      <c r="CW76" s="1033"/>
      <c r="CX76" s="1034"/>
      <c r="CY76" s="1034"/>
      <c r="CZ76" s="1034"/>
      <c r="DA76" s="1035"/>
      <c r="DB76" s="1033"/>
      <c r="DC76" s="1034"/>
      <c r="DD76" s="1034"/>
      <c r="DE76" s="1034"/>
      <c r="DF76" s="1035"/>
      <c r="DG76" s="1033"/>
      <c r="DH76" s="1034"/>
      <c r="DI76" s="1034"/>
      <c r="DJ76" s="1034"/>
      <c r="DK76" s="1035"/>
      <c r="DL76" s="1033"/>
      <c r="DM76" s="1034"/>
      <c r="DN76" s="1034"/>
      <c r="DO76" s="1034"/>
      <c r="DP76" s="1035"/>
      <c r="DQ76" s="1033"/>
      <c r="DR76" s="1034"/>
      <c r="DS76" s="1034"/>
      <c r="DT76" s="1034"/>
      <c r="DU76" s="1035"/>
      <c r="DV76" s="1018"/>
      <c r="DW76" s="1019"/>
      <c r="DX76" s="1019"/>
      <c r="DY76" s="1019"/>
      <c r="DZ76" s="1020"/>
      <c r="EA76" s="226"/>
    </row>
    <row r="77" spans="1:131" s="227" customFormat="1" ht="26.25" customHeight="1" x14ac:dyDescent="0.15">
      <c r="A77" s="241">
        <v>10</v>
      </c>
      <c r="B77" s="777" t="s">
        <v>583</v>
      </c>
      <c r="C77" s="778"/>
      <c r="D77" s="778"/>
      <c r="E77" s="778"/>
      <c r="F77" s="778"/>
      <c r="G77" s="778"/>
      <c r="H77" s="778"/>
      <c r="I77" s="778"/>
      <c r="J77" s="778"/>
      <c r="K77" s="778"/>
      <c r="L77" s="778"/>
      <c r="M77" s="778"/>
      <c r="N77" s="778"/>
      <c r="O77" s="778"/>
      <c r="P77" s="779"/>
      <c r="Q77" s="1050">
        <v>7</v>
      </c>
      <c r="R77" s="1051"/>
      <c r="S77" s="1051"/>
      <c r="T77" s="1051"/>
      <c r="U77" s="1052"/>
      <c r="V77" s="1053">
        <v>2</v>
      </c>
      <c r="W77" s="1051"/>
      <c r="X77" s="1051"/>
      <c r="Y77" s="1051"/>
      <c r="Z77" s="1052"/>
      <c r="AA77" s="1053">
        <f t="shared" si="0"/>
        <v>5</v>
      </c>
      <c r="AB77" s="1051"/>
      <c r="AC77" s="1051"/>
      <c r="AD77" s="1051"/>
      <c r="AE77" s="1052"/>
      <c r="AF77" s="1053">
        <v>5</v>
      </c>
      <c r="AG77" s="1051"/>
      <c r="AH77" s="1051"/>
      <c r="AI77" s="1051"/>
      <c r="AJ77" s="1052"/>
      <c r="AK77" s="1053">
        <v>0</v>
      </c>
      <c r="AL77" s="1051"/>
      <c r="AM77" s="1051"/>
      <c r="AN77" s="1051"/>
      <c r="AO77" s="1052"/>
      <c r="AP77" s="1053">
        <v>0</v>
      </c>
      <c r="AQ77" s="1051"/>
      <c r="AR77" s="1051"/>
      <c r="AS77" s="1051"/>
      <c r="AT77" s="1052"/>
      <c r="AU77" s="1053">
        <v>0</v>
      </c>
      <c r="AV77" s="1051"/>
      <c r="AW77" s="1051"/>
      <c r="AX77" s="1051"/>
      <c r="AY77" s="1052"/>
      <c r="AZ77" s="1048"/>
      <c r="BA77" s="1048"/>
      <c r="BB77" s="1048"/>
      <c r="BC77" s="1048"/>
      <c r="BD77" s="1049"/>
      <c r="BE77" s="245"/>
      <c r="BF77" s="245"/>
      <c r="BG77" s="245"/>
      <c r="BH77" s="245"/>
      <c r="BI77" s="245"/>
      <c r="BJ77" s="245"/>
      <c r="BK77" s="245"/>
      <c r="BL77" s="245"/>
      <c r="BM77" s="245"/>
      <c r="BN77" s="245"/>
      <c r="BO77" s="245"/>
      <c r="BP77" s="245"/>
      <c r="BQ77" s="242">
        <v>71</v>
      </c>
      <c r="BR77" s="247"/>
      <c r="BS77" s="1030"/>
      <c r="BT77" s="1031"/>
      <c r="BU77" s="1031"/>
      <c r="BV77" s="1031"/>
      <c r="BW77" s="1031"/>
      <c r="BX77" s="1031"/>
      <c r="BY77" s="1031"/>
      <c r="BZ77" s="1031"/>
      <c r="CA77" s="1031"/>
      <c r="CB77" s="1031"/>
      <c r="CC77" s="1031"/>
      <c r="CD77" s="1031"/>
      <c r="CE77" s="1031"/>
      <c r="CF77" s="1031"/>
      <c r="CG77" s="1032"/>
      <c r="CH77" s="1033"/>
      <c r="CI77" s="1034"/>
      <c r="CJ77" s="1034"/>
      <c r="CK77" s="1034"/>
      <c r="CL77" s="1035"/>
      <c r="CM77" s="1033"/>
      <c r="CN77" s="1034"/>
      <c r="CO77" s="1034"/>
      <c r="CP77" s="1034"/>
      <c r="CQ77" s="1035"/>
      <c r="CR77" s="1033"/>
      <c r="CS77" s="1034"/>
      <c r="CT77" s="1034"/>
      <c r="CU77" s="1034"/>
      <c r="CV77" s="1035"/>
      <c r="CW77" s="1033"/>
      <c r="CX77" s="1034"/>
      <c r="CY77" s="1034"/>
      <c r="CZ77" s="1034"/>
      <c r="DA77" s="1035"/>
      <c r="DB77" s="1033"/>
      <c r="DC77" s="1034"/>
      <c r="DD77" s="1034"/>
      <c r="DE77" s="1034"/>
      <c r="DF77" s="1035"/>
      <c r="DG77" s="1033"/>
      <c r="DH77" s="1034"/>
      <c r="DI77" s="1034"/>
      <c r="DJ77" s="1034"/>
      <c r="DK77" s="1035"/>
      <c r="DL77" s="1033"/>
      <c r="DM77" s="1034"/>
      <c r="DN77" s="1034"/>
      <c r="DO77" s="1034"/>
      <c r="DP77" s="1035"/>
      <c r="DQ77" s="1033"/>
      <c r="DR77" s="1034"/>
      <c r="DS77" s="1034"/>
      <c r="DT77" s="1034"/>
      <c r="DU77" s="1035"/>
      <c r="DV77" s="1018"/>
      <c r="DW77" s="1019"/>
      <c r="DX77" s="1019"/>
      <c r="DY77" s="1019"/>
      <c r="DZ77" s="1020"/>
      <c r="EA77" s="226"/>
    </row>
    <row r="78" spans="1:131" s="227" customFormat="1" ht="26.25" customHeight="1" x14ac:dyDescent="0.15">
      <c r="A78" s="241">
        <v>11</v>
      </c>
      <c r="B78" s="777" t="s">
        <v>584</v>
      </c>
      <c r="C78" s="778"/>
      <c r="D78" s="778"/>
      <c r="E78" s="778"/>
      <c r="F78" s="778"/>
      <c r="G78" s="778"/>
      <c r="H78" s="778"/>
      <c r="I78" s="778"/>
      <c r="J78" s="778"/>
      <c r="K78" s="778"/>
      <c r="L78" s="778"/>
      <c r="M78" s="778"/>
      <c r="N78" s="778"/>
      <c r="O78" s="778"/>
      <c r="P78" s="779"/>
      <c r="Q78" s="806">
        <v>196</v>
      </c>
      <c r="R78" s="807"/>
      <c r="S78" s="807"/>
      <c r="T78" s="807"/>
      <c r="U78" s="807"/>
      <c r="V78" s="807">
        <v>184</v>
      </c>
      <c r="W78" s="807"/>
      <c r="X78" s="807"/>
      <c r="Y78" s="807"/>
      <c r="Z78" s="807"/>
      <c r="AA78" s="807">
        <f t="shared" si="0"/>
        <v>12</v>
      </c>
      <c r="AB78" s="807"/>
      <c r="AC78" s="807"/>
      <c r="AD78" s="807"/>
      <c r="AE78" s="807"/>
      <c r="AF78" s="807">
        <v>12</v>
      </c>
      <c r="AG78" s="807"/>
      <c r="AH78" s="807"/>
      <c r="AI78" s="807"/>
      <c r="AJ78" s="807"/>
      <c r="AK78" s="807">
        <v>0</v>
      </c>
      <c r="AL78" s="807"/>
      <c r="AM78" s="807"/>
      <c r="AN78" s="807"/>
      <c r="AO78" s="807"/>
      <c r="AP78" s="807">
        <v>24</v>
      </c>
      <c r="AQ78" s="807"/>
      <c r="AR78" s="807"/>
      <c r="AS78" s="807"/>
      <c r="AT78" s="807"/>
      <c r="AU78" s="807">
        <v>6</v>
      </c>
      <c r="AV78" s="807"/>
      <c r="AW78" s="807"/>
      <c r="AX78" s="807"/>
      <c r="AY78" s="807"/>
      <c r="AZ78" s="1048"/>
      <c r="BA78" s="1048"/>
      <c r="BB78" s="1048"/>
      <c r="BC78" s="1048"/>
      <c r="BD78" s="1049"/>
      <c r="BE78" s="245"/>
      <c r="BF78" s="245"/>
      <c r="BG78" s="245"/>
      <c r="BH78" s="245"/>
      <c r="BI78" s="245"/>
      <c r="BJ78" s="248"/>
      <c r="BK78" s="248"/>
      <c r="BL78" s="248"/>
      <c r="BM78" s="248"/>
      <c r="BN78" s="248"/>
      <c r="BO78" s="245"/>
      <c r="BP78" s="245"/>
      <c r="BQ78" s="242">
        <v>72</v>
      </c>
      <c r="BR78" s="247"/>
      <c r="BS78" s="1030"/>
      <c r="BT78" s="1031"/>
      <c r="BU78" s="1031"/>
      <c r="BV78" s="1031"/>
      <c r="BW78" s="1031"/>
      <c r="BX78" s="1031"/>
      <c r="BY78" s="1031"/>
      <c r="BZ78" s="1031"/>
      <c r="CA78" s="1031"/>
      <c r="CB78" s="1031"/>
      <c r="CC78" s="1031"/>
      <c r="CD78" s="1031"/>
      <c r="CE78" s="1031"/>
      <c r="CF78" s="1031"/>
      <c r="CG78" s="1032"/>
      <c r="CH78" s="1033"/>
      <c r="CI78" s="1034"/>
      <c r="CJ78" s="1034"/>
      <c r="CK78" s="1034"/>
      <c r="CL78" s="1035"/>
      <c r="CM78" s="1033"/>
      <c r="CN78" s="1034"/>
      <c r="CO78" s="1034"/>
      <c r="CP78" s="1034"/>
      <c r="CQ78" s="1035"/>
      <c r="CR78" s="1033"/>
      <c r="CS78" s="1034"/>
      <c r="CT78" s="1034"/>
      <c r="CU78" s="1034"/>
      <c r="CV78" s="1035"/>
      <c r="CW78" s="1033"/>
      <c r="CX78" s="1034"/>
      <c r="CY78" s="1034"/>
      <c r="CZ78" s="1034"/>
      <c r="DA78" s="1035"/>
      <c r="DB78" s="1033"/>
      <c r="DC78" s="1034"/>
      <c r="DD78" s="1034"/>
      <c r="DE78" s="1034"/>
      <c r="DF78" s="1035"/>
      <c r="DG78" s="1033"/>
      <c r="DH78" s="1034"/>
      <c r="DI78" s="1034"/>
      <c r="DJ78" s="1034"/>
      <c r="DK78" s="1035"/>
      <c r="DL78" s="1033"/>
      <c r="DM78" s="1034"/>
      <c r="DN78" s="1034"/>
      <c r="DO78" s="1034"/>
      <c r="DP78" s="1035"/>
      <c r="DQ78" s="1033"/>
      <c r="DR78" s="1034"/>
      <c r="DS78" s="1034"/>
      <c r="DT78" s="1034"/>
      <c r="DU78" s="1035"/>
      <c r="DV78" s="1018"/>
      <c r="DW78" s="1019"/>
      <c r="DX78" s="1019"/>
      <c r="DY78" s="1019"/>
      <c r="DZ78" s="1020"/>
      <c r="EA78" s="226"/>
    </row>
    <row r="79" spans="1:131" s="227" customFormat="1" ht="26.25" customHeight="1" x14ac:dyDescent="0.15">
      <c r="A79" s="241">
        <v>12</v>
      </c>
      <c r="B79" s="777" t="s">
        <v>585</v>
      </c>
      <c r="C79" s="778"/>
      <c r="D79" s="778"/>
      <c r="E79" s="778"/>
      <c r="F79" s="778"/>
      <c r="G79" s="778"/>
      <c r="H79" s="778"/>
      <c r="I79" s="778"/>
      <c r="J79" s="778"/>
      <c r="K79" s="778"/>
      <c r="L79" s="778"/>
      <c r="M79" s="778"/>
      <c r="N79" s="778"/>
      <c r="O79" s="778"/>
      <c r="P79" s="779"/>
      <c r="Q79" s="806">
        <v>13</v>
      </c>
      <c r="R79" s="807"/>
      <c r="S79" s="807"/>
      <c r="T79" s="807"/>
      <c r="U79" s="807"/>
      <c r="V79" s="807">
        <v>13</v>
      </c>
      <c r="W79" s="807"/>
      <c r="X79" s="807"/>
      <c r="Y79" s="807"/>
      <c r="Z79" s="807"/>
      <c r="AA79" s="807">
        <f t="shared" si="0"/>
        <v>0</v>
      </c>
      <c r="AB79" s="807"/>
      <c r="AC79" s="807"/>
      <c r="AD79" s="807"/>
      <c r="AE79" s="807"/>
      <c r="AF79" s="807">
        <v>0</v>
      </c>
      <c r="AG79" s="807"/>
      <c r="AH79" s="807"/>
      <c r="AI79" s="807"/>
      <c r="AJ79" s="807"/>
      <c r="AK79" s="807">
        <v>0</v>
      </c>
      <c r="AL79" s="807"/>
      <c r="AM79" s="807"/>
      <c r="AN79" s="807"/>
      <c r="AO79" s="807"/>
      <c r="AP79" s="807">
        <v>0</v>
      </c>
      <c r="AQ79" s="807"/>
      <c r="AR79" s="807"/>
      <c r="AS79" s="807"/>
      <c r="AT79" s="807"/>
      <c r="AU79" s="807">
        <v>0</v>
      </c>
      <c r="AV79" s="807"/>
      <c r="AW79" s="807"/>
      <c r="AX79" s="807"/>
      <c r="AY79" s="807"/>
      <c r="AZ79" s="1048"/>
      <c r="BA79" s="1048"/>
      <c r="BB79" s="1048"/>
      <c r="BC79" s="1048"/>
      <c r="BD79" s="1049"/>
      <c r="BE79" s="245"/>
      <c r="BF79" s="245"/>
      <c r="BG79" s="245"/>
      <c r="BH79" s="245"/>
      <c r="BI79" s="245"/>
      <c r="BJ79" s="248"/>
      <c r="BK79" s="248"/>
      <c r="BL79" s="248"/>
      <c r="BM79" s="248"/>
      <c r="BN79" s="248"/>
      <c r="BO79" s="245"/>
      <c r="BP79" s="245"/>
      <c r="BQ79" s="242">
        <v>73</v>
      </c>
      <c r="BR79" s="247"/>
      <c r="BS79" s="1030"/>
      <c r="BT79" s="1031"/>
      <c r="BU79" s="1031"/>
      <c r="BV79" s="1031"/>
      <c r="BW79" s="1031"/>
      <c r="BX79" s="1031"/>
      <c r="BY79" s="1031"/>
      <c r="BZ79" s="1031"/>
      <c r="CA79" s="1031"/>
      <c r="CB79" s="1031"/>
      <c r="CC79" s="1031"/>
      <c r="CD79" s="1031"/>
      <c r="CE79" s="1031"/>
      <c r="CF79" s="1031"/>
      <c r="CG79" s="1032"/>
      <c r="CH79" s="1033"/>
      <c r="CI79" s="1034"/>
      <c r="CJ79" s="1034"/>
      <c r="CK79" s="1034"/>
      <c r="CL79" s="1035"/>
      <c r="CM79" s="1033"/>
      <c r="CN79" s="1034"/>
      <c r="CO79" s="1034"/>
      <c r="CP79" s="1034"/>
      <c r="CQ79" s="1035"/>
      <c r="CR79" s="1033"/>
      <c r="CS79" s="1034"/>
      <c r="CT79" s="1034"/>
      <c r="CU79" s="1034"/>
      <c r="CV79" s="1035"/>
      <c r="CW79" s="1033"/>
      <c r="CX79" s="1034"/>
      <c r="CY79" s="1034"/>
      <c r="CZ79" s="1034"/>
      <c r="DA79" s="1035"/>
      <c r="DB79" s="1033"/>
      <c r="DC79" s="1034"/>
      <c r="DD79" s="1034"/>
      <c r="DE79" s="1034"/>
      <c r="DF79" s="1035"/>
      <c r="DG79" s="1033"/>
      <c r="DH79" s="1034"/>
      <c r="DI79" s="1034"/>
      <c r="DJ79" s="1034"/>
      <c r="DK79" s="1035"/>
      <c r="DL79" s="1033"/>
      <c r="DM79" s="1034"/>
      <c r="DN79" s="1034"/>
      <c r="DO79" s="1034"/>
      <c r="DP79" s="1035"/>
      <c r="DQ79" s="1033"/>
      <c r="DR79" s="1034"/>
      <c r="DS79" s="1034"/>
      <c r="DT79" s="1034"/>
      <c r="DU79" s="1035"/>
      <c r="DV79" s="1018"/>
      <c r="DW79" s="1019"/>
      <c r="DX79" s="1019"/>
      <c r="DY79" s="1019"/>
      <c r="DZ79" s="1020"/>
      <c r="EA79" s="226"/>
    </row>
    <row r="80" spans="1:131" s="227" customFormat="1" ht="26.25" customHeight="1" x14ac:dyDescent="0.15">
      <c r="A80" s="241">
        <v>13</v>
      </c>
      <c r="B80" s="777" t="s">
        <v>586</v>
      </c>
      <c r="C80" s="778"/>
      <c r="D80" s="778"/>
      <c r="E80" s="778"/>
      <c r="F80" s="778"/>
      <c r="G80" s="778"/>
      <c r="H80" s="778"/>
      <c r="I80" s="778"/>
      <c r="J80" s="778"/>
      <c r="K80" s="778"/>
      <c r="L80" s="778"/>
      <c r="M80" s="778"/>
      <c r="N80" s="778"/>
      <c r="O80" s="778"/>
      <c r="P80" s="779"/>
      <c r="Q80" s="806">
        <v>1342</v>
      </c>
      <c r="R80" s="807"/>
      <c r="S80" s="807"/>
      <c r="T80" s="807"/>
      <c r="U80" s="807"/>
      <c r="V80" s="807">
        <v>1003</v>
      </c>
      <c r="W80" s="807"/>
      <c r="X80" s="807"/>
      <c r="Y80" s="807"/>
      <c r="Z80" s="807"/>
      <c r="AA80" s="807">
        <f t="shared" si="0"/>
        <v>339</v>
      </c>
      <c r="AB80" s="807"/>
      <c r="AC80" s="807"/>
      <c r="AD80" s="807"/>
      <c r="AE80" s="807"/>
      <c r="AF80" s="807">
        <v>338</v>
      </c>
      <c r="AG80" s="807"/>
      <c r="AH80" s="807"/>
      <c r="AI80" s="807"/>
      <c r="AJ80" s="807"/>
      <c r="AK80" s="807">
        <v>0</v>
      </c>
      <c r="AL80" s="807"/>
      <c r="AM80" s="807"/>
      <c r="AN80" s="807"/>
      <c r="AO80" s="807"/>
      <c r="AP80" s="807">
        <v>8821</v>
      </c>
      <c r="AQ80" s="807"/>
      <c r="AR80" s="807"/>
      <c r="AS80" s="807"/>
      <c r="AT80" s="807"/>
      <c r="AU80" s="807">
        <v>663</v>
      </c>
      <c r="AV80" s="807"/>
      <c r="AW80" s="807"/>
      <c r="AX80" s="807"/>
      <c r="AY80" s="807"/>
      <c r="AZ80" s="1048"/>
      <c r="BA80" s="1048"/>
      <c r="BB80" s="1048"/>
      <c r="BC80" s="1048"/>
      <c r="BD80" s="1049"/>
      <c r="BE80" s="245"/>
      <c r="BF80" s="245"/>
      <c r="BG80" s="245"/>
      <c r="BH80" s="245"/>
      <c r="BI80" s="245"/>
      <c r="BJ80" s="245"/>
      <c r="BK80" s="245"/>
      <c r="BL80" s="245"/>
      <c r="BM80" s="245"/>
      <c r="BN80" s="245"/>
      <c r="BO80" s="245"/>
      <c r="BP80" s="245"/>
      <c r="BQ80" s="242">
        <v>74</v>
      </c>
      <c r="BR80" s="247"/>
      <c r="BS80" s="1030"/>
      <c r="BT80" s="1031"/>
      <c r="BU80" s="1031"/>
      <c r="BV80" s="1031"/>
      <c r="BW80" s="1031"/>
      <c r="BX80" s="1031"/>
      <c r="BY80" s="1031"/>
      <c r="BZ80" s="1031"/>
      <c r="CA80" s="1031"/>
      <c r="CB80" s="1031"/>
      <c r="CC80" s="1031"/>
      <c r="CD80" s="1031"/>
      <c r="CE80" s="1031"/>
      <c r="CF80" s="1031"/>
      <c r="CG80" s="1032"/>
      <c r="CH80" s="1033"/>
      <c r="CI80" s="1034"/>
      <c r="CJ80" s="1034"/>
      <c r="CK80" s="1034"/>
      <c r="CL80" s="1035"/>
      <c r="CM80" s="1033"/>
      <c r="CN80" s="1034"/>
      <c r="CO80" s="1034"/>
      <c r="CP80" s="1034"/>
      <c r="CQ80" s="1035"/>
      <c r="CR80" s="1033"/>
      <c r="CS80" s="1034"/>
      <c r="CT80" s="1034"/>
      <c r="CU80" s="1034"/>
      <c r="CV80" s="1035"/>
      <c r="CW80" s="1033"/>
      <c r="CX80" s="1034"/>
      <c r="CY80" s="1034"/>
      <c r="CZ80" s="1034"/>
      <c r="DA80" s="1035"/>
      <c r="DB80" s="1033"/>
      <c r="DC80" s="1034"/>
      <c r="DD80" s="1034"/>
      <c r="DE80" s="1034"/>
      <c r="DF80" s="1035"/>
      <c r="DG80" s="1033"/>
      <c r="DH80" s="1034"/>
      <c r="DI80" s="1034"/>
      <c r="DJ80" s="1034"/>
      <c r="DK80" s="1035"/>
      <c r="DL80" s="1033"/>
      <c r="DM80" s="1034"/>
      <c r="DN80" s="1034"/>
      <c r="DO80" s="1034"/>
      <c r="DP80" s="1035"/>
      <c r="DQ80" s="1033"/>
      <c r="DR80" s="1034"/>
      <c r="DS80" s="1034"/>
      <c r="DT80" s="1034"/>
      <c r="DU80" s="1035"/>
      <c r="DV80" s="1018"/>
      <c r="DW80" s="1019"/>
      <c r="DX80" s="1019"/>
      <c r="DY80" s="1019"/>
      <c r="DZ80" s="1020"/>
      <c r="EA80" s="226"/>
    </row>
    <row r="81" spans="1:131" s="227" customFormat="1" ht="26.25" customHeight="1" x14ac:dyDescent="0.15">
      <c r="A81" s="241">
        <v>14</v>
      </c>
      <c r="B81" s="777" t="s">
        <v>587</v>
      </c>
      <c r="C81" s="778"/>
      <c r="D81" s="778"/>
      <c r="E81" s="778"/>
      <c r="F81" s="778"/>
      <c r="G81" s="778"/>
      <c r="H81" s="778"/>
      <c r="I81" s="778"/>
      <c r="J81" s="778"/>
      <c r="K81" s="778"/>
      <c r="L81" s="778"/>
      <c r="M81" s="778"/>
      <c r="N81" s="778"/>
      <c r="O81" s="778"/>
      <c r="P81" s="779"/>
      <c r="Q81" s="806">
        <v>2478</v>
      </c>
      <c r="R81" s="807"/>
      <c r="S81" s="807"/>
      <c r="T81" s="807"/>
      <c r="U81" s="807"/>
      <c r="V81" s="807">
        <v>2386</v>
      </c>
      <c r="W81" s="807"/>
      <c r="X81" s="807"/>
      <c r="Y81" s="807"/>
      <c r="Z81" s="807"/>
      <c r="AA81" s="807">
        <f t="shared" si="0"/>
        <v>92</v>
      </c>
      <c r="AB81" s="807"/>
      <c r="AC81" s="807"/>
      <c r="AD81" s="807"/>
      <c r="AE81" s="807"/>
      <c r="AF81" s="807">
        <v>92</v>
      </c>
      <c r="AG81" s="807"/>
      <c r="AH81" s="807"/>
      <c r="AI81" s="807"/>
      <c r="AJ81" s="807"/>
      <c r="AK81" s="807">
        <v>5</v>
      </c>
      <c r="AL81" s="807"/>
      <c r="AM81" s="807"/>
      <c r="AN81" s="807"/>
      <c r="AO81" s="807"/>
      <c r="AP81" s="807">
        <v>2265</v>
      </c>
      <c r="AQ81" s="807"/>
      <c r="AR81" s="807"/>
      <c r="AS81" s="807"/>
      <c r="AT81" s="807"/>
      <c r="AU81" s="807">
        <v>132</v>
      </c>
      <c r="AV81" s="807"/>
      <c r="AW81" s="807"/>
      <c r="AX81" s="807"/>
      <c r="AY81" s="807"/>
      <c r="AZ81" s="1048"/>
      <c r="BA81" s="1048"/>
      <c r="BB81" s="1048"/>
      <c r="BC81" s="1048"/>
      <c r="BD81" s="1049"/>
      <c r="BE81" s="245"/>
      <c r="BF81" s="245"/>
      <c r="BG81" s="245"/>
      <c r="BH81" s="245"/>
      <c r="BI81" s="245"/>
      <c r="BJ81" s="245"/>
      <c r="BK81" s="245"/>
      <c r="BL81" s="245"/>
      <c r="BM81" s="245"/>
      <c r="BN81" s="245"/>
      <c r="BO81" s="245"/>
      <c r="BP81" s="245"/>
      <c r="BQ81" s="242">
        <v>75</v>
      </c>
      <c r="BR81" s="247"/>
      <c r="BS81" s="1030"/>
      <c r="BT81" s="1031"/>
      <c r="BU81" s="1031"/>
      <c r="BV81" s="1031"/>
      <c r="BW81" s="1031"/>
      <c r="BX81" s="1031"/>
      <c r="BY81" s="1031"/>
      <c r="BZ81" s="1031"/>
      <c r="CA81" s="1031"/>
      <c r="CB81" s="1031"/>
      <c r="CC81" s="1031"/>
      <c r="CD81" s="1031"/>
      <c r="CE81" s="1031"/>
      <c r="CF81" s="1031"/>
      <c r="CG81" s="1032"/>
      <c r="CH81" s="1033"/>
      <c r="CI81" s="1034"/>
      <c r="CJ81" s="1034"/>
      <c r="CK81" s="1034"/>
      <c r="CL81" s="1035"/>
      <c r="CM81" s="1033"/>
      <c r="CN81" s="1034"/>
      <c r="CO81" s="1034"/>
      <c r="CP81" s="1034"/>
      <c r="CQ81" s="1035"/>
      <c r="CR81" s="1033"/>
      <c r="CS81" s="1034"/>
      <c r="CT81" s="1034"/>
      <c r="CU81" s="1034"/>
      <c r="CV81" s="1035"/>
      <c r="CW81" s="1033"/>
      <c r="CX81" s="1034"/>
      <c r="CY81" s="1034"/>
      <c r="CZ81" s="1034"/>
      <c r="DA81" s="1035"/>
      <c r="DB81" s="1033"/>
      <c r="DC81" s="1034"/>
      <c r="DD81" s="1034"/>
      <c r="DE81" s="1034"/>
      <c r="DF81" s="1035"/>
      <c r="DG81" s="1033"/>
      <c r="DH81" s="1034"/>
      <c r="DI81" s="1034"/>
      <c r="DJ81" s="1034"/>
      <c r="DK81" s="1035"/>
      <c r="DL81" s="1033"/>
      <c r="DM81" s="1034"/>
      <c r="DN81" s="1034"/>
      <c r="DO81" s="1034"/>
      <c r="DP81" s="1035"/>
      <c r="DQ81" s="1033"/>
      <c r="DR81" s="1034"/>
      <c r="DS81" s="1034"/>
      <c r="DT81" s="1034"/>
      <c r="DU81" s="1035"/>
      <c r="DV81" s="1018"/>
      <c r="DW81" s="1019"/>
      <c r="DX81" s="1019"/>
      <c r="DY81" s="1019"/>
      <c r="DZ81" s="1020"/>
      <c r="EA81" s="226"/>
    </row>
    <row r="82" spans="1:131" s="227" customFormat="1" ht="26.25" customHeight="1" x14ac:dyDescent="0.15">
      <c r="A82" s="241">
        <v>15</v>
      </c>
      <c r="B82" s="777" t="s">
        <v>588</v>
      </c>
      <c r="C82" s="778"/>
      <c r="D82" s="778"/>
      <c r="E82" s="778"/>
      <c r="F82" s="778"/>
      <c r="G82" s="778"/>
      <c r="H82" s="778"/>
      <c r="I82" s="778"/>
      <c r="J82" s="778"/>
      <c r="K82" s="778"/>
      <c r="L82" s="778"/>
      <c r="M82" s="778"/>
      <c r="N82" s="778"/>
      <c r="O82" s="778"/>
      <c r="P82" s="779"/>
      <c r="Q82" s="806">
        <v>119</v>
      </c>
      <c r="R82" s="807"/>
      <c r="S82" s="807"/>
      <c r="T82" s="807"/>
      <c r="U82" s="807"/>
      <c r="V82" s="807">
        <v>106</v>
      </c>
      <c r="W82" s="807"/>
      <c r="X82" s="807"/>
      <c r="Y82" s="807"/>
      <c r="Z82" s="807"/>
      <c r="AA82" s="807">
        <f t="shared" si="0"/>
        <v>13</v>
      </c>
      <c r="AB82" s="807"/>
      <c r="AC82" s="807"/>
      <c r="AD82" s="807"/>
      <c r="AE82" s="807"/>
      <c r="AF82" s="807">
        <v>13</v>
      </c>
      <c r="AG82" s="807"/>
      <c r="AH82" s="807"/>
      <c r="AI82" s="807"/>
      <c r="AJ82" s="807"/>
      <c r="AK82" s="807">
        <v>0</v>
      </c>
      <c r="AL82" s="807"/>
      <c r="AM82" s="807"/>
      <c r="AN82" s="807"/>
      <c r="AO82" s="807"/>
      <c r="AP82" s="807">
        <v>0</v>
      </c>
      <c r="AQ82" s="807"/>
      <c r="AR82" s="807"/>
      <c r="AS82" s="807"/>
      <c r="AT82" s="807"/>
      <c r="AU82" s="807">
        <v>0</v>
      </c>
      <c r="AV82" s="807"/>
      <c r="AW82" s="807"/>
      <c r="AX82" s="807"/>
      <c r="AY82" s="807"/>
      <c r="AZ82" s="1048"/>
      <c r="BA82" s="1048"/>
      <c r="BB82" s="1048"/>
      <c r="BC82" s="1048"/>
      <c r="BD82" s="1049"/>
      <c r="BE82" s="245"/>
      <c r="BF82" s="245"/>
      <c r="BG82" s="245"/>
      <c r="BH82" s="245"/>
      <c r="BI82" s="245"/>
      <c r="BJ82" s="245"/>
      <c r="BK82" s="245"/>
      <c r="BL82" s="245"/>
      <c r="BM82" s="245"/>
      <c r="BN82" s="245"/>
      <c r="BO82" s="245"/>
      <c r="BP82" s="245"/>
      <c r="BQ82" s="242">
        <v>76</v>
      </c>
      <c r="BR82" s="247"/>
      <c r="BS82" s="1030"/>
      <c r="BT82" s="1031"/>
      <c r="BU82" s="1031"/>
      <c r="BV82" s="1031"/>
      <c r="BW82" s="1031"/>
      <c r="BX82" s="1031"/>
      <c r="BY82" s="1031"/>
      <c r="BZ82" s="1031"/>
      <c r="CA82" s="1031"/>
      <c r="CB82" s="1031"/>
      <c r="CC82" s="1031"/>
      <c r="CD82" s="1031"/>
      <c r="CE82" s="1031"/>
      <c r="CF82" s="1031"/>
      <c r="CG82" s="1032"/>
      <c r="CH82" s="1033"/>
      <c r="CI82" s="1034"/>
      <c r="CJ82" s="1034"/>
      <c r="CK82" s="1034"/>
      <c r="CL82" s="1035"/>
      <c r="CM82" s="1033"/>
      <c r="CN82" s="1034"/>
      <c r="CO82" s="1034"/>
      <c r="CP82" s="1034"/>
      <c r="CQ82" s="1035"/>
      <c r="CR82" s="1033"/>
      <c r="CS82" s="1034"/>
      <c r="CT82" s="1034"/>
      <c r="CU82" s="1034"/>
      <c r="CV82" s="1035"/>
      <c r="CW82" s="1033"/>
      <c r="CX82" s="1034"/>
      <c r="CY82" s="1034"/>
      <c r="CZ82" s="1034"/>
      <c r="DA82" s="1035"/>
      <c r="DB82" s="1033"/>
      <c r="DC82" s="1034"/>
      <c r="DD82" s="1034"/>
      <c r="DE82" s="1034"/>
      <c r="DF82" s="1035"/>
      <c r="DG82" s="1033"/>
      <c r="DH82" s="1034"/>
      <c r="DI82" s="1034"/>
      <c r="DJ82" s="1034"/>
      <c r="DK82" s="1035"/>
      <c r="DL82" s="1033"/>
      <c r="DM82" s="1034"/>
      <c r="DN82" s="1034"/>
      <c r="DO82" s="1034"/>
      <c r="DP82" s="1035"/>
      <c r="DQ82" s="1033"/>
      <c r="DR82" s="1034"/>
      <c r="DS82" s="1034"/>
      <c r="DT82" s="1034"/>
      <c r="DU82" s="1035"/>
      <c r="DV82" s="1018"/>
      <c r="DW82" s="1019"/>
      <c r="DX82" s="1019"/>
      <c r="DY82" s="1019"/>
      <c r="DZ82" s="1020"/>
      <c r="EA82" s="226"/>
    </row>
    <row r="83" spans="1:131" s="227" customFormat="1" ht="26.25" customHeight="1" x14ac:dyDescent="0.15">
      <c r="A83" s="241">
        <v>16</v>
      </c>
      <c r="B83" s="777" t="s">
        <v>589</v>
      </c>
      <c r="C83" s="778"/>
      <c r="D83" s="778"/>
      <c r="E83" s="778"/>
      <c r="F83" s="778"/>
      <c r="G83" s="778"/>
      <c r="H83" s="778"/>
      <c r="I83" s="778"/>
      <c r="J83" s="778"/>
      <c r="K83" s="778"/>
      <c r="L83" s="778"/>
      <c r="M83" s="778"/>
      <c r="N83" s="778"/>
      <c r="O83" s="778"/>
      <c r="P83" s="779"/>
      <c r="Q83" s="806">
        <v>346</v>
      </c>
      <c r="R83" s="807"/>
      <c r="S83" s="807"/>
      <c r="T83" s="807"/>
      <c r="U83" s="807"/>
      <c r="V83" s="807">
        <v>345</v>
      </c>
      <c r="W83" s="807"/>
      <c r="X83" s="807"/>
      <c r="Y83" s="807"/>
      <c r="Z83" s="807"/>
      <c r="AA83" s="807">
        <f t="shared" si="0"/>
        <v>1</v>
      </c>
      <c r="AB83" s="807"/>
      <c r="AC83" s="807"/>
      <c r="AD83" s="807"/>
      <c r="AE83" s="807"/>
      <c r="AF83" s="807">
        <v>335</v>
      </c>
      <c r="AG83" s="807"/>
      <c r="AH83" s="807"/>
      <c r="AI83" s="807"/>
      <c r="AJ83" s="807"/>
      <c r="AK83" s="807">
        <v>0</v>
      </c>
      <c r="AL83" s="807"/>
      <c r="AM83" s="807"/>
      <c r="AN83" s="807"/>
      <c r="AO83" s="807"/>
      <c r="AP83" s="807">
        <v>0</v>
      </c>
      <c r="AQ83" s="807"/>
      <c r="AR83" s="807"/>
      <c r="AS83" s="807"/>
      <c r="AT83" s="807"/>
      <c r="AU83" s="807">
        <v>0</v>
      </c>
      <c r="AV83" s="807"/>
      <c r="AW83" s="807"/>
      <c r="AX83" s="807"/>
      <c r="AY83" s="807"/>
      <c r="AZ83" s="1048"/>
      <c r="BA83" s="1048"/>
      <c r="BB83" s="1048"/>
      <c r="BC83" s="1048"/>
      <c r="BD83" s="1049"/>
      <c r="BE83" s="245"/>
      <c r="BF83" s="245"/>
      <c r="BG83" s="245"/>
      <c r="BH83" s="245"/>
      <c r="BI83" s="245"/>
      <c r="BJ83" s="245"/>
      <c r="BK83" s="245"/>
      <c r="BL83" s="245"/>
      <c r="BM83" s="245"/>
      <c r="BN83" s="245"/>
      <c r="BO83" s="245"/>
      <c r="BP83" s="245"/>
      <c r="BQ83" s="242">
        <v>77</v>
      </c>
      <c r="BR83" s="247"/>
      <c r="BS83" s="1030"/>
      <c r="BT83" s="1031"/>
      <c r="BU83" s="1031"/>
      <c r="BV83" s="1031"/>
      <c r="BW83" s="1031"/>
      <c r="BX83" s="1031"/>
      <c r="BY83" s="1031"/>
      <c r="BZ83" s="1031"/>
      <c r="CA83" s="1031"/>
      <c r="CB83" s="1031"/>
      <c r="CC83" s="1031"/>
      <c r="CD83" s="1031"/>
      <c r="CE83" s="1031"/>
      <c r="CF83" s="1031"/>
      <c r="CG83" s="1032"/>
      <c r="CH83" s="1033"/>
      <c r="CI83" s="1034"/>
      <c r="CJ83" s="1034"/>
      <c r="CK83" s="1034"/>
      <c r="CL83" s="1035"/>
      <c r="CM83" s="1033"/>
      <c r="CN83" s="1034"/>
      <c r="CO83" s="1034"/>
      <c r="CP83" s="1034"/>
      <c r="CQ83" s="1035"/>
      <c r="CR83" s="1033"/>
      <c r="CS83" s="1034"/>
      <c r="CT83" s="1034"/>
      <c r="CU83" s="1034"/>
      <c r="CV83" s="1035"/>
      <c r="CW83" s="1033"/>
      <c r="CX83" s="1034"/>
      <c r="CY83" s="1034"/>
      <c r="CZ83" s="1034"/>
      <c r="DA83" s="1035"/>
      <c r="DB83" s="1033"/>
      <c r="DC83" s="1034"/>
      <c r="DD83" s="1034"/>
      <c r="DE83" s="1034"/>
      <c r="DF83" s="1035"/>
      <c r="DG83" s="1033"/>
      <c r="DH83" s="1034"/>
      <c r="DI83" s="1034"/>
      <c r="DJ83" s="1034"/>
      <c r="DK83" s="1035"/>
      <c r="DL83" s="1033"/>
      <c r="DM83" s="1034"/>
      <c r="DN83" s="1034"/>
      <c r="DO83" s="1034"/>
      <c r="DP83" s="1035"/>
      <c r="DQ83" s="1033"/>
      <c r="DR83" s="1034"/>
      <c r="DS83" s="1034"/>
      <c r="DT83" s="1034"/>
      <c r="DU83" s="1035"/>
      <c r="DV83" s="1018"/>
      <c r="DW83" s="1019"/>
      <c r="DX83" s="1019"/>
      <c r="DY83" s="1019"/>
      <c r="DZ83" s="1020"/>
      <c r="EA83" s="226"/>
    </row>
    <row r="84" spans="1:131" s="227" customFormat="1" ht="26.25" customHeight="1" x14ac:dyDescent="0.15">
      <c r="A84" s="241">
        <v>17</v>
      </c>
      <c r="B84" s="777"/>
      <c r="C84" s="778"/>
      <c r="D84" s="778"/>
      <c r="E84" s="778"/>
      <c r="F84" s="778"/>
      <c r="G84" s="778"/>
      <c r="H84" s="778"/>
      <c r="I84" s="778"/>
      <c r="J84" s="778"/>
      <c r="K84" s="778"/>
      <c r="L84" s="778"/>
      <c r="M84" s="778"/>
      <c r="N84" s="778"/>
      <c r="O84" s="778"/>
      <c r="P84" s="779"/>
      <c r="Q84" s="806"/>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1048"/>
      <c r="BA84" s="1048"/>
      <c r="BB84" s="1048"/>
      <c r="BC84" s="1048"/>
      <c r="BD84" s="1049"/>
      <c r="BE84" s="245"/>
      <c r="BF84" s="245"/>
      <c r="BG84" s="245"/>
      <c r="BH84" s="245"/>
      <c r="BI84" s="245"/>
      <c r="BJ84" s="245"/>
      <c r="BK84" s="245"/>
      <c r="BL84" s="245"/>
      <c r="BM84" s="245"/>
      <c r="BN84" s="245"/>
      <c r="BO84" s="245"/>
      <c r="BP84" s="245"/>
      <c r="BQ84" s="242">
        <v>78</v>
      </c>
      <c r="BR84" s="247"/>
      <c r="BS84" s="1030"/>
      <c r="BT84" s="1031"/>
      <c r="BU84" s="1031"/>
      <c r="BV84" s="1031"/>
      <c r="BW84" s="1031"/>
      <c r="BX84" s="1031"/>
      <c r="BY84" s="1031"/>
      <c r="BZ84" s="1031"/>
      <c r="CA84" s="1031"/>
      <c r="CB84" s="1031"/>
      <c r="CC84" s="1031"/>
      <c r="CD84" s="1031"/>
      <c r="CE84" s="1031"/>
      <c r="CF84" s="1031"/>
      <c r="CG84" s="1032"/>
      <c r="CH84" s="1033"/>
      <c r="CI84" s="1034"/>
      <c r="CJ84" s="1034"/>
      <c r="CK84" s="1034"/>
      <c r="CL84" s="1035"/>
      <c r="CM84" s="1033"/>
      <c r="CN84" s="1034"/>
      <c r="CO84" s="1034"/>
      <c r="CP84" s="1034"/>
      <c r="CQ84" s="1035"/>
      <c r="CR84" s="1033"/>
      <c r="CS84" s="1034"/>
      <c r="CT84" s="1034"/>
      <c r="CU84" s="1034"/>
      <c r="CV84" s="1035"/>
      <c r="CW84" s="1033"/>
      <c r="CX84" s="1034"/>
      <c r="CY84" s="1034"/>
      <c r="CZ84" s="1034"/>
      <c r="DA84" s="1035"/>
      <c r="DB84" s="1033"/>
      <c r="DC84" s="1034"/>
      <c r="DD84" s="1034"/>
      <c r="DE84" s="1034"/>
      <c r="DF84" s="1035"/>
      <c r="DG84" s="1033"/>
      <c r="DH84" s="1034"/>
      <c r="DI84" s="1034"/>
      <c r="DJ84" s="1034"/>
      <c r="DK84" s="1035"/>
      <c r="DL84" s="1033"/>
      <c r="DM84" s="1034"/>
      <c r="DN84" s="1034"/>
      <c r="DO84" s="1034"/>
      <c r="DP84" s="1035"/>
      <c r="DQ84" s="1033"/>
      <c r="DR84" s="1034"/>
      <c r="DS84" s="1034"/>
      <c r="DT84" s="1034"/>
      <c r="DU84" s="1035"/>
      <c r="DV84" s="1018"/>
      <c r="DW84" s="1019"/>
      <c r="DX84" s="1019"/>
      <c r="DY84" s="1019"/>
      <c r="DZ84" s="1020"/>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806"/>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1048"/>
      <c r="BA85" s="1048"/>
      <c r="BB85" s="1048"/>
      <c r="BC85" s="1048"/>
      <c r="BD85" s="1049"/>
      <c r="BE85" s="245"/>
      <c r="BF85" s="245"/>
      <c r="BG85" s="245"/>
      <c r="BH85" s="245"/>
      <c r="BI85" s="245"/>
      <c r="BJ85" s="245"/>
      <c r="BK85" s="245"/>
      <c r="BL85" s="245"/>
      <c r="BM85" s="245"/>
      <c r="BN85" s="245"/>
      <c r="BO85" s="245"/>
      <c r="BP85" s="245"/>
      <c r="BQ85" s="242">
        <v>79</v>
      </c>
      <c r="BR85" s="247"/>
      <c r="BS85" s="1030"/>
      <c r="BT85" s="1031"/>
      <c r="BU85" s="1031"/>
      <c r="BV85" s="1031"/>
      <c r="BW85" s="1031"/>
      <c r="BX85" s="1031"/>
      <c r="BY85" s="1031"/>
      <c r="BZ85" s="1031"/>
      <c r="CA85" s="1031"/>
      <c r="CB85" s="1031"/>
      <c r="CC85" s="1031"/>
      <c r="CD85" s="1031"/>
      <c r="CE85" s="1031"/>
      <c r="CF85" s="1031"/>
      <c r="CG85" s="1032"/>
      <c r="CH85" s="1033"/>
      <c r="CI85" s="1034"/>
      <c r="CJ85" s="1034"/>
      <c r="CK85" s="1034"/>
      <c r="CL85" s="1035"/>
      <c r="CM85" s="1033"/>
      <c r="CN85" s="1034"/>
      <c r="CO85" s="1034"/>
      <c r="CP85" s="1034"/>
      <c r="CQ85" s="1035"/>
      <c r="CR85" s="1033"/>
      <c r="CS85" s="1034"/>
      <c r="CT85" s="1034"/>
      <c r="CU85" s="1034"/>
      <c r="CV85" s="1035"/>
      <c r="CW85" s="1033"/>
      <c r="CX85" s="1034"/>
      <c r="CY85" s="1034"/>
      <c r="CZ85" s="1034"/>
      <c r="DA85" s="1035"/>
      <c r="DB85" s="1033"/>
      <c r="DC85" s="1034"/>
      <c r="DD85" s="1034"/>
      <c r="DE85" s="1034"/>
      <c r="DF85" s="1035"/>
      <c r="DG85" s="1033"/>
      <c r="DH85" s="1034"/>
      <c r="DI85" s="1034"/>
      <c r="DJ85" s="1034"/>
      <c r="DK85" s="1035"/>
      <c r="DL85" s="1033"/>
      <c r="DM85" s="1034"/>
      <c r="DN85" s="1034"/>
      <c r="DO85" s="1034"/>
      <c r="DP85" s="1035"/>
      <c r="DQ85" s="1033"/>
      <c r="DR85" s="1034"/>
      <c r="DS85" s="1034"/>
      <c r="DT85" s="1034"/>
      <c r="DU85" s="1035"/>
      <c r="DV85" s="1018"/>
      <c r="DW85" s="1019"/>
      <c r="DX85" s="1019"/>
      <c r="DY85" s="1019"/>
      <c r="DZ85" s="1020"/>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806"/>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1048"/>
      <c r="BA86" s="1048"/>
      <c r="BB86" s="1048"/>
      <c r="BC86" s="1048"/>
      <c r="BD86" s="1049"/>
      <c r="BE86" s="245"/>
      <c r="BF86" s="245"/>
      <c r="BG86" s="245"/>
      <c r="BH86" s="245"/>
      <c r="BI86" s="245"/>
      <c r="BJ86" s="245"/>
      <c r="BK86" s="245"/>
      <c r="BL86" s="245"/>
      <c r="BM86" s="245"/>
      <c r="BN86" s="245"/>
      <c r="BO86" s="245"/>
      <c r="BP86" s="245"/>
      <c r="BQ86" s="242">
        <v>80</v>
      </c>
      <c r="BR86" s="247"/>
      <c r="BS86" s="1030"/>
      <c r="BT86" s="1031"/>
      <c r="BU86" s="1031"/>
      <c r="BV86" s="1031"/>
      <c r="BW86" s="1031"/>
      <c r="BX86" s="1031"/>
      <c r="BY86" s="1031"/>
      <c r="BZ86" s="1031"/>
      <c r="CA86" s="1031"/>
      <c r="CB86" s="1031"/>
      <c r="CC86" s="1031"/>
      <c r="CD86" s="1031"/>
      <c r="CE86" s="1031"/>
      <c r="CF86" s="1031"/>
      <c r="CG86" s="1032"/>
      <c r="CH86" s="1033"/>
      <c r="CI86" s="1034"/>
      <c r="CJ86" s="1034"/>
      <c r="CK86" s="1034"/>
      <c r="CL86" s="1035"/>
      <c r="CM86" s="1033"/>
      <c r="CN86" s="1034"/>
      <c r="CO86" s="1034"/>
      <c r="CP86" s="1034"/>
      <c r="CQ86" s="1035"/>
      <c r="CR86" s="1033"/>
      <c r="CS86" s="1034"/>
      <c r="CT86" s="1034"/>
      <c r="CU86" s="1034"/>
      <c r="CV86" s="1035"/>
      <c r="CW86" s="1033"/>
      <c r="CX86" s="1034"/>
      <c r="CY86" s="1034"/>
      <c r="CZ86" s="1034"/>
      <c r="DA86" s="1035"/>
      <c r="DB86" s="1033"/>
      <c r="DC86" s="1034"/>
      <c r="DD86" s="1034"/>
      <c r="DE86" s="1034"/>
      <c r="DF86" s="1035"/>
      <c r="DG86" s="1033"/>
      <c r="DH86" s="1034"/>
      <c r="DI86" s="1034"/>
      <c r="DJ86" s="1034"/>
      <c r="DK86" s="1035"/>
      <c r="DL86" s="1033"/>
      <c r="DM86" s="1034"/>
      <c r="DN86" s="1034"/>
      <c r="DO86" s="1034"/>
      <c r="DP86" s="1035"/>
      <c r="DQ86" s="1033"/>
      <c r="DR86" s="1034"/>
      <c r="DS86" s="1034"/>
      <c r="DT86" s="1034"/>
      <c r="DU86" s="1035"/>
      <c r="DV86" s="1018"/>
      <c r="DW86" s="1019"/>
      <c r="DX86" s="1019"/>
      <c r="DY86" s="1019"/>
      <c r="DZ86" s="1020"/>
      <c r="EA86" s="226"/>
    </row>
    <row r="87" spans="1:131" s="227" customFormat="1" ht="26.25" customHeight="1" x14ac:dyDescent="0.15">
      <c r="A87" s="249">
        <v>20</v>
      </c>
      <c r="B87" s="1041"/>
      <c r="C87" s="1042"/>
      <c r="D87" s="1042"/>
      <c r="E87" s="1042"/>
      <c r="F87" s="1042"/>
      <c r="G87" s="1042"/>
      <c r="H87" s="1042"/>
      <c r="I87" s="1042"/>
      <c r="J87" s="1042"/>
      <c r="K87" s="1042"/>
      <c r="L87" s="1042"/>
      <c r="M87" s="1042"/>
      <c r="N87" s="1042"/>
      <c r="O87" s="1042"/>
      <c r="P87" s="1043"/>
      <c r="Q87" s="1044"/>
      <c r="R87" s="1045"/>
      <c r="S87" s="1045"/>
      <c r="T87" s="1045"/>
      <c r="U87" s="1045"/>
      <c r="V87" s="1045"/>
      <c r="W87" s="1045"/>
      <c r="X87" s="1045"/>
      <c r="Y87" s="1045"/>
      <c r="Z87" s="1045"/>
      <c r="AA87" s="1045"/>
      <c r="AB87" s="1045"/>
      <c r="AC87" s="1045"/>
      <c r="AD87" s="1045"/>
      <c r="AE87" s="1045"/>
      <c r="AF87" s="1045"/>
      <c r="AG87" s="1045"/>
      <c r="AH87" s="1045"/>
      <c r="AI87" s="1045"/>
      <c r="AJ87" s="1045"/>
      <c r="AK87" s="1045"/>
      <c r="AL87" s="1045"/>
      <c r="AM87" s="1045"/>
      <c r="AN87" s="1045"/>
      <c r="AO87" s="1045"/>
      <c r="AP87" s="1045"/>
      <c r="AQ87" s="1045"/>
      <c r="AR87" s="1045"/>
      <c r="AS87" s="1045"/>
      <c r="AT87" s="1045"/>
      <c r="AU87" s="1045"/>
      <c r="AV87" s="1045"/>
      <c r="AW87" s="1045"/>
      <c r="AX87" s="1045"/>
      <c r="AY87" s="1045"/>
      <c r="AZ87" s="1046"/>
      <c r="BA87" s="1046"/>
      <c r="BB87" s="1046"/>
      <c r="BC87" s="1046"/>
      <c r="BD87" s="1047"/>
      <c r="BE87" s="245"/>
      <c r="BF87" s="245"/>
      <c r="BG87" s="245"/>
      <c r="BH87" s="245"/>
      <c r="BI87" s="245"/>
      <c r="BJ87" s="245"/>
      <c r="BK87" s="245"/>
      <c r="BL87" s="245"/>
      <c r="BM87" s="245"/>
      <c r="BN87" s="245"/>
      <c r="BO87" s="245"/>
      <c r="BP87" s="245"/>
      <c r="BQ87" s="242">
        <v>81</v>
      </c>
      <c r="BR87" s="247"/>
      <c r="BS87" s="1030"/>
      <c r="BT87" s="1031"/>
      <c r="BU87" s="1031"/>
      <c r="BV87" s="1031"/>
      <c r="BW87" s="1031"/>
      <c r="BX87" s="1031"/>
      <c r="BY87" s="1031"/>
      <c r="BZ87" s="1031"/>
      <c r="CA87" s="1031"/>
      <c r="CB87" s="1031"/>
      <c r="CC87" s="1031"/>
      <c r="CD87" s="1031"/>
      <c r="CE87" s="1031"/>
      <c r="CF87" s="1031"/>
      <c r="CG87" s="1032"/>
      <c r="CH87" s="1033"/>
      <c r="CI87" s="1034"/>
      <c r="CJ87" s="1034"/>
      <c r="CK87" s="1034"/>
      <c r="CL87" s="1035"/>
      <c r="CM87" s="1033"/>
      <c r="CN87" s="1034"/>
      <c r="CO87" s="1034"/>
      <c r="CP87" s="1034"/>
      <c r="CQ87" s="1035"/>
      <c r="CR87" s="1033"/>
      <c r="CS87" s="1034"/>
      <c r="CT87" s="1034"/>
      <c r="CU87" s="1034"/>
      <c r="CV87" s="1035"/>
      <c r="CW87" s="1033"/>
      <c r="CX87" s="1034"/>
      <c r="CY87" s="1034"/>
      <c r="CZ87" s="1034"/>
      <c r="DA87" s="1035"/>
      <c r="DB87" s="1033"/>
      <c r="DC87" s="1034"/>
      <c r="DD87" s="1034"/>
      <c r="DE87" s="1034"/>
      <c r="DF87" s="1035"/>
      <c r="DG87" s="1033"/>
      <c r="DH87" s="1034"/>
      <c r="DI87" s="1034"/>
      <c r="DJ87" s="1034"/>
      <c r="DK87" s="1035"/>
      <c r="DL87" s="1033"/>
      <c r="DM87" s="1034"/>
      <c r="DN87" s="1034"/>
      <c r="DO87" s="1034"/>
      <c r="DP87" s="1035"/>
      <c r="DQ87" s="1033"/>
      <c r="DR87" s="1034"/>
      <c r="DS87" s="1034"/>
      <c r="DT87" s="1034"/>
      <c r="DU87" s="1035"/>
      <c r="DV87" s="1018"/>
      <c r="DW87" s="1019"/>
      <c r="DX87" s="1019"/>
      <c r="DY87" s="1019"/>
      <c r="DZ87" s="1020"/>
      <c r="EA87" s="226"/>
    </row>
    <row r="88" spans="1:131" s="227" customFormat="1" ht="26.25" customHeight="1" thickBot="1" x14ac:dyDescent="0.2">
      <c r="A88" s="244" t="s">
        <v>385</v>
      </c>
      <c r="B88" s="1021" t="s">
        <v>412</v>
      </c>
      <c r="C88" s="1022"/>
      <c r="D88" s="1022"/>
      <c r="E88" s="1022"/>
      <c r="F88" s="1022"/>
      <c r="G88" s="1022"/>
      <c r="H88" s="1022"/>
      <c r="I88" s="1022"/>
      <c r="J88" s="1022"/>
      <c r="K88" s="1022"/>
      <c r="L88" s="1022"/>
      <c r="M88" s="1022"/>
      <c r="N88" s="1022"/>
      <c r="O88" s="1022"/>
      <c r="P88" s="1023"/>
      <c r="Q88" s="1039"/>
      <c r="R88" s="1040"/>
      <c r="S88" s="1040"/>
      <c r="T88" s="1040"/>
      <c r="U88" s="1040"/>
      <c r="V88" s="1040"/>
      <c r="W88" s="1040"/>
      <c r="X88" s="1040"/>
      <c r="Y88" s="1040"/>
      <c r="Z88" s="1040"/>
      <c r="AA88" s="1040"/>
      <c r="AB88" s="1040"/>
      <c r="AC88" s="1040"/>
      <c r="AD88" s="1040"/>
      <c r="AE88" s="1040"/>
      <c r="AF88" s="1036">
        <f>AF68+AF69+AF70+AF71+AF72+AF73+AF74+AF75+AF76+AF77+AF78+AF79+AF80+AF81+AF82+AF83</f>
        <v>5048</v>
      </c>
      <c r="AG88" s="1036"/>
      <c r="AH88" s="1036"/>
      <c r="AI88" s="1036"/>
      <c r="AJ88" s="1036"/>
      <c r="AK88" s="1040"/>
      <c r="AL88" s="1040"/>
      <c r="AM88" s="1040"/>
      <c r="AN88" s="1040"/>
      <c r="AO88" s="1040"/>
      <c r="AP88" s="1036">
        <f t="shared" ref="AP88" si="1">AP68+AP69+AP70+AP71+AP72+AP73+AP74+AP75+AP76+AP77+AP78+AP79+AP80+AP81+AP82+AP83</f>
        <v>39070</v>
      </c>
      <c r="AQ88" s="1036"/>
      <c r="AR88" s="1036"/>
      <c r="AS88" s="1036"/>
      <c r="AT88" s="1036"/>
      <c r="AU88" s="1036">
        <f t="shared" ref="AU88" si="2">AU68+AU69+AU70+AU71+AU72+AU73+AU74+AU75+AU76+AU77+AU78+AU79+AU80+AU81+AU82+AU83</f>
        <v>843</v>
      </c>
      <c r="AV88" s="1036"/>
      <c r="AW88" s="1036"/>
      <c r="AX88" s="1036"/>
      <c r="AY88" s="1036"/>
      <c r="AZ88" s="1037"/>
      <c r="BA88" s="1037"/>
      <c r="BB88" s="1037"/>
      <c r="BC88" s="1037"/>
      <c r="BD88" s="1038"/>
      <c r="BE88" s="245"/>
      <c r="BF88" s="245"/>
      <c r="BG88" s="245"/>
      <c r="BH88" s="245"/>
      <c r="BI88" s="245"/>
      <c r="BJ88" s="245"/>
      <c r="BK88" s="245"/>
      <c r="BL88" s="245"/>
      <c r="BM88" s="245"/>
      <c r="BN88" s="245"/>
      <c r="BO88" s="245"/>
      <c r="BP88" s="245"/>
      <c r="BQ88" s="242">
        <v>82</v>
      </c>
      <c r="BR88" s="247"/>
      <c r="BS88" s="1030"/>
      <c r="BT88" s="1031"/>
      <c r="BU88" s="1031"/>
      <c r="BV88" s="1031"/>
      <c r="BW88" s="1031"/>
      <c r="BX88" s="1031"/>
      <c r="BY88" s="1031"/>
      <c r="BZ88" s="1031"/>
      <c r="CA88" s="1031"/>
      <c r="CB88" s="1031"/>
      <c r="CC88" s="1031"/>
      <c r="CD88" s="1031"/>
      <c r="CE88" s="1031"/>
      <c r="CF88" s="1031"/>
      <c r="CG88" s="1032"/>
      <c r="CH88" s="1033"/>
      <c r="CI88" s="1034"/>
      <c r="CJ88" s="1034"/>
      <c r="CK88" s="1034"/>
      <c r="CL88" s="1035"/>
      <c r="CM88" s="1033"/>
      <c r="CN88" s="1034"/>
      <c r="CO88" s="1034"/>
      <c r="CP88" s="1034"/>
      <c r="CQ88" s="1035"/>
      <c r="CR88" s="1033"/>
      <c r="CS88" s="1034"/>
      <c r="CT88" s="1034"/>
      <c r="CU88" s="1034"/>
      <c r="CV88" s="1035"/>
      <c r="CW88" s="1033"/>
      <c r="CX88" s="1034"/>
      <c r="CY88" s="1034"/>
      <c r="CZ88" s="1034"/>
      <c r="DA88" s="1035"/>
      <c r="DB88" s="1033"/>
      <c r="DC88" s="1034"/>
      <c r="DD88" s="1034"/>
      <c r="DE88" s="1034"/>
      <c r="DF88" s="1035"/>
      <c r="DG88" s="1033"/>
      <c r="DH88" s="1034"/>
      <c r="DI88" s="1034"/>
      <c r="DJ88" s="1034"/>
      <c r="DK88" s="1035"/>
      <c r="DL88" s="1033"/>
      <c r="DM88" s="1034"/>
      <c r="DN88" s="1034"/>
      <c r="DO88" s="1034"/>
      <c r="DP88" s="1035"/>
      <c r="DQ88" s="1033"/>
      <c r="DR88" s="1034"/>
      <c r="DS88" s="1034"/>
      <c r="DT88" s="1034"/>
      <c r="DU88" s="1035"/>
      <c r="DV88" s="1018"/>
      <c r="DW88" s="1019"/>
      <c r="DX88" s="1019"/>
      <c r="DY88" s="1019"/>
      <c r="DZ88" s="10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30"/>
      <c r="BT89" s="1031"/>
      <c r="BU89" s="1031"/>
      <c r="BV89" s="1031"/>
      <c r="BW89" s="1031"/>
      <c r="BX89" s="1031"/>
      <c r="BY89" s="1031"/>
      <c r="BZ89" s="1031"/>
      <c r="CA89" s="1031"/>
      <c r="CB89" s="1031"/>
      <c r="CC89" s="1031"/>
      <c r="CD89" s="1031"/>
      <c r="CE89" s="1031"/>
      <c r="CF89" s="1031"/>
      <c r="CG89" s="1032"/>
      <c r="CH89" s="1033"/>
      <c r="CI89" s="1034"/>
      <c r="CJ89" s="1034"/>
      <c r="CK89" s="1034"/>
      <c r="CL89" s="1035"/>
      <c r="CM89" s="1033"/>
      <c r="CN89" s="1034"/>
      <c r="CO89" s="1034"/>
      <c r="CP89" s="1034"/>
      <c r="CQ89" s="1035"/>
      <c r="CR89" s="1033"/>
      <c r="CS89" s="1034"/>
      <c r="CT89" s="1034"/>
      <c r="CU89" s="1034"/>
      <c r="CV89" s="1035"/>
      <c r="CW89" s="1033"/>
      <c r="CX89" s="1034"/>
      <c r="CY89" s="1034"/>
      <c r="CZ89" s="1034"/>
      <c r="DA89" s="1035"/>
      <c r="DB89" s="1033"/>
      <c r="DC89" s="1034"/>
      <c r="DD89" s="1034"/>
      <c r="DE89" s="1034"/>
      <c r="DF89" s="1035"/>
      <c r="DG89" s="1033"/>
      <c r="DH89" s="1034"/>
      <c r="DI89" s="1034"/>
      <c r="DJ89" s="1034"/>
      <c r="DK89" s="1035"/>
      <c r="DL89" s="1033"/>
      <c r="DM89" s="1034"/>
      <c r="DN89" s="1034"/>
      <c r="DO89" s="1034"/>
      <c r="DP89" s="1035"/>
      <c r="DQ89" s="1033"/>
      <c r="DR89" s="1034"/>
      <c r="DS89" s="1034"/>
      <c r="DT89" s="1034"/>
      <c r="DU89" s="1035"/>
      <c r="DV89" s="1018"/>
      <c r="DW89" s="1019"/>
      <c r="DX89" s="1019"/>
      <c r="DY89" s="1019"/>
      <c r="DZ89" s="10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30"/>
      <c r="BT90" s="1031"/>
      <c r="BU90" s="1031"/>
      <c r="BV90" s="1031"/>
      <c r="BW90" s="1031"/>
      <c r="BX90" s="1031"/>
      <c r="BY90" s="1031"/>
      <c r="BZ90" s="1031"/>
      <c r="CA90" s="1031"/>
      <c r="CB90" s="1031"/>
      <c r="CC90" s="1031"/>
      <c r="CD90" s="1031"/>
      <c r="CE90" s="1031"/>
      <c r="CF90" s="1031"/>
      <c r="CG90" s="1032"/>
      <c r="CH90" s="1033"/>
      <c r="CI90" s="1034"/>
      <c r="CJ90" s="1034"/>
      <c r="CK90" s="1034"/>
      <c r="CL90" s="1035"/>
      <c r="CM90" s="1033"/>
      <c r="CN90" s="1034"/>
      <c r="CO90" s="1034"/>
      <c r="CP90" s="1034"/>
      <c r="CQ90" s="1035"/>
      <c r="CR90" s="1033"/>
      <c r="CS90" s="1034"/>
      <c r="CT90" s="1034"/>
      <c r="CU90" s="1034"/>
      <c r="CV90" s="1035"/>
      <c r="CW90" s="1033"/>
      <c r="CX90" s="1034"/>
      <c r="CY90" s="1034"/>
      <c r="CZ90" s="1034"/>
      <c r="DA90" s="1035"/>
      <c r="DB90" s="1033"/>
      <c r="DC90" s="1034"/>
      <c r="DD90" s="1034"/>
      <c r="DE90" s="1034"/>
      <c r="DF90" s="1035"/>
      <c r="DG90" s="1033"/>
      <c r="DH90" s="1034"/>
      <c r="DI90" s="1034"/>
      <c r="DJ90" s="1034"/>
      <c r="DK90" s="1035"/>
      <c r="DL90" s="1033"/>
      <c r="DM90" s="1034"/>
      <c r="DN90" s="1034"/>
      <c r="DO90" s="1034"/>
      <c r="DP90" s="1035"/>
      <c r="DQ90" s="1033"/>
      <c r="DR90" s="1034"/>
      <c r="DS90" s="1034"/>
      <c r="DT90" s="1034"/>
      <c r="DU90" s="1035"/>
      <c r="DV90" s="1018"/>
      <c r="DW90" s="1019"/>
      <c r="DX90" s="1019"/>
      <c r="DY90" s="1019"/>
      <c r="DZ90" s="10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30"/>
      <c r="BT91" s="1031"/>
      <c r="BU91" s="1031"/>
      <c r="BV91" s="1031"/>
      <c r="BW91" s="1031"/>
      <c r="BX91" s="1031"/>
      <c r="BY91" s="1031"/>
      <c r="BZ91" s="1031"/>
      <c r="CA91" s="1031"/>
      <c r="CB91" s="1031"/>
      <c r="CC91" s="1031"/>
      <c r="CD91" s="1031"/>
      <c r="CE91" s="1031"/>
      <c r="CF91" s="1031"/>
      <c r="CG91" s="1032"/>
      <c r="CH91" s="1033"/>
      <c r="CI91" s="1034"/>
      <c r="CJ91" s="1034"/>
      <c r="CK91" s="1034"/>
      <c r="CL91" s="1035"/>
      <c r="CM91" s="1033"/>
      <c r="CN91" s="1034"/>
      <c r="CO91" s="1034"/>
      <c r="CP91" s="1034"/>
      <c r="CQ91" s="1035"/>
      <c r="CR91" s="1033"/>
      <c r="CS91" s="1034"/>
      <c r="CT91" s="1034"/>
      <c r="CU91" s="1034"/>
      <c r="CV91" s="1035"/>
      <c r="CW91" s="1033"/>
      <c r="CX91" s="1034"/>
      <c r="CY91" s="1034"/>
      <c r="CZ91" s="1034"/>
      <c r="DA91" s="1035"/>
      <c r="DB91" s="1033"/>
      <c r="DC91" s="1034"/>
      <c r="DD91" s="1034"/>
      <c r="DE91" s="1034"/>
      <c r="DF91" s="1035"/>
      <c r="DG91" s="1033"/>
      <c r="DH91" s="1034"/>
      <c r="DI91" s="1034"/>
      <c r="DJ91" s="1034"/>
      <c r="DK91" s="1035"/>
      <c r="DL91" s="1033"/>
      <c r="DM91" s="1034"/>
      <c r="DN91" s="1034"/>
      <c r="DO91" s="1034"/>
      <c r="DP91" s="1035"/>
      <c r="DQ91" s="1033"/>
      <c r="DR91" s="1034"/>
      <c r="DS91" s="1034"/>
      <c r="DT91" s="1034"/>
      <c r="DU91" s="1035"/>
      <c r="DV91" s="1018"/>
      <c r="DW91" s="1019"/>
      <c r="DX91" s="1019"/>
      <c r="DY91" s="1019"/>
      <c r="DZ91" s="10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30"/>
      <c r="BT92" s="1031"/>
      <c r="BU92" s="1031"/>
      <c r="BV92" s="1031"/>
      <c r="BW92" s="1031"/>
      <c r="BX92" s="1031"/>
      <c r="BY92" s="1031"/>
      <c r="BZ92" s="1031"/>
      <c r="CA92" s="1031"/>
      <c r="CB92" s="1031"/>
      <c r="CC92" s="1031"/>
      <c r="CD92" s="1031"/>
      <c r="CE92" s="1031"/>
      <c r="CF92" s="1031"/>
      <c r="CG92" s="1032"/>
      <c r="CH92" s="1033"/>
      <c r="CI92" s="1034"/>
      <c r="CJ92" s="1034"/>
      <c r="CK92" s="1034"/>
      <c r="CL92" s="1035"/>
      <c r="CM92" s="1033"/>
      <c r="CN92" s="1034"/>
      <c r="CO92" s="1034"/>
      <c r="CP92" s="1034"/>
      <c r="CQ92" s="1035"/>
      <c r="CR92" s="1033"/>
      <c r="CS92" s="1034"/>
      <c r="CT92" s="1034"/>
      <c r="CU92" s="1034"/>
      <c r="CV92" s="1035"/>
      <c r="CW92" s="1033"/>
      <c r="CX92" s="1034"/>
      <c r="CY92" s="1034"/>
      <c r="CZ92" s="1034"/>
      <c r="DA92" s="1035"/>
      <c r="DB92" s="1033"/>
      <c r="DC92" s="1034"/>
      <c r="DD92" s="1034"/>
      <c r="DE92" s="1034"/>
      <c r="DF92" s="1035"/>
      <c r="DG92" s="1033"/>
      <c r="DH92" s="1034"/>
      <c r="DI92" s="1034"/>
      <c r="DJ92" s="1034"/>
      <c r="DK92" s="1035"/>
      <c r="DL92" s="1033"/>
      <c r="DM92" s="1034"/>
      <c r="DN92" s="1034"/>
      <c r="DO92" s="1034"/>
      <c r="DP92" s="1035"/>
      <c r="DQ92" s="1033"/>
      <c r="DR92" s="1034"/>
      <c r="DS92" s="1034"/>
      <c r="DT92" s="1034"/>
      <c r="DU92" s="1035"/>
      <c r="DV92" s="1018"/>
      <c r="DW92" s="1019"/>
      <c r="DX92" s="1019"/>
      <c r="DY92" s="1019"/>
      <c r="DZ92" s="10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30"/>
      <c r="BT93" s="1031"/>
      <c r="BU93" s="1031"/>
      <c r="BV93" s="1031"/>
      <c r="BW93" s="1031"/>
      <c r="BX93" s="1031"/>
      <c r="BY93" s="1031"/>
      <c r="BZ93" s="1031"/>
      <c r="CA93" s="1031"/>
      <c r="CB93" s="1031"/>
      <c r="CC93" s="1031"/>
      <c r="CD93" s="1031"/>
      <c r="CE93" s="1031"/>
      <c r="CF93" s="1031"/>
      <c r="CG93" s="1032"/>
      <c r="CH93" s="1033"/>
      <c r="CI93" s="1034"/>
      <c r="CJ93" s="1034"/>
      <c r="CK93" s="1034"/>
      <c r="CL93" s="1035"/>
      <c r="CM93" s="1033"/>
      <c r="CN93" s="1034"/>
      <c r="CO93" s="1034"/>
      <c r="CP93" s="1034"/>
      <c r="CQ93" s="1035"/>
      <c r="CR93" s="1033"/>
      <c r="CS93" s="1034"/>
      <c r="CT93" s="1034"/>
      <c r="CU93" s="1034"/>
      <c r="CV93" s="1035"/>
      <c r="CW93" s="1033"/>
      <c r="CX93" s="1034"/>
      <c r="CY93" s="1034"/>
      <c r="CZ93" s="1034"/>
      <c r="DA93" s="1035"/>
      <c r="DB93" s="1033"/>
      <c r="DC93" s="1034"/>
      <c r="DD93" s="1034"/>
      <c r="DE93" s="1034"/>
      <c r="DF93" s="1035"/>
      <c r="DG93" s="1033"/>
      <c r="DH93" s="1034"/>
      <c r="DI93" s="1034"/>
      <c r="DJ93" s="1034"/>
      <c r="DK93" s="1035"/>
      <c r="DL93" s="1033"/>
      <c r="DM93" s="1034"/>
      <c r="DN93" s="1034"/>
      <c r="DO93" s="1034"/>
      <c r="DP93" s="1035"/>
      <c r="DQ93" s="1033"/>
      <c r="DR93" s="1034"/>
      <c r="DS93" s="1034"/>
      <c r="DT93" s="1034"/>
      <c r="DU93" s="1035"/>
      <c r="DV93" s="1018"/>
      <c r="DW93" s="1019"/>
      <c r="DX93" s="1019"/>
      <c r="DY93" s="1019"/>
      <c r="DZ93" s="10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30"/>
      <c r="BT94" s="1031"/>
      <c r="BU94" s="1031"/>
      <c r="BV94" s="1031"/>
      <c r="BW94" s="1031"/>
      <c r="BX94" s="1031"/>
      <c r="BY94" s="1031"/>
      <c r="BZ94" s="1031"/>
      <c r="CA94" s="1031"/>
      <c r="CB94" s="1031"/>
      <c r="CC94" s="1031"/>
      <c r="CD94" s="1031"/>
      <c r="CE94" s="1031"/>
      <c r="CF94" s="1031"/>
      <c r="CG94" s="1032"/>
      <c r="CH94" s="1033"/>
      <c r="CI94" s="1034"/>
      <c r="CJ94" s="1034"/>
      <c r="CK94" s="1034"/>
      <c r="CL94" s="1035"/>
      <c r="CM94" s="1033"/>
      <c r="CN94" s="1034"/>
      <c r="CO94" s="1034"/>
      <c r="CP94" s="1034"/>
      <c r="CQ94" s="1035"/>
      <c r="CR94" s="1033"/>
      <c r="CS94" s="1034"/>
      <c r="CT94" s="1034"/>
      <c r="CU94" s="1034"/>
      <c r="CV94" s="1035"/>
      <c r="CW94" s="1033"/>
      <c r="CX94" s="1034"/>
      <c r="CY94" s="1034"/>
      <c r="CZ94" s="1034"/>
      <c r="DA94" s="1035"/>
      <c r="DB94" s="1033"/>
      <c r="DC94" s="1034"/>
      <c r="DD94" s="1034"/>
      <c r="DE94" s="1034"/>
      <c r="DF94" s="1035"/>
      <c r="DG94" s="1033"/>
      <c r="DH94" s="1034"/>
      <c r="DI94" s="1034"/>
      <c r="DJ94" s="1034"/>
      <c r="DK94" s="1035"/>
      <c r="DL94" s="1033"/>
      <c r="DM94" s="1034"/>
      <c r="DN94" s="1034"/>
      <c r="DO94" s="1034"/>
      <c r="DP94" s="1035"/>
      <c r="DQ94" s="1033"/>
      <c r="DR94" s="1034"/>
      <c r="DS94" s="1034"/>
      <c r="DT94" s="1034"/>
      <c r="DU94" s="1035"/>
      <c r="DV94" s="1018"/>
      <c r="DW94" s="1019"/>
      <c r="DX94" s="1019"/>
      <c r="DY94" s="1019"/>
      <c r="DZ94" s="10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30"/>
      <c r="BT95" s="1031"/>
      <c r="BU95" s="1031"/>
      <c r="BV95" s="1031"/>
      <c r="BW95" s="1031"/>
      <c r="BX95" s="1031"/>
      <c r="BY95" s="1031"/>
      <c r="BZ95" s="1031"/>
      <c r="CA95" s="1031"/>
      <c r="CB95" s="1031"/>
      <c r="CC95" s="1031"/>
      <c r="CD95" s="1031"/>
      <c r="CE95" s="1031"/>
      <c r="CF95" s="1031"/>
      <c r="CG95" s="1032"/>
      <c r="CH95" s="1033"/>
      <c r="CI95" s="1034"/>
      <c r="CJ95" s="1034"/>
      <c r="CK95" s="1034"/>
      <c r="CL95" s="1035"/>
      <c r="CM95" s="1033"/>
      <c r="CN95" s="1034"/>
      <c r="CO95" s="1034"/>
      <c r="CP95" s="1034"/>
      <c r="CQ95" s="1035"/>
      <c r="CR95" s="1033"/>
      <c r="CS95" s="1034"/>
      <c r="CT95" s="1034"/>
      <c r="CU95" s="1034"/>
      <c r="CV95" s="1035"/>
      <c r="CW95" s="1033"/>
      <c r="CX95" s="1034"/>
      <c r="CY95" s="1034"/>
      <c r="CZ95" s="1034"/>
      <c r="DA95" s="1035"/>
      <c r="DB95" s="1033"/>
      <c r="DC95" s="1034"/>
      <c r="DD95" s="1034"/>
      <c r="DE95" s="1034"/>
      <c r="DF95" s="1035"/>
      <c r="DG95" s="1033"/>
      <c r="DH95" s="1034"/>
      <c r="DI95" s="1034"/>
      <c r="DJ95" s="1034"/>
      <c r="DK95" s="1035"/>
      <c r="DL95" s="1033"/>
      <c r="DM95" s="1034"/>
      <c r="DN95" s="1034"/>
      <c r="DO95" s="1034"/>
      <c r="DP95" s="1035"/>
      <c r="DQ95" s="1033"/>
      <c r="DR95" s="1034"/>
      <c r="DS95" s="1034"/>
      <c r="DT95" s="1034"/>
      <c r="DU95" s="1035"/>
      <c r="DV95" s="1018"/>
      <c r="DW95" s="1019"/>
      <c r="DX95" s="1019"/>
      <c r="DY95" s="1019"/>
      <c r="DZ95" s="10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30"/>
      <c r="BT96" s="1031"/>
      <c r="BU96" s="1031"/>
      <c r="BV96" s="1031"/>
      <c r="BW96" s="1031"/>
      <c r="BX96" s="1031"/>
      <c r="BY96" s="1031"/>
      <c r="BZ96" s="1031"/>
      <c r="CA96" s="1031"/>
      <c r="CB96" s="1031"/>
      <c r="CC96" s="1031"/>
      <c r="CD96" s="1031"/>
      <c r="CE96" s="1031"/>
      <c r="CF96" s="1031"/>
      <c r="CG96" s="1032"/>
      <c r="CH96" s="1033"/>
      <c r="CI96" s="1034"/>
      <c r="CJ96" s="1034"/>
      <c r="CK96" s="1034"/>
      <c r="CL96" s="1035"/>
      <c r="CM96" s="1033"/>
      <c r="CN96" s="1034"/>
      <c r="CO96" s="1034"/>
      <c r="CP96" s="1034"/>
      <c r="CQ96" s="1035"/>
      <c r="CR96" s="1033"/>
      <c r="CS96" s="1034"/>
      <c r="CT96" s="1034"/>
      <c r="CU96" s="1034"/>
      <c r="CV96" s="1035"/>
      <c r="CW96" s="1033"/>
      <c r="CX96" s="1034"/>
      <c r="CY96" s="1034"/>
      <c r="CZ96" s="1034"/>
      <c r="DA96" s="1035"/>
      <c r="DB96" s="1033"/>
      <c r="DC96" s="1034"/>
      <c r="DD96" s="1034"/>
      <c r="DE96" s="1034"/>
      <c r="DF96" s="1035"/>
      <c r="DG96" s="1033"/>
      <c r="DH96" s="1034"/>
      <c r="DI96" s="1034"/>
      <c r="DJ96" s="1034"/>
      <c r="DK96" s="1035"/>
      <c r="DL96" s="1033"/>
      <c r="DM96" s="1034"/>
      <c r="DN96" s="1034"/>
      <c r="DO96" s="1034"/>
      <c r="DP96" s="1035"/>
      <c r="DQ96" s="1033"/>
      <c r="DR96" s="1034"/>
      <c r="DS96" s="1034"/>
      <c r="DT96" s="1034"/>
      <c r="DU96" s="1035"/>
      <c r="DV96" s="1018"/>
      <c r="DW96" s="1019"/>
      <c r="DX96" s="1019"/>
      <c r="DY96" s="1019"/>
      <c r="DZ96" s="10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30"/>
      <c r="BT97" s="1031"/>
      <c r="BU97" s="1031"/>
      <c r="BV97" s="1031"/>
      <c r="BW97" s="1031"/>
      <c r="BX97" s="1031"/>
      <c r="BY97" s="1031"/>
      <c r="BZ97" s="1031"/>
      <c r="CA97" s="1031"/>
      <c r="CB97" s="1031"/>
      <c r="CC97" s="1031"/>
      <c r="CD97" s="1031"/>
      <c r="CE97" s="1031"/>
      <c r="CF97" s="1031"/>
      <c r="CG97" s="1032"/>
      <c r="CH97" s="1033"/>
      <c r="CI97" s="1034"/>
      <c r="CJ97" s="1034"/>
      <c r="CK97" s="1034"/>
      <c r="CL97" s="1035"/>
      <c r="CM97" s="1033"/>
      <c r="CN97" s="1034"/>
      <c r="CO97" s="1034"/>
      <c r="CP97" s="1034"/>
      <c r="CQ97" s="1035"/>
      <c r="CR97" s="1033"/>
      <c r="CS97" s="1034"/>
      <c r="CT97" s="1034"/>
      <c r="CU97" s="1034"/>
      <c r="CV97" s="1035"/>
      <c r="CW97" s="1033"/>
      <c r="CX97" s="1034"/>
      <c r="CY97" s="1034"/>
      <c r="CZ97" s="1034"/>
      <c r="DA97" s="1035"/>
      <c r="DB97" s="1033"/>
      <c r="DC97" s="1034"/>
      <c r="DD97" s="1034"/>
      <c r="DE97" s="1034"/>
      <c r="DF97" s="1035"/>
      <c r="DG97" s="1033"/>
      <c r="DH97" s="1034"/>
      <c r="DI97" s="1034"/>
      <c r="DJ97" s="1034"/>
      <c r="DK97" s="1035"/>
      <c r="DL97" s="1033"/>
      <c r="DM97" s="1034"/>
      <c r="DN97" s="1034"/>
      <c r="DO97" s="1034"/>
      <c r="DP97" s="1035"/>
      <c r="DQ97" s="1033"/>
      <c r="DR97" s="1034"/>
      <c r="DS97" s="1034"/>
      <c r="DT97" s="1034"/>
      <c r="DU97" s="1035"/>
      <c r="DV97" s="1018"/>
      <c r="DW97" s="1019"/>
      <c r="DX97" s="1019"/>
      <c r="DY97" s="1019"/>
      <c r="DZ97" s="10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30"/>
      <c r="BT98" s="1031"/>
      <c r="BU98" s="1031"/>
      <c r="BV98" s="1031"/>
      <c r="BW98" s="1031"/>
      <c r="BX98" s="1031"/>
      <c r="BY98" s="1031"/>
      <c r="BZ98" s="1031"/>
      <c r="CA98" s="1031"/>
      <c r="CB98" s="1031"/>
      <c r="CC98" s="1031"/>
      <c r="CD98" s="1031"/>
      <c r="CE98" s="1031"/>
      <c r="CF98" s="1031"/>
      <c r="CG98" s="1032"/>
      <c r="CH98" s="1033"/>
      <c r="CI98" s="1034"/>
      <c r="CJ98" s="1034"/>
      <c r="CK98" s="1034"/>
      <c r="CL98" s="1035"/>
      <c r="CM98" s="1033"/>
      <c r="CN98" s="1034"/>
      <c r="CO98" s="1034"/>
      <c r="CP98" s="1034"/>
      <c r="CQ98" s="1035"/>
      <c r="CR98" s="1033"/>
      <c r="CS98" s="1034"/>
      <c r="CT98" s="1034"/>
      <c r="CU98" s="1034"/>
      <c r="CV98" s="1035"/>
      <c r="CW98" s="1033"/>
      <c r="CX98" s="1034"/>
      <c r="CY98" s="1034"/>
      <c r="CZ98" s="1034"/>
      <c r="DA98" s="1035"/>
      <c r="DB98" s="1033"/>
      <c r="DC98" s="1034"/>
      <c r="DD98" s="1034"/>
      <c r="DE98" s="1034"/>
      <c r="DF98" s="1035"/>
      <c r="DG98" s="1033"/>
      <c r="DH98" s="1034"/>
      <c r="DI98" s="1034"/>
      <c r="DJ98" s="1034"/>
      <c r="DK98" s="1035"/>
      <c r="DL98" s="1033"/>
      <c r="DM98" s="1034"/>
      <c r="DN98" s="1034"/>
      <c r="DO98" s="1034"/>
      <c r="DP98" s="1035"/>
      <c r="DQ98" s="1033"/>
      <c r="DR98" s="1034"/>
      <c r="DS98" s="1034"/>
      <c r="DT98" s="1034"/>
      <c r="DU98" s="1035"/>
      <c r="DV98" s="1018"/>
      <c r="DW98" s="1019"/>
      <c r="DX98" s="1019"/>
      <c r="DY98" s="1019"/>
      <c r="DZ98" s="10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30"/>
      <c r="BT99" s="1031"/>
      <c r="BU99" s="1031"/>
      <c r="BV99" s="1031"/>
      <c r="BW99" s="1031"/>
      <c r="BX99" s="1031"/>
      <c r="BY99" s="1031"/>
      <c r="BZ99" s="1031"/>
      <c r="CA99" s="1031"/>
      <c r="CB99" s="1031"/>
      <c r="CC99" s="1031"/>
      <c r="CD99" s="1031"/>
      <c r="CE99" s="1031"/>
      <c r="CF99" s="1031"/>
      <c r="CG99" s="1032"/>
      <c r="CH99" s="1033"/>
      <c r="CI99" s="1034"/>
      <c r="CJ99" s="1034"/>
      <c r="CK99" s="1034"/>
      <c r="CL99" s="1035"/>
      <c r="CM99" s="1033"/>
      <c r="CN99" s="1034"/>
      <c r="CO99" s="1034"/>
      <c r="CP99" s="1034"/>
      <c r="CQ99" s="1035"/>
      <c r="CR99" s="1033"/>
      <c r="CS99" s="1034"/>
      <c r="CT99" s="1034"/>
      <c r="CU99" s="1034"/>
      <c r="CV99" s="1035"/>
      <c r="CW99" s="1033"/>
      <c r="CX99" s="1034"/>
      <c r="CY99" s="1034"/>
      <c r="CZ99" s="1034"/>
      <c r="DA99" s="1035"/>
      <c r="DB99" s="1033"/>
      <c r="DC99" s="1034"/>
      <c r="DD99" s="1034"/>
      <c r="DE99" s="1034"/>
      <c r="DF99" s="1035"/>
      <c r="DG99" s="1033"/>
      <c r="DH99" s="1034"/>
      <c r="DI99" s="1034"/>
      <c r="DJ99" s="1034"/>
      <c r="DK99" s="1035"/>
      <c r="DL99" s="1033"/>
      <c r="DM99" s="1034"/>
      <c r="DN99" s="1034"/>
      <c r="DO99" s="1034"/>
      <c r="DP99" s="1035"/>
      <c r="DQ99" s="1033"/>
      <c r="DR99" s="1034"/>
      <c r="DS99" s="1034"/>
      <c r="DT99" s="1034"/>
      <c r="DU99" s="1035"/>
      <c r="DV99" s="1018"/>
      <c r="DW99" s="1019"/>
      <c r="DX99" s="1019"/>
      <c r="DY99" s="1019"/>
      <c r="DZ99" s="10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30"/>
      <c r="BT100" s="1031"/>
      <c r="BU100" s="1031"/>
      <c r="BV100" s="1031"/>
      <c r="BW100" s="1031"/>
      <c r="BX100" s="1031"/>
      <c r="BY100" s="1031"/>
      <c r="BZ100" s="1031"/>
      <c r="CA100" s="1031"/>
      <c r="CB100" s="1031"/>
      <c r="CC100" s="1031"/>
      <c r="CD100" s="1031"/>
      <c r="CE100" s="1031"/>
      <c r="CF100" s="1031"/>
      <c r="CG100" s="1032"/>
      <c r="CH100" s="1033"/>
      <c r="CI100" s="1034"/>
      <c r="CJ100" s="1034"/>
      <c r="CK100" s="1034"/>
      <c r="CL100" s="1035"/>
      <c r="CM100" s="1033"/>
      <c r="CN100" s="1034"/>
      <c r="CO100" s="1034"/>
      <c r="CP100" s="1034"/>
      <c r="CQ100" s="1035"/>
      <c r="CR100" s="1033"/>
      <c r="CS100" s="1034"/>
      <c r="CT100" s="1034"/>
      <c r="CU100" s="1034"/>
      <c r="CV100" s="1035"/>
      <c r="CW100" s="1033"/>
      <c r="CX100" s="1034"/>
      <c r="CY100" s="1034"/>
      <c r="CZ100" s="1034"/>
      <c r="DA100" s="1035"/>
      <c r="DB100" s="1033"/>
      <c r="DC100" s="1034"/>
      <c r="DD100" s="1034"/>
      <c r="DE100" s="1034"/>
      <c r="DF100" s="1035"/>
      <c r="DG100" s="1033"/>
      <c r="DH100" s="1034"/>
      <c r="DI100" s="1034"/>
      <c r="DJ100" s="1034"/>
      <c r="DK100" s="1035"/>
      <c r="DL100" s="1033"/>
      <c r="DM100" s="1034"/>
      <c r="DN100" s="1034"/>
      <c r="DO100" s="1034"/>
      <c r="DP100" s="1035"/>
      <c r="DQ100" s="1033"/>
      <c r="DR100" s="1034"/>
      <c r="DS100" s="1034"/>
      <c r="DT100" s="1034"/>
      <c r="DU100" s="1035"/>
      <c r="DV100" s="1018"/>
      <c r="DW100" s="1019"/>
      <c r="DX100" s="1019"/>
      <c r="DY100" s="1019"/>
      <c r="DZ100" s="10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30"/>
      <c r="BT101" s="1031"/>
      <c r="BU101" s="1031"/>
      <c r="BV101" s="1031"/>
      <c r="BW101" s="1031"/>
      <c r="BX101" s="1031"/>
      <c r="BY101" s="1031"/>
      <c r="BZ101" s="1031"/>
      <c r="CA101" s="1031"/>
      <c r="CB101" s="1031"/>
      <c r="CC101" s="1031"/>
      <c r="CD101" s="1031"/>
      <c r="CE101" s="1031"/>
      <c r="CF101" s="1031"/>
      <c r="CG101" s="1032"/>
      <c r="CH101" s="1033"/>
      <c r="CI101" s="1034"/>
      <c r="CJ101" s="1034"/>
      <c r="CK101" s="1034"/>
      <c r="CL101" s="1035"/>
      <c r="CM101" s="1033"/>
      <c r="CN101" s="1034"/>
      <c r="CO101" s="1034"/>
      <c r="CP101" s="1034"/>
      <c r="CQ101" s="1035"/>
      <c r="CR101" s="1033"/>
      <c r="CS101" s="1034"/>
      <c r="CT101" s="1034"/>
      <c r="CU101" s="1034"/>
      <c r="CV101" s="1035"/>
      <c r="CW101" s="1033"/>
      <c r="CX101" s="1034"/>
      <c r="CY101" s="1034"/>
      <c r="CZ101" s="1034"/>
      <c r="DA101" s="1035"/>
      <c r="DB101" s="1033"/>
      <c r="DC101" s="1034"/>
      <c r="DD101" s="1034"/>
      <c r="DE101" s="1034"/>
      <c r="DF101" s="1035"/>
      <c r="DG101" s="1033"/>
      <c r="DH101" s="1034"/>
      <c r="DI101" s="1034"/>
      <c r="DJ101" s="1034"/>
      <c r="DK101" s="1035"/>
      <c r="DL101" s="1033"/>
      <c r="DM101" s="1034"/>
      <c r="DN101" s="1034"/>
      <c r="DO101" s="1034"/>
      <c r="DP101" s="1035"/>
      <c r="DQ101" s="1033"/>
      <c r="DR101" s="1034"/>
      <c r="DS101" s="1034"/>
      <c r="DT101" s="1034"/>
      <c r="DU101" s="1035"/>
      <c r="DV101" s="1018"/>
      <c r="DW101" s="1019"/>
      <c r="DX101" s="1019"/>
      <c r="DY101" s="1019"/>
      <c r="DZ101" s="10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21" t="s">
        <v>413</v>
      </c>
      <c r="BS102" s="1022"/>
      <c r="BT102" s="1022"/>
      <c r="BU102" s="1022"/>
      <c r="BV102" s="1022"/>
      <c r="BW102" s="1022"/>
      <c r="BX102" s="1022"/>
      <c r="BY102" s="1022"/>
      <c r="BZ102" s="1022"/>
      <c r="CA102" s="1022"/>
      <c r="CB102" s="1022"/>
      <c r="CC102" s="1022"/>
      <c r="CD102" s="1022"/>
      <c r="CE102" s="1022"/>
      <c r="CF102" s="1022"/>
      <c r="CG102" s="1023"/>
      <c r="CH102" s="1024"/>
      <c r="CI102" s="1025"/>
      <c r="CJ102" s="1025"/>
      <c r="CK102" s="1025"/>
      <c r="CL102" s="1026"/>
      <c r="CM102" s="1024"/>
      <c r="CN102" s="1025"/>
      <c r="CO102" s="1025"/>
      <c r="CP102" s="1025"/>
      <c r="CQ102" s="1026"/>
      <c r="CR102" s="1027">
        <f>CR7+CR8</f>
        <v>75</v>
      </c>
      <c r="CS102" s="1028"/>
      <c r="CT102" s="1028"/>
      <c r="CU102" s="1028"/>
      <c r="CV102" s="1029"/>
      <c r="CW102" s="1027">
        <f t="shared" ref="CW102" si="3">CW7+CW8</f>
        <v>12</v>
      </c>
      <c r="CX102" s="1028"/>
      <c r="CY102" s="1028"/>
      <c r="CZ102" s="1028"/>
      <c r="DA102" s="1029"/>
      <c r="DB102" s="1027">
        <f t="shared" ref="DB102" si="4">DB7+DB8</f>
        <v>0</v>
      </c>
      <c r="DC102" s="1028"/>
      <c r="DD102" s="1028"/>
      <c r="DE102" s="1028"/>
      <c r="DF102" s="1029"/>
      <c r="DG102" s="1027">
        <f t="shared" ref="DG102" si="5">DG7+DG8</f>
        <v>0</v>
      </c>
      <c r="DH102" s="1028"/>
      <c r="DI102" s="1028"/>
      <c r="DJ102" s="1028"/>
      <c r="DK102" s="1029"/>
      <c r="DL102" s="1027">
        <f t="shared" ref="DL102" si="6">DL7+DL8</f>
        <v>0</v>
      </c>
      <c r="DM102" s="1028"/>
      <c r="DN102" s="1028"/>
      <c r="DO102" s="1028"/>
      <c r="DP102" s="1029"/>
      <c r="DQ102" s="1027">
        <f t="shared" ref="DQ102" si="7">DQ7+DQ8</f>
        <v>0</v>
      </c>
      <c r="DR102" s="1028"/>
      <c r="DS102" s="1028"/>
      <c r="DT102" s="1028"/>
      <c r="DU102" s="1029"/>
      <c r="DV102" s="1010"/>
      <c r="DW102" s="1011"/>
      <c r="DX102" s="1011"/>
      <c r="DY102" s="1011"/>
      <c r="DZ102" s="101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3" t="s">
        <v>414</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4" t="s">
        <v>415</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5" t="s">
        <v>418</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419</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26" customFormat="1" ht="26.25" customHeight="1" x14ac:dyDescent="0.15">
      <c r="A109" s="980" t="s">
        <v>420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421</v>
      </c>
      <c r="AB109" s="981"/>
      <c r="AC109" s="981"/>
      <c r="AD109" s="981"/>
      <c r="AE109" s="982"/>
      <c r="AF109" s="983" t="s">
        <v>301</v>
      </c>
      <c r="AG109" s="981"/>
      <c r="AH109" s="981"/>
      <c r="AI109" s="981"/>
      <c r="AJ109" s="982"/>
      <c r="AK109" s="983" t="s">
        <v>300</v>
      </c>
      <c r="AL109" s="981"/>
      <c r="AM109" s="981"/>
      <c r="AN109" s="981"/>
      <c r="AO109" s="982"/>
      <c r="AP109" s="983" t="s">
        <v>422</v>
      </c>
      <c r="AQ109" s="981"/>
      <c r="AR109" s="981"/>
      <c r="AS109" s="981"/>
      <c r="AT109" s="1002"/>
      <c r="AU109" s="980" t="s">
        <v>420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421</v>
      </c>
      <c r="BR109" s="981"/>
      <c r="BS109" s="981"/>
      <c r="BT109" s="981"/>
      <c r="BU109" s="982"/>
      <c r="BV109" s="983" t="s">
        <v>301</v>
      </c>
      <c r="BW109" s="981"/>
      <c r="BX109" s="981"/>
      <c r="BY109" s="981"/>
      <c r="BZ109" s="982"/>
      <c r="CA109" s="983" t="s">
        <v>300</v>
      </c>
      <c r="CB109" s="981"/>
      <c r="CC109" s="981"/>
      <c r="CD109" s="981"/>
      <c r="CE109" s="982"/>
      <c r="CF109" s="1009" t="s">
        <v>422</v>
      </c>
      <c r="CG109" s="1009"/>
      <c r="CH109" s="1009"/>
      <c r="CI109" s="1009"/>
      <c r="CJ109" s="1009"/>
      <c r="CK109" s="983" t="s">
        <v>423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421</v>
      </c>
      <c r="DH109" s="981"/>
      <c r="DI109" s="981"/>
      <c r="DJ109" s="981"/>
      <c r="DK109" s="982"/>
      <c r="DL109" s="983" t="s">
        <v>301</v>
      </c>
      <c r="DM109" s="981"/>
      <c r="DN109" s="981"/>
      <c r="DO109" s="981"/>
      <c r="DP109" s="982"/>
      <c r="DQ109" s="983" t="s">
        <v>300</v>
      </c>
      <c r="DR109" s="981"/>
      <c r="DS109" s="981"/>
      <c r="DT109" s="981"/>
      <c r="DU109" s="982"/>
      <c r="DV109" s="983" t="s">
        <v>422</v>
      </c>
      <c r="DW109" s="981"/>
      <c r="DX109" s="981"/>
      <c r="DY109" s="981"/>
      <c r="DZ109" s="1002"/>
    </row>
    <row r="110" spans="1:131" s="22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3">
        <v>674823</v>
      </c>
      <c r="AB110" s="974"/>
      <c r="AC110" s="974"/>
      <c r="AD110" s="974"/>
      <c r="AE110" s="975"/>
      <c r="AF110" s="976">
        <v>689206</v>
      </c>
      <c r="AG110" s="974"/>
      <c r="AH110" s="974"/>
      <c r="AI110" s="974"/>
      <c r="AJ110" s="975"/>
      <c r="AK110" s="976">
        <v>652183</v>
      </c>
      <c r="AL110" s="974"/>
      <c r="AM110" s="974"/>
      <c r="AN110" s="974"/>
      <c r="AO110" s="975"/>
      <c r="AP110" s="977">
        <v>20.6</v>
      </c>
      <c r="AQ110" s="978"/>
      <c r="AR110" s="978"/>
      <c r="AS110" s="978"/>
      <c r="AT110" s="979"/>
      <c r="AU110" s="1003" t="s">
        <v>67</v>
      </c>
      <c r="AV110" s="1004"/>
      <c r="AW110" s="1004"/>
      <c r="AX110" s="1004"/>
      <c r="AY110" s="1004"/>
      <c r="AZ110" s="941" t="s">
        <v>425</v>
      </c>
      <c r="BA110" s="886"/>
      <c r="BB110" s="886"/>
      <c r="BC110" s="886"/>
      <c r="BD110" s="886"/>
      <c r="BE110" s="886"/>
      <c r="BF110" s="886"/>
      <c r="BG110" s="886"/>
      <c r="BH110" s="886"/>
      <c r="BI110" s="886"/>
      <c r="BJ110" s="886"/>
      <c r="BK110" s="886"/>
      <c r="BL110" s="886"/>
      <c r="BM110" s="886"/>
      <c r="BN110" s="886"/>
      <c r="BO110" s="886"/>
      <c r="BP110" s="887"/>
      <c r="BQ110" s="942">
        <v>6361085</v>
      </c>
      <c r="BR110" s="923"/>
      <c r="BS110" s="923"/>
      <c r="BT110" s="923"/>
      <c r="BU110" s="923"/>
      <c r="BV110" s="923">
        <v>6163699</v>
      </c>
      <c r="BW110" s="923"/>
      <c r="BX110" s="923"/>
      <c r="BY110" s="923"/>
      <c r="BZ110" s="923"/>
      <c r="CA110" s="923">
        <v>6146182</v>
      </c>
      <c r="CB110" s="923"/>
      <c r="CC110" s="923"/>
      <c r="CD110" s="923"/>
      <c r="CE110" s="923"/>
      <c r="CF110" s="947">
        <v>194.5</v>
      </c>
      <c r="CG110" s="948"/>
      <c r="CH110" s="948"/>
      <c r="CI110" s="948"/>
      <c r="CJ110" s="948"/>
      <c r="CK110" s="999" t="s">
        <v>426</v>
      </c>
      <c r="CL110" s="897"/>
      <c r="CM110" s="970" t="s">
        <v>427</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2" t="s">
        <v>428</v>
      </c>
      <c r="DH110" s="923"/>
      <c r="DI110" s="923"/>
      <c r="DJ110" s="923"/>
      <c r="DK110" s="923"/>
      <c r="DL110" s="923" t="s">
        <v>387</v>
      </c>
      <c r="DM110" s="923"/>
      <c r="DN110" s="923"/>
      <c r="DO110" s="923"/>
      <c r="DP110" s="923"/>
      <c r="DQ110" s="923" t="s">
        <v>235</v>
      </c>
      <c r="DR110" s="923"/>
      <c r="DS110" s="923"/>
      <c r="DT110" s="923"/>
      <c r="DU110" s="923"/>
      <c r="DV110" s="924" t="s">
        <v>387</v>
      </c>
      <c r="DW110" s="924"/>
      <c r="DX110" s="924"/>
      <c r="DY110" s="924"/>
      <c r="DZ110" s="925"/>
    </row>
    <row r="111" spans="1:131" s="226" customFormat="1" ht="26.25" customHeight="1" x14ac:dyDescent="0.15">
      <c r="A111" s="856" t="s">
        <v>429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998"/>
      <c r="AA111" s="802" t="s">
        <v>430</v>
      </c>
      <c r="AB111" s="803"/>
      <c r="AC111" s="803"/>
      <c r="AD111" s="803"/>
      <c r="AE111" s="804"/>
      <c r="AF111" s="805" t="s">
        <v>235</v>
      </c>
      <c r="AG111" s="803"/>
      <c r="AH111" s="803"/>
      <c r="AI111" s="803"/>
      <c r="AJ111" s="804"/>
      <c r="AK111" s="805" t="s">
        <v>235</v>
      </c>
      <c r="AL111" s="803"/>
      <c r="AM111" s="803"/>
      <c r="AN111" s="803"/>
      <c r="AO111" s="804"/>
      <c r="AP111" s="995" t="s">
        <v>431</v>
      </c>
      <c r="AQ111" s="996"/>
      <c r="AR111" s="996"/>
      <c r="AS111" s="996"/>
      <c r="AT111" s="997"/>
      <c r="AU111" s="1005"/>
      <c r="AV111" s="1006"/>
      <c r="AW111" s="1006"/>
      <c r="AX111" s="1006"/>
      <c r="AY111" s="1006"/>
      <c r="AZ111" s="893" t="s">
        <v>432</v>
      </c>
      <c r="BA111" s="800"/>
      <c r="BB111" s="800"/>
      <c r="BC111" s="800"/>
      <c r="BD111" s="800"/>
      <c r="BE111" s="800"/>
      <c r="BF111" s="800"/>
      <c r="BG111" s="800"/>
      <c r="BH111" s="800"/>
      <c r="BI111" s="800"/>
      <c r="BJ111" s="800"/>
      <c r="BK111" s="800"/>
      <c r="BL111" s="800"/>
      <c r="BM111" s="800"/>
      <c r="BN111" s="800"/>
      <c r="BO111" s="800"/>
      <c r="BP111" s="801"/>
      <c r="BQ111" s="894">
        <v>172213</v>
      </c>
      <c r="BR111" s="895"/>
      <c r="BS111" s="895"/>
      <c r="BT111" s="895"/>
      <c r="BU111" s="895"/>
      <c r="BV111" s="895">
        <v>174215</v>
      </c>
      <c r="BW111" s="895"/>
      <c r="BX111" s="895"/>
      <c r="BY111" s="895"/>
      <c r="BZ111" s="895"/>
      <c r="CA111" s="895">
        <v>197616</v>
      </c>
      <c r="CB111" s="895"/>
      <c r="CC111" s="895"/>
      <c r="CD111" s="895"/>
      <c r="CE111" s="895"/>
      <c r="CF111" s="956">
        <v>6.3</v>
      </c>
      <c r="CG111" s="957"/>
      <c r="CH111" s="957"/>
      <c r="CI111" s="957"/>
      <c r="CJ111" s="957"/>
      <c r="CK111" s="1000"/>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428</v>
      </c>
      <c r="DM111" s="895"/>
      <c r="DN111" s="895"/>
      <c r="DO111" s="895"/>
      <c r="DP111" s="895"/>
      <c r="DQ111" s="895" t="s">
        <v>434</v>
      </c>
      <c r="DR111" s="895"/>
      <c r="DS111" s="895"/>
      <c r="DT111" s="895"/>
      <c r="DU111" s="895"/>
      <c r="DV111" s="872" t="s">
        <v>435</v>
      </c>
      <c r="DW111" s="872"/>
      <c r="DX111" s="872"/>
      <c r="DY111" s="872"/>
      <c r="DZ111" s="873"/>
    </row>
    <row r="112" spans="1:131" s="226" customFormat="1" ht="26.25" customHeight="1" x14ac:dyDescent="0.15">
      <c r="A112" s="794" t="s">
        <v>436</v>
      </c>
      <c r="B112" s="795"/>
      <c r="C112" s="800" t="s">
        <v>437</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0" t="s">
        <v>428</v>
      </c>
      <c r="AB112" s="791"/>
      <c r="AC112" s="791"/>
      <c r="AD112" s="791"/>
      <c r="AE112" s="792"/>
      <c r="AF112" s="793" t="s">
        <v>428</v>
      </c>
      <c r="AG112" s="791"/>
      <c r="AH112" s="791"/>
      <c r="AI112" s="791"/>
      <c r="AJ112" s="792"/>
      <c r="AK112" s="793" t="s">
        <v>434</v>
      </c>
      <c r="AL112" s="791"/>
      <c r="AM112" s="791"/>
      <c r="AN112" s="791"/>
      <c r="AO112" s="792"/>
      <c r="AP112" s="905" t="s">
        <v>235</v>
      </c>
      <c r="AQ112" s="906"/>
      <c r="AR112" s="906"/>
      <c r="AS112" s="906"/>
      <c r="AT112" s="907"/>
      <c r="AU112" s="1005"/>
      <c r="AV112" s="1006"/>
      <c r="AW112" s="1006"/>
      <c r="AX112" s="1006"/>
      <c r="AY112" s="1006"/>
      <c r="AZ112" s="893" t="s">
        <v>438</v>
      </c>
      <c r="BA112" s="800"/>
      <c r="BB112" s="800"/>
      <c r="BC112" s="800"/>
      <c r="BD112" s="800"/>
      <c r="BE112" s="800"/>
      <c r="BF112" s="800"/>
      <c r="BG112" s="800"/>
      <c r="BH112" s="800"/>
      <c r="BI112" s="800"/>
      <c r="BJ112" s="800"/>
      <c r="BK112" s="800"/>
      <c r="BL112" s="800"/>
      <c r="BM112" s="800"/>
      <c r="BN112" s="800"/>
      <c r="BO112" s="800"/>
      <c r="BP112" s="801"/>
      <c r="BQ112" s="894">
        <v>5974275</v>
      </c>
      <c r="BR112" s="895"/>
      <c r="BS112" s="895"/>
      <c r="BT112" s="895"/>
      <c r="BU112" s="895"/>
      <c r="BV112" s="895">
        <v>5739218</v>
      </c>
      <c r="BW112" s="895"/>
      <c r="BX112" s="895"/>
      <c r="BY112" s="895"/>
      <c r="BZ112" s="895"/>
      <c r="CA112" s="895">
        <v>5402887</v>
      </c>
      <c r="CB112" s="895"/>
      <c r="CC112" s="895"/>
      <c r="CD112" s="895"/>
      <c r="CE112" s="895"/>
      <c r="CF112" s="956">
        <v>171</v>
      </c>
      <c r="CG112" s="957"/>
      <c r="CH112" s="957"/>
      <c r="CI112" s="957"/>
      <c r="CJ112" s="957"/>
      <c r="CK112" s="1000"/>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387</v>
      </c>
      <c r="DM112" s="895"/>
      <c r="DN112" s="895"/>
      <c r="DO112" s="895"/>
      <c r="DP112" s="895"/>
      <c r="DQ112" s="895" t="s">
        <v>435</v>
      </c>
      <c r="DR112" s="895"/>
      <c r="DS112" s="895"/>
      <c r="DT112" s="895"/>
      <c r="DU112" s="895"/>
      <c r="DV112" s="872" t="s">
        <v>387</v>
      </c>
      <c r="DW112" s="872"/>
      <c r="DX112" s="872"/>
      <c r="DY112" s="872"/>
      <c r="DZ112" s="873"/>
    </row>
    <row r="113" spans="1:130" s="226" customFormat="1" ht="26.25" customHeight="1" x14ac:dyDescent="0.15">
      <c r="A113" s="796"/>
      <c r="B113" s="797"/>
      <c r="C113" s="800" t="s">
        <v>440</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802">
        <v>499977</v>
      </c>
      <c r="AB113" s="803"/>
      <c r="AC113" s="803"/>
      <c r="AD113" s="803"/>
      <c r="AE113" s="804"/>
      <c r="AF113" s="805">
        <v>494282</v>
      </c>
      <c r="AG113" s="803"/>
      <c r="AH113" s="803"/>
      <c r="AI113" s="803"/>
      <c r="AJ113" s="804"/>
      <c r="AK113" s="805">
        <v>457979</v>
      </c>
      <c r="AL113" s="803"/>
      <c r="AM113" s="803"/>
      <c r="AN113" s="803"/>
      <c r="AO113" s="804"/>
      <c r="AP113" s="995">
        <v>14.5</v>
      </c>
      <c r="AQ113" s="996"/>
      <c r="AR113" s="996"/>
      <c r="AS113" s="996"/>
      <c r="AT113" s="997"/>
      <c r="AU113" s="1005"/>
      <c r="AV113" s="1006"/>
      <c r="AW113" s="1006"/>
      <c r="AX113" s="1006"/>
      <c r="AY113" s="1006"/>
      <c r="AZ113" s="893" t="s">
        <v>441</v>
      </c>
      <c r="BA113" s="800"/>
      <c r="BB113" s="800"/>
      <c r="BC113" s="800"/>
      <c r="BD113" s="800"/>
      <c r="BE113" s="800"/>
      <c r="BF113" s="800"/>
      <c r="BG113" s="800"/>
      <c r="BH113" s="800"/>
      <c r="BI113" s="800"/>
      <c r="BJ113" s="800"/>
      <c r="BK113" s="800"/>
      <c r="BL113" s="800"/>
      <c r="BM113" s="800"/>
      <c r="BN113" s="800"/>
      <c r="BO113" s="800"/>
      <c r="BP113" s="801"/>
      <c r="BQ113" s="894">
        <v>859800</v>
      </c>
      <c r="BR113" s="895"/>
      <c r="BS113" s="895"/>
      <c r="BT113" s="895"/>
      <c r="BU113" s="895"/>
      <c r="BV113" s="895">
        <v>873646</v>
      </c>
      <c r="BW113" s="895"/>
      <c r="BX113" s="895"/>
      <c r="BY113" s="895"/>
      <c r="BZ113" s="895"/>
      <c r="CA113" s="895">
        <v>843002</v>
      </c>
      <c r="CB113" s="895"/>
      <c r="CC113" s="895"/>
      <c r="CD113" s="895"/>
      <c r="CE113" s="895"/>
      <c r="CF113" s="956">
        <v>26.7</v>
      </c>
      <c r="CG113" s="957"/>
      <c r="CH113" s="957"/>
      <c r="CI113" s="957"/>
      <c r="CJ113" s="957"/>
      <c r="CK113" s="1000"/>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790" t="s">
        <v>235</v>
      </c>
      <c r="DH113" s="791"/>
      <c r="DI113" s="791"/>
      <c r="DJ113" s="791"/>
      <c r="DK113" s="792"/>
      <c r="DL113" s="793" t="s">
        <v>387</v>
      </c>
      <c r="DM113" s="791"/>
      <c r="DN113" s="791"/>
      <c r="DO113" s="791"/>
      <c r="DP113" s="792"/>
      <c r="DQ113" s="793" t="s">
        <v>235</v>
      </c>
      <c r="DR113" s="791"/>
      <c r="DS113" s="791"/>
      <c r="DT113" s="791"/>
      <c r="DU113" s="792"/>
      <c r="DV113" s="905" t="s">
        <v>387</v>
      </c>
      <c r="DW113" s="906"/>
      <c r="DX113" s="906"/>
      <c r="DY113" s="906"/>
      <c r="DZ113" s="907"/>
    </row>
    <row r="114" spans="1:130" s="226" customFormat="1" ht="26.25" customHeight="1" x14ac:dyDescent="0.15">
      <c r="A114" s="796"/>
      <c r="B114" s="797"/>
      <c r="C114" s="800" t="s">
        <v>443</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0">
        <v>32419</v>
      </c>
      <c r="AB114" s="791"/>
      <c r="AC114" s="791"/>
      <c r="AD114" s="791"/>
      <c r="AE114" s="792"/>
      <c r="AF114" s="793">
        <v>36465</v>
      </c>
      <c r="AG114" s="791"/>
      <c r="AH114" s="791"/>
      <c r="AI114" s="791"/>
      <c r="AJ114" s="792"/>
      <c r="AK114" s="793">
        <v>36835</v>
      </c>
      <c r="AL114" s="791"/>
      <c r="AM114" s="791"/>
      <c r="AN114" s="791"/>
      <c r="AO114" s="792"/>
      <c r="AP114" s="905">
        <v>1.2</v>
      </c>
      <c r="AQ114" s="906"/>
      <c r="AR114" s="906"/>
      <c r="AS114" s="906"/>
      <c r="AT114" s="907"/>
      <c r="AU114" s="1005"/>
      <c r="AV114" s="1006"/>
      <c r="AW114" s="1006"/>
      <c r="AX114" s="1006"/>
      <c r="AY114" s="1006"/>
      <c r="AZ114" s="893" t="s">
        <v>444</v>
      </c>
      <c r="BA114" s="800"/>
      <c r="BB114" s="800"/>
      <c r="BC114" s="800"/>
      <c r="BD114" s="800"/>
      <c r="BE114" s="800"/>
      <c r="BF114" s="800"/>
      <c r="BG114" s="800"/>
      <c r="BH114" s="800"/>
      <c r="BI114" s="800"/>
      <c r="BJ114" s="800"/>
      <c r="BK114" s="800"/>
      <c r="BL114" s="800"/>
      <c r="BM114" s="800"/>
      <c r="BN114" s="800"/>
      <c r="BO114" s="800"/>
      <c r="BP114" s="801"/>
      <c r="BQ114" s="894">
        <v>976304</v>
      </c>
      <c r="BR114" s="895"/>
      <c r="BS114" s="895"/>
      <c r="BT114" s="895"/>
      <c r="BU114" s="895"/>
      <c r="BV114" s="895">
        <v>946630</v>
      </c>
      <c r="BW114" s="895"/>
      <c r="BX114" s="895"/>
      <c r="BY114" s="895"/>
      <c r="BZ114" s="895"/>
      <c r="CA114" s="895">
        <v>897507</v>
      </c>
      <c r="CB114" s="895"/>
      <c r="CC114" s="895"/>
      <c r="CD114" s="895"/>
      <c r="CE114" s="895"/>
      <c r="CF114" s="956">
        <v>28.4</v>
      </c>
      <c r="CG114" s="957"/>
      <c r="CH114" s="957"/>
      <c r="CI114" s="957"/>
      <c r="CJ114" s="957"/>
      <c r="CK114" s="1000"/>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790" t="s">
        <v>235</v>
      </c>
      <c r="DH114" s="791"/>
      <c r="DI114" s="791"/>
      <c r="DJ114" s="791"/>
      <c r="DK114" s="792"/>
      <c r="DL114" s="793" t="s">
        <v>387</v>
      </c>
      <c r="DM114" s="791"/>
      <c r="DN114" s="791"/>
      <c r="DO114" s="791"/>
      <c r="DP114" s="792"/>
      <c r="DQ114" s="793" t="s">
        <v>428</v>
      </c>
      <c r="DR114" s="791"/>
      <c r="DS114" s="791"/>
      <c r="DT114" s="791"/>
      <c r="DU114" s="792"/>
      <c r="DV114" s="905" t="s">
        <v>235</v>
      </c>
      <c r="DW114" s="906"/>
      <c r="DX114" s="906"/>
      <c r="DY114" s="906"/>
      <c r="DZ114" s="907"/>
    </row>
    <row r="115" spans="1:130" s="226" customFormat="1" ht="26.25" customHeight="1" x14ac:dyDescent="0.15">
      <c r="A115" s="796"/>
      <c r="B115" s="797"/>
      <c r="C115" s="800" t="s">
        <v>446</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802">
        <v>18549</v>
      </c>
      <c r="AB115" s="803"/>
      <c r="AC115" s="803"/>
      <c r="AD115" s="803"/>
      <c r="AE115" s="804"/>
      <c r="AF115" s="805">
        <v>18122</v>
      </c>
      <c r="AG115" s="803"/>
      <c r="AH115" s="803"/>
      <c r="AI115" s="803"/>
      <c r="AJ115" s="804"/>
      <c r="AK115" s="805">
        <v>17772</v>
      </c>
      <c r="AL115" s="803"/>
      <c r="AM115" s="803"/>
      <c r="AN115" s="803"/>
      <c r="AO115" s="804"/>
      <c r="AP115" s="995">
        <v>0.6</v>
      </c>
      <c r="AQ115" s="996"/>
      <c r="AR115" s="996"/>
      <c r="AS115" s="996"/>
      <c r="AT115" s="997"/>
      <c r="AU115" s="1005"/>
      <c r="AV115" s="1006"/>
      <c r="AW115" s="1006"/>
      <c r="AX115" s="1006"/>
      <c r="AY115" s="1006"/>
      <c r="AZ115" s="893" t="s">
        <v>447</v>
      </c>
      <c r="BA115" s="800"/>
      <c r="BB115" s="800"/>
      <c r="BC115" s="800"/>
      <c r="BD115" s="800"/>
      <c r="BE115" s="800"/>
      <c r="BF115" s="800"/>
      <c r="BG115" s="800"/>
      <c r="BH115" s="800"/>
      <c r="BI115" s="800"/>
      <c r="BJ115" s="800"/>
      <c r="BK115" s="800"/>
      <c r="BL115" s="800"/>
      <c r="BM115" s="800"/>
      <c r="BN115" s="800"/>
      <c r="BO115" s="800"/>
      <c r="BP115" s="801"/>
      <c r="BQ115" s="894" t="s">
        <v>448</v>
      </c>
      <c r="BR115" s="895"/>
      <c r="BS115" s="895"/>
      <c r="BT115" s="895"/>
      <c r="BU115" s="895"/>
      <c r="BV115" s="895" t="s">
        <v>428</v>
      </c>
      <c r="BW115" s="895"/>
      <c r="BX115" s="895"/>
      <c r="BY115" s="895"/>
      <c r="BZ115" s="895"/>
      <c r="CA115" s="895" t="s">
        <v>235</v>
      </c>
      <c r="CB115" s="895"/>
      <c r="CC115" s="895"/>
      <c r="CD115" s="895"/>
      <c r="CE115" s="895"/>
      <c r="CF115" s="956" t="s">
        <v>235</v>
      </c>
      <c r="CG115" s="957"/>
      <c r="CH115" s="957"/>
      <c r="CI115" s="957"/>
      <c r="CJ115" s="957"/>
      <c r="CK115" s="1000"/>
      <c r="CL115" s="899"/>
      <c r="CM115" s="893" t="s">
        <v>449</v>
      </c>
      <c r="CN115" s="994"/>
      <c r="CO115" s="994"/>
      <c r="CP115" s="994"/>
      <c r="CQ115" s="994"/>
      <c r="CR115" s="994"/>
      <c r="CS115" s="994"/>
      <c r="CT115" s="994"/>
      <c r="CU115" s="994"/>
      <c r="CV115" s="994"/>
      <c r="CW115" s="994"/>
      <c r="CX115" s="994"/>
      <c r="CY115" s="994"/>
      <c r="CZ115" s="994"/>
      <c r="DA115" s="994"/>
      <c r="DB115" s="994"/>
      <c r="DC115" s="994"/>
      <c r="DD115" s="994"/>
      <c r="DE115" s="994"/>
      <c r="DF115" s="801"/>
      <c r="DG115" s="790" t="s">
        <v>428</v>
      </c>
      <c r="DH115" s="791"/>
      <c r="DI115" s="791"/>
      <c r="DJ115" s="791"/>
      <c r="DK115" s="792"/>
      <c r="DL115" s="793" t="s">
        <v>435</v>
      </c>
      <c r="DM115" s="791"/>
      <c r="DN115" s="791"/>
      <c r="DO115" s="791"/>
      <c r="DP115" s="792"/>
      <c r="DQ115" s="793" t="s">
        <v>387</v>
      </c>
      <c r="DR115" s="791"/>
      <c r="DS115" s="791"/>
      <c r="DT115" s="791"/>
      <c r="DU115" s="792"/>
      <c r="DV115" s="905" t="s">
        <v>235</v>
      </c>
      <c r="DW115" s="906"/>
      <c r="DX115" s="906"/>
      <c r="DY115" s="906"/>
      <c r="DZ115" s="907"/>
    </row>
    <row r="116" spans="1:130" s="226" customFormat="1" ht="26.25" customHeight="1" x14ac:dyDescent="0.15">
      <c r="A116" s="798"/>
      <c r="B116" s="799"/>
      <c r="C116" s="788" t="s">
        <v>450</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90" t="s">
        <v>235</v>
      </c>
      <c r="AB116" s="791"/>
      <c r="AC116" s="791"/>
      <c r="AD116" s="791"/>
      <c r="AE116" s="792"/>
      <c r="AF116" s="793" t="s">
        <v>387</v>
      </c>
      <c r="AG116" s="791"/>
      <c r="AH116" s="791"/>
      <c r="AI116" s="791"/>
      <c r="AJ116" s="792"/>
      <c r="AK116" s="793" t="s">
        <v>431</v>
      </c>
      <c r="AL116" s="791"/>
      <c r="AM116" s="791"/>
      <c r="AN116" s="791"/>
      <c r="AO116" s="792"/>
      <c r="AP116" s="905" t="s">
        <v>235</v>
      </c>
      <c r="AQ116" s="906"/>
      <c r="AR116" s="906"/>
      <c r="AS116" s="906"/>
      <c r="AT116" s="907"/>
      <c r="AU116" s="1005"/>
      <c r="AV116" s="1006"/>
      <c r="AW116" s="1006"/>
      <c r="AX116" s="1006"/>
      <c r="AY116" s="1006"/>
      <c r="AZ116" s="944" t="s">
        <v>451</v>
      </c>
      <c r="BA116" s="945"/>
      <c r="BB116" s="945"/>
      <c r="BC116" s="945"/>
      <c r="BD116" s="945"/>
      <c r="BE116" s="945"/>
      <c r="BF116" s="945"/>
      <c r="BG116" s="945"/>
      <c r="BH116" s="945"/>
      <c r="BI116" s="945"/>
      <c r="BJ116" s="945"/>
      <c r="BK116" s="945"/>
      <c r="BL116" s="945"/>
      <c r="BM116" s="945"/>
      <c r="BN116" s="945"/>
      <c r="BO116" s="945"/>
      <c r="BP116" s="946"/>
      <c r="BQ116" s="894" t="s">
        <v>235</v>
      </c>
      <c r="BR116" s="895"/>
      <c r="BS116" s="895"/>
      <c r="BT116" s="895"/>
      <c r="BU116" s="895"/>
      <c r="BV116" s="895" t="s">
        <v>235</v>
      </c>
      <c r="BW116" s="895"/>
      <c r="BX116" s="895"/>
      <c r="BY116" s="895"/>
      <c r="BZ116" s="895"/>
      <c r="CA116" s="895" t="s">
        <v>428</v>
      </c>
      <c r="CB116" s="895"/>
      <c r="CC116" s="895"/>
      <c r="CD116" s="895"/>
      <c r="CE116" s="895"/>
      <c r="CF116" s="956" t="s">
        <v>428</v>
      </c>
      <c r="CG116" s="957"/>
      <c r="CH116" s="957"/>
      <c r="CI116" s="957"/>
      <c r="CJ116" s="957"/>
      <c r="CK116" s="1000"/>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790" t="s">
        <v>235</v>
      </c>
      <c r="DH116" s="791"/>
      <c r="DI116" s="791"/>
      <c r="DJ116" s="791"/>
      <c r="DK116" s="792"/>
      <c r="DL116" s="793" t="s">
        <v>387</v>
      </c>
      <c r="DM116" s="791"/>
      <c r="DN116" s="791"/>
      <c r="DO116" s="791"/>
      <c r="DP116" s="792"/>
      <c r="DQ116" s="793" t="s">
        <v>428</v>
      </c>
      <c r="DR116" s="791"/>
      <c r="DS116" s="791"/>
      <c r="DT116" s="791"/>
      <c r="DU116" s="792"/>
      <c r="DV116" s="905" t="s">
        <v>428</v>
      </c>
      <c r="DW116" s="906"/>
      <c r="DX116" s="906"/>
      <c r="DY116" s="906"/>
      <c r="DZ116" s="907"/>
    </row>
    <row r="117" spans="1:130" s="226" customFormat="1" ht="26.25" customHeight="1" x14ac:dyDescent="0.15">
      <c r="A117" s="98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8" t="s">
        <v>453</v>
      </c>
      <c r="Z117" s="982"/>
      <c r="AA117" s="987">
        <v>1225768</v>
      </c>
      <c r="AB117" s="988"/>
      <c r="AC117" s="988"/>
      <c r="AD117" s="988"/>
      <c r="AE117" s="989"/>
      <c r="AF117" s="990">
        <v>1238075</v>
      </c>
      <c r="AG117" s="988"/>
      <c r="AH117" s="988"/>
      <c r="AI117" s="988"/>
      <c r="AJ117" s="989"/>
      <c r="AK117" s="990">
        <v>1164769</v>
      </c>
      <c r="AL117" s="988"/>
      <c r="AM117" s="988"/>
      <c r="AN117" s="988"/>
      <c r="AO117" s="989"/>
      <c r="AP117" s="991"/>
      <c r="AQ117" s="992"/>
      <c r="AR117" s="992"/>
      <c r="AS117" s="992"/>
      <c r="AT117" s="993"/>
      <c r="AU117" s="1005"/>
      <c r="AV117" s="1006"/>
      <c r="AW117" s="1006"/>
      <c r="AX117" s="1006"/>
      <c r="AY117" s="1006"/>
      <c r="AZ117" s="944" t="s">
        <v>454</v>
      </c>
      <c r="BA117" s="945"/>
      <c r="BB117" s="945"/>
      <c r="BC117" s="945"/>
      <c r="BD117" s="945"/>
      <c r="BE117" s="945"/>
      <c r="BF117" s="945"/>
      <c r="BG117" s="945"/>
      <c r="BH117" s="945"/>
      <c r="BI117" s="945"/>
      <c r="BJ117" s="945"/>
      <c r="BK117" s="945"/>
      <c r="BL117" s="945"/>
      <c r="BM117" s="945"/>
      <c r="BN117" s="945"/>
      <c r="BO117" s="945"/>
      <c r="BP117" s="946"/>
      <c r="BQ117" s="894" t="s">
        <v>428</v>
      </c>
      <c r="BR117" s="895"/>
      <c r="BS117" s="895"/>
      <c r="BT117" s="895"/>
      <c r="BU117" s="895"/>
      <c r="BV117" s="895" t="s">
        <v>434</v>
      </c>
      <c r="BW117" s="895"/>
      <c r="BX117" s="895"/>
      <c r="BY117" s="895"/>
      <c r="BZ117" s="895"/>
      <c r="CA117" s="895" t="s">
        <v>235</v>
      </c>
      <c r="CB117" s="895"/>
      <c r="CC117" s="895"/>
      <c r="CD117" s="895"/>
      <c r="CE117" s="895"/>
      <c r="CF117" s="956" t="s">
        <v>387</v>
      </c>
      <c r="CG117" s="957"/>
      <c r="CH117" s="957"/>
      <c r="CI117" s="957"/>
      <c r="CJ117" s="957"/>
      <c r="CK117" s="1000"/>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790" t="s">
        <v>387</v>
      </c>
      <c r="DH117" s="791"/>
      <c r="DI117" s="791"/>
      <c r="DJ117" s="791"/>
      <c r="DK117" s="792"/>
      <c r="DL117" s="793" t="s">
        <v>428</v>
      </c>
      <c r="DM117" s="791"/>
      <c r="DN117" s="791"/>
      <c r="DO117" s="791"/>
      <c r="DP117" s="792"/>
      <c r="DQ117" s="793" t="s">
        <v>235</v>
      </c>
      <c r="DR117" s="791"/>
      <c r="DS117" s="791"/>
      <c r="DT117" s="791"/>
      <c r="DU117" s="792"/>
      <c r="DV117" s="905" t="s">
        <v>434</v>
      </c>
      <c r="DW117" s="906"/>
      <c r="DX117" s="906"/>
      <c r="DY117" s="906"/>
      <c r="DZ117" s="907"/>
    </row>
    <row r="118" spans="1:130" s="226" customFormat="1" ht="26.25" customHeight="1" x14ac:dyDescent="0.15">
      <c r="A118" s="980" t="s">
        <v>423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421</v>
      </c>
      <c r="AB118" s="981"/>
      <c r="AC118" s="981"/>
      <c r="AD118" s="981"/>
      <c r="AE118" s="982"/>
      <c r="AF118" s="983" t="s">
        <v>301</v>
      </c>
      <c r="AG118" s="981"/>
      <c r="AH118" s="981"/>
      <c r="AI118" s="981"/>
      <c r="AJ118" s="982"/>
      <c r="AK118" s="983" t="s">
        <v>300</v>
      </c>
      <c r="AL118" s="981"/>
      <c r="AM118" s="981"/>
      <c r="AN118" s="981"/>
      <c r="AO118" s="982"/>
      <c r="AP118" s="984" t="s">
        <v>422</v>
      </c>
      <c r="AQ118" s="985"/>
      <c r="AR118" s="985"/>
      <c r="AS118" s="985"/>
      <c r="AT118" s="986"/>
      <c r="AU118" s="1005"/>
      <c r="AV118" s="1006"/>
      <c r="AW118" s="1006"/>
      <c r="AX118" s="1006"/>
      <c r="AY118" s="1006"/>
      <c r="AZ118" s="960" t="s">
        <v>456</v>
      </c>
      <c r="BA118" s="788"/>
      <c r="BB118" s="788"/>
      <c r="BC118" s="788"/>
      <c r="BD118" s="788"/>
      <c r="BE118" s="788"/>
      <c r="BF118" s="788"/>
      <c r="BG118" s="788"/>
      <c r="BH118" s="788"/>
      <c r="BI118" s="788"/>
      <c r="BJ118" s="788"/>
      <c r="BK118" s="788"/>
      <c r="BL118" s="788"/>
      <c r="BM118" s="788"/>
      <c r="BN118" s="788"/>
      <c r="BO118" s="788"/>
      <c r="BP118" s="789"/>
      <c r="BQ118" s="961" t="s">
        <v>235</v>
      </c>
      <c r="BR118" s="926"/>
      <c r="BS118" s="926"/>
      <c r="BT118" s="926"/>
      <c r="BU118" s="926"/>
      <c r="BV118" s="926" t="s">
        <v>387</v>
      </c>
      <c r="BW118" s="926"/>
      <c r="BX118" s="926"/>
      <c r="BY118" s="926"/>
      <c r="BZ118" s="926"/>
      <c r="CA118" s="926" t="s">
        <v>428</v>
      </c>
      <c r="CB118" s="926"/>
      <c r="CC118" s="926"/>
      <c r="CD118" s="926"/>
      <c r="CE118" s="926"/>
      <c r="CF118" s="956" t="s">
        <v>387</v>
      </c>
      <c r="CG118" s="957"/>
      <c r="CH118" s="957"/>
      <c r="CI118" s="957"/>
      <c r="CJ118" s="957"/>
      <c r="CK118" s="1000"/>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790" t="s">
        <v>235</v>
      </c>
      <c r="DH118" s="791"/>
      <c r="DI118" s="791"/>
      <c r="DJ118" s="791"/>
      <c r="DK118" s="792"/>
      <c r="DL118" s="793" t="s">
        <v>235</v>
      </c>
      <c r="DM118" s="791"/>
      <c r="DN118" s="791"/>
      <c r="DO118" s="791"/>
      <c r="DP118" s="792"/>
      <c r="DQ118" s="793" t="s">
        <v>235</v>
      </c>
      <c r="DR118" s="791"/>
      <c r="DS118" s="791"/>
      <c r="DT118" s="791"/>
      <c r="DU118" s="792"/>
      <c r="DV118" s="905" t="s">
        <v>235</v>
      </c>
      <c r="DW118" s="906"/>
      <c r="DX118" s="906"/>
      <c r="DY118" s="906"/>
      <c r="DZ118" s="907"/>
    </row>
    <row r="119" spans="1:130" s="226" customFormat="1" ht="26.25" customHeight="1" x14ac:dyDescent="0.15">
      <c r="A119" s="896" t="s">
        <v>426</v>
      </c>
      <c r="B119" s="897"/>
      <c r="C119" s="970" t="s">
        <v>427</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235</v>
      </c>
      <c r="AB119" s="974"/>
      <c r="AC119" s="974"/>
      <c r="AD119" s="974"/>
      <c r="AE119" s="975"/>
      <c r="AF119" s="976" t="s">
        <v>235</v>
      </c>
      <c r="AG119" s="974"/>
      <c r="AH119" s="974"/>
      <c r="AI119" s="974"/>
      <c r="AJ119" s="975"/>
      <c r="AK119" s="976" t="s">
        <v>428</v>
      </c>
      <c r="AL119" s="974"/>
      <c r="AM119" s="974"/>
      <c r="AN119" s="974"/>
      <c r="AO119" s="975"/>
      <c r="AP119" s="977" t="s">
        <v>428</v>
      </c>
      <c r="AQ119" s="978"/>
      <c r="AR119" s="978"/>
      <c r="AS119" s="978"/>
      <c r="AT119" s="979"/>
      <c r="AU119" s="1007"/>
      <c r="AV119" s="1008"/>
      <c r="AW119" s="1008"/>
      <c r="AX119" s="1008"/>
      <c r="AY119" s="1008"/>
      <c r="AZ119" s="257" t="s">
        <v>183</v>
      </c>
      <c r="BA119" s="257"/>
      <c r="BB119" s="257"/>
      <c r="BC119" s="257"/>
      <c r="BD119" s="257"/>
      <c r="BE119" s="257"/>
      <c r="BF119" s="257"/>
      <c r="BG119" s="257"/>
      <c r="BH119" s="257"/>
      <c r="BI119" s="257"/>
      <c r="BJ119" s="257"/>
      <c r="BK119" s="257"/>
      <c r="BL119" s="257"/>
      <c r="BM119" s="257"/>
      <c r="BN119" s="257"/>
      <c r="BO119" s="958" t="s">
        <v>458</v>
      </c>
      <c r="BP119" s="959"/>
      <c r="BQ119" s="961">
        <v>14343677</v>
      </c>
      <c r="BR119" s="926"/>
      <c r="BS119" s="926"/>
      <c r="BT119" s="926"/>
      <c r="BU119" s="926"/>
      <c r="BV119" s="926">
        <v>13897408</v>
      </c>
      <c r="BW119" s="926"/>
      <c r="BX119" s="926"/>
      <c r="BY119" s="926"/>
      <c r="BZ119" s="926"/>
      <c r="CA119" s="926">
        <v>13487194</v>
      </c>
      <c r="CB119" s="926"/>
      <c r="CC119" s="926"/>
      <c r="CD119" s="926"/>
      <c r="CE119" s="926"/>
      <c r="CF119" s="830"/>
      <c r="CG119" s="831"/>
      <c r="CH119" s="831"/>
      <c r="CI119" s="831"/>
      <c r="CJ119" s="915"/>
      <c r="CK119" s="1001"/>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4">
        <v>172213</v>
      </c>
      <c r="DH119" s="845"/>
      <c r="DI119" s="845"/>
      <c r="DJ119" s="845"/>
      <c r="DK119" s="846"/>
      <c r="DL119" s="847">
        <v>174215</v>
      </c>
      <c r="DM119" s="845"/>
      <c r="DN119" s="845"/>
      <c r="DO119" s="845"/>
      <c r="DP119" s="846"/>
      <c r="DQ119" s="847">
        <v>197616</v>
      </c>
      <c r="DR119" s="845"/>
      <c r="DS119" s="845"/>
      <c r="DT119" s="845"/>
      <c r="DU119" s="846"/>
      <c r="DV119" s="929">
        <v>6.3</v>
      </c>
      <c r="DW119" s="930"/>
      <c r="DX119" s="930"/>
      <c r="DY119" s="930"/>
      <c r="DZ119" s="931"/>
    </row>
    <row r="120" spans="1:130" s="22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790" t="s">
        <v>387</v>
      </c>
      <c r="AB120" s="791"/>
      <c r="AC120" s="791"/>
      <c r="AD120" s="791"/>
      <c r="AE120" s="792"/>
      <c r="AF120" s="793" t="s">
        <v>387</v>
      </c>
      <c r="AG120" s="791"/>
      <c r="AH120" s="791"/>
      <c r="AI120" s="791"/>
      <c r="AJ120" s="792"/>
      <c r="AK120" s="793" t="s">
        <v>235</v>
      </c>
      <c r="AL120" s="791"/>
      <c r="AM120" s="791"/>
      <c r="AN120" s="791"/>
      <c r="AO120" s="792"/>
      <c r="AP120" s="905" t="s">
        <v>387</v>
      </c>
      <c r="AQ120" s="906"/>
      <c r="AR120" s="906"/>
      <c r="AS120" s="906"/>
      <c r="AT120" s="907"/>
      <c r="AU120" s="962" t="s">
        <v>460</v>
      </c>
      <c r="AV120" s="963"/>
      <c r="AW120" s="963"/>
      <c r="AX120" s="963"/>
      <c r="AY120" s="964"/>
      <c r="AZ120" s="941" t="s">
        <v>461</v>
      </c>
      <c r="BA120" s="886"/>
      <c r="BB120" s="886"/>
      <c r="BC120" s="886"/>
      <c r="BD120" s="886"/>
      <c r="BE120" s="886"/>
      <c r="BF120" s="886"/>
      <c r="BG120" s="886"/>
      <c r="BH120" s="886"/>
      <c r="BI120" s="886"/>
      <c r="BJ120" s="886"/>
      <c r="BK120" s="886"/>
      <c r="BL120" s="886"/>
      <c r="BM120" s="886"/>
      <c r="BN120" s="886"/>
      <c r="BO120" s="886"/>
      <c r="BP120" s="887"/>
      <c r="BQ120" s="942">
        <v>2164666</v>
      </c>
      <c r="BR120" s="923"/>
      <c r="BS120" s="923"/>
      <c r="BT120" s="923"/>
      <c r="BU120" s="923"/>
      <c r="BV120" s="923">
        <v>2387693</v>
      </c>
      <c r="BW120" s="923"/>
      <c r="BX120" s="923"/>
      <c r="BY120" s="923"/>
      <c r="BZ120" s="923"/>
      <c r="CA120" s="923">
        <v>2351260</v>
      </c>
      <c r="CB120" s="923"/>
      <c r="CC120" s="923"/>
      <c r="CD120" s="923"/>
      <c r="CE120" s="923"/>
      <c r="CF120" s="947">
        <v>74.400000000000006</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5398023</v>
      </c>
      <c r="DH120" s="923"/>
      <c r="DI120" s="923"/>
      <c r="DJ120" s="923"/>
      <c r="DK120" s="923"/>
      <c r="DL120" s="923">
        <v>5127784</v>
      </c>
      <c r="DM120" s="923"/>
      <c r="DN120" s="923"/>
      <c r="DO120" s="923"/>
      <c r="DP120" s="923"/>
      <c r="DQ120" s="923">
        <v>4719019</v>
      </c>
      <c r="DR120" s="923"/>
      <c r="DS120" s="923"/>
      <c r="DT120" s="923"/>
      <c r="DU120" s="923"/>
      <c r="DV120" s="924">
        <v>149.4</v>
      </c>
      <c r="DW120" s="924"/>
      <c r="DX120" s="924"/>
      <c r="DY120" s="924"/>
      <c r="DZ120" s="925"/>
    </row>
    <row r="121" spans="1:130" s="22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790" t="s">
        <v>435</v>
      </c>
      <c r="AB121" s="791"/>
      <c r="AC121" s="791"/>
      <c r="AD121" s="791"/>
      <c r="AE121" s="792"/>
      <c r="AF121" s="793" t="s">
        <v>235</v>
      </c>
      <c r="AG121" s="791"/>
      <c r="AH121" s="791"/>
      <c r="AI121" s="791"/>
      <c r="AJ121" s="792"/>
      <c r="AK121" s="793" t="s">
        <v>434</v>
      </c>
      <c r="AL121" s="791"/>
      <c r="AM121" s="791"/>
      <c r="AN121" s="791"/>
      <c r="AO121" s="792"/>
      <c r="AP121" s="905" t="s">
        <v>434</v>
      </c>
      <c r="AQ121" s="906"/>
      <c r="AR121" s="906"/>
      <c r="AS121" s="906"/>
      <c r="AT121" s="907"/>
      <c r="AU121" s="965"/>
      <c r="AV121" s="966"/>
      <c r="AW121" s="966"/>
      <c r="AX121" s="966"/>
      <c r="AY121" s="967"/>
      <c r="AZ121" s="893" t="s">
        <v>465</v>
      </c>
      <c r="BA121" s="800"/>
      <c r="BB121" s="800"/>
      <c r="BC121" s="800"/>
      <c r="BD121" s="800"/>
      <c r="BE121" s="800"/>
      <c r="BF121" s="800"/>
      <c r="BG121" s="800"/>
      <c r="BH121" s="800"/>
      <c r="BI121" s="800"/>
      <c r="BJ121" s="800"/>
      <c r="BK121" s="800"/>
      <c r="BL121" s="800"/>
      <c r="BM121" s="800"/>
      <c r="BN121" s="800"/>
      <c r="BO121" s="800"/>
      <c r="BP121" s="801"/>
      <c r="BQ121" s="894">
        <v>16191</v>
      </c>
      <c r="BR121" s="895"/>
      <c r="BS121" s="895"/>
      <c r="BT121" s="895"/>
      <c r="BU121" s="895"/>
      <c r="BV121" s="895">
        <v>24611</v>
      </c>
      <c r="BW121" s="895"/>
      <c r="BX121" s="895"/>
      <c r="BY121" s="895"/>
      <c r="BZ121" s="895"/>
      <c r="CA121" s="895">
        <v>47403</v>
      </c>
      <c r="CB121" s="895"/>
      <c r="CC121" s="895"/>
      <c r="CD121" s="895"/>
      <c r="CE121" s="895"/>
      <c r="CF121" s="956">
        <v>1.5</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576252</v>
      </c>
      <c r="DH121" s="895"/>
      <c r="DI121" s="895"/>
      <c r="DJ121" s="895"/>
      <c r="DK121" s="895"/>
      <c r="DL121" s="895">
        <v>611434</v>
      </c>
      <c r="DM121" s="895"/>
      <c r="DN121" s="895"/>
      <c r="DO121" s="895"/>
      <c r="DP121" s="895"/>
      <c r="DQ121" s="895">
        <v>683868</v>
      </c>
      <c r="DR121" s="895"/>
      <c r="DS121" s="895"/>
      <c r="DT121" s="895"/>
      <c r="DU121" s="895"/>
      <c r="DV121" s="872">
        <v>21.6</v>
      </c>
      <c r="DW121" s="872"/>
      <c r="DX121" s="872"/>
      <c r="DY121" s="872"/>
      <c r="DZ121" s="873"/>
    </row>
    <row r="122" spans="1:130" s="22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790" t="s">
        <v>435</v>
      </c>
      <c r="AB122" s="791"/>
      <c r="AC122" s="791"/>
      <c r="AD122" s="791"/>
      <c r="AE122" s="792"/>
      <c r="AF122" s="793" t="s">
        <v>435</v>
      </c>
      <c r="AG122" s="791"/>
      <c r="AH122" s="791"/>
      <c r="AI122" s="791"/>
      <c r="AJ122" s="792"/>
      <c r="AK122" s="793" t="s">
        <v>434</v>
      </c>
      <c r="AL122" s="791"/>
      <c r="AM122" s="791"/>
      <c r="AN122" s="791"/>
      <c r="AO122" s="792"/>
      <c r="AP122" s="905" t="s">
        <v>235</v>
      </c>
      <c r="AQ122" s="906"/>
      <c r="AR122" s="906"/>
      <c r="AS122" s="906"/>
      <c r="AT122" s="907"/>
      <c r="AU122" s="965"/>
      <c r="AV122" s="966"/>
      <c r="AW122" s="966"/>
      <c r="AX122" s="966"/>
      <c r="AY122" s="967"/>
      <c r="AZ122" s="960" t="s">
        <v>467</v>
      </c>
      <c r="BA122" s="788"/>
      <c r="BB122" s="788"/>
      <c r="BC122" s="788"/>
      <c r="BD122" s="788"/>
      <c r="BE122" s="788"/>
      <c r="BF122" s="788"/>
      <c r="BG122" s="788"/>
      <c r="BH122" s="788"/>
      <c r="BI122" s="788"/>
      <c r="BJ122" s="788"/>
      <c r="BK122" s="788"/>
      <c r="BL122" s="788"/>
      <c r="BM122" s="788"/>
      <c r="BN122" s="788"/>
      <c r="BO122" s="788"/>
      <c r="BP122" s="789"/>
      <c r="BQ122" s="961">
        <v>8002282</v>
      </c>
      <c r="BR122" s="926"/>
      <c r="BS122" s="926"/>
      <c r="BT122" s="926"/>
      <c r="BU122" s="926"/>
      <c r="BV122" s="926">
        <v>7941770</v>
      </c>
      <c r="BW122" s="926"/>
      <c r="BX122" s="926"/>
      <c r="BY122" s="926"/>
      <c r="BZ122" s="926"/>
      <c r="CA122" s="926">
        <v>7578799</v>
      </c>
      <c r="CB122" s="926"/>
      <c r="CC122" s="926"/>
      <c r="CD122" s="926"/>
      <c r="CE122" s="926"/>
      <c r="CF122" s="927">
        <v>239.9</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434</v>
      </c>
      <c r="DH122" s="895"/>
      <c r="DI122" s="895"/>
      <c r="DJ122" s="895"/>
      <c r="DK122" s="895"/>
      <c r="DL122" s="895" t="s">
        <v>235</v>
      </c>
      <c r="DM122" s="895"/>
      <c r="DN122" s="895"/>
      <c r="DO122" s="895"/>
      <c r="DP122" s="895"/>
      <c r="DQ122" s="895" t="s">
        <v>235</v>
      </c>
      <c r="DR122" s="895"/>
      <c r="DS122" s="895"/>
      <c r="DT122" s="895"/>
      <c r="DU122" s="895"/>
      <c r="DV122" s="872" t="s">
        <v>235</v>
      </c>
      <c r="DW122" s="872"/>
      <c r="DX122" s="872"/>
      <c r="DY122" s="872"/>
      <c r="DZ122" s="873"/>
    </row>
    <row r="123" spans="1:130" s="22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790" t="s">
        <v>434</v>
      </c>
      <c r="AB123" s="791"/>
      <c r="AC123" s="791"/>
      <c r="AD123" s="791"/>
      <c r="AE123" s="792"/>
      <c r="AF123" s="793" t="s">
        <v>387</v>
      </c>
      <c r="AG123" s="791"/>
      <c r="AH123" s="791"/>
      <c r="AI123" s="791"/>
      <c r="AJ123" s="792"/>
      <c r="AK123" s="793" t="s">
        <v>431</v>
      </c>
      <c r="AL123" s="791"/>
      <c r="AM123" s="791"/>
      <c r="AN123" s="791"/>
      <c r="AO123" s="792"/>
      <c r="AP123" s="905" t="s">
        <v>235</v>
      </c>
      <c r="AQ123" s="906"/>
      <c r="AR123" s="906"/>
      <c r="AS123" s="906"/>
      <c r="AT123" s="907"/>
      <c r="AU123" s="968"/>
      <c r="AV123" s="969"/>
      <c r="AW123" s="969"/>
      <c r="AX123" s="969"/>
      <c r="AY123" s="969"/>
      <c r="AZ123" s="257" t="s">
        <v>183</v>
      </c>
      <c r="BA123" s="257"/>
      <c r="BB123" s="257"/>
      <c r="BC123" s="257"/>
      <c r="BD123" s="257"/>
      <c r="BE123" s="257"/>
      <c r="BF123" s="257"/>
      <c r="BG123" s="257"/>
      <c r="BH123" s="257"/>
      <c r="BI123" s="257"/>
      <c r="BJ123" s="257"/>
      <c r="BK123" s="257"/>
      <c r="BL123" s="257"/>
      <c r="BM123" s="257"/>
      <c r="BN123" s="257"/>
      <c r="BO123" s="958" t="s">
        <v>469</v>
      </c>
      <c r="BP123" s="959"/>
      <c r="BQ123" s="913">
        <v>10183139</v>
      </c>
      <c r="BR123" s="914"/>
      <c r="BS123" s="914"/>
      <c r="BT123" s="914"/>
      <c r="BU123" s="914"/>
      <c r="BV123" s="914">
        <v>10354074</v>
      </c>
      <c r="BW123" s="914"/>
      <c r="BX123" s="914"/>
      <c r="BY123" s="914"/>
      <c r="BZ123" s="914"/>
      <c r="CA123" s="914">
        <v>9977462</v>
      </c>
      <c r="CB123" s="914"/>
      <c r="CC123" s="914"/>
      <c r="CD123" s="914"/>
      <c r="CE123" s="914"/>
      <c r="CF123" s="830"/>
      <c r="CG123" s="831"/>
      <c r="CH123" s="831"/>
      <c r="CI123" s="831"/>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790" t="s">
        <v>235</v>
      </c>
      <c r="DH123" s="791"/>
      <c r="DI123" s="791"/>
      <c r="DJ123" s="791"/>
      <c r="DK123" s="792"/>
      <c r="DL123" s="793" t="s">
        <v>387</v>
      </c>
      <c r="DM123" s="791"/>
      <c r="DN123" s="791"/>
      <c r="DO123" s="791"/>
      <c r="DP123" s="792"/>
      <c r="DQ123" s="793" t="s">
        <v>434</v>
      </c>
      <c r="DR123" s="791"/>
      <c r="DS123" s="791"/>
      <c r="DT123" s="791"/>
      <c r="DU123" s="792"/>
      <c r="DV123" s="905" t="s">
        <v>387</v>
      </c>
      <c r="DW123" s="906"/>
      <c r="DX123" s="906"/>
      <c r="DY123" s="906"/>
      <c r="DZ123" s="907"/>
    </row>
    <row r="124" spans="1:130" s="22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790" t="s">
        <v>235</v>
      </c>
      <c r="AB124" s="791"/>
      <c r="AC124" s="791"/>
      <c r="AD124" s="791"/>
      <c r="AE124" s="792"/>
      <c r="AF124" s="793" t="s">
        <v>430</v>
      </c>
      <c r="AG124" s="791"/>
      <c r="AH124" s="791"/>
      <c r="AI124" s="791"/>
      <c r="AJ124" s="792"/>
      <c r="AK124" s="793" t="s">
        <v>434</v>
      </c>
      <c r="AL124" s="791"/>
      <c r="AM124" s="791"/>
      <c r="AN124" s="791"/>
      <c r="AO124" s="792"/>
      <c r="AP124" s="905" t="s">
        <v>235</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130.30000000000001</v>
      </c>
      <c r="BR124" s="912"/>
      <c r="BS124" s="912"/>
      <c r="BT124" s="912"/>
      <c r="BU124" s="912"/>
      <c r="BV124" s="912">
        <v>111.9</v>
      </c>
      <c r="BW124" s="912"/>
      <c r="BX124" s="912"/>
      <c r="BY124" s="912"/>
      <c r="BZ124" s="912"/>
      <c r="CA124" s="912">
        <v>111</v>
      </c>
      <c r="CB124" s="912"/>
      <c r="CC124" s="912"/>
      <c r="CD124" s="912"/>
      <c r="CE124" s="912"/>
      <c r="CF124" s="808"/>
      <c r="CG124" s="809"/>
      <c r="CH124" s="809"/>
      <c r="CI124" s="809"/>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4" t="s">
        <v>387</v>
      </c>
      <c r="DH124" s="845"/>
      <c r="DI124" s="845"/>
      <c r="DJ124" s="845"/>
      <c r="DK124" s="846"/>
      <c r="DL124" s="847" t="s">
        <v>472</v>
      </c>
      <c r="DM124" s="845"/>
      <c r="DN124" s="845"/>
      <c r="DO124" s="845"/>
      <c r="DP124" s="846"/>
      <c r="DQ124" s="847" t="s">
        <v>431</v>
      </c>
      <c r="DR124" s="845"/>
      <c r="DS124" s="845"/>
      <c r="DT124" s="845"/>
      <c r="DU124" s="846"/>
      <c r="DV124" s="929" t="s">
        <v>235</v>
      </c>
      <c r="DW124" s="930"/>
      <c r="DX124" s="930"/>
      <c r="DY124" s="930"/>
      <c r="DZ124" s="931"/>
    </row>
    <row r="125" spans="1:130" s="22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790" t="s">
        <v>472</v>
      </c>
      <c r="AB125" s="791"/>
      <c r="AC125" s="791"/>
      <c r="AD125" s="791"/>
      <c r="AE125" s="792"/>
      <c r="AF125" s="793" t="s">
        <v>430</v>
      </c>
      <c r="AG125" s="791"/>
      <c r="AH125" s="791"/>
      <c r="AI125" s="791"/>
      <c r="AJ125" s="792"/>
      <c r="AK125" s="793" t="s">
        <v>431</v>
      </c>
      <c r="AL125" s="791"/>
      <c r="AM125" s="791"/>
      <c r="AN125" s="791"/>
      <c r="AO125" s="792"/>
      <c r="AP125" s="905" t="s">
        <v>472</v>
      </c>
      <c r="AQ125" s="906"/>
      <c r="AR125" s="906"/>
      <c r="AS125" s="906"/>
      <c r="AT125" s="90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472</v>
      </c>
      <c r="DH125" s="923"/>
      <c r="DI125" s="923"/>
      <c r="DJ125" s="923"/>
      <c r="DK125" s="923"/>
      <c r="DL125" s="923" t="s">
        <v>430</v>
      </c>
      <c r="DM125" s="923"/>
      <c r="DN125" s="923"/>
      <c r="DO125" s="923"/>
      <c r="DP125" s="923"/>
      <c r="DQ125" s="923" t="s">
        <v>431</v>
      </c>
      <c r="DR125" s="923"/>
      <c r="DS125" s="923"/>
      <c r="DT125" s="923"/>
      <c r="DU125" s="923"/>
      <c r="DV125" s="924" t="s">
        <v>431</v>
      </c>
      <c r="DW125" s="924"/>
      <c r="DX125" s="924"/>
      <c r="DY125" s="924"/>
      <c r="DZ125" s="925"/>
    </row>
    <row r="126" spans="1:130" s="22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790">
        <v>18549</v>
      </c>
      <c r="AB126" s="791"/>
      <c r="AC126" s="791"/>
      <c r="AD126" s="791"/>
      <c r="AE126" s="792"/>
      <c r="AF126" s="793">
        <v>18122</v>
      </c>
      <c r="AG126" s="791"/>
      <c r="AH126" s="791"/>
      <c r="AI126" s="791"/>
      <c r="AJ126" s="792"/>
      <c r="AK126" s="793">
        <v>17772</v>
      </c>
      <c r="AL126" s="791"/>
      <c r="AM126" s="791"/>
      <c r="AN126" s="791"/>
      <c r="AO126" s="792"/>
      <c r="AP126" s="905">
        <v>0.6</v>
      </c>
      <c r="AQ126" s="906"/>
      <c r="AR126" s="906"/>
      <c r="AS126" s="906"/>
      <c r="AT126" s="90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35"/>
      <c r="CL126" s="936"/>
      <c r="CM126" s="936"/>
      <c r="CN126" s="936"/>
      <c r="CO126" s="937"/>
      <c r="CP126" s="893" t="s">
        <v>475</v>
      </c>
      <c r="CQ126" s="800"/>
      <c r="CR126" s="800"/>
      <c r="CS126" s="800"/>
      <c r="CT126" s="800"/>
      <c r="CU126" s="800"/>
      <c r="CV126" s="800"/>
      <c r="CW126" s="800"/>
      <c r="CX126" s="800"/>
      <c r="CY126" s="800"/>
      <c r="CZ126" s="800"/>
      <c r="DA126" s="800"/>
      <c r="DB126" s="800"/>
      <c r="DC126" s="800"/>
      <c r="DD126" s="800"/>
      <c r="DE126" s="800"/>
      <c r="DF126" s="801"/>
      <c r="DG126" s="894" t="s">
        <v>235</v>
      </c>
      <c r="DH126" s="895"/>
      <c r="DI126" s="895"/>
      <c r="DJ126" s="895"/>
      <c r="DK126" s="895"/>
      <c r="DL126" s="895" t="s">
        <v>387</v>
      </c>
      <c r="DM126" s="895"/>
      <c r="DN126" s="895"/>
      <c r="DO126" s="895"/>
      <c r="DP126" s="895"/>
      <c r="DQ126" s="895" t="s">
        <v>431</v>
      </c>
      <c r="DR126" s="895"/>
      <c r="DS126" s="895"/>
      <c r="DT126" s="895"/>
      <c r="DU126" s="895"/>
      <c r="DV126" s="872" t="s">
        <v>387</v>
      </c>
      <c r="DW126" s="872"/>
      <c r="DX126" s="872"/>
      <c r="DY126" s="872"/>
      <c r="DZ126" s="873"/>
    </row>
    <row r="127" spans="1:130" s="22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790" t="s">
        <v>387</v>
      </c>
      <c r="AB127" s="791"/>
      <c r="AC127" s="791"/>
      <c r="AD127" s="791"/>
      <c r="AE127" s="792"/>
      <c r="AF127" s="793" t="s">
        <v>235</v>
      </c>
      <c r="AG127" s="791"/>
      <c r="AH127" s="791"/>
      <c r="AI127" s="791"/>
      <c r="AJ127" s="792"/>
      <c r="AK127" s="793" t="s">
        <v>235</v>
      </c>
      <c r="AL127" s="791"/>
      <c r="AM127" s="791"/>
      <c r="AN127" s="791"/>
      <c r="AO127" s="792"/>
      <c r="AP127" s="905" t="s">
        <v>431</v>
      </c>
      <c r="AQ127" s="906"/>
      <c r="AR127" s="906"/>
      <c r="AS127" s="906"/>
      <c r="AT127" s="907"/>
      <c r="AU127" s="262"/>
      <c r="AV127" s="262"/>
      <c r="AW127" s="26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62"/>
      <c r="CB127" s="262"/>
      <c r="CC127" s="262"/>
      <c r="CD127" s="263"/>
      <c r="CE127" s="263"/>
      <c r="CF127" s="263"/>
      <c r="CG127" s="260"/>
      <c r="CH127" s="260"/>
      <c r="CI127" s="260"/>
      <c r="CJ127" s="261"/>
      <c r="CK127" s="935"/>
      <c r="CL127" s="936"/>
      <c r="CM127" s="936"/>
      <c r="CN127" s="936"/>
      <c r="CO127" s="937"/>
      <c r="CP127" s="893" t="s">
        <v>481</v>
      </c>
      <c r="CQ127" s="800"/>
      <c r="CR127" s="800"/>
      <c r="CS127" s="800"/>
      <c r="CT127" s="800"/>
      <c r="CU127" s="800"/>
      <c r="CV127" s="800"/>
      <c r="CW127" s="800"/>
      <c r="CX127" s="800"/>
      <c r="CY127" s="800"/>
      <c r="CZ127" s="800"/>
      <c r="DA127" s="800"/>
      <c r="DB127" s="800"/>
      <c r="DC127" s="800"/>
      <c r="DD127" s="800"/>
      <c r="DE127" s="800"/>
      <c r="DF127" s="801"/>
      <c r="DG127" s="894" t="s">
        <v>235</v>
      </c>
      <c r="DH127" s="895"/>
      <c r="DI127" s="895"/>
      <c r="DJ127" s="895"/>
      <c r="DK127" s="895"/>
      <c r="DL127" s="895" t="s">
        <v>472</v>
      </c>
      <c r="DM127" s="895"/>
      <c r="DN127" s="895"/>
      <c r="DO127" s="895"/>
      <c r="DP127" s="895"/>
      <c r="DQ127" s="895" t="s">
        <v>431</v>
      </c>
      <c r="DR127" s="895"/>
      <c r="DS127" s="895"/>
      <c r="DT127" s="895"/>
      <c r="DU127" s="895"/>
      <c r="DV127" s="872" t="s">
        <v>431</v>
      </c>
      <c r="DW127" s="872"/>
      <c r="DX127" s="872"/>
      <c r="DY127" s="872"/>
      <c r="DZ127" s="873"/>
    </row>
    <row r="128" spans="1:130" s="22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2318</v>
      </c>
      <c r="AB128" s="879"/>
      <c r="AC128" s="879"/>
      <c r="AD128" s="879"/>
      <c r="AE128" s="880"/>
      <c r="AF128" s="881">
        <v>2318</v>
      </c>
      <c r="AG128" s="879"/>
      <c r="AH128" s="879"/>
      <c r="AI128" s="879"/>
      <c r="AJ128" s="880"/>
      <c r="AK128" s="881">
        <v>2318</v>
      </c>
      <c r="AL128" s="879"/>
      <c r="AM128" s="879"/>
      <c r="AN128" s="879"/>
      <c r="AO128" s="880"/>
      <c r="AP128" s="882"/>
      <c r="AQ128" s="883"/>
      <c r="AR128" s="883"/>
      <c r="AS128" s="883"/>
      <c r="AT128" s="884"/>
      <c r="AU128" s="262"/>
      <c r="AV128" s="262"/>
      <c r="AW128" s="262"/>
      <c r="AX128" s="885" t="s">
        <v>484</v>
      </c>
      <c r="AY128" s="886"/>
      <c r="AZ128" s="886"/>
      <c r="BA128" s="886"/>
      <c r="BB128" s="886"/>
      <c r="BC128" s="886"/>
      <c r="BD128" s="886"/>
      <c r="BE128" s="887"/>
      <c r="BF128" s="864" t="s">
        <v>472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63"/>
      <c r="CB128" s="263"/>
      <c r="CC128" s="263"/>
      <c r="CD128" s="263"/>
      <c r="CE128" s="263"/>
      <c r="CF128" s="263"/>
      <c r="CG128" s="260"/>
      <c r="CH128" s="260"/>
      <c r="CI128" s="260"/>
      <c r="CJ128" s="261"/>
      <c r="CK128" s="938"/>
      <c r="CL128" s="939"/>
      <c r="CM128" s="939"/>
      <c r="CN128" s="939"/>
      <c r="CO128" s="940"/>
      <c r="CP128" s="867" t="s">
        <v>485</v>
      </c>
      <c r="CQ128" s="812"/>
      <c r="CR128" s="812"/>
      <c r="CS128" s="812"/>
      <c r="CT128" s="812"/>
      <c r="CU128" s="812"/>
      <c r="CV128" s="812"/>
      <c r="CW128" s="812"/>
      <c r="CX128" s="812"/>
      <c r="CY128" s="812"/>
      <c r="CZ128" s="812"/>
      <c r="DA128" s="812"/>
      <c r="DB128" s="812"/>
      <c r="DC128" s="812"/>
      <c r="DD128" s="812"/>
      <c r="DE128" s="812"/>
      <c r="DF128" s="813"/>
      <c r="DG128" s="868" t="s">
        <v>472</v>
      </c>
      <c r="DH128" s="869"/>
      <c r="DI128" s="869"/>
      <c r="DJ128" s="869"/>
      <c r="DK128" s="869"/>
      <c r="DL128" s="869" t="s">
        <v>472</v>
      </c>
      <c r="DM128" s="869"/>
      <c r="DN128" s="869"/>
      <c r="DO128" s="869"/>
      <c r="DP128" s="869"/>
      <c r="DQ128" s="869" t="s">
        <v>472</v>
      </c>
      <c r="DR128" s="869"/>
      <c r="DS128" s="869"/>
      <c r="DT128" s="869"/>
      <c r="DU128" s="869"/>
      <c r="DV128" s="870" t="s">
        <v>430</v>
      </c>
      <c r="DW128" s="870"/>
      <c r="DX128" s="870"/>
      <c r="DY128" s="870"/>
      <c r="DZ128" s="871"/>
    </row>
    <row r="129" spans="1:131" s="226" customFormat="1" ht="26.25" customHeight="1" x14ac:dyDescent="0.15">
      <c r="A129" s="856" t="s">
        <v>102</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790">
        <v>3952439</v>
      </c>
      <c r="AB129" s="791"/>
      <c r="AC129" s="791"/>
      <c r="AD129" s="791"/>
      <c r="AE129" s="792"/>
      <c r="AF129" s="793">
        <v>3923278</v>
      </c>
      <c r="AG129" s="791"/>
      <c r="AH129" s="791"/>
      <c r="AI129" s="791"/>
      <c r="AJ129" s="792"/>
      <c r="AK129" s="793">
        <v>3899328</v>
      </c>
      <c r="AL129" s="791"/>
      <c r="AM129" s="791"/>
      <c r="AN129" s="791"/>
      <c r="AO129" s="792"/>
      <c r="AP129" s="861"/>
      <c r="AQ129" s="862"/>
      <c r="AR129" s="862"/>
      <c r="AS129" s="862"/>
      <c r="AT129" s="863"/>
      <c r="AU129" s="264"/>
      <c r="AV129" s="264"/>
      <c r="AW129" s="264"/>
      <c r="AX129" s="833" t="s">
        <v>487</v>
      </c>
      <c r="AY129" s="800"/>
      <c r="AZ129" s="800"/>
      <c r="BA129" s="800"/>
      <c r="BB129" s="800"/>
      <c r="BC129" s="800"/>
      <c r="BD129" s="800"/>
      <c r="BE129" s="801"/>
      <c r="BF129" s="851" t="s">
        <v>235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790">
        <v>760981</v>
      </c>
      <c r="AB130" s="791"/>
      <c r="AC130" s="791"/>
      <c r="AD130" s="791"/>
      <c r="AE130" s="792"/>
      <c r="AF130" s="793">
        <v>757717</v>
      </c>
      <c r="AG130" s="791"/>
      <c r="AH130" s="791"/>
      <c r="AI130" s="791"/>
      <c r="AJ130" s="792"/>
      <c r="AK130" s="793">
        <v>739857</v>
      </c>
      <c r="AL130" s="791"/>
      <c r="AM130" s="791"/>
      <c r="AN130" s="791"/>
      <c r="AO130" s="792"/>
      <c r="AP130" s="861"/>
      <c r="AQ130" s="862"/>
      <c r="AR130" s="862"/>
      <c r="AS130" s="862"/>
      <c r="AT130" s="863"/>
      <c r="AU130" s="264"/>
      <c r="AV130" s="264"/>
      <c r="AW130" s="264"/>
      <c r="AX130" s="833" t="s">
        <v>490</v>
      </c>
      <c r="AY130" s="800"/>
      <c r="AZ130" s="800"/>
      <c r="BA130" s="800"/>
      <c r="BB130" s="800"/>
      <c r="BC130" s="800"/>
      <c r="BD130" s="800"/>
      <c r="BE130" s="801"/>
      <c r="BF130" s="834">
        <v>14.3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3191458</v>
      </c>
      <c r="AB131" s="845"/>
      <c r="AC131" s="845"/>
      <c r="AD131" s="845"/>
      <c r="AE131" s="846"/>
      <c r="AF131" s="847">
        <v>3165561</v>
      </c>
      <c r="AG131" s="845"/>
      <c r="AH131" s="845"/>
      <c r="AI131" s="845"/>
      <c r="AJ131" s="846"/>
      <c r="AK131" s="847">
        <v>3159471</v>
      </c>
      <c r="AL131" s="845"/>
      <c r="AM131" s="845"/>
      <c r="AN131" s="845"/>
      <c r="AO131" s="846"/>
      <c r="AP131" s="848"/>
      <c r="AQ131" s="849"/>
      <c r="AR131" s="849"/>
      <c r="AS131" s="849"/>
      <c r="AT131" s="850"/>
      <c r="AU131" s="264"/>
      <c r="AV131" s="264"/>
      <c r="AW131" s="264"/>
      <c r="AX131" s="811" t="s">
        <v>492</v>
      </c>
      <c r="AY131" s="812"/>
      <c r="AZ131" s="812"/>
      <c r="BA131" s="812"/>
      <c r="BB131" s="812"/>
      <c r="BC131" s="812"/>
      <c r="BD131" s="812"/>
      <c r="BE131" s="813"/>
      <c r="BF131" s="814">
        <v>111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14.490837730000001</v>
      </c>
      <c r="AB132" s="827"/>
      <c r="AC132" s="827"/>
      <c r="AD132" s="827"/>
      <c r="AE132" s="828"/>
      <c r="AF132" s="829">
        <v>15.10127273</v>
      </c>
      <c r="AG132" s="827"/>
      <c r="AH132" s="827"/>
      <c r="AI132" s="827"/>
      <c r="AJ132" s="828"/>
      <c r="AK132" s="829">
        <v>13.37546697</v>
      </c>
      <c r="AL132" s="827"/>
      <c r="AM132" s="827"/>
      <c r="AN132" s="827"/>
      <c r="AO132" s="828"/>
      <c r="AP132" s="830"/>
      <c r="AQ132" s="831"/>
      <c r="AR132" s="831"/>
      <c r="AS132" s="831"/>
      <c r="AT132" s="83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783" t="s">
        <v>495</v>
      </c>
      <c r="W133" s="783"/>
      <c r="X133" s="783"/>
      <c r="Y133" s="783"/>
      <c r="Z133" s="784"/>
      <c r="AA133" s="785">
        <v>14.6</v>
      </c>
      <c r="AB133" s="786"/>
      <c r="AC133" s="786"/>
      <c r="AD133" s="786"/>
      <c r="AE133" s="787"/>
      <c r="AF133" s="785">
        <v>14.8</v>
      </c>
      <c r="AG133" s="786"/>
      <c r="AH133" s="786"/>
      <c r="AI133" s="786"/>
      <c r="AJ133" s="787"/>
      <c r="AK133" s="785">
        <v>14.3</v>
      </c>
      <c r="AL133" s="786"/>
      <c r="AM133" s="786"/>
      <c r="AN133" s="786"/>
      <c r="AO133" s="787"/>
      <c r="AP133" s="808"/>
      <c r="AQ133" s="809"/>
      <c r="AR133" s="809"/>
      <c r="AS133" s="809"/>
      <c r="AT133" s="81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YZG9MV+j0cKkbsah6KKZVv8ZX52sp8Gx5ZbUnueQEDyHZRWv/rNJIrBtiQ8kFc6g4sUD1xlUdjQI2cYwmJG1A==" saltValue="usMuZETPXYfxXfK6rfpc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3:DK83"/>
    <mergeCell ref="DL83:DP83"/>
    <mergeCell ref="DQ83:DU83"/>
    <mergeCell ref="DV83:DZ83"/>
    <mergeCell ref="BS83:CG83"/>
    <mergeCell ref="CH83:CL83"/>
    <mergeCell ref="CM83:CQ83"/>
    <mergeCell ref="CR83:CV83"/>
    <mergeCell ref="CW83:DA83"/>
    <mergeCell ref="DB83:DF83"/>
    <mergeCell ref="B83:P83"/>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B84:P84"/>
    <mergeCell ref="Q84:U84"/>
    <mergeCell ref="V84:Z84"/>
    <mergeCell ref="AA84:AE84"/>
    <mergeCell ref="AF84:AJ84"/>
    <mergeCell ref="AK84:AO84"/>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L113:DP113"/>
    <mergeCell ref="DQ113:DU113"/>
    <mergeCell ref="DV113:DZ113"/>
    <mergeCell ref="C114:Z114"/>
    <mergeCell ref="AA114:AE114"/>
    <mergeCell ref="AF114:AJ114"/>
    <mergeCell ref="BQ113:BU113"/>
    <mergeCell ref="BV113:BZ113"/>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V115:DZ115"/>
    <mergeCell ref="BV112:BZ112"/>
    <mergeCell ref="CA112:CE112"/>
    <mergeCell ref="CF112:CJ112"/>
    <mergeCell ref="CM112:DF112"/>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2:AO112"/>
    <mergeCell ref="AP112:AT112"/>
    <mergeCell ref="DQ114:DU114"/>
    <mergeCell ref="DV114:DZ114"/>
    <mergeCell ref="AK115:AO115"/>
    <mergeCell ref="AP115:AT115"/>
    <mergeCell ref="AZ115:BP115"/>
    <mergeCell ref="BQ115:BU115"/>
    <mergeCell ref="BV115:BZ115"/>
    <mergeCell ref="BV114:BZ114"/>
    <mergeCell ref="CA114:CE114"/>
    <mergeCell ref="CF114:CJ114"/>
    <mergeCell ref="CM114:DF114"/>
    <mergeCell ref="DG114:DK114"/>
    <mergeCell ref="DL114:DP114"/>
    <mergeCell ref="DG112:DK112"/>
    <mergeCell ref="DL112:DP112"/>
    <mergeCell ref="DQ112:DU112"/>
    <mergeCell ref="DV112:DZ112"/>
    <mergeCell ref="DG117:DK117"/>
    <mergeCell ref="DL117:DP117"/>
    <mergeCell ref="DQ117:DU117"/>
    <mergeCell ref="AK114:AO114"/>
    <mergeCell ref="AP114:AT114"/>
    <mergeCell ref="AZ114:BP114"/>
    <mergeCell ref="BQ114:BU114"/>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V133:Z133"/>
    <mergeCell ref="AA133:AE133"/>
    <mergeCell ref="AF133:AJ133"/>
    <mergeCell ref="C116:Z116"/>
    <mergeCell ref="AA116:AE116"/>
    <mergeCell ref="AF116:AJ116"/>
    <mergeCell ref="A112:B116"/>
    <mergeCell ref="C112:Z112"/>
    <mergeCell ref="AA112:AE112"/>
    <mergeCell ref="AF112:AJ112"/>
    <mergeCell ref="B82:P82"/>
    <mergeCell ref="C115:Z115"/>
    <mergeCell ref="AA115:AE115"/>
    <mergeCell ref="AF115:AJ115"/>
    <mergeCell ref="Q70:U70"/>
    <mergeCell ref="V70:Z70"/>
    <mergeCell ref="AA70:AE70"/>
    <mergeCell ref="AF70:AJ7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pViYNnDuxcjVG5SSvanc+WkTuQv5HW0qUlhV8WyzbascUpbG+Rv+/BzDG3ydI4XEJHeGkH4xyTW2ipzphTgDA==" saltValue="yhArcEacFkdqm14KEVuo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vulzzbHnd0gX+HNxMpERn6zs6laJB7fFnn3a71omYbtefOC3XYIiVsDMncg71H9q4VSybPfmDDTHULHGg3sOw==" saltValue="yE3gKRAc08uknZFzU6R+g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857919</v>
      </c>
      <c r="AP9" s="292">
        <v>76716</v>
      </c>
      <c r="AQ9" s="293">
        <v>86936</v>
      </c>
      <c r="AR9" s="294">
        <v>-11.8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113129</v>
      </c>
      <c r="AP10" s="295">
        <v>10116</v>
      </c>
      <c r="AQ10" s="296">
        <v>8644</v>
      </c>
      <c r="AR10" s="297">
        <v>17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128565</v>
      </c>
      <c r="AP11" s="295">
        <v>11496</v>
      </c>
      <c r="AQ11" s="296">
        <v>14102</v>
      </c>
      <c r="AR11" s="297">
        <v>-18.5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665</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56796</v>
      </c>
      <c r="AP14" s="295">
        <v>5079</v>
      </c>
      <c r="AQ14" s="296">
        <v>4315</v>
      </c>
      <c r="AR14" s="297">
        <v>17.7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1180</v>
      </c>
      <c r="AP15" s="295">
        <v>106</v>
      </c>
      <c r="AQ15" s="296">
        <v>2138</v>
      </c>
      <c r="AR15" s="297">
        <v>-95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-77751</v>
      </c>
      <c r="AP16" s="295">
        <v>-6953</v>
      </c>
      <c r="AQ16" s="296">
        <v>-8691</v>
      </c>
      <c r="AR16" s="297">
        <v>-20</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1079838</v>
      </c>
      <c r="AP17" s="295">
        <v>96561</v>
      </c>
      <c r="AQ17" s="296">
        <v>108111</v>
      </c>
      <c r="AR17" s="297">
        <v>-10.7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11.09</v>
      </c>
      <c r="AP21" s="308">
        <v>10.32</v>
      </c>
      <c r="AQ21" s="309">
        <v>0.77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98.7</v>
      </c>
      <c r="AP22" s="313">
        <v>96.5</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652183</v>
      </c>
      <c r="AP32" s="322">
        <v>58319</v>
      </c>
      <c r="AQ32" s="323">
        <v>56558</v>
      </c>
      <c r="AR32" s="324">
        <v>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v>4</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457979</v>
      </c>
      <c r="AP35" s="322">
        <v>40953</v>
      </c>
      <c r="AQ35" s="323">
        <v>21321</v>
      </c>
      <c r="AR35" s="324">
        <v>92.1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36835</v>
      </c>
      <c r="AP36" s="322">
        <v>3294</v>
      </c>
      <c r="AQ36" s="323">
        <v>3744</v>
      </c>
      <c r="AR36" s="324">
        <v>-12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17772</v>
      </c>
      <c r="AP37" s="322">
        <v>1589</v>
      </c>
      <c r="AQ37" s="323">
        <v>1218</v>
      </c>
      <c r="AR37" s="324">
        <v>30.5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-2318</v>
      </c>
      <c r="AP39" s="322">
        <v>-207</v>
      </c>
      <c r="AQ39" s="323">
        <v>-1519</v>
      </c>
      <c r="AR39" s="324">
        <v>-86.4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-739857</v>
      </c>
      <c r="AP40" s="322">
        <v>-66159</v>
      </c>
      <c r="AQ40" s="323">
        <v>-54553</v>
      </c>
      <c r="AR40" s="324">
        <v>21.3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422594</v>
      </c>
      <c r="AP41" s="322">
        <v>37789</v>
      </c>
      <c r="AQ41" s="323">
        <v>26777</v>
      </c>
      <c r="AR41" s="324">
        <v>41.1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609440</v>
      </c>
      <c r="AN51" s="344">
        <v>53558</v>
      </c>
      <c r="AO51" s="345">
        <v>109.9</v>
      </c>
      <c r="AP51" s="346">
        <v>105751</v>
      </c>
      <c r="AQ51" s="347">
        <v>50.4</v>
      </c>
      <c r="AR51" s="348">
        <v>59.5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466401</v>
      </c>
      <c r="AN52" s="352">
        <v>40988</v>
      </c>
      <c r="AO52" s="353">
        <v>90.5</v>
      </c>
      <c r="AP52" s="354">
        <v>49969</v>
      </c>
      <c r="AQ52" s="355">
        <v>39.9</v>
      </c>
      <c r="AR52" s="356">
        <v>50.6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412538</v>
      </c>
      <c r="AN53" s="344">
        <v>36408</v>
      </c>
      <c r="AO53" s="345">
        <v>-32</v>
      </c>
      <c r="AP53" s="346">
        <v>158564</v>
      </c>
      <c r="AQ53" s="347">
        <v>49.9</v>
      </c>
      <c r="AR53" s="348">
        <v>-81.900000000000006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115442</v>
      </c>
      <c r="AN54" s="352">
        <v>10188</v>
      </c>
      <c r="AO54" s="353">
        <v>-75.099999999999994</v>
      </c>
      <c r="AP54" s="354">
        <v>48412</v>
      </c>
      <c r="AQ54" s="355">
        <v>-3.1</v>
      </c>
      <c r="AR54" s="356">
        <v>-72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272627</v>
      </c>
      <c r="AN55" s="344">
        <v>24116</v>
      </c>
      <c r="AO55" s="345">
        <v>-33.799999999999997</v>
      </c>
      <c r="AP55" s="346">
        <v>106092</v>
      </c>
      <c r="AQ55" s="347">
        <v>-33.1</v>
      </c>
      <c r="AR55" s="348">
        <v>-0.7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146125</v>
      </c>
      <c r="AN56" s="352">
        <v>12926</v>
      </c>
      <c r="AO56" s="353">
        <v>26.9</v>
      </c>
      <c r="AP56" s="354">
        <v>44299</v>
      </c>
      <c r="AQ56" s="355">
        <v>-8.5</v>
      </c>
      <c r="AR56" s="356">
        <v>35.4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424256</v>
      </c>
      <c r="AN57" s="344">
        <v>37658</v>
      </c>
      <c r="AO57" s="345">
        <v>56.2</v>
      </c>
      <c r="AP57" s="346">
        <v>78903</v>
      </c>
      <c r="AQ57" s="347">
        <v>-25.6</v>
      </c>
      <c r="AR57" s="348">
        <v>81.8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273528</v>
      </c>
      <c r="AN58" s="352">
        <v>24279</v>
      </c>
      <c r="AO58" s="353">
        <v>87.8</v>
      </c>
      <c r="AP58" s="354">
        <v>49201</v>
      </c>
      <c r="AQ58" s="355">
        <v>11.1</v>
      </c>
      <c r="AR58" s="356">
        <v>76.7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540921</v>
      </c>
      <c r="AN59" s="344">
        <v>48370</v>
      </c>
      <c r="AO59" s="345">
        <v>28.4</v>
      </c>
      <c r="AP59" s="346">
        <v>82993</v>
      </c>
      <c r="AQ59" s="347">
        <v>5.2</v>
      </c>
      <c r="AR59" s="348">
        <v>23.2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405317</v>
      </c>
      <c r="AN60" s="352">
        <v>36244</v>
      </c>
      <c r="AO60" s="353">
        <v>49.3</v>
      </c>
      <c r="AP60" s="354">
        <v>46787</v>
      </c>
      <c r="AQ60" s="355">
        <v>-4.9000000000000004</v>
      </c>
      <c r="AR60" s="356">
        <v>54.2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451956</v>
      </c>
      <c r="AN61" s="359">
        <v>40022</v>
      </c>
      <c r="AO61" s="360">
        <v>25.7</v>
      </c>
      <c r="AP61" s="361">
        <v>106461</v>
      </c>
      <c r="AQ61" s="362">
        <v>9.4</v>
      </c>
      <c r="AR61" s="348">
        <v>16.3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281363</v>
      </c>
      <c r="AN62" s="352">
        <v>24925</v>
      </c>
      <c r="AO62" s="353">
        <v>35.9</v>
      </c>
      <c r="AP62" s="354">
        <v>47734</v>
      </c>
      <c r="AQ62" s="355">
        <v>6.9</v>
      </c>
      <c r="AR62" s="356">
        <v>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jbX+xftftmTaR5kGkuYTLlxPQpnFaw06L7HJnDm3784AQQdjKBNGEANxIQEzWkQtP8g5zEf4xE9+ci86o848w==" saltValue="COHyyeGQsXXpMrSr+ZAA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hbVN5XsUJh32rICkK+HTau8sHjsOyhAi4rnRA0FArVDfVrDV4TONMZyQ+VFNpfmYUK711TEwvqgT8xaGEdVYg==" saltValue="CfJRux6v4IXHre+5C7yK1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SoB15wBRN+/ru7M5OlyGZ6d+4tOgHquWN5A4whDFUKZtk1IDXb0PGxf/mH4f38Kfsqd+DmRBwzPGgiZa1a4w==" saltValue="BdqybmDDj3iQlSh73uRbg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47.63</v>
      </c>
      <c r="G47" s="12">
        <v>47.47</v>
      </c>
      <c r="H47" s="12">
        <v>49.94</v>
      </c>
      <c r="I47" s="12">
        <v>54.97</v>
      </c>
      <c r="J47" s="13">
        <v>55.4</v>
      </c>
    </row>
    <row r="48" spans="2:10" ht="57.75" customHeight="1" x14ac:dyDescent="0.15">
      <c r="B48" s="14"/>
      <c r="C48" s="1214" t="s">
        <v>4</v>
      </c>
      <c r="D48" s="1214"/>
      <c r="E48" s="1215"/>
      <c r="F48" s="15">
        <v>8.61</v>
      </c>
      <c r="G48" s="16">
        <v>7.81</v>
      </c>
      <c r="H48" s="16">
        <v>10.88</v>
      </c>
      <c r="I48" s="16">
        <v>8.9700000000000006</v>
      </c>
      <c r="J48" s="17">
        <v>13.57</v>
      </c>
    </row>
    <row r="49" spans="2:10" ht="57.75" customHeight="1" thickBot="1" x14ac:dyDescent="0.2">
      <c r="B49" s="18"/>
      <c r="C49" s="1216" t="s">
        <v>5</v>
      </c>
      <c r="D49" s="1216"/>
      <c r="E49" s="1217"/>
      <c r="F49" s="19">
        <v>3.97</v>
      </c>
      <c r="G49" s="20" t="s">
        <v>556</v>
      </c>
      <c r="H49" s="20">
        <v>7.84</v>
      </c>
      <c r="I49" s="20">
        <v>2.68</v>
      </c>
      <c r="J49" s="21">
        <v>4.63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das0szNMtLcfJfNa4gd74RLJxf+0M6iq84616kbwvady9erUEaIFIxZzHprG/+vs7WILmGD/yOUDEpv0sOOKg==" saltValue="ZTU6jkoLhxFAKFi1KRx7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2019-10-24T09:55:57Z</cp:lastPrinted>
  <dcterms:created xsi:type="dcterms:W3CDTF">2019-02-14T04:17:27Z</dcterms:created>
  <dcterms:modified xsi:type="dcterms:W3CDTF">2020-03-16T05:52:38Z</dcterms:modified>
  <cp:category/>
</cp:coreProperties>
</file>