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9決算分\03_10月公表分（2回目）\05_HP掲載用完全版\"/>
    </mc:Choice>
  </mc:AlternateContent>
  <bookViews>
    <workbookView xWindow="0" yWindow="0" windowWidth="15360" windowHeight="7635" tabRatio="81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C38" i="10"/>
  <c r="CO37" i="10"/>
  <c r="BE37" i="10"/>
  <c r="AM37" i="10"/>
  <c r="C37" i="10"/>
  <c r="CO36" i="10"/>
  <c r="AM36" i="10"/>
  <c r="C36" i="10"/>
  <c r="AM35" i="10"/>
  <c r="C34" i="10"/>
  <c r="C35" i="10" s="1"/>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E34" i="10"/>
  <c r="BE35" i="10" s="1"/>
  <c r="BE36" i="10" s="1"/>
  <c r="CO34" i="10" l="1"/>
  <c r="CO35" i="10" s="1"/>
  <c r="BW35" i="10"/>
  <c r="BW36" i="10" s="1"/>
  <c r="BW37" i="10" s="1"/>
  <c r="BW38" i="10" s="1"/>
  <c r="BW39" i="10" s="1"/>
  <c r="BW40" i="10" s="1"/>
</calcChain>
</file>

<file path=xl/sharedStrings.xml><?xml version="1.0" encoding="utf-8"?>
<sst xmlns="http://schemas.openxmlformats.org/spreadsheetml/2006/main" count="1175" uniqueCount="592">
  <si>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</si>
  <si>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</si>
  <si>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</si>
  <si>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</si>
  <si>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</si>
  <si>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</si>
  <si>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</si>
  <si>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</si>
  <si>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</si>
  <si>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</si>
  <si>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</si>
  <si>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</si>
  <si>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</si>
  <si>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</si>
  <si>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</si>
  <si>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</si>
  <si>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</si>
  <si>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</si>
  <si>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</si>
  <si>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</si>
  <si>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</si>
  <si>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</si>
  <si>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</si>
  <si>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</si>
  <si>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</si>
  <si>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</si>
  <si>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</si>
  <si>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</si>
  <si>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</si>
  <si>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</si>
  <si>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</si>
  <si>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</si>
  <si>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</si>
  <si>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</si>
  <si>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</si>
  <si>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</si>
  <si>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</si>
  <si>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</si>
  <si>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</si>
  <si>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</si>
  <si>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</si>
  <si>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</si>
  <si>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</si>
  <si>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</si>
  <si>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</si>
  <si>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</si>
  <si>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</si>
  <si>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</si>
  <si>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</si>
  <si>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</si>
  <si>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</si>
  <si>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</si>
  <si>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</si>
  <si>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</si>
  <si>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</si>
  <si>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</si>
  <si>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</si>
  <si>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</si>
  <si>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</si>
  <si>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</si>
  <si>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</si>
  <si>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</si>
  <si>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</si>
  <si>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</si>
  <si>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</si>
  <si>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</si>
  <si>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</si>
  <si>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</si>
  <si>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</si>
  <si>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</si>
  <si>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</si>
  <si>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</si>
  <si>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</si>
  <si>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</si>
  <si>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</si>
  <si>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</si>
  <si>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</si>
  <si>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</si>
  <si>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</si>
  <si>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</si>
  <si>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</si>
  <si>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</si>
  <si>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</si>
  <si>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</si>
  <si>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</si>
  <si>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</si>
  <si>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</si>
  <si>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</si>
  <si>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</si>
  <si>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</si>
  <si>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</si>
  <si>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</si>
  <si>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新庄村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</si>
  <si>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</si>
  <si>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</si>
  <si>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</si>
  <si>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</si>
  <si>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</si>
  <si>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</si>
  <si>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</si>
  <si>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</si>
  <si>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</si>
  <si>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</si>
  <si>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</si>
  <si>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</si>
  <si>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</si>
  <si>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</si>
  <si>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</si>
  <si>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</si>
  <si>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</si>
  <si>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</si>
  <si>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</si>
  <si>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</si>
  <si>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</si>
  <si>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</si>
  <si>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</si>
  <si>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</si>
  <si>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</si>
  <si>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</si>
  <si>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</si>
  <si>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</si>
  <si>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</si>
  <si>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</si>
  <si>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</si>
  <si>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</si>
  <si>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</si>
  <si>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</si>
  <si>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</si>
  <si>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</si>
  <si>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</si>
  <si>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</si>
  <si>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</si>
  <si>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</si>
  <si>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</si>
  <si>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</si>
  <si>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</si>
  <si>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</si>
  <si>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</si>
  <si>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</si>
  <si>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</si>
  <si>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</si>
  <si>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</si>
  <si>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</si>
  <si>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</si>
  <si>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</si>
  <si>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</si>
  <si>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</si>
  <si>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</si>
  <si>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</si>
  <si>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</si>
  <si>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</si>
  <si>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</si>
  <si>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</si>
  <si>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</si>
  <si>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</si>
  <si>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</si>
  <si>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</si>
  <si>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</si>
  <si>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</si>
  <si>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</si>
  <si>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</si>
  <si>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</si>
  <si>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</si>
  <si>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</si>
  <si>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</si>
  <si>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</si>
  <si>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</si>
  <si>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</si>
  <si>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</si>
  <si>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</si>
  <si>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</si>
  <si>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</si>
  <si>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</si>
  <si>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</si>
  <si>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</si>
  <si>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</si>
  <si>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</si>
  <si>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</si>
  <si>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</si>
  <si>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</si>
  <si>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</si>
  <si>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</si>
  <si>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</si>
  <si>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</si>
  <si>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</si>
  <si>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</si>
  <si>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</si>
  <si>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</si>
  <si>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</si>
  <si>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</si>
  <si>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</si>
  <si>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</si>
  <si>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</si>
  <si>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</si>
  <si>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</si>
  <si>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</si>
  <si>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</si>
  <si>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</si>
  <si>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</si>
  <si>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</si>
  <si>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</si>
  <si>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</si>
  <si>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</si>
  <si>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</si>
  <si>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</si>
  <si>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</si>
  <si>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</si>
  <si>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</si>
  <si>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</si>
  <si>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</si>
  <si>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岡山県新庄村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</si>
  <si>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</si>
  <si>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</si>
  <si>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</si>
  <si>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</si>
  <si>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</si>
  <si>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</si>
  <si>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</si>
  <si>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</si>
  <si>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</si>
  <si>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</si>
  <si>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</si>
  <si>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</si>
  <si>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</si>
  <si>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</si>
  <si>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</si>
  <si>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</si>
  <si>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</si>
  <si>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</si>
  <si>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</si>
  <si>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</si>
  <si>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</si>
  <si>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</si>
  <si>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</si>
  <si>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</si>
  <si>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</si>
  <si>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</si>
  <si>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</si>
  <si>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</si>
  <si>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</si>
  <si>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</si>
  <si>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</si>
  <si>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</si>
  <si>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</si>
  <si>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</si>
  <si>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</si>
  <si>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</si>
  <si>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</si>
  <si>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</si>
  <si>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</si>
  <si>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</si>
  <si>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</si>
  <si>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</si>
  <si>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</si>
  <si>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</si>
  <si>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</si>
  <si>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</si>
  <si>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</si>
  <si>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</si>
  <si>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</si>
  <si>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</si>
  <si>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</si>
  <si>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</si>
  <si>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</si>
  <si>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</si>
  <si>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</si>
  <si>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</si>
  <si>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</si>
  <si>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</si>
  <si>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</si>
  <si>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</si>
  <si>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</si>
  <si>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</si>
  <si>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</si>
  <si>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</si>
  <si>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</si>
  <si>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</si>
  <si>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</si>
  <si>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</si>
  <si>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</si>
  <si>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</si>
  <si>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</si>
  <si>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</si>
  <si>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</si>
  <si>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</si>
  <si>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</si>
  <si>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</si>
  <si>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</si>
  <si>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</si>
  <si>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</si>
  <si>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</si>
  <si>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</si>
  <si>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</si>
  <si>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</si>
  <si>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</si>
  <si>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</si>
  <si>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</si>
  <si>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</si>
  <si>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</si>
  <si>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</si>
  <si>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</si>
  <si>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</si>
  <si>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</si>
  <si>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</si>
  <si>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</si>
  <si>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</si>
  <si>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</si>
  <si>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</si>
  <si>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</si>
  <si>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</si>
  <si>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</si>
  <si>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</si>
  <si>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</si>
  <si>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</si>
  <si>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</si>
  <si>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</si>
  <si>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</si>
  <si>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</si>
  <si>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</si>
  <si>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</si>
  <si>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</si>
  <si>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</si>
  <si>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</si>
  <si>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</si>
  <si>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</si>
  <si>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</si>
  <si>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</si>
  <si>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</si>
  <si>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</si>
  <si>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</si>
  <si>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</si>
  <si>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</si>
  <si>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</si>
  <si>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</si>
  <si>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</si>
  <si>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</si>
  <si>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</si>
  <si>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</si>
  <si>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</si>
  <si>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</si>
  <si>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</si>
  <si>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</si>
  <si>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</si>
  <si>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</si>
  <si>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</si>
  <si>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</si>
  <si>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</si>
  <si>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</si>
  <si>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</si>
  <si>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</si>
  <si>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</si>
  <si>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</si>
  <si>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</si>
  <si>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</si>
  <si>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</si>
  <si>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</si>
  <si>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</si>
  <si>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</si>
  <si>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</si>
  <si>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岡山県新庄村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</si>
  <si>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</si>
  <si>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</si>
  <si>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</si>
  <si>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</si>
  <si>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</si>
  <si>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</si>
  <si>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</si>
  <si>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</si>
  <si>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</si>
  <si>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</si>
  <si>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</si>
  <si>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</si>
  <si>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</si>
  <si>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</si>
  <si>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</si>
  <si>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</si>
  <si>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</si>
  <si>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</si>
  <si>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</si>
  <si>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</si>
  <si>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新庄村土地取得特別会計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</si>
  <si>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</si>
  <si>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</si>
  <si>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</si>
  <si>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</si>
  <si>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</si>
  <si>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</si>
  <si>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</si>
  <si>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</si>
  <si>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</si>
  <si>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</si>
  <si>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</si>
  <si>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</si>
  <si>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</si>
  <si>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新庄村国民健康保険事業特別会計</t>
    <phoneticPr fontId="5"/>
  </si>
  <si>
    <t>新庄村介護保険特別会計（保険事業勘定）</t>
    <phoneticPr fontId="5"/>
  </si>
  <si>
    <t>新庄村国民健康保険歯科診療施設特別会計</t>
    <phoneticPr fontId="5"/>
  </si>
  <si>
    <t>新庄村国民健康保険診療所特別会計</t>
    <phoneticPr fontId="5"/>
  </si>
  <si>
    <t>新庄村後期高齢者医療特別会計</t>
    <phoneticPr fontId="5"/>
  </si>
  <si>
    <t>新庄村農業共済事業特別会計</t>
    <phoneticPr fontId="5"/>
  </si>
  <si>
    <t>法適用企業</t>
    <phoneticPr fontId="5"/>
  </si>
  <si>
    <t>新庄村簡易水道事業特別会計</t>
    <phoneticPr fontId="5"/>
  </si>
  <si>
    <t>法非適用企業</t>
    <phoneticPr fontId="5"/>
  </si>
  <si>
    <t>新庄村下水道事業特別会計</t>
    <phoneticPr fontId="5"/>
  </si>
  <si>
    <t>新庄村宅地造成事業特別会計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</si>
  <si>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</si>
  <si>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</si>
  <si>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</si>
  <si>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</si>
  <si>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</si>
  <si>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</si>
  <si>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</si>
  <si>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</si>
  <si>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</si>
  <si>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</si>
  <si>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</si>
  <si>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</si>
  <si>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</si>
  <si>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</si>
  <si>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</si>
  <si>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</si>
  <si>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</si>
  <si>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</si>
  <si>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</si>
  <si>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</si>
  <si>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</si>
  <si>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</si>
  <si>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</si>
  <si>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</si>
  <si>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</si>
  <si>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</si>
  <si>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</si>
  <si>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</si>
  <si>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</si>
  <si>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</si>
  <si>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</si>
  <si>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</si>
  <si>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</si>
  <si>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</si>
  <si>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</si>
  <si>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</si>
  <si>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</si>
  <si>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</si>
  <si>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</si>
  <si>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</si>
  <si>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</si>
  <si>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</si>
  <si>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</si>
  <si>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</si>
  <si>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</si>
  <si>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</si>
  <si>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</si>
  <si>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</si>
  <si>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</si>
  <si>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</si>
  <si>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</si>
  <si>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</si>
  <si>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</si>
  <si>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</si>
  <si>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</si>
  <si>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</si>
  <si>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</si>
  <si>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</si>
  <si>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</si>
  <si>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</si>
  <si>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</si>
  <si>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</si>
  <si>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</si>
  <si>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</si>
  <si>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</si>
  <si>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</si>
  <si>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</si>
  <si>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</si>
  <si>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</si>
  <si>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</si>
  <si>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</si>
  <si>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</si>
  <si>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</si>
  <si>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</si>
  <si>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</si>
  <si>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</si>
  <si>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</si>
  <si>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</si>
  <si>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</si>
  <si>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</si>
  <si>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</si>
  <si>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</si>
  <si>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</si>
  <si>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</si>
  <si>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</si>
  <si>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</si>
  <si>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</si>
  <si>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</si>
  <si>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</si>
  <si>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</si>
  <si>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</si>
  <si>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</si>
  <si>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</si>
  <si>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</si>
  <si>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</si>
  <si>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</si>
  <si>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</si>
  <si>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</si>
  <si>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</si>
  <si>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</si>
  <si>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</si>
  <si>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</si>
  <si>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</si>
  <si>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</si>
  <si>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</si>
  <si>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</si>
  <si>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</si>
  <si>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</si>
  <si>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</si>
  <si>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</si>
  <si>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</si>
  <si>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</si>
  <si>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</si>
  <si>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</si>
  <si>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</si>
  <si>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</si>
  <si>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</si>
  <si>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</si>
  <si>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</si>
  <si>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</si>
  <si>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</si>
  <si>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</si>
  <si>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</si>
  <si>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</si>
  <si>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</si>
  <si>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</si>
  <si>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</si>
  <si>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</si>
  <si>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</si>
  <si>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</si>
  <si>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</si>
  <si>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</si>
  <si>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</si>
  <si>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</si>
  <si>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</si>
  <si>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</si>
  <si>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</si>
  <si>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</si>
  <si>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</si>
  <si>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</si>
  <si>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</si>
  <si>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</si>
  <si>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</si>
  <si>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3.16</t>
  </si>
  <si>
    <t>一般会計</t>
  </si>
  <si>
    <t>新庄村国民健康保険事業特別会計</t>
  </si>
  <si>
    <t>新庄村農業共済事業特別会計</t>
  </si>
  <si>
    <t>新庄村下水道事業特別会計</t>
  </si>
  <si>
    <t>新庄村国民健康保険歯科診療施設特別会計</t>
  </si>
  <si>
    <t>新庄村国民健康保険診療所特別会計</t>
  </si>
  <si>
    <t>新庄村介護保険特別会計（保険事業勘定）</t>
  </si>
  <si>
    <t>新庄村簡易水道事業特別会計</t>
  </si>
  <si>
    <t>その他会計（赤字）</t>
  </si>
  <si>
    <t>その他会計（黒字）</t>
  </si>
  <si>
    <t>株式会社メルヘン・プラザ</t>
    <rPh sb="0" eb="4">
      <t>カブシキガイシャ</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</si>
  <si>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</si>
  <si>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</si>
  <si>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</si>
  <si>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
  </si>
  <si>
    <t>岡山県市町村総合事務組合拠出金事業特別会計</t>
    <rPh sb="0" eb="3">
      <t>オカヤマケン</t>
    </rPh>
    <rPh sb="3" eb="6">
      <t>シチョウソン</t>
    </rPh>
    <rPh sb="6" eb="8">
      <t>ソウゴウ</t>
    </rPh>
    <rPh sb="8" eb="10">
      <t>ジム</t>
    </rPh>
    <rPh sb="10" eb="12">
      <t>クミアイ</t>
    </rPh>
    <rPh sb="12" eb="15">
      <t>キョシュツキン</t>
    </rPh>
    <rPh sb="15" eb="17">
      <t>ジギョウ</t>
    </rPh>
    <rPh sb="17" eb="19">
      <t>トクベツ</t>
    </rPh>
    <rPh sb="19" eb="21">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</si>
  <si>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
  </si>
  <si>
    <t>岡山県市町村税整理組合</t>
    <rPh sb="0" eb="3">
      <t>オカヤマケン</t>
    </rPh>
    <rPh sb="3" eb="6">
      <t>シチョウソン</t>
    </rPh>
    <rPh sb="6" eb="7">
      <t>ゼイ</t>
    </rPh>
    <rPh sb="7" eb="9">
      <t>セイリ</t>
    </rPh>
    <rPh sb="9" eb="11">
      <t>クミアイ</t>
    </rPh>
    <phoneticPr fontId="2"/>
  </si>
  <si>
    <t>-</t>
    <phoneticPr fontId="2"/>
  </si>
  <si>
    <t>-</t>
    <phoneticPr fontId="2"/>
  </si>
  <si>
    <t>-</t>
    <phoneticPr fontId="2"/>
  </si>
  <si>
    <t>-</t>
    <phoneticPr fontId="2"/>
  </si>
  <si>
    <t>-</t>
    <phoneticPr fontId="2"/>
  </si>
  <si>
    <t>-</t>
    <phoneticPr fontId="2"/>
  </si>
  <si>
    <t>ふるさと創生基金</t>
    <rPh sb="4" eb="6">
      <t>ソウセイ</t>
    </rPh>
    <rPh sb="6" eb="8">
      <t>キキン</t>
    </rPh>
    <phoneticPr fontId="11"/>
  </si>
  <si>
    <t>庁舎整備基金</t>
    <rPh sb="0" eb="2">
      <t>チョウシャ</t>
    </rPh>
    <rPh sb="2" eb="4">
      <t>セイビ</t>
    </rPh>
    <rPh sb="4" eb="6">
      <t>キキン</t>
    </rPh>
    <phoneticPr fontId="11"/>
  </si>
  <si>
    <t>長期投資準備基金</t>
    <rPh sb="0" eb="2">
      <t>チョウキ</t>
    </rPh>
    <rPh sb="2" eb="4">
      <t>トウシ</t>
    </rPh>
    <rPh sb="4" eb="6">
      <t>ジュンビ</t>
    </rPh>
    <rPh sb="6" eb="8">
      <t>キキン</t>
    </rPh>
    <phoneticPr fontId="11"/>
  </si>
  <si>
    <t>協働のふる里づくり基金</t>
    <rPh sb="0" eb="2">
      <t>キョウドウ</t>
    </rPh>
    <rPh sb="5" eb="6">
      <t>サト</t>
    </rPh>
    <rPh sb="9" eb="11">
      <t>キキン</t>
    </rPh>
    <phoneticPr fontId="11"/>
  </si>
  <si>
    <t>地域福祉基金</t>
    <rPh sb="0" eb="2">
      <t>チイキ</t>
    </rPh>
    <rPh sb="2" eb="4">
      <t>フクシ</t>
    </rPh>
    <rPh sb="4" eb="6">
      <t>キキン</t>
    </rPh>
    <phoneticPr fontId="11"/>
  </si>
  <si>
    <t>株式会社まちづくり新庄村</t>
    <rPh sb="0" eb="4">
      <t>カブシキガイシャ</t>
    </rPh>
    <rPh sb="9" eb="12">
      <t>シンジョウソン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</si>
  <si>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</si>
  <si>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</si>
  <si>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</si>
  <si>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類似団体内平均値を比較すると、有形固定資産減価償却率が若干上回っているものの、ほぼ同じ値に位置する。今後も、個別施設計画の策定など計画的に行っていく。</t>
    <rPh sb="1" eb="3">
      <t>ルイジ</t>
    </rPh>
    <rPh sb="3" eb="5">
      <t>ダンタイ</t>
    </rPh>
    <rPh sb="5" eb="6">
      <t>ナイ</t>
    </rPh>
    <rPh sb="6" eb="9">
      <t>ヘイキンチ</t>
    </rPh>
    <rPh sb="10" eb="12">
      <t>ヒカク</t>
    </rPh>
    <rPh sb="16" eb="18">
      <t>ユウケイ</t>
    </rPh>
    <rPh sb="18" eb="20">
      <t>コテイ</t>
    </rPh>
    <rPh sb="20" eb="22">
      <t>シサン</t>
    </rPh>
    <rPh sb="22" eb="24">
      <t>ゲンカ</t>
    </rPh>
    <rPh sb="24" eb="26">
      <t>ショウキャク</t>
    </rPh>
    <rPh sb="26" eb="27">
      <t>リツ</t>
    </rPh>
    <rPh sb="28" eb="30">
      <t>ジャッカン</t>
    </rPh>
    <rPh sb="30" eb="32">
      <t>ウワマワ</t>
    </rPh>
    <rPh sb="42" eb="43">
      <t>オナ</t>
    </rPh>
    <rPh sb="44" eb="45">
      <t>アタイ</t>
    </rPh>
    <rPh sb="46" eb="48">
      <t>イチ</t>
    </rPh>
    <rPh sb="51" eb="53">
      <t>コンゴ</t>
    </rPh>
    <rPh sb="55" eb="57">
      <t>コベツ</t>
    </rPh>
    <rPh sb="57" eb="59">
      <t>シセツ</t>
    </rPh>
    <rPh sb="59" eb="61">
      <t>ケイカク</t>
    </rPh>
    <rPh sb="62" eb="64">
      <t>サクテイ</t>
    </rPh>
    <rPh sb="66" eb="69">
      <t>ケイカクテキ</t>
    </rPh>
    <rPh sb="70" eb="71">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</si>
  <si>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</si>
  <si>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</si>
  <si>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</si>
  <si>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</si>
  <si>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</si>
  <si>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</si>
  <si>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類似団体内平均値を下回っているが、今後、庁舎建替等、施設整備にコストがかかる見込みとなっているため、各比率に留意していく。</t>
    <rPh sb="1" eb="3">
      <t>ルイジ</t>
    </rPh>
    <rPh sb="3" eb="5">
      <t>ダンタイ</t>
    </rPh>
    <rPh sb="5" eb="6">
      <t>ナイ</t>
    </rPh>
    <rPh sb="6" eb="9">
      <t>ヘイキンチ</t>
    </rPh>
    <rPh sb="10" eb="12">
      <t>シタマワ</t>
    </rPh>
    <rPh sb="18" eb="20">
      <t>コンゴ</t>
    </rPh>
    <rPh sb="21" eb="23">
      <t>チョウシャ</t>
    </rPh>
    <rPh sb="23" eb="24">
      <t>ダテ</t>
    </rPh>
    <rPh sb="24" eb="25">
      <t>タイ</t>
    </rPh>
    <rPh sb="25" eb="26">
      <t>トウ</t>
    </rPh>
    <rPh sb="27" eb="29">
      <t>シセツ</t>
    </rPh>
    <rPh sb="29" eb="31">
      <t>セイビ</t>
    </rPh>
    <rPh sb="39" eb="41">
      <t>ミコ</t>
    </rPh>
    <rPh sb="51" eb="52">
      <t>カク</t>
    </rPh>
    <rPh sb="52" eb="54">
      <t>ヒリツ</t>
    </rPh>
    <rPh sb="55" eb="57">
      <t>リュウイ</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</si>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</sst>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E236-45DE-9013-45A58EEA6E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312811</c:v>
                </c:pt>
                <c:pt idx="1">
                  <c:v>321333</c:v>
                </c:pt>
                <c:pt idx="2">
                  <c:v>311221</c:v>
                </c:pt>
                <c:pt idx="3">
                  <c:v>314116</c:v>
                </c:pt>
                <c:pt idx="4">
                  <c:v>465269</c:v>
                </c:pt>
              </c:numCache>
            </c:numRef>
          </c:val>
          <c:smooth val="0"/>
          <c:extLst>
            <c:ext xmlns:c16="http://schemas.microsoft.com/office/drawing/2014/chart" uri="{C3380CC4-5D6E-409C-BE32-E72D297353CC}">
              <c16:uniqueId val="{00000001-E236-45DE-9013-45A58EEA6E18}"/>
            </c:ext>
          </c:extLst>
        </c:ser>
        <c:dLbls>
          <c:showLegendKey val="0"/>
          <c:showVal val="0"/>
          <c:showCatName val="0"/>
          <c:showSerName val="0"/>
          <c:showPercent val="0"/>
          <c:showBubbleSize val="0"/>
        </c:dLbls>
        <c:marker val="1"/>
        <c:smooth val="0"/>
        <c:axId val="102175872"/>
        <c:axId val="102177792"/>
      </c:lineChart>
      <c:catAx>
        <c:axId val="1021758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177792"/>
        <c:crosses val="autoZero"/>
        <c:auto val="1"/>
        <c:lblAlgn val="ctr"/>
        <c:lblOffset val="100"/>
        <c:tickLblSkip val="1"/>
        <c:tickMarkSkip val="1"/>
        <c:noMultiLvlLbl val="0"/>
      </c:catAx>
      <c:valAx>
        <c:axId val="102177792"/>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175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12.97</c:v>
                </c:pt>
                <c:pt idx="1">
                  <c:v>19.98</c:v>
                </c:pt>
                <c:pt idx="2">
                  <c:v>13.32</c:v>
                </c:pt>
                <c:pt idx="3">
                  <c:v>10.61</c:v>
                </c:pt>
                <c:pt idx="4">
                  <c:v>15</c:v>
                </c:pt>
              </c:numCache>
            </c:numRef>
          </c:val>
          <c:extLst>
            <c:ext xmlns:c16="http://schemas.microsoft.com/office/drawing/2014/chart" uri="{C3380CC4-5D6E-409C-BE32-E72D297353CC}">
              <c16:uniqueId val="{00000000-C677-40A4-AF54-20AF0E316D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57.87</c:v>
                </c:pt>
                <c:pt idx="1">
                  <c:v>60.04</c:v>
                </c:pt>
                <c:pt idx="2">
                  <c:v>67.31</c:v>
                </c:pt>
                <c:pt idx="3">
                  <c:v>71.31</c:v>
                </c:pt>
                <c:pt idx="4">
                  <c:v>73.959999999999994</c:v>
                </c:pt>
              </c:numCache>
            </c:numRef>
          </c:val>
          <c:extLst>
            <c:ext xmlns:c16="http://schemas.microsoft.com/office/drawing/2014/chart" uri="{C3380CC4-5D6E-409C-BE32-E72D297353CC}">
              <c16:uniqueId val="{00000001-C677-40A4-AF54-20AF0E316D1C}"/>
            </c:ext>
          </c:extLst>
        </c:ser>
        <c:dLbls>
          <c:showLegendKey val="0"/>
          <c:showVal val="0"/>
          <c:showCatName val="0"/>
          <c:showSerName val="0"/>
          <c:showPercent val="0"/>
          <c:showBubbleSize val="0"/>
        </c:dLbls>
        <c:gapWidth val="250"/>
        <c:overlap val="100"/>
        <c:axId val="141275136"/>
        <c:axId val="141277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12.15</c:v>
                </c:pt>
                <c:pt idx="1">
                  <c:v>6.76</c:v>
                </c:pt>
                <c:pt idx="2">
                  <c:v>3.75</c:v>
                </c:pt>
                <c:pt idx="3">
                  <c:v>-3.16</c:v>
                </c:pt>
                <c:pt idx="4">
                  <c:v>4.25</c:v>
                </c:pt>
              </c:numCache>
            </c:numRef>
          </c:val>
          <c:smooth val="0"/>
          <c:extLst>
            <c:ext xmlns:c16="http://schemas.microsoft.com/office/drawing/2014/chart" uri="{C3380CC4-5D6E-409C-BE32-E72D297353CC}">
              <c16:uniqueId val="{00000002-C677-40A4-AF54-20AF0E316D1C}"/>
            </c:ext>
          </c:extLst>
        </c:ser>
        <c:dLbls>
          <c:showLegendKey val="0"/>
          <c:showVal val="0"/>
          <c:showCatName val="0"/>
          <c:showSerName val="0"/>
          <c:showPercent val="0"/>
          <c:showBubbleSize val="0"/>
        </c:dLbls>
        <c:marker val="1"/>
        <c:smooth val="0"/>
        <c:axId val="141275136"/>
        <c:axId val="141277056"/>
      </c:lineChart>
      <c:catAx>
        <c:axId val="14127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1277056"/>
        <c:crosses val="autoZero"/>
        <c:auto val="1"/>
        <c:lblAlgn val="ctr"/>
        <c:lblOffset val="100"/>
        <c:tickLblSkip val="1"/>
        <c:tickMarkSkip val="1"/>
        <c:noMultiLvlLbl val="0"/>
      </c:catAx>
      <c:valAx>
        <c:axId val="141277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275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1.1200000000000001</c:v>
                </c:pt>
                <c:pt idx="2">
                  <c:v>#N/A</c:v>
                </c:pt>
                <c:pt idx="3">
                  <c:v>1.1100000000000001</c:v>
                </c:pt>
                <c:pt idx="4">
                  <c:v>#N/A</c:v>
                </c:pt>
                <c:pt idx="5">
                  <c:v>0.67</c:v>
                </c:pt>
                <c:pt idx="6">
                  <c:v>#N/A</c:v>
                </c:pt>
                <c:pt idx="7">
                  <c:v>0.79</c:v>
                </c:pt>
                <c:pt idx="8">
                  <c:v>#N/A</c:v>
                </c:pt>
                <c:pt idx="9">
                  <c:v>0.11</c:v>
                </c:pt>
              </c:numCache>
            </c:numRef>
          </c:val>
          <c:extLst>
            <c:ext xmlns:c16="http://schemas.microsoft.com/office/drawing/2014/chart" uri="{C3380CC4-5D6E-409C-BE32-E72D297353CC}">
              <c16:uniqueId val="{00000000-5CA2-4018-BFDE-22C6949FA9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CA2-4018-BFDE-22C6949FA9C3}"/>
            </c:ext>
          </c:extLst>
        </c:ser>
        <c:ser>
          <c:idx val="2"/>
          <c:order val="2"/>
          <c:tx>
            <c:strRef>
              <c:f>データシート!$A$29</c:f>
              <c:strCache>
                <c:ptCount val="1"/>
                <c:pt idx="0">
                  <c:v>新庄村簡易水道事業特別会計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0.19</c:v>
                </c:pt>
                <c:pt idx="2">
                  <c:v>#N/A</c:v>
                </c:pt>
                <c:pt idx="3">
                  <c:v>0.17</c:v>
                </c:pt>
                <c:pt idx="4">
                  <c:v>#N/A</c:v>
                </c:pt>
                <c:pt idx="5">
                  <c:v>0.14000000000000001</c:v>
                </c:pt>
                <c:pt idx="6">
                  <c:v>#N/A</c:v>
                </c:pt>
                <c:pt idx="7">
                  <c:v>0.13</c:v>
                </c:pt>
                <c:pt idx="8">
                  <c:v>#N/A</c:v>
                </c:pt>
                <c:pt idx="9">
                  <c:v>0.39</c:v>
                </c:pt>
              </c:numCache>
            </c:numRef>
          </c:val>
          <c:extLst>
            <c:ext xmlns:c16="http://schemas.microsoft.com/office/drawing/2014/chart" uri="{C3380CC4-5D6E-409C-BE32-E72D297353CC}">
              <c16:uniqueId val="{00000002-5CA2-4018-BFDE-22C6949FA9C3}"/>
            </c:ext>
          </c:extLst>
        </c:ser>
        <c:ser>
          <c:idx val="3"/>
          <c:order val="3"/>
          <c:tx>
            <c:strRef>
              <c:f>データシート!$A$30</c:f>
              <c:strCache>
                <c:ptCount val="1"/>
                <c:pt idx="0">
                  <c:v>新庄村介護保険特別会計（保険事業勘定）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1.53</c:v>
                </c:pt>
                <c:pt idx="2">
                  <c:v>#N/A</c:v>
                </c:pt>
                <c:pt idx="3">
                  <c:v>0.2</c:v>
                </c:pt>
                <c:pt idx="4">
                  <c:v>#N/A</c:v>
                </c:pt>
                <c:pt idx="5">
                  <c:v>0.66</c:v>
                </c:pt>
                <c:pt idx="6">
                  <c:v>#N/A</c:v>
                </c:pt>
                <c:pt idx="7">
                  <c:v>0.47</c:v>
                </c:pt>
                <c:pt idx="8">
                  <c:v>#N/A</c:v>
                </c:pt>
                <c:pt idx="9">
                  <c:v>0.44</c:v>
                </c:pt>
              </c:numCache>
            </c:numRef>
          </c:val>
          <c:extLst>
            <c:ext xmlns:c16="http://schemas.microsoft.com/office/drawing/2014/chart" uri="{C3380CC4-5D6E-409C-BE32-E72D297353CC}">
              <c16:uniqueId val="{00000003-5CA2-4018-BFDE-22C6949FA9C3}"/>
            </c:ext>
          </c:extLst>
        </c:ser>
        <c:ser>
          <c:idx val="4"/>
          <c:order val="4"/>
          <c:tx>
            <c:strRef>
              <c:f>データシート!$A$31</c:f>
              <c:strCache>
                <c:ptCount val="1"/>
                <c:pt idx="0">
                  <c:v>新庄村国民健康保険診療所特別会計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0.56000000000000005</c:v>
                </c:pt>
                <c:pt idx="2">
                  <c:v>#N/A</c:v>
                </c:pt>
                <c:pt idx="3">
                  <c:v>0.73</c:v>
                </c:pt>
                <c:pt idx="4">
                  <c:v>#N/A</c:v>
                </c:pt>
                <c:pt idx="5">
                  <c:v>0.31</c:v>
                </c:pt>
                <c:pt idx="6">
                  <c:v>#N/A</c:v>
                </c:pt>
                <c:pt idx="7">
                  <c:v>0.33</c:v>
                </c:pt>
                <c:pt idx="8">
                  <c:v>#N/A</c:v>
                </c:pt>
                <c:pt idx="9">
                  <c:v>0.63</c:v>
                </c:pt>
              </c:numCache>
            </c:numRef>
          </c:val>
          <c:extLst>
            <c:ext xmlns:c16="http://schemas.microsoft.com/office/drawing/2014/chart" uri="{C3380CC4-5D6E-409C-BE32-E72D297353CC}">
              <c16:uniqueId val="{00000004-5CA2-4018-BFDE-22C6949FA9C3}"/>
            </c:ext>
          </c:extLst>
        </c:ser>
        <c:ser>
          <c:idx val="5"/>
          <c:order val="5"/>
          <c:tx>
            <c:strRef>
              <c:f>データシート!$A$32</c:f>
              <c:strCache>
                <c:ptCount val="1"/>
                <c:pt idx="0">
                  <c:v>新庄村国民健康保険歯科診療施設特別会計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0.73</c:v>
                </c:pt>
                <c:pt idx="2">
                  <c:v>#N/A</c:v>
                </c:pt>
                <c:pt idx="3">
                  <c:v>0.74</c:v>
                </c:pt>
                <c:pt idx="4">
                  <c:v>#N/A</c:v>
                </c:pt>
                <c:pt idx="5">
                  <c:v>0.51</c:v>
                </c:pt>
                <c:pt idx="6">
                  <c:v>#N/A</c:v>
                </c:pt>
                <c:pt idx="7">
                  <c:v>0.55000000000000004</c:v>
                </c:pt>
                <c:pt idx="8">
                  <c:v>#N/A</c:v>
                </c:pt>
                <c:pt idx="9">
                  <c:v>0.66</c:v>
                </c:pt>
              </c:numCache>
            </c:numRef>
          </c:val>
          <c:extLst>
            <c:ext xmlns:c16="http://schemas.microsoft.com/office/drawing/2014/chart" uri="{C3380CC4-5D6E-409C-BE32-E72D297353CC}">
              <c16:uniqueId val="{00000005-5CA2-4018-BFDE-22C6949FA9C3}"/>
            </c:ext>
          </c:extLst>
        </c:ser>
        <c:ser>
          <c:idx val="6"/>
          <c:order val="6"/>
          <c:tx>
            <c:strRef>
              <c:f>データシート!$A$33</c:f>
              <c:strCache>
                <c:ptCount val="1"/>
                <c:pt idx="0">
                  <c:v>新庄村下水道事業特別会計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c:v>
                </c:pt>
                <c:pt idx="2">
                  <c:v>#N/A</c:v>
                </c:pt>
                <c:pt idx="3">
                  <c:v>0.1</c:v>
                </c:pt>
                <c:pt idx="4">
                  <c:v>#N/A</c:v>
                </c:pt>
                <c:pt idx="5">
                  <c:v>0.19</c:v>
                </c:pt>
                <c:pt idx="6">
                  <c:v>#N/A</c:v>
                </c:pt>
                <c:pt idx="7">
                  <c:v>0.43</c:v>
                </c:pt>
                <c:pt idx="8">
                  <c:v>#N/A</c:v>
                </c:pt>
                <c:pt idx="9">
                  <c:v>0.75</c:v>
                </c:pt>
              </c:numCache>
            </c:numRef>
          </c:val>
          <c:extLst>
            <c:ext xmlns:c16="http://schemas.microsoft.com/office/drawing/2014/chart" uri="{C3380CC4-5D6E-409C-BE32-E72D297353CC}">
              <c16:uniqueId val="{00000006-5CA2-4018-BFDE-22C6949FA9C3}"/>
            </c:ext>
          </c:extLst>
        </c:ser>
        <c:ser>
          <c:idx val="7"/>
          <c:order val="7"/>
          <c:tx>
            <c:strRef>
              <c:f>データシート!$A$34</c:f>
              <c:strCache>
                <c:ptCount val="1"/>
                <c:pt idx="0">
                  <c:v>新庄村農業共済事業特別会計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0.73</c:v>
                </c:pt>
                <c:pt idx="2">
                  <c:v>#N/A</c:v>
                </c:pt>
                <c:pt idx="3">
                  <c:v>0.73</c:v>
                </c:pt>
                <c:pt idx="4">
                  <c:v>#N/A</c:v>
                </c:pt>
                <c:pt idx="5">
                  <c:v>0.9</c:v>
                </c:pt>
                <c:pt idx="6">
                  <c:v>#N/A</c:v>
                </c:pt>
                <c:pt idx="7">
                  <c:v>1.02</c:v>
                </c:pt>
                <c:pt idx="8">
                  <c:v>#N/A</c:v>
                </c:pt>
                <c:pt idx="9">
                  <c:v>1.1000000000000001</c:v>
                </c:pt>
              </c:numCache>
            </c:numRef>
          </c:val>
          <c:extLst>
            <c:ext xmlns:c16="http://schemas.microsoft.com/office/drawing/2014/chart" uri="{C3380CC4-5D6E-409C-BE32-E72D297353CC}">
              <c16:uniqueId val="{00000007-5CA2-4018-BFDE-22C6949FA9C3}"/>
            </c:ext>
          </c:extLst>
        </c:ser>
        <c:ser>
          <c:idx val="8"/>
          <c:order val="8"/>
          <c:tx>
            <c:strRef>
              <c:f>データシート!$A$35</c:f>
              <c:strCache>
                <c:ptCount val="1"/>
                <c:pt idx="0">
                  <c:v>新庄村国民健康保険事業特別会計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1.74</c:v>
                </c:pt>
                <c:pt idx="2">
                  <c:v>#N/A</c:v>
                </c:pt>
                <c:pt idx="3">
                  <c:v>1.6</c:v>
                </c:pt>
                <c:pt idx="4">
                  <c:v>#N/A</c:v>
                </c:pt>
                <c:pt idx="5">
                  <c:v>3.41</c:v>
                </c:pt>
                <c:pt idx="6">
                  <c:v>#N/A</c:v>
                </c:pt>
                <c:pt idx="7">
                  <c:v>3.99</c:v>
                </c:pt>
                <c:pt idx="8">
                  <c:v>#N/A</c:v>
                </c:pt>
                <c:pt idx="9">
                  <c:v>1.85</c:v>
                </c:pt>
              </c:numCache>
            </c:numRef>
          </c:val>
          <c:extLst>
            <c:ext xmlns:c16="http://schemas.microsoft.com/office/drawing/2014/chart" uri="{C3380CC4-5D6E-409C-BE32-E72D297353CC}">
              <c16:uniqueId val="{00000008-5CA2-4018-BFDE-22C6949FA9C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12.36</c:v>
                </c:pt>
                <c:pt idx="2">
                  <c:v>#N/A</c:v>
                </c:pt>
                <c:pt idx="3">
                  <c:v>19.399999999999999</c:v>
                </c:pt>
                <c:pt idx="4">
                  <c:v>#N/A</c:v>
                </c:pt>
                <c:pt idx="5">
                  <c:v>13.3</c:v>
                </c:pt>
                <c:pt idx="6">
                  <c:v>#N/A</c:v>
                </c:pt>
                <c:pt idx="7">
                  <c:v>10.59</c:v>
                </c:pt>
                <c:pt idx="8">
                  <c:v>#N/A</c:v>
                </c:pt>
                <c:pt idx="9">
                  <c:v>14.98</c:v>
                </c:pt>
              </c:numCache>
            </c:numRef>
          </c:val>
          <c:extLst>
            <c:ext xmlns:c16="http://schemas.microsoft.com/office/drawing/2014/chart" uri="{C3380CC4-5D6E-409C-BE32-E72D297353CC}">
              <c16:uniqueId val="{00000009-5CA2-4018-BFDE-22C6949FA9C3}"/>
            </c:ext>
          </c:extLst>
        </c:ser>
        <c:dLbls>
          <c:showLegendKey val="0"/>
          <c:showVal val="0"/>
          <c:showCatName val="0"/>
          <c:showSerName val="0"/>
          <c:showPercent val="0"/>
          <c:showBubbleSize val="0"/>
        </c:dLbls>
        <c:gapWidth val="150"/>
        <c:overlap val="100"/>
        <c:axId val="141318016"/>
        <c:axId val="141319552"/>
      </c:barChart>
      <c:catAx>
        <c:axId val="14131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319552"/>
        <c:crosses val="autoZero"/>
        <c:auto val="1"/>
        <c:lblAlgn val="ctr"/>
        <c:lblOffset val="100"/>
        <c:tickLblSkip val="1"/>
        <c:tickMarkSkip val="1"/>
        <c:noMultiLvlLbl val="0"/>
      </c:catAx>
      <c:valAx>
        <c:axId val="141319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318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199</c:v>
                </c:pt>
                <c:pt idx="5">
                  <c:v>207</c:v>
                </c:pt>
                <c:pt idx="8">
                  <c:v>199</c:v>
                </c:pt>
                <c:pt idx="11">
                  <c:v>185</c:v>
                </c:pt>
                <c:pt idx="14">
                  <c:v>171</c:v>
                </c:pt>
              </c:numCache>
            </c:numRef>
          </c:val>
          <c:extLst>
            <c:ext xmlns:c16="http://schemas.microsoft.com/office/drawing/2014/chart" uri="{C3380CC4-5D6E-409C-BE32-E72D297353CC}">
              <c16:uniqueId val="{00000000-206B-42C3-BF13-BB2FD2C891A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06B-42C3-BF13-BB2FD2C891A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06B-42C3-BF13-BB2FD2C891A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6B-42C3-BF13-BB2FD2C891A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81</c:v>
                </c:pt>
                <c:pt idx="3">
                  <c:v>80</c:v>
                </c:pt>
                <c:pt idx="6">
                  <c:v>82</c:v>
                </c:pt>
                <c:pt idx="9">
                  <c:v>75</c:v>
                </c:pt>
                <c:pt idx="12">
                  <c:v>58</c:v>
                </c:pt>
              </c:numCache>
            </c:numRef>
          </c:val>
          <c:extLst>
            <c:ext xmlns:c16="http://schemas.microsoft.com/office/drawing/2014/chart" uri="{C3380CC4-5D6E-409C-BE32-E72D297353CC}">
              <c16:uniqueId val="{00000004-206B-42C3-BF13-BB2FD2C891A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6B-42C3-BF13-BB2FD2C891A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06B-42C3-BF13-BB2FD2C891A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171</c:v>
                </c:pt>
                <c:pt idx="3">
                  <c:v>180</c:v>
                </c:pt>
                <c:pt idx="6">
                  <c:v>168</c:v>
                </c:pt>
                <c:pt idx="9">
                  <c:v>152</c:v>
                </c:pt>
                <c:pt idx="12">
                  <c:v>152</c:v>
                </c:pt>
              </c:numCache>
            </c:numRef>
          </c:val>
          <c:extLst>
            <c:ext xmlns:c16="http://schemas.microsoft.com/office/drawing/2014/chart" uri="{C3380CC4-5D6E-409C-BE32-E72D297353CC}">
              <c16:uniqueId val="{00000007-206B-42C3-BF13-BB2FD2C891A9}"/>
            </c:ext>
          </c:extLst>
        </c:ser>
        <c:dLbls>
          <c:showLegendKey val="0"/>
          <c:showVal val="0"/>
          <c:showCatName val="0"/>
          <c:showSerName val="0"/>
          <c:showPercent val="0"/>
          <c:showBubbleSize val="0"/>
        </c:dLbls>
        <c:gapWidth val="100"/>
        <c:overlap val="100"/>
        <c:axId val="103945344"/>
        <c:axId val="103947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53</c:v>
                </c:pt>
                <c:pt idx="2">
                  <c:v>#N/A</c:v>
                </c:pt>
                <c:pt idx="3">
                  <c:v>#N/A</c:v>
                </c:pt>
                <c:pt idx="4">
                  <c:v>53</c:v>
                </c:pt>
                <c:pt idx="5">
                  <c:v>#N/A</c:v>
                </c:pt>
                <c:pt idx="6">
                  <c:v>#N/A</c:v>
                </c:pt>
                <c:pt idx="7">
                  <c:v>51</c:v>
                </c:pt>
                <c:pt idx="8">
                  <c:v>#N/A</c:v>
                </c:pt>
                <c:pt idx="9">
                  <c:v>#N/A</c:v>
                </c:pt>
                <c:pt idx="10">
                  <c:v>42</c:v>
                </c:pt>
                <c:pt idx="11">
                  <c:v>#N/A</c:v>
                </c:pt>
                <c:pt idx="12">
                  <c:v>#N/A</c:v>
                </c:pt>
                <c:pt idx="13">
                  <c:v>39</c:v>
                </c:pt>
                <c:pt idx="14">
                  <c:v>#N/A</c:v>
                </c:pt>
              </c:numCache>
            </c:numRef>
          </c:val>
          <c:smooth val="0"/>
          <c:extLst>
            <c:ext xmlns:c16="http://schemas.microsoft.com/office/drawing/2014/chart" uri="{C3380CC4-5D6E-409C-BE32-E72D297353CC}">
              <c16:uniqueId val="{00000008-206B-42C3-BF13-BB2FD2C891A9}"/>
            </c:ext>
          </c:extLst>
        </c:ser>
        <c:dLbls>
          <c:showLegendKey val="0"/>
          <c:showVal val="0"/>
          <c:showCatName val="0"/>
          <c:showSerName val="0"/>
          <c:showPercent val="0"/>
          <c:showBubbleSize val="0"/>
        </c:dLbls>
        <c:marker val="1"/>
        <c:smooth val="0"/>
        <c:axId val="103945344"/>
        <c:axId val="103947264"/>
      </c:lineChart>
      <c:catAx>
        <c:axId val="10394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947264"/>
        <c:crosses val="autoZero"/>
        <c:auto val="1"/>
        <c:lblAlgn val="ctr"/>
        <c:lblOffset val="100"/>
        <c:tickLblSkip val="1"/>
        <c:tickMarkSkip val="1"/>
        <c:noMultiLvlLbl val="0"/>
      </c:catAx>
      <c:valAx>
        <c:axId val="103947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945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1437</c:v>
                </c:pt>
                <c:pt idx="5">
                  <c:v>1367</c:v>
                </c:pt>
                <c:pt idx="8">
                  <c:v>1247</c:v>
                </c:pt>
                <c:pt idx="11">
                  <c:v>1324</c:v>
                </c:pt>
                <c:pt idx="14">
                  <c:v>1277</c:v>
                </c:pt>
              </c:numCache>
            </c:numRef>
          </c:val>
          <c:extLst>
            <c:ext xmlns:c16="http://schemas.microsoft.com/office/drawing/2014/chart" uri="{C3380CC4-5D6E-409C-BE32-E72D297353CC}">
              <c16:uniqueId val="{00000000-45F2-4F6C-8F25-82DF7B99F3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5F2-4F6C-8F25-82DF7B99F3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1624</c:v>
                </c:pt>
                <c:pt idx="5">
                  <c:v>1718</c:v>
                </c:pt>
                <c:pt idx="8">
                  <c:v>1911</c:v>
                </c:pt>
                <c:pt idx="11">
                  <c:v>2178</c:v>
                </c:pt>
                <c:pt idx="14">
                  <c:v>2382</c:v>
                </c:pt>
              </c:numCache>
            </c:numRef>
          </c:val>
          <c:extLst>
            <c:ext xmlns:c16="http://schemas.microsoft.com/office/drawing/2014/chart" uri="{C3380CC4-5D6E-409C-BE32-E72D297353CC}">
              <c16:uniqueId val="{00000002-45F2-4F6C-8F25-82DF7B99F3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5F2-4F6C-8F25-82DF7B99F3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5F2-4F6C-8F25-82DF7B99F3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F2-4F6C-8F25-82DF7B99F3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208</c:v>
                </c:pt>
                <c:pt idx="3">
                  <c:v>258</c:v>
                </c:pt>
                <c:pt idx="6">
                  <c:v>156</c:v>
                </c:pt>
                <c:pt idx="9">
                  <c:v>159</c:v>
                </c:pt>
                <c:pt idx="12">
                  <c:v>155</c:v>
                </c:pt>
              </c:numCache>
            </c:numRef>
          </c:val>
          <c:extLst>
            <c:ext xmlns:c16="http://schemas.microsoft.com/office/drawing/2014/chart" uri="{C3380CC4-5D6E-409C-BE32-E72D297353CC}">
              <c16:uniqueId val="{00000006-45F2-4F6C-8F25-82DF7B99F3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5F2-4F6C-8F25-82DF7B99F3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827</c:v>
                </c:pt>
                <c:pt idx="3">
                  <c:v>752</c:v>
                </c:pt>
                <c:pt idx="6">
                  <c:v>680</c:v>
                </c:pt>
                <c:pt idx="9">
                  <c:v>663</c:v>
                </c:pt>
                <c:pt idx="12">
                  <c:v>603</c:v>
                </c:pt>
              </c:numCache>
            </c:numRef>
          </c:val>
          <c:extLst>
            <c:ext xmlns:c16="http://schemas.microsoft.com/office/drawing/2014/chart" uri="{C3380CC4-5D6E-409C-BE32-E72D297353CC}">
              <c16:uniqueId val="{00000008-45F2-4F6C-8F25-82DF7B99F3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46</c:v>
                </c:pt>
              </c:numCache>
            </c:numRef>
          </c:val>
          <c:extLst>
            <c:ext xmlns:c16="http://schemas.microsoft.com/office/drawing/2014/chart" uri="{C3380CC4-5D6E-409C-BE32-E72D297353CC}">
              <c16:uniqueId val="{00000009-45F2-4F6C-8F25-82DF7B99F3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1442</c:v>
                </c:pt>
                <c:pt idx="3">
                  <c:v>1373</c:v>
                </c:pt>
                <c:pt idx="6">
                  <c:v>1324</c:v>
                </c:pt>
                <c:pt idx="9">
                  <c:v>1293</c:v>
                </c:pt>
                <c:pt idx="12">
                  <c:v>1341</c:v>
                </c:pt>
              </c:numCache>
            </c:numRef>
          </c:val>
          <c:extLst>
            <c:ext xmlns:c16="http://schemas.microsoft.com/office/drawing/2014/chart" uri="{C3380CC4-5D6E-409C-BE32-E72D297353CC}">
              <c16:uniqueId val="{0000000A-45F2-4F6C-8F25-82DF7B99F337}"/>
            </c:ext>
          </c:extLst>
        </c:ser>
        <c:dLbls>
          <c:showLegendKey val="0"/>
          <c:showVal val="0"/>
          <c:showCatName val="0"/>
          <c:showSerName val="0"/>
          <c:showPercent val="0"/>
          <c:showBubbleSize val="0"/>
        </c:dLbls>
        <c:gapWidth val="100"/>
        <c:overlap val="100"/>
        <c:axId val="147842944"/>
        <c:axId val="148115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5F2-4F6C-8F25-82DF7B99F337}"/>
            </c:ext>
          </c:extLst>
        </c:ser>
        <c:dLbls>
          <c:showLegendKey val="0"/>
          <c:showVal val="0"/>
          <c:showCatName val="0"/>
          <c:showSerName val="0"/>
          <c:showPercent val="0"/>
          <c:showBubbleSize val="0"/>
        </c:dLbls>
        <c:marker val="1"/>
        <c:smooth val="0"/>
        <c:axId val="147842944"/>
        <c:axId val="148115456"/>
      </c:lineChart>
      <c:catAx>
        <c:axId val="147842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8115456"/>
        <c:crosses val="autoZero"/>
        <c:auto val="1"/>
        <c:lblAlgn val="ctr"/>
        <c:lblOffset val="100"/>
        <c:tickLblSkip val="1"/>
        <c:tickMarkSkip val="1"/>
        <c:noMultiLvlLbl val="0"/>
      </c:catAx>
      <c:valAx>
        <c:axId val="148115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842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710</c:v>
                </c:pt>
                <c:pt idx="1">
                  <c:v>713</c:v>
                </c:pt>
                <c:pt idx="2">
                  <c:v>715</c:v>
                </c:pt>
              </c:numCache>
            </c:numRef>
          </c:val>
          <c:extLst>
            <c:ext xmlns:c16="http://schemas.microsoft.com/office/drawing/2014/chart" uri="{C3380CC4-5D6E-409C-BE32-E72D297353CC}">
              <c16:uniqueId val="{00000000-191B-439F-9B44-65A2FF450BF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30</c:v>
                </c:pt>
                <c:pt idx="1">
                  <c:v>30</c:v>
                </c:pt>
                <c:pt idx="2">
                  <c:v>30</c:v>
                </c:pt>
              </c:numCache>
            </c:numRef>
          </c:val>
          <c:extLst>
            <c:ext xmlns:c16="http://schemas.microsoft.com/office/drawing/2014/chart" uri="{C3380CC4-5D6E-409C-BE32-E72D297353CC}">
              <c16:uniqueId val="{00000001-191B-439F-9B44-65A2FF450BF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1016</c:v>
                </c:pt>
                <c:pt idx="1">
                  <c:v>1274</c:v>
                </c:pt>
                <c:pt idx="2">
                  <c:v>1474</c:v>
                </c:pt>
              </c:numCache>
            </c:numRef>
          </c:val>
          <c:extLst>
            <c:ext xmlns:c16="http://schemas.microsoft.com/office/drawing/2014/chart" uri="{C3380CC4-5D6E-409C-BE32-E72D297353CC}">
              <c16:uniqueId val="{00000002-191B-439F-9B44-65A2FF450BF0}"/>
            </c:ext>
          </c:extLst>
        </c:ser>
        <c:dLbls>
          <c:showLegendKey val="0"/>
          <c:showVal val="0"/>
          <c:showCatName val="0"/>
          <c:showSerName val="0"/>
          <c:showPercent val="0"/>
          <c:showBubbleSize val="0"/>
        </c:dLbls>
        <c:gapWidth val="120"/>
        <c:overlap val="100"/>
        <c:axId val="147596800"/>
        <c:axId val="147598336"/>
      </c:barChart>
      <c:catAx>
        <c:axId val="14759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7598336"/>
        <c:crosses val="autoZero"/>
        <c:auto val="1"/>
        <c:lblAlgn val="ctr"/>
        <c:lblOffset val="100"/>
        <c:tickLblSkip val="1"/>
        <c:tickMarkSkip val="1"/>
        <c:noMultiLvlLbl val="0"/>
      </c:catAx>
      <c:valAx>
        <c:axId val="1475983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7596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{982DEDCF-9834-4449-8167-028B3A7524CE}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AC2-412D-9965-9ED0BB51B3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{CA580434-D6C6-4DCB-80D4-17269DBD4E52}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C2-412D-9965-9ED0BB51B3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{BBB657CD-3866-4276-A745-6EB3942BF676}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C2-412D-9965-9ED0BB51B3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{76B286B8-ABD6-4739-A1D5-84256882F1A7}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C2-412D-9965-9ED0BB51B3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{2E418908-7F35-42F9-8407-896DFA986F44}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C2-412D-9965-9ED0BB51B3A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{EEE4D88E-C34E-4466-ADD7-2E129B56DF24}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AC2-412D-9965-9ED0BB51B3A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{C646091F-48FB-48D5-889E-EC95675B56A3}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AC2-412D-9965-9ED0BB51B3A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{EFA5E4CC-516F-4EA2-A0E1-792F26738783}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AC2-412D-9965-9ED0BB51B3A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{8C35FE88-4F3A-4397-870B-D33590FDDEA9}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AC2-412D-9965-9ED0BB51B3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58.1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AC2-412D-9965-9ED0BB51B3A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{335AABE8-EBF6-4102-9825-5BD035912452}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AC2-412D-9965-9ED0BB51B3A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{63A71A80-CA91-4F67-BE4B-A1F4B5802F26}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C2-412D-9965-9ED0BB51B3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{6BC53404-93EB-44C9-94DC-7DB43A4FD9B6}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C2-412D-9965-9ED0BB51B3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{AD43EC31-9412-44D1-954C-63337DEEEBBF}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C2-412D-9965-9ED0BB51B3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{1A8C76FB-B9E0-4756-BF6F-FB07438CDCF5}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C2-412D-9965-9ED0BB51B3A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{1AB81174-1DAE-42A2-BC4C-984E2D69D28C}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AC2-412D-9965-9ED0BB51B3A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{AA1F88FA-134E-406E-8965-5D75B469584B}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AC2-412D-9965-9ED0BB51B3A6}"/>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{442C0DC2-5481-43C2-A661-E60E4949D7BB}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AC2-412D-9965-9ED0BB51B3A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{6D091B77-598A-4022-9E92-B0586EB2CAD4}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AC2-412D-9965-9ED0BB51B3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9AC2-412D-9965-9ED0BB51B3A6}"/>
            </c:ext>
          </c:extLst>
        </c:ser>
        <c:dLbls>
          <c:showLegendKey val="0"/>
          <c:showVal val="1"/>
          <c:showCatName val="0"/>
          <c:showSerName val="0"/>
          <c:showPercent val="0"/>
          <c:showBubbleSize val="0"/>
        </c:dLbls>
        <c:axId val="182113408"/>
        <c:axId val="182115328"/>
      </c:scatterChart>
      <c:valAx>
        <c:axId val="182113408"/>
        <c:scaling>
          <c:orientation val="minMax"/>
          <c:max val="67.599999999999994"/>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2115328"/>
        <c:crosses val="autoZero"/>
        <c:crossBetween val="midCat"/>
      </c:valAx>
      <c:valAx>
        <c:axId val="18211532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21134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{D52171E6-FA48-4908-8EBC-02C664AD52FB}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560-4E80-90B9-8E7D262533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{86DB9700-547D-46A7-B226-590ACAC9304C}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60-4E80-90B9-8E7D262533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{BFE3492C-9894-4919-9E48-7504A596DAE7}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60-4E80-90B9-8E7D262533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{2529D3A6-2F62-440E-B4DD-FAA4C842E7AB}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60-4E80-90B9-8E7D262533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{2D0DC516-47F6-4C68-9F23-BEB39B22DDBF}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60-4E80-90B9-8E7D2625335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{312B1B0C-88EE-45D3-9F79-20C2E20496AF}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560-4E80-90B9-8E7D2625335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{B4148670-06EF-454E-990B-3D470CC00E98}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560-4E80-90B9-8E7D2625335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{D1085D82-FAF7-4930-BADF-269F454CCC80}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560-4E80-90B9-8E7D2625335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{82EBC534-2F0E-4003-AD41-094F2B330957}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560-4E80-90B9-8E7D262533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6.4</c:v>
                </c:pt>
                <c:pt idx="16">
                  <c:v>6.2</c:v>
                </c:pt>
                <c:pt idx="24">
                  <c:v>5.8</c:v>
                </c:pt>
                <c:pt idx="32">
                  <c:v>5.2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560-4E80-90B9-8E7D2625335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{8FBA23D4-572D-42EB-B3B8-FEF5296611F0}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560-4E80-90B9-8E7D2625335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{55C58E5A-7181-48E0-916B-69527A9BA00A}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60-4E80-90B9-8E7D262533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{558DDB56-CE45-4DD2-8C3A-E96A023B304B}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60-4E80-90B9-8E7D262533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{3E6A5190-BE1A-4FFB-A922-9F6CBAA3B6C7}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60-4E80-90B9-8E7D262533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{D29470FB-B8DB-4AE1-9CD7-B77B47FDBA5D}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60-4E80-90B9-8E7D2625335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{AE4DB4D4-B51E-478F-9501-FEFE2F073E78}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560-4E80-90B9-8E7D2625335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{E4CD009A-5363-41AE-86AD-FE61F6008404}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560-4E80-90B9-8E7D2625335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{A041EB4B-895C-4DF0-B3BC-3CE59D7CF2E6}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560-4E80-90B9-8E7D2625335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{D93A6193-D173-4B19-9E6B-AC328CCEFDA0}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560-4E80-90B9-8E7D262533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560-4E80-90B9-8E7D26253358}"/>
            </c:ext>
          </c:extLst>
        </c:ser>
        <c:dLbls>
          <c:showLegendKey val="0"/>
          <c:showVal val="1"/>
          <c:showCatName val="0"/>
          <c:showSerName val="0"/>
          <c:showPercent val="0"/>
          <c:showBubbleSize val="0"/>
        </c:dLbls>
        <c:axId val="183673600"/>
        <c:axId val="183675520"/>
      </c:scatterChart>
      <c:valAx>
        <c:axId val="183673600"/>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3675520"/>
        <c:crosses val="autoZero"/>
        <c:crossBetween val="midCat"/>
      </c:valAx>
      <c:valAx>
        <c:axId val="18367552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36736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岡山県新庄村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率については、年々減少傾向にある。要因としては、繰上償還により、元利償還金が減少傾向にあることと、財政運営に有利な地方債の発行により、算入公債費の増額に努めていることが考えら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岡山県新庄村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将来負担比率については、地方債残高及び債務負担行為額が増加したものの繰入見込額及び退職手当見込額が減少したこと、及び、充当可能基金の増加により、減少傾向にある。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今後も現在の水準を維持するよう財政の健全化に努める。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岡山県新庄村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その他特定目的基金のうち、「ふるさと納税」の寄付金の増額により、協働のふる里づくり基金に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億円積立てて、また、庁舎整備基金に余剰金の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億円を積立て等行ったことにより、基金全体としては、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億円の増となった。財政調整基金及び減債基金についてはほぼ横ばいを維持している。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その他特定目的金のうち、協働のふる里づくり基金については、返礼品の見直しにより、減少する見込みとなっている。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協働のふる里づくり基金：寄附を通じた住民参加型の地方自治を推進し、夢と希望がふくらむ活力に満ちた自主自立の村の実現を図る。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庁舎整備基金：村庁舎整備事業に必要な経費の財源確保を図る。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協働のふる里づくり基金：「ふるさと納税」の寄附金等を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庁舎整備基金：余剰金等を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協働のふる里づくり基金：「ふるさと納税」の返礼品の見直しにより、積立額については減少する見込みであるが、寄附額により変動する。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庁舎整備基金：今後の建替えに備え、積立てが行える時に積立てを行っていく。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預金利子及び有価証券を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経済不況等による大幅な税収減によって収入が不足したり、災害の発生による多額の経費の支出が必要になるなどの不測の事態に備えているが、現在は預金利子等のみで積立てを行っている。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預金利子のみで積立てを行っているため、増減なし。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現在は地方債残高はピークを越えて減少傾向にあるが、今後、長寿命化等により地方債を利用した事業が増えてくる見込みとなるが、現在は、預金利子のみで積立てを行っている。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岡山県新庄村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
945
67.11
2,751,643
2,577,603
145,125
967,189
1,340,672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有形固定資産減価償却率は、類似団体より高い水準となっている。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施設の老朽化が進んでいるため、今後、個別施設計画の策定と共に、計画的な更新を図っていく。</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0" name="直線コネクタ 69"/>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1" name="有形固定資産減価償却率最小値テキスト"/>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2" name="直線コネクタ 71"/>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3" name="有形固定資産減価償却率最大値テキスト"/>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4" name="直線コネクタ 73"/>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5" name="有形固定資産減価償却率平均値テキスト"/>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6" name="フローチャート: 判断 75"/>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7" name="フローチャート: 判断 76"/>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8" name="フローチャート: 判断 77"/>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118110</xdr:rowOff>
    </xdr:from>
    <xdr:to>
      <xdr:col>19</xdr:col>
      <xdr:colOff>187325</xdr:colOff>
      <xdr:row>29</xdr:row>
      <xdr:rowOff>48260</xdr:rowOff>
    </xdr:to>
    <xdr:sp macro="" textlink="">
      <xdr:nvSpPr>
        <xdr:cNvPr id="84" name="楕円 83"/>
        <xdr:cNvSpPr/>
      </xdr:nvSpPr>
      <xdr:spPr>
        <a:xfrm>
          <a:off x="4000500" y="56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104157</xdr:rowOff>
    </xdr:from>
    <xdr:ext cx="405111" cy="259045"/>
    <xdr:sp macro="" textlink="">
      <xdr:nvSpPr>
        <xdr:cNvPr id="85" name="n_1aveValue有形固定資産減価償却率"/>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86" name="n_2aveValue有形固定資産減価償却率"/>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64787</xdr:rowOff>
    </xdr:from>
    <xdr:ext cx="405111" cy="259045"/>
    <xdr:sp macro="" textlink="">
      <xdr:nvSpPr>
        <xdr:cNvPr id="87" name="n_1mainValue有形固定資産減価償却率"/>
        <xdr:cNvSpPr txBox="1"/>
      </xdr:nvSpPr>
      <xdr:spPr>
        <a:xfrm>
          <a:off x="3836044" y="546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年度以降低下しており、平成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年度以降は</a:t>
          </a:r>
          <a:r>
            <a:rPr kumimoji="1" lang="en-US" altLang="ja-JP" sz="1100">
              <a:latin typeface="ＭＳ Ｐゴシック" panose="020B0600070205080204" pitchFamily="50" charset="-128"/>
              <a:ea typeface="ＭＳ Ｐゴシック" panose="020B0600070205080204" pitchFamily="50" charset="-128"/>
            </a:rPr>
            <a:t>0.0</a:t>
          </a:r>
          <a:r>
            <a:rPr kumimoji="1" lang="ja-JP" altLang="en-US" sz="1100">
              <a:latin typeface="ＭＳ Ｐゴシック" panose="020B0600070205080204" pitchFamily="50" charset="-128"/>
              <a:ea typeface="ＭＳ Ｐゴシック" panose="020B0600070205080204" pitchFamily="50" charset="-128"/>
            </a:rPr>
            <a:t>年で維持している。これは、実質債務が平成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年度以降マイナスとなっているためである。今後、庁舎建替等による基金の取崩し等が見込まれるため、今後も基金積立及び地方債の借入抑制を計画的に行っていく。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6" name="テキスト ボックス 105"/>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8" name="テキスト ボックス 107"/>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0" name="テキスト ボックス 109"/>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2" name="テキスト ボックス 111"/>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4" name="テキスト ボックス 113"/>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18" name="直線コネクタ 117"/>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1"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2" name="直線コネクタ 121"/>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23" name="債務償還可能年数平均値テキスト"/>
        <xdr:cNvSpPr txBox="1"/>
      </xdr:nvSpPr>
      <xdr:spPr>
        <a:xfrm>
          <a:off x="14846300" y="6218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4" name="フローチャート: 判断 123"/>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
945
67.11
2,751,643
2,577,603
145,125
967,189
1,340,672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71120</xdr:rowOff>
    </xdr:from>
    <xdr:to>
      <xdr:col>20</xdr:col>
      <xdr:colOff>38100</xdr:colOff>
      <xdr:row>39</xdr:row>
      <xdr:rowOff>1270</xdr:rowOff>
    </xdr:to>
    <xdr:sp macro="" textlink="">
      <xdr:nvSpPr>
        <xdr:cNvPr id="70" name="楕円 69"/>
        <xdr:cNvSpPr/>
      </xdr:nvSpPr>
      <xdr:spPr>
        <a:xfrm>
          <a:off x="3746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78757</xdr:rowOff>
    </xdr:from>
    <xdr:ext cx="405111" cy="259045"/>
    <xdr:sp macro="" textlink="">
      <xdr:nvSpPr>
        <xdr:cNvPr id="71" name="n_1aveValue【道路】&#10;有形固定資産減価償却率"/>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2" name="n_2aveValue【道路】&#10;有形固定資産減価償却率"/>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163847</xdr:rowOff>
    </xdr:from>
    <xdr:ext cx="405111" cy="259045"/>
    <xdr:sp macro="" textlink="">
      <xdr:nvSpPr>
        <xdr:cNvPr id="73" name="n_1mainValue【道路】&#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87" name="テキスト ボックス 86"/>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89" name="テキスト ボックス 88"/>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1" name="テキスト ボックス 90"/>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3" name="テキスト ボックス 92"/>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5" name="テキスト ボックス 94"/>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97" name="直線コネクタ 96"/>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98"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99" name="直線コネクタ 98"/>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0"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1" name="直線コネクタ 100"/>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2" name="【道路】&#10;一人当たり延長平均値テキスト"/>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3" name="フローチャート: 判断 102"/>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4" name="フローチャート: 判断 103"/>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5" name="フローチャート: 判断 104"/>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117215</xdr:rowOff>
    </xdr:from>
    <xdr:to>
      <xdr:col>50</xdr:col>
      <xdr:colOff>165100</xdr:colOff>
      <xdr:row>41</xdr:row>
      <xdr:rowOff>47365</xdr:rowOff>
    </xdr:to>
    <xdr:sp macro="" textlink="">
      <xdr:nvSpPr>
        <xdr:cNvPr id="111" name="楕円 110"/>
        <xdr:cNvSpPr/>
      </xdr:nvSpPr>
      <xdr:spPr>
        <a:xfrm>
          <a:off x="9588500" y="6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41</xdr:row>
      <xdr:rowOff>90133</xdr:rowOff>
    </xdr:from>
    <xdr:ext cx="534377" cy="259045"/>
    <xdr:sp macro="" textlink="">
      <xdr:nvSpPr>
        <xdr:cNvPr id="112" name="n_1aveValue【道路】&#10;一人当たり延長"/>
        <xdr:cNvSpPr txBox="1"/>
      </xdr:nvSpPr>
      <xdr:spPr>
        <a:xfrm>
          <a:off x="93594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3" name="n_2aveValue【道路】&#10;一人当たり延長"/>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63892</xdr:rowOff>
    </xdr:from>
    <xdr:ext cx="599010" cy="259045"/>
    <xdr:sp macro="" textlink="">
      <xdr:nvSpPr>
        <xdr:cNvPr id="114" name="n_1mainValue【道路】&#10;一人当たり延長"/>
        <xdr:cNvSpPr txBox="1"/>
      </xdr:nvSpPr>
      <xdr:spPr>
        <a:xfrm>
          <a:off x="9327094" y="675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5" name="テキスト ボックス 13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39" name="直線コネクタ 138"/>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0"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1" name="直線コネクタ 140"/>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2"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3" name="直線コネクタ 142"/>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44"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45" name="フローチャート: 判断 144"/>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46" name="フローチャート: 判断 145"/>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47" name="フローチャート: 判断 146"/>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147320</xdr:rowOff>
    </xdr:from>
    <xdr:to>
      <xdr:col>20</xdr:col>
      <xdr:colOff>38100</xdr:colOff>
      <xdr:row>60</xdr:row>
      <xdr:rowOff>77470</xdr:rowOff>
    </xdr:to>
    <xdr:sp macro="" textlink="">
      <xdr:nvSpPr>
        <xdr:cNvPr id="153" name="楕円 152"/>
        <xdr:cNvSpPr/>
      </xdr:nvSpPr>
      <xdr:spPr>
        <a:xfrm>
          <a:off x="3746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95267</xdr:rowOff>
    </xdr:from>
    <xdr:ext cx="405111" cy="259045"/>
    <xdr:sp macro="" textlink="">
      <xdr:nvSpPr>
        <xdr:cNvPr id="154" name="n_1aveValue【橋りょう・トンネル】&#10;有形固定資産減価償却率"/>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55" name="n_2aveValue【橋りょう・トンネル】&#10;有形固定資産減価償却率"/>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93997</xdr:rowOff>
    </xdr:from>
    <xdr:ext cx="405111" cy="259045"/>
    <xdr:sp macro="" textlink="">
      <xdr:nvSpPr>
        <xdr:cNvPr id="156" name="n_1mainValue【橋りょう・トンネル】&#10;有形固定資産減価償却率"/>
        <xdr:cNvSpPr txBox="1"/>
      </xdr:nvSpPr>
      <xdr:spPr>
        <a:xfrm>
          <a:off x="3582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7" name="直線コネクタ 16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68" name="テキスト ボックス 16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69" name="直線コネクタ 16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0" name="テキスト ボックス 16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1" name="直線コネクタ 17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72" name="テキスト ボックス 17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3" name="直線コネクタ 17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74" name="テキスト ボックス 17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5" name="直線コネクタ 17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76" name="テキスト ボックス 17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7" name="直線コネクタ 17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78" name="テキスト ボックス 17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82" name="直線コネクタ 181"/>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83"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84" name="直線コネクタ 183"/>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85"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86" name="直線コネクタ 185"/>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87" name="【橋りょう・トンネル】&#10;一人当たり有形固定資産（償却資産）額平均値テキスト"/>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88" name="フローチャート: 判断 187"/>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89" name="フローチャート: 判断 188"/>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0" name="フローチャート: 判断 189"/>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160182</xdr:rowOff>
    </xdr:from>
    <xdr:to>
      <xdr:col>50</xdr:col>
      <xdr:colOff>165100</xdr:colOff>
      <xdr:row>64</xdr:row>
      <xdr:rowOff>90332</xdr:rowOff>
    </xdr:to>
    <xdr:sp macro="" textlink="">
      <xdr:nvSpPr>
        <xdr:cNvPr id="196" name="楕円 195"/>
        <xdr:cNvSpPr/>
      </xdr:nvSpPr>
      <xdr:spPr>
        <a:xfrm>
          <a:off x="9588500" y="109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61</xdr:row>
      <xdr:rowOff>30631</xdr:rowOff>
    </xdr:from>
    <xdr:ext cx="690189" cy="259045"/>
    <xdr:sp macro="" textlink="">
      <xdr:nvSpPr>
        <xdr:cNvPr id="197" name="n_1aveValue【橋りょう・トンネル】&#10;一人当たり有形固定資産（償却資産）額"/>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198" name="n_2aveValue【橋りょう・トンネル】&#10;一人当たり有形固定資産（償却資産）額"/>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81459</xdr:rowOff>
    </xdr:from>
    <xdr:ext cx="599010" cy="259045"/>
    <xdr:sp macro="" textlink="">
      <xdr:nvSpPr>
        <xdr:cNvPr id="199" name="n_1mainValue【橋りょう・トンネル】&#10;一人当たり有形固定資産（償却資産）額"/>
        <xdr:cNvSpPr txBox="1"/>
      </xdr:nvSpPr>
      <xdr:spPr>
        <a:xfrm>
          <a:off x="9327095" y="11054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0" name="テキスト ボックス 20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1" name="直線コネクタ 21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2" name="テキスト ボックス 21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3" name="直線コネクタ 21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4" name="テキスト ボックス 21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5" name="直線コネクタ 21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6" name="テキスト ボックス 21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7" name="直線コネクタ 21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8" name="テキスト ボックス 21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9" name="直線コネクタ 21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0" name="テキスト ボックス 21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24" name="直線コネクタ 223"/>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25"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26" name="直線コネクタ 225"/>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7"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8" name="直線コネクタ 22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29"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30" name="フローチャート: 判断 229"/>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31" name="フローチャート: 判断 230"/>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32" name="フローチャート: 判断 231"/>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80645</xdr:rowOff>
    </xdr:from>
    <xdr:to>
      <xdr:col>20</xdr:col>
      <xdr:colOff>38100</xdr:colOff>
      <xdr:row>81</xdr:row>
      <xdr:rowOff>10795</xdr:rowOff>
    </xdr:to>
    <xdr:sp macro="" textlink="">
      <xdr:nvSpPr>
        <xdr:cNvPr id="238" name="楕円 237"/>
        <xdr:cNvSpPr/>
      </xdr:nvSpPr>
      <xdr:spPr>
        <a:xfrm>
          <a:off x="3746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152416</xdr:rowOff>
    </xdr:from>
    <xdr:ext cx="405111" cy="259045"/>
    <xdr:sp macro="" textlink="">
      <xdr:nvSpPr>
        <xdr:cNvPr id="239" name="n_1aveValue【公営住宅】&#10;有形固定資産減価償却率"/>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40"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27322</xdr:rowOff>
    </xdr:from>
    <xdr:ext cx="405111" cy="259045"/>
    <xdr:sp macro="" textlink="">
      <xdr:nvSpPr>
        <xdr:cNvPr id="241" name="n_1mainValue【公営住宅】&#10;有形固定資産減価償却率"/>
        <xdr:cNvSpPr txBox="1"/>
      </xdr:nvSpPr>
      <xdr:spPr>
        <a:xfrm>
          <a:off x="3582044"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2" name="直線コネクタ 25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3" name="テキスト ボックス 25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4" name="直線コネクタ 25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55" name="テキスト ボックス 25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6" name="直線コネクタ 25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57" name="テキスト ボックス 25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8" name="直線コネクタ 25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59" name="テキスト ボックス 25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0" name="直線コネクタ 25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61" name="テキスト ボックス 26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3" name="テキスト ボックス 26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65" name="直線コネクタ 264"/>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66"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67" name="直線コネクタ 266"/>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68"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69" name="直線コネクタ 268"/>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70" name="【公営住宅】&#10;一人当たり面積平均値テキスト"/>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71" name="フローチャート: 判断 270"/>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72" name="フローチャート: 判断 271"/>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73" name="フローチャート: 判断 272"/>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149758</xdr:rowOff>
    </xdr:from>
    <xdr:to>
      <xdr:col>50</xdr:col>
      <xdr:colOff>165100</xdr:colOff>
      <xdr:row>86</xdr:row>
      <xdr:rowOff>79908</xdr:rowOff>
    </xdr:to>
    <xdr:sp macro="" textlink="">
      <xdr:nvSpPr>
        <xdr:cNvPr id="279" name="楕円 278"/>
        <xdr:cNvSpPr/>
      </xdr:nvSpPr>
      <xdr:spPr>
        <a:xfrm>
          <a:off x="9588500" y="147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10405</xdr:rowOff>
    </xdr:from>
    <xdr:ext cx="469744" cy="259045"/>
    <xdr:sp macro="" textlink="">
      <xdr:nvSpPr>
        <xdr:cNvPr id="280" name="n_1aveValue【公営住宅】&#10;一人当たり面積"/>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81" name="n_2aveValue【公営住宅】&#10;一人当たり面積"/>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71035</xdr:rowOff>
    </xdr:from>
    <xdr:ext cx="469744" cy="259045"/>
    <xdr:sp macro="" textlink="">
      <xdr:nvSpPr>
        <xdr:cNvPr id="282" name="n_1mainValue【公営住宅】&#10;一人当たり面積"/>
        <xdr:cNvSpPr txBox="1"/>
      </xdr:nvSpPr>
      <xdr:spPr>
        <a:xfrm>
          <a:off x="9391727" y="1481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10" name="テキスト ボックス 30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20" name="テキスト ボックス 31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2" name="テキスト ボックス 32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24" name="直線コネクタ 323"/>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25"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26" name="直線コネクタ 325"/>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8" name="直線コネクタ 32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29"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30" name="フローチャート: 判断 329"/>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31" name="フローチャート: 判断 330"/>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32" name="フローチャート: 判断 331"/>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35197</xdr:rowOff>
    </xdr:from>
    <xdr:to>
      <xdr:col>81</xdr:col>
      <xdr:colOff>101600</xdr:colOff>
      <xdr:row>34</xdr:row>
      <xdr:rowOff>136797</xdr:rowOff>
    </xdr:to>
    <xdr:sp macro="" textlink="">
      <xdr:nvSpPr>
        <xdr:cNvPr id="338" name="楕円 337"/>
        <xdr:cNvSpPr/>
      </xdr:nvSpPr>
      <xdr:spPr>
        <a:xfrm>
          <a:off x="154305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52813</xdr:rowOff>
    </xdr:from>
    <xdr:ext cx="405111" cy="259045"/>
    <xdr:sp macro="" textlink="">
      <xdr:nvSpPr>
        <xdr:cNvPr id="339" name="n_1aveValue【認定こども園・幼稚園・保育所】&#10;有形固定資産減価償却率"/>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40"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153324</xdr:rowOff>
    </xdr:from>
    <xdr:ext cx="405111" cy="259045"/>
    <xdr:sp macro="" textlink="">
      <xdr:nvSpPr>
        <xdr:cNvPr id="341" name="n_1mainValue【認定こども園・幼稚園・保育所】&#10;有形固定資産減価償却率"/>
        <xdr:cNvSpPr txBox="1"/>
      </xdr:nvSpPr>
      <xdr:spPr>
        <a:xfrm>
          <a:off x="152660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0" name="テキスト ボックス 3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1" name="直線コネクタ 3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2" name="直線コネクタ 35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3" name="テキスト ボックス 35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4" name="直線コネクタ 35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5" name="テキスト ボックス 35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6" name="直線コネクタ 35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7" name="テキスト ボックス 35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8" name="直線コネクタ 35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9" name="テキスト ボックス 35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0" name="直線コネクタ 35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61" name="テキスト ボックス 36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2" name="直線コネクタ 3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3" name="テキスト ボックス 3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65" name="直線コネクタ 364"/>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66"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67" name="直線コネクタ 366"/>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68"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69" name="直線コネクタ 368"/>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370" name="【認定こども園・幼稚園・保育所】&#10;一人当たり面積平均値テキスト"/>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71" name="フローチャート: 判断 370"/>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72" name="フローチャート: 判断 371"/>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73" name="フローチャート: 判断 372"/>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4" name="テキスト ボックス 3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5" name="テキスト ボックス 3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6" name="テキスト ボックス 3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7" name="テキスト ボックス 3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8" name="テキスト ボックス 3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105410</xdr:rowOff>
    </xdr:from>
    <xdr:to>
      <xdr:col>112</xdr:col>
      <xdr:colOff>38100</xdr:colOff>
      <xdr:row>39</xdr:row>
      <xdr:rowOff>35560</xdr:rowOff>
    </xdr:to>
    <xdr:sp macro="" textlink="">
      <xdr:nvSpPr>
        <xdr:cNvPr id="379" name="楕円 378"/>
        <xdr:cNvSpPr/>
      </xdr:nvSpPr>
      <xdr:spPr>
        <a:xfrm>
          <a:off x="21272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102887</xdr:rowOff>
    </xdr:from>
    <xdr:ext cx="469744" cy="259045"/>
    <xdr:sp macro="" textlink="">
      <xdr:nvSpPr>
        <xdr:cNvPr id="380" name="n_1aveValue【認定こども園・幼稚園・保育所】&#10;一人当たり面積"/>
        <xdr:cNvSpPr txBox="1"/>
      </xdr:nvSpPr>
      <xdr:spPr>
        <a:xfrm>
          <a:off x="210757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381" name="n_2aveValue【認定こども園・幼稚園・保育所】&#10;一人当たり面積"/>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52087</xdr:rowOff>
    </xdr:from>
    <xdr:ext cx="469744" cy="259045"/>
    <xdr:sp macro="" textlink="">
      <xdr:nvSpPr>
        <xdr:cNvPr id="382" name="n_1mainValue【認定こども園・幼稚園・保育所】&#10;一人当たり面積"/>
        <xdr:cNvSpPr txBox="1"/>
      </xdr:nvSpPr>
      <xdr:spPr>
        <a:xfrm>
          <a:off x="21075727"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1" name="テキスト ボックス 3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2" name="直線コネクタ 3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3" name="テキスト ボックス 39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4" name="直線コネクタ 39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5" name="テキスト ボックス 39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6" name="直線コネクタ 39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7" name="テキスト ボックス 39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8" name="直線コネクタ 39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9" name="テキスト ボックス 39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0" name="直線コネクタ 39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1" name="テキスト ボックス 40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2" name="直線コネクタ 40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3" name="テキスト ボックス 40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5" name="テキスト ボックス 40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07" name="直線コネクタ 406"/>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08"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09" name="直線コネクタ 408"/>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10"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11" name="直線コネクタ 410"/>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12"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13" name="フローチャート: 判断 412"/>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14" name="フローチャート: 判断 413"/>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15" name="フローチャート: 判断 414"/>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86360</xdr:rowOff>
    </xdr:from>
    <xdr:to>
      <xdr:col>81</xdr:col>
      <xdr:colOff>101600</xdr:colOff>
      <xdr:row>60</xdr:row>
      <xdr:rowOff>16510</xdr:rowOff>
    </xdr:to>
    <xdr:sp macro="" textlink="">
      <xdr:nvSpPr>
        <xdr:cNvPr id="421" name="楕円 420"/>
        <xdr:cNvSpPr/>
      </xdr:nvSpPr>
      <xdr:spPr>
        <a:xfrm>
          <a:off x="15430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100982</xdr:rowOff>
    </xdr:from>
    <xdr:ext cx="405111" cy="259045"/>
    <xdr:sp macro="" textlink="">
      <xdr:nvSpPr>
        <xdr:cNvPr id="422"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23"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33037</xdr:rowOff>
    </xdr:from>
    <xdr:ext cx="405111" cy="259045"/>
    <xdr:sp macro="" textlink="">
      <xdr:nvSpPr>
        <xdr:cNvPr id="424" name="n_1mainValue【学校施設】&#10;有形固定資産減価償却率"/>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5" name="直線コネクタ 43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6" name="テキスト ボックス 43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7" name="直線コネクタ 43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8" name="テキスト ボックス 43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9" name="直線コネクタ 4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40" name="テキスト ボックス 439"/>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1" name="直線コネクタ 44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42" name="テキスト ボックス 441"/>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3" name="直線コネクタ 44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44" name="テキスト ボックス 443"/>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5" name="直線コネクタ 4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6" name="テキスト ボックス 44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48" name="直線コネクタ 447"/>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49"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50" name="直線コネクタ 449"/>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51"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52" name="直線コネクタ 451"/>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53" name="【学校施設】&#10;一人当たり面積平均値テキスト"/>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54" name="フローチャート: 判断 453"/>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55" name="フローチャート: 判断 454"/>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56" name="フローチャート: 判断 455"/>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7" name="テキスト ボックス 4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8" name="テキスト ボックス 4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9" name="テキスト ボックス 4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0" name="テキスト ボックス 4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1" name="テキスト ボックス 4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51232</xdr:rowOff>
    </xdr:from>
    <xdr:to>
      <xdr:col>112</xdr:col>
      <xdr:colOff>38100</xdr:colOff>
      <xdr:row>61</xdr:row>
      <xdr:rowOff>152832</xdr:rowOff>
    </xdr:to>
    <xdr:sp macro="" textlink="">
      <xdr:nvSpPr>
        <xdr:cNvPr id="462" name="楕円 461"/>
        <xdr:cNvSpPr/>
      </xdr:nvSpPr>
      <xdr:spPr>
        <a:xfrm>
          <a:off x="21272500" y="1050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137863</xdr:rowOff>
    </xdr:from>
    <xdr:ext cx="469744" cy="259045"/>
    <xdr:sp macro="" textlink="">
      <xdr:nvSpPr>
        <xdr:cNvPr id="463" name="n_1aveValue【学校施設】&#10;一人当たり面積"/>
        <xdr:cNvSpPr txBox="1"/>
      </xdr:nvSpPr>
      <xdr:spPr>
        <a:xfrm>
          <a:off x="21075727" y="107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464" name="n_2aveValue【学校施設】&#10;一人当たり面積"/>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169359</xdr:rowOff>
    </xdr:from>
    <xdr:ext cx="469744" cy="259045"/>
    <xdr:sp macro="" textlink="">
      <xdr:nvSpPr>
        <xdr:cNvPr id="465" name="n_1mainValue【学校施設】&#10;一人当たり面積"/>
        <xdr:cNvSpPr txBox="1"/>
      </xdr:nvSpPr>
      <xdr:spPr>
        <a:xfrm>
          <a:off x="21075727" y="1028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6" name="正方形/長方形 4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7" name="正方形/長方形 4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8" name="正方形/長方形 4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9" name="正方形/長方形 4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0" name="正方形/長方形 4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1" name="正方形/長方形 4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2" name="正方形/長方形 4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3" name="正方形/長方形 47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4" name="正方形/長方形 4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5" name="正方形/長方形 4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6" name="正方形/長方形 4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7" name="正方形/長方形 4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8" name="正方形/長方形 4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9" name="正方形/長方形 4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0" name="正方形/長方形 4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1" name="正方形/長方形 48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2" name="正方形/長方形 4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3" name="正方形/長方形 4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4" name="正方形/長方形 4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5" name="正方形/長方形 4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6" name="正方形/長方形 4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7" name="正方形/長方形 4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8" name="正方形/長方形 4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9" name="正方形/長方形 4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0" name="テキスト ボックス 4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1" name="直線コネクタ 4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92" name="直線コネクタ 49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3" name="テキスト ボックス 49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4" name="直線コネクタ 49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5" name="テキスト ボックス 49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6" name="直線コネクタ 49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7" name="テキスト ボックス 49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8" name="直線コネクタ 49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9" name="テキスト ボックス 49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00" name="直線コネクタ 49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01" name="テキスト ボックス 50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2" name="直線コネクタ 50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3" name="テキスト ボックス 50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4" name="直線コネクタ 5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5" name="テキスト ボックス 5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07" name="直線コネクタ 506"/>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08" name="【公民館】&#10;有形固定資産減価償却率最小値テキスト"/>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09" name="直線コネクタ 508"/>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10"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11" name="直線コネクタ 51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512" name="【公民館】&#10;有形固定資産減価償却率平均値テキスト"/>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13" name="フローチャート: 判断 512"/>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14" name="フローチャート: 判断 513"/>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15" name="フローチャート: 判断 514"/>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6" name="テキスト ボックス 5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7" name="テキスト ボックス 5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8" name="テキスト ボックス 5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9" name="テキスト ボックス 5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0" name="テキスト ボックス 5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82550</xdr:rowOff>
    </xdr:from>
    <xdr:to>
      <xdr:col>81</xdr:col>
      <xdr:colOff>101600</xdr:colOff>
      <xdr:row>104</xdr:row>
      <xdr:rowOff>12700</xdr:rowOff>
    </xdr:to>
    <xdr:sp macro="" textlink="">
      <xdr:nvSpPr>
        <xdr:cNvPr id="521" name="楕円 520"/>
        <xdr:cNvSpPr/>
      </xdr:nvSpPr>
      <xdr:spPr>
        <a:xfrm>
          <a:off x="15430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143527</xdr:rowOff>
    </xdr:from>
    <xdr:ext cx="405111" cy="259045"/>
    <xdr:sp macro="" textlink="">
      <xdr:nvSpPr>
        <xdr:cNvPr id="522" name="n_1aveValue【公民館】&#10;有形固定資産減価償却率"/>
        <xdr:cNvSpPr txBox="1"/>
      </xdr:nvSpPr>
      <xdr:spPr>
        <a:xfrm>
          <a:off x="15266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523" name="n_2aveValue【公民館】&#10;有形固定資産減価償却率"/>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3827</xdr:rowOff>
    </xdr:from>
    <xdr:ext cx="405111" cy="259045"/>
    <xdr:sp macro="" textlink="">
      <xdr:nvSpPr>
        <xdr:cNvPr id="524" name="n_1mainValue【公民館】&#10;有形固定資産減価償却率"/>
        <xdr:cNvSpPr txBox="1"/>
      </xdr:nvSpPr>
      <xdr:spPr>
        <a:xfrm>
          <a:off x="152660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5" name="正方形/長方形 5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6" name="正方形/長方形 5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7" name="正方形/長方形 5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8" name="正方形/長方形 5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9" name="正方形/長方形 5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0" name="正方形/長方形 5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1" name="正方形/長方形 5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2" name="正方形/長方形 5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3" name="テキスト ボックス 5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4" name="直線コネクタ 5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5" name="直線コネクタ 53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6" name="テキスト ボックス 53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7" name="直線コネクタ 53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8" name="テキスト ボックス 53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9" name="直線コネクタ 53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40" name="テキスト ボックス 53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41" name="直線コネクタ 54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42" name="テキスト ボックス 54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3" name="直線コネクタ 54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4" name="テキスト ボックス 54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5" name="直線コネクタ 5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6" name="テキスト ボックス 5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548" name="直線コネクタ 547"/>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549" name="【公民館】&#10;一人当たり面積最小値テキスト"/>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550" name="直線コネクタ 549"/>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551" name="【公民館】&#10;一人当たり面積最大値テキスト"/>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552" name="直線コネクタ 551"/>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59834</xdr:rowOff>
    </xdr:from>
    <xdr:ext cx="469744" cy="259045"/>
    <xdr:sp macro="" textlink="">
      <xdr:nvSpPr>
        <xdr:cNvPr id="553" name="【公民館】&#10;一人当たり面積平均値テキスト"/>
        <xdr:cNvSpPr txBox="1"/>
      </xdr:nvSpPr>
      <xdr:spPr>
        <a:xfrm>
          <a:off x="22199600" y="1823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554" name="フローチャート: 判断 553"/>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555" name="フローチャート: 判断 554"/>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556" name="フローチャート: 判断 555"/>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7" name="テキスト ボックス 5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8" name="テキスト ボックス 5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9" name="テキスト ボックス 5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0" name="テキスト ボックス 5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1" name="テキスト ボックス 5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32258</xdr:rowOff>
    </xdr:from>
    <xdr:to>
      <xdr:col>112</xdr:col>
      <xdr:colOff>38100</xdr:colOff>
      <xdr:row>106</xdr:row>
      <xdr:rowOff>133858</xdr:rowOff>
    </xdr:to>
    <xdr:sp macro="" textlink="">
      <xdr:nvSpPr>
        <xdr:cNvPr id="562" name="楕円 561"/>
        <xdr:cNvSpPr/>
      </xdr:nvSpPr>
      <xdr:spPr>
        <a:xfrm>
          <a:off x="21272500" y="182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47262</xdr:rowOff>
    </xdr:from>
    <xdr:ext cx="469744" cy="259045"/>
    <xdr:sp macro="" textlink="">
      <xdr:nvSpPr>
        <xdr:cNvPr id="563" name="n_1aveValue【公民館】&#10;一人当たり面積"/>
        <xdr:cNvSpPr txBox="1"/>
      </xdr:nvSpPr>
      <xdr:spPr>
        <a:xfrm>
          <a:off x="210757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564" name="n_2aveValue【公民館】&#10;一人当たり面積"/>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150385</xdr:rowOff>
    </xdr:from>
    <xdr:ext cx="469744" cy="259045"/>
    <xdr:sp macro="" textlink="">
      <xdr:nvSpPr>
        <xdr:cNvPr id="565" name="n_1mainValue【公民館】&#10;一人当たり面積"/>
        <xdr:cNvSpPr txBox="1"/>
      </xdr:nvSpPr>
      <xdr:spPr>
        <a:xfrm>
          <a:off x="210757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6" name="正方形/長方形 5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7" name="正方形/長方形 5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8" name="テキスト ボックス 5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類似団体と比較して特に有形固定資産減価償却率が高くなっている施設は、保育所であり、低くなっているのは、道路となっている。保育所については、昭和</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年に建設された施設となっている。計画的な修繕・改修により、老朽化対策に取り組んでいく。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
945
67.11
2,751,643
2,577,603
145,125
967,189
1,340,672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2" name="正方形/長方形 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3" name="正方形/長方形 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4" name="正方形/長方形 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5" name="正方形/長方形 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6" name="正方形/長方形 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7" name="正方形/長方形 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8" name="正方形/長方形 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79" name="正方形/長方形 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0" name="正方形/長方形 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1" name="正方形/長方形 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2" name="正方形/長方形 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3" name="正方形/長方形 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4" name="正方形/長方形 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5" name="正方形/長方形 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6" name="正方形/長方形 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7" name="正方形/長方形 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8" name="正方形/長方形 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89" name="正方形/長方形 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0" name="正方形/長方形 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1" name="正方形/長方形 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2" name="正方形/長方形 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3" name="正方形/長方形 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4" name="正方形/長方形 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5" name="正方形/長方形 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6" name="正方形/長方形 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7" name="正方形/長方形 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8" name="正方形/長方形 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99" name="正方形/長方形 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0" name="正方形/長方形 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1" name="正方形/長方形 1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2" name="正方形/長方形 1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3" name="正方形/長方形 10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04" name="正方形/長方形 1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05" name="正方形/長方形 1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06" name="正方形/長方形 1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07" name="正方形/長方形 1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08" name="正方形/長方形 1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09" name="正方形/長方形 1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10" name="正方形/長方形 1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11" name="正方形/長方形 11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12" name="正方形/長方形 1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13" name="正方形/長方形 1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14" name="正方形/長方形 1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15" name="正方形/長方形 1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16" name="正方形/長方形 1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17" name="正方形/長方形 1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18" name="正方形/長方形 1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19" name="正方形/長方形 1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20" name="テキスト ボックス 1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21" name="直線コネクタ 1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122" name="直線コネクタ 1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123" name="テキスト ボックス 12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124" name="直線コネクタ 1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125" name="テキスト ボックス 1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126" name="直線コネクタ 1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127" name="テキスト ボックス 1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128" name="直線コネクタ 1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129" name="テキスト ボックス 1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130" name="直線コネクタ 1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131" name="テキスト ボックス 1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132" name="直線コネクタ 1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133" name="テキスト ボックス 13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134" name="直線コネクタ 1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135" name="テキスト ボックス 13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1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137" name="直線コネクタ 136"/>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138"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139" name="直線コネクタ 138"/>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14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141" name="直線コネクタ 14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142" name="【保健センター・保健所】&#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143" name="フローチャート: 判断 142"/>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144" name="フローチャート: 判断 143"/>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107242</xdr:rowOff>
    </xdr:from>
    <xdr:ext cx="405111" cy="259045"/>
    <xdr:sp macro="" textlink="">
      <xdr:nvSpPr>
        <xdr:cNvPr id="145"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146" name="フローチャート: 判断 145"/>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162033</xdr:rowOff>
    </xdr:from>
    <xdr:ext cx="405111" cy="259045"/>
    <xdr:sp macro="" textlink="">
      <xdr:nvSpPr>
        <xdr:cNvPr id="147" name="n_2aveValue【保健センター・保健所】&#10;有形固定資産減価償却率"/>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148" name="テキスト ボックス 1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149" name="テキスト ボックス 1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150" name="テキスト ボックス 1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151" name="テキスト ボックス 1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152" name="テキスト ボックス 1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161472</xdr:rowOff>
    </xdr:from>
    <xdr:to>
      <xdr:col>81</xdr:col>
      <xdr:colOff>101600</xdr:colOff>
      <xdr:row>55</xdr:row>
      <xdr:rowOff>91622</xdr:rowOff>
    </xdr:to>
    <xdr:sp macro="" textlink="">
      <xdr:nvSpPr>
        <xdr:cNvPr id="153" name="楕円 152"/>
        <xdr:cNvSpPr/>
      </xdr:nvSpPr>
      <xdr:spPr>
        <a:xfrm>
          <a:off x="15430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184227</xdr:colOff>
      <xdr:row>53</xdr:row>
      <xdr:rowOff>108149</xdr:rowOff>
    </xdr:from>
    <xdr:ext cx="469744" cy="259045"/>
    <xdr:sp macro="" textlink="">
      <xdr:nvSpPr>
        <xdr:cNvPr id="154" name="n_1mainValue【保健センター・保健所】&#10;有形固定資産減価償却率"/>
        <xdr:cNvSpPr txBox="1"/>
      </xdr:nvSpPr>
      <xdr:spPr>
        <a:xfrm>
          <a:off x="152337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155" name="正方形/長方形 1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56" name="正方形/長方形 1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57" name="正方形/長方形 1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58" name="正方形/長方形 1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59" name="正方形/長方形 1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60" name="正方形/長方形 1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61" name="正方形/長方形 1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62" name="正方形/長方形 1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163" name="テキスト ボックス 1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164" name="直線コネクタ 1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165" name="直線コネクタ 16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166" name="テキスト ボックス 16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167" name="直線コネクタ 16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168" name="テキスト ボックス 16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169" name="直線コネクタ 16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170" name="テキスト ボックス 16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171" name="直線コネクタ 17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172" name="テキスト ボックス 17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173" name="直線コネクタ 17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174" name="テキスト ボックス 17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175" name="直線コネクタ 1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176" name="テキスト ボックス 1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1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178" name="直線コネクタ 177"/>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179"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180" name="直線コネクタ 179"/>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181"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182" name="直線コネクタ 181"/>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183" name="【保健センター・保健所】&#10;一人当たり面積平均値テキスト"/>
        <xdr:cNvSpPr txBox="1"/>
      </xdr:nvSpPr>
      <xdr:spPr>
        <a:xfrm>
          <a:off x="22199600" y="1068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184" name="フローチャート: 判断 183"/>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185" name="フローチャート: 判断 184"/>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23131</xdr:rowOff>
    </xdr:from>
    <xdr:ext cx="469744" cy="259045"/>
    <xdr:sp macro="" textlink="">
      <xdr:nvSpPr>
        <xdr:cNvPr id="186" name="n_1aveValue【保健センター・保健所】&#10;一人当たり面積"/>
        <xdr:cNvSpPr txBox="1"/>
      </xdr:nvSpPr>
      <xdr:spPr>
        <a:xfrm>
          <a:off x="210757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187" name="フローチャート: 判断 186"/>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28465</xdr:rowOff>
    </xdr:from>
    <xdr:ext cx="469744" cy="259045"/>
    <xdr:sp macro="" textlink="">
      <xdr:nvSpPr>
        <xdr:cNvPr id="188" name="n_2aveValue【保健センター・保健所】&#10;一人当たり面積"/>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189" name="テキスト ボックス 1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190" name="テキスト ボックス 1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191" name="テキスト ボックス 1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192" name="テキスト ボックス 1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193" name="テキスト ボックス 1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137414</xdr:rowOff>
    </xdr:from>
    <xdr:to>
      <xdr:col>112</xdr:col>
      <xdr:colOff>38100</xdr:colOff>
      <xdr:row>63</xdr:row>
      <xdr:rowOff>67564</xdr:rowOff>
    </xdr:to>
    <xdr:sp macro="" textlink="">
      <xdr:nvSpPr>
        <xdr:cNvPr id="194" name="楕円 193"/>
        <xdr:cNvSpPr/>
      </xdr:nvSpPr>
      <xdr:spPr>
        <a:xfrm>
          <a:off x="21272500" y="1076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58691</xdr:rowOff>
    </xdr:from>
    <xdr:ext cx="469744" cy="259045"/>
    <xdr:sp macro="" textlink="">
      <xdr:nvSpPr>
        <xdr:cNvPr id="195" name="n_1mainValue【保健センター・保健所】&#10;一人当たり面積"/>
        <xdr:cNvSpPr txBox="1"/>
      </xdr:nvSpPr>
      <xdr:spPr>
        <a:xfrm>
          <a:off x="21075727" y="1086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196" name="正方形/長方形 1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197" name="正方形/長方形 1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198" name="正方形/長方形 1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199" name="正方形/長方形 1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00" name="正方形/長方形 1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01" name="正方形/長方形 2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02" name="正方形/長方形 2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03" name="正方形/長方形 2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04" name="テキスト ボックス 2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05" name="直線コネクタ 2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06" name="直線コネクタ 20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07" name="テキスト ボックス 20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08" name="直線コネクタ 20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09" name="テキスト ボックス 20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10" name="直線コネクタ 20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11" name="テキスト ボックス 21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12" name="直線コネクタ 21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13" name="テキスト ボックス 21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14" name="直線コネクタ 21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15" name="テキスト ボックス 21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16" name="直線コネクタ 21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217" name="テキスト ボックス 21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18" name="直線コネクタ 2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19" name="テキスト ボックス 21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221" name="直線コネクタ 220"/>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222"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223" name="直線コネクタ 222"/>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224"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225" name="直線コネクタ 22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226" name="【消防施設】&#10;有形固定資産減価償却率平均値テキスト"/>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227" name="フローチャート: 判断 226"/>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228" name="フローチャート: 判断 227"/>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75128</xdr:rowOff>
    </xdr:from>
    <xdr:ext cx="405111" cy="259045"/>
    <xdr:sp macro="" textlink="">
      <xdr:nvSpPr>
        <xdr:cNvPr id="229" name="n_1aveValue【消防施設】&#10;有形固定資産減価償却率"/>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230" name="フローチャート: 判断 229"/>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231" name="n_2aveValue【消防施設】&#10;有形固定資産減価償却率"/>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232" name="テキスト ボックス 2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33" name="テキスト ボックス 2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34" name="テキスト ボックス 2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35" name="テキスト ボックス 2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36" name="テキスト ボックス 2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8527</xdr:rowOff>
    </xdr:from>
    <xdr:to>
      <xdr:col>81</xdr:col>
      <xdr:colOff>101600</xdr:colOff>
      <xdr:row>78</xdr:row>
      <xdr:rowOff>110127</xdr:rowOff>
    </xdr:to>
    <xdr:sp macro="" textlink="">
      <xdr:nvSpPr>
        <xdr:cNvPr id="237" name="楕円 236"/>
        <xdr:cNvSpPr/>
      </xdr:nvSpPr>
      <xdr:spPr>
        <a:xfrm>
          <a:off x="15430500" y="1338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76</xdr:row>
      <xdr:rowOff>126654</xdr:rowOff>
    </xdr:from>
    <xdr:ext cx="405111" cy="259045"/>
    <xdr:sp macro="" textlink="">
      <xdr:nvSpPr>
        <xdr:cNvPr id="238" name="n_1mainValue【消防施設】&#10;有形固定資産減価償却率"/>
        <xdr:cNvSpPr txBox="1"/>
      </xdr:nvSpPr>
      <xdr:spPr>
        <a:xfrm>
          <a:off x="15266044" y="1315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39" name="正方形/長方形 2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40" name="正方形/長方形 2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41" name="正方形/長方形 2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42" name="正方形/長方形 2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43" name="正方形/長方形 2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44" name="正方形/長方形 2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45" name="正方形/長方形 2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46" name="正方形/長方形 2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47" name="テキスト ボックス 2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48" name="直線コネクタ 2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249" name="直線コネクタ 24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250" name="テキスト ボックス 24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251" name="直線コネクタ 25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252" name="テキスト ボックス 25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253" name="直線コネクタ 25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254" name="テキスト ボックス 25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255" name="直線コネクタ 25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256" name="テキスト ボックス 25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257" name="直線コネクタ 25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258" name="テキスト ボックス 25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259" name="直線コネクタ 2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260" name="テキスト ボックス 2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26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262" name="直線コネクタ 261"/>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263"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264" name="直線コネクタ 263"/>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265"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266" name="直線コネクタ 265"/>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267" name="【消防施設】&#10;一人当たり面積平均値テキスト"/>
        <xdr:cNvSpPr txBox="1"/>
      </xdr:nvSpPr>
      <xdr:spPr>
        <a:xfrm>
          <a:off x="22199600" y="1462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268" name="フローチャート: 判断 267"/>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269" name="フローチャート: 判断 268"/>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11065</xdr:rowOff>
    </xdr:from>
    <xdr:ext cx="469744" cy="259045"/>
    <xdr:sp macro="" textlink="">
      <xdr:nvSpPr>
        <xdr:cNvPr id="270" name="n_1aveValue【消防施設】&#10;一人当たり面積"/>
        <xdr:cNvSpPr txBox="1"/>
      </xdr:nvSpPr>
      <xdr:spPr>
        <a:xfrm>
          <a:off x="21075727" y="1475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271" name="フローチャート: 判断 270"/>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272" name="n_2aveValue【消防施設】&#10;一人当たり面積"/>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273" name="テキスト ボックス 2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274" name="テキスト ボックス 2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275" name="テキスト ボックス 2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276" name="テキスト ボックス 2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277" name="テキスト ボックス 2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56642</xdr:rowOff>
    </xdr:from>
    <xdr:to>
      <xdr:col>112</xdr:col>
      <xdr:colOff>38100</xdr:colOff>
      <xdr:row>85</xdr:row>
      <xdr:rowOff>158242</xdr:rowOff>
    </xdr:to>
    <xdr:sp macro="" textlink="">
      <xdr:nvSpPr>
        <xdr:cNvPr id="278" name="楕円 277"/>
        <xdr:cNvSpPr/>
      </xdr:nvSpPr>
      <xdr:spPr>
        <a:xfrm>
          <a:off x="21272500" y="1462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3319</xdr:rowOff>
    </xdr:from>
    <xdr:ext cx="469744" cy="259045"/>
    <xdr:sp macro="" textlink="">
      <xdr:nvSpPr>
        <xdr:cNvPr id="279" name="n_1mainValue【消防施設】&#10;一人当たり面積"/>
        <xdr:cNvSpPr txBox="1"/>
      </xdr:nvSpPr>
      <xdr:spPr>
        <a:xfrm>
          <a:off x="21075727" y="1440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280" name="正方形/長方形 2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81" name="正方形/長方形 2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82" name="正方形/長方形 2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83" name="正方形/長方形 2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84" name="正方形/長方形 2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85" name="正方形/長方形 2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86" name="正方形/長方形 2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87" name="正方形/長方形 2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88" name="テキスト ボックス 2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89" name="直線コネクタ 2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290" name="直線コネクタ 2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291" name="テキスト ボックス 2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292" name="直線コネクタ 2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293" name="テキスト ボックス 2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294" name="直線コネクタ 2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295" name="テキスト ボックス 2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296" name="直線コネクタ 2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297" name="テキスト ボックス 2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298" name="直線コネクタ 2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299" name="テキスト ボックス 2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00" name="直線コネクタ 2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01" name="テキスト ボックス 3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02" name="直線コネクタ 3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03" name="テキスト ボックス 3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305" name="直線コネクタ 304"/>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306"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307" name="直線コネクタ 306"/>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30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09" name="直線コネクタ 30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310" name="【庁舎】&#10;有形固定資産減価償却率平均値テキスト"/>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311" name="フローチャート: 判断 310"/>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312" name="フローチャート: 判断 311"/>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313"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314" name="フローチャート: 判断 313"/>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315" name="n_2aveValue【庁舎】&#10;有形固定資産減価償却率"/>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16" name="テキスト ボックス 3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17" name="テキスト ボックス 3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18" name="テキスト ボックス 3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19" name="テキスト ボックス 3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20" name="テキスト ボックス 3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156029</xdr:rowOff>
    </xdr:from>
    <xdr:to>
      <xdr:col>81</xdr:col>
      <xdr:colOff>101600</xdr:colOff>
      <xdr:row>102</xdr:row>
      <xdr:rowOff>86179</xdr:rowOff>
    </xdr:to>
    <xdr:sp macro="" textlink="">
      <xdr:nvSpPr>
        <xdr:cNvPr id="321" name="楕円 320"/>
        <xdr:cNvSpPr/>
      </xdr:nvSpPr>
      <xdr:spPr>
        <a:xfrm>
          <a:off x="15430500" y="174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100</xdr:row>
      <xdr:rowOff>102706</xdr:rowOff>
    </xdr:from>
    <xdr:ext cx="405111" cy="259045"/>
    <xdr:sp macro="" textlink="">
      <xdr:nvSpPr>
        <xdr:cNvPr id="322" name="n_1mainValue【庁舎】&#10;有形固定資産減価償却率"/>
        <xdr:cNvSpPr txBox="1"/>
      </xdr:nvSpPr>
      <xdr:spPr>
        <a:xfrm>
          <a:off x="1526604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23" name="正方形/長方形 3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24" name="正方形/長方形 3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25" name="正方形/長方形 3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26" name="正方形/長方形 3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27" name="正方形/長方形 3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28" name="正方形/長方形 3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29" name="正方形/長方形 3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30" name="正方形/長方形 3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31" name="テキスト ボックス 3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32" name="直線コネクタ 3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333" name="直線コネクタ 33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334" name="テキスト ボックス 33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335" name="直線コネクタ 33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336" name="テキスト ボックス 33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337" name="直線コネクタ 33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338" name="テキスト ボックス 33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339" name="直線コネクタ 33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340" name="テキスト ボックス 33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41" name="直線コネクタ 3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42" name="テキスト ボックス 3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4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344" name="直線コネクタ 343"/>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345"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346" name="直線コネクタ 345"/>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347"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348" name="直線コネクタ 347"/>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349" name="【庁舎】&#10;一人当たり面積平均値テキスト"/>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350" name="フローチャート: 判断 349"/>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351" name="フローチャート: 判断 350"/>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87265</xdr:rowOff>
    </xdr:from>
    <xdr:ext cx="469744" cy="259045"/>
    <xdr:sp macro="" textlink="">
      <xdr:nvSpPr>
        <xdr:cNvPr id="352" name="n_1aveValue【庁舎】&#10;一人当たり面積"/>
        <xdr:cNvSpPr txBox="1"/>
      </xdr:nvSpPr>
      <xdr:spPr>
        <a:xfrm>
          <a:off x="21075727" y="18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353" name="フローチャート: 判断 352"/>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354" name="n_2aveValue【庁舎】&#10;一人当たり面積"/>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55" name="テキスト ボックス 3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56" name="テキスト ボックス 3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57" name="テキスト ボックス 3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58" name="テキスト ボックス 3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59" name="テキスト ボックス 3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23343</xdr:rowOff>
    </xdr:from>
    <xdr:to>
      <xdr:col>112</xdr:col>
      <xdr:colOff>38100</xdr:colOff>
      <xdr:row>106</xdr:row>
      <xdr:rowOff>124943</xdr:rowOff>
    </xdr:to>
    <xdr:sp macro="" textlink="">
      <xdr:nvSpPr>
        <xdr:cNvPr id="360" name="楕円 359"/>
        <xdr:cNvSpPr/>
      </xdr:nvSpPr>
      <xdr:spPr>
        <a:xfrm>
          <a:off x="21272500" y="1819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141470</xdr:rowOff>
    </xdr:from>
    <xdr:ext cx="469744" cy="259045"/>
    <xdr:sp macro="" textlink="">
      <xdr:nvSpPr>
        <xdr:cNvPr id="361" name="n_1mainValue【庁舎】&#10;一人当たり面積"/>
        <xdr:cNvSpPr txBox="1"/>
      </xdr:nvSpPr>
      <xdr:spPr>
        <a:xfrm>
          <a:off x="21075727" y="1797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62" name="正方形/長方形 3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63" name="正方形/長方形 3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64" name="テキスト ボックス 3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類似団体と比較して、特に有形固定資産減価償却率が高くなっている施設は、母子健康センター及び消防施設となっている。母子健康センターについては、昭和</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年に建設された施設となっている。消防施設についても、耐用年数に近づいてきている。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現時点で、施設は問題なく使用できているが、計画に基づいた更新を進めていく必要がある。全体的にも老朽化が進んでいるため、個別施設計画の策定等計画を進めていく。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岡山県新庄村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
945
67.11
2,751,643
2,577,603
145,125
967,189
1,340,672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大規模償却資産の税収により、類似団体平均を上回っているが、償却資産であることから年々減少が予想される。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今後も行財政の効率化に努め、健全な財政運営を維持していく。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68" name="直線コネクタ 67"/>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76623</xdr:rowOff>
    </xdr:from>
    <xdr:to>
      <xdr:col>19</xdr:col>
      <xdr:colOff>133350</xdr:colOff>
      <xdr:row>44</xdr:row>
      <xdr:rowOff>84667</xdr:rowOff>
    </xdr:to>
    <xdr:cxnSp macro="">
      <xdr:nvCxnSpPr>
        <xdr:cNvPr id="71" name="直線コネクタ 70"/>
        <xdr:cNvCxnSpPr/>
      </xdr:nvCxnSpPr>
      <xdr:spPr>
        <a:xfrm>
          <a:off x="3225800" y="76204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76623</xdr:rowOff>
    </xdr:from>
    <xdr:to>
      <xdr:col>15</xdr:col>
      <xdr:colOff>82550</xdr:colOff>
      <xdr:row>44</xdr:row>
      <xdr:rowOff>76623</xdr:rowOff>
    </xdr:to>
    <xdr:cxnSp macro="">
      <xdr:nvCxnSpPr>
        <xdr:cNvPr id="74" name="直線コネクタ 73"/>
        <xdr:cNvCxnSpPr/>
      </xdr:nvCxnSpPr>
      <xdr:spPr>
        <a:xfrm>
          <a:off x="2336800" y="76204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76623</xdr:rowOff>
    </xdr:to>
    <xdr:cxnSp macro="">
      <xdr:nvCxnSpPr>
        <xdr:cNvPr id="77" name="直線コネクタ 76"/>
        <xdr:cNvCxnSpPr/>
      </xdr:nvCxnSpPr>
      <xdr:spPr>
        <a:xfrm>
          <a:off x="1447800" y="76123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7" name="楕円 86"/>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145644</xdr:rowOff>
    </xdr:from>
    <xdr:ext cx="762000" cy="259045"/>
    <xdr:sp macro="" textlink="">
      <xdr:nvSpPr>
        <xdr:cNvPr id="88" name="財政力該当値テキスト"/>
        <xdr:cNvSpPr txBox="1"/>
      </xdr:nvSpPr>
      <xdr:spPr>
        <a:xfrm>
          <a:off x="50419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89" name="楕円 88"/>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145644</xdr:rowOff>
    </xdr:from>
    <xdr:ext cx="736600" cy="259045"/>
    <xdr:sp macro="" textlink="">
      <xdr:nvSpPr>
        <xdr:cNvPr id="90" name="テキスト ボックス 89"/>
        <xdr:cNvSpPr txBox="1"/>
      </xdr:nvSpPr>
      <xdr:spPr>
        <a:xfrm>
          <a:off x="3733800" y="7346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25823</xdr:rowOff>
    </xdr:from>
    <xdr:to>
      <xdr:col>15</xdr:col>
      <xdr:colOff>133350</xdr:colOff>
      <xdr:row>44</xdr:row>
      <xdr:rowOff>127423</xdr:rowOff>
    </xdr:to>
    <xdr:sp macro="" textlink="">
      <xdr:nvSpPr>
        <xdr:cNvPr id="91" name="楕円 90"/>
        <xdr:cNvSpPr/>
      </xdr:nvSpPr>
      <xdr:spPr>
        <a:xfrm>
          <a:off x="3175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137600</xdr:rowOff>
    </xdr:from>
    <xdr:ext cx="762000" cy="259045"/>
    <xdr:sp macro="" textlink="">
      <xdr:nvSpPr>
        <xdr:cNvPr id="92" name="テキスト ボックス 91"/>
        <xdr:cNvSpPr txBox="1"/>
      </xdr:nvSpPr>
      <xdr:spPr>
        <a:xfrm>
          <a:off x="2844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25823</xdr:rowOff>
    </xdr:from>
    <xdr:to>
      <xdr:col>11</xdr:col>
      <xdr:colOff>82550</xdr:colOff>
      <xdr:row>44</xdr:row>
      <xdr:rowOff>127423</xdr:rowOff>
    </xdr:to>
    <xdr:sp macro="" textlink="">
      <xdr:nvSpPr>
        <xdr:cNvPr id="93" name="楕円 92"/>
        <xdr:cNvSpPr/>
      </xdr:nvSpPr>
      <xdr:spPr>
        <a:xfrm>
          <a:off x="2286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137600</xdr:rowOff>
    </xdr:from>
    <xdr:ext cx="762000" cy="259045"/>
    <xdr:sp macro="" textlink="">
      <xdr:nvSpPr>
        <xdr:cNvPr id="94" name="テキスト ボックス 93"/>
        <xdr:cNvSpPr txBox="1"/>
      </xdr:nvSpPr>
      <xdr:spPr>
        <a:xfrm>
          <a:off x="1955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5" name="楕円 94"/>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129557</xdr:rowOff>
    </xdr:from>
    <xdr:ext cx="762000" cy="259045"/>
    <xdr:sp macro="" textlink="">
      <xdr:nvSpPr>
        <xdr:cNvPr id="96" name="テキスト ボックス 95"/>
        <xdr:cNvSpPr txBox="1"/>
      </xdr:nvSpPr>
      <xdr:spPr>
        <a:xfrm>
          <a:off x="1066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行政改革の実施により、前年度より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程度減少しており、類似団体平均も下回っている。その原因は、物件費は、特定財源となる「ふるさと納税」が前年度よりも倍増し、その使途となる各事業の物件費に占める割合も多くなったことから、一般財源の経常収支比率における物件費の割合が低下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今後も義務的経費、消費的経費の削減に努め、現在の水準を維持する。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113393</xdr:rowOff>
    </xdr:from>
    <xdr:to>
      <xdr:col>23</xdr:col>
      <xdr:colOff>133350</xdr:colOff>
      <xdr:row>64</xdr:row>
      <xdr:rowOff>104866</xdr:rowOff>
    </xdr:to>
    <xdr:cxnSp macro="">
      <xdr:nvCxnSpPr>
        <xdr:cNvPr id="133" name="直線コネクタ 132"/>
        <xdr:cNvCxnSpPr/>
      </xdr:nvCxnSpPr>
      <xdr:spPr>
        <a:xfrm flipV="1">
          <a:off x="4114800" y="10743293"/>
          <a:ext cx="838200" cy="33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106499</xdr:rowOff>
    </xdr:from>
    <xdr:to>
      <xdr:col>19</xdr:col>
      <xdr:colOff>133350</xdr:colOff>
      <xdr:row>64</xdr:row>
      <xdr:rowOff>104866</xdr:rowOff>
    </xdr:to>
    <xdr:cxnSp macro="">
      <xdr:nvCxnSpPr>
        <xdr:cNvPr id="136" name="直線コネクタ 135"/>
        <xdr:cNvCxnSpPr/>
      </xdr:nvCxnSpPr>
      <xdr:spPr>
        <a:xfrm>
          <a:off x="3225800" y="10736399"/>
          <a:ext cx="889000" cy="34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106499</xdr:rowOff>
    </xdr:from>
    <xdr:to>
      <xdr:col>15</xdr:col>
      <xdr:colOff>82550</xdr:colOff>
      <xdr:row>62</xdr:row>
      <xdr:rowOff>161653</xdr:rowOff>
    </xdr:to>
    <xdr:cxnSp macro="">
      <xdr:nvCxnSpPr>
        <xdr:cNvPr id="139" name="直線コネクタ 138"/>
        <xdr:cNvCxnSpPr/>
      </xdr:nvCxnSpPr>
      <xdr:spPr>
        <a:xfrm flipV="1">
          <a:off x="2336800" y="1073639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34109</xdr:rowOff>
    </xdr:from>
    <xdr:to>
      <xdr:col>11</xdr:col>
      <xdr:colOff>31750</xdr:colOff>
      <xdr:row>62</xdr:row>
      <xdr:rowOff>161653</xdr:rowOff>
    </xdr:to>
    <xdr:cxnSp macro="">
      <xdr:nvCxnSpPr>
        <xdr:cNvPr id="142" name="直線コネクタ 141"/>
        <xdr:cNvCxnSpPr/>
      </xdr:nvCxnSpPr>
      <xdr:spPr>
        <a:xfrm>
          <a:off x="1447800" y="10664009"/>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62593</xdr:rowOff>
    </xdr:from>
    <xdr:to>
      <xdr:col>23</xdr:col>
      <xdr:colOff>184150</xdr:colOff>
      <xdr:row>62</xdr:row>
      <xdr:rowOff>164193</xdr:rowOff>
    </xdr:to>
    <xdr:sp macro="" textlink="">
      <xdr:nvSpPr>
        <xdr:cNvPr id="152" name="楕円 151"/>
        <xdr:cNvSpPr/>
      </xdr:nvSpPr>
      <xdr:spPr>
        <a:xfrm>
          <a:off x="49022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79120</xdr:rowOff>
    </xdr:from>
    <xdr:ext cx="762000" cy="259045"/>
    <xdr:sp macro="" textlink="">
      <xdr:nvSpPr>
        <xdr:cNvPr id="153" name="財政構造の弾力性該当値テキスト"/>
        <xdr:cNvSpPr txBox="1"/>
      </xdr:nvSpPr>
      <xdr:spPr>
        <a:xfrm>
          <a:off x="50419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54066</xdr:rowOff>
    </xdr:from>
    <xdr:to>
      <xdr:col>19</xdr:col>
      <xdr:colOff>184150</xdr:colOff>
      <xdr:row>64</xdr:row>
      <xdr:rowOff>155666</xdr:rowOff>
    </xdr:to>
    <xdr:sp macro="" textlink="">
      <xdr:nvSpPr>
        <xdr:cNvPr id="154" name="楕円 153"/>
        <xdr:cNvSpPr/>
      </xdr:nvSpPr>
      <xdr:spPr>
        <a:xfrm>
          <a:off x="4064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140443</xdr:rowOff>
    </xdr:from>
    <xdr:ext cx="736600" cy="259045"/>
    <xdr:sp macro="" textlink="">
      <xdr:nvSpPr>
        <xdr:cNvPr id="155" name="テキスト ボックス 154"/>
        <xdr:cNvSpPr txBox="1"/>
      </xdr:nvSpPr>
      <xdr:spPr>
        <a:xfrm>
          <a:off x="3733800" y="11113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55699</xdr:rowOff>
    </xdr:from>
    <xdr:to>
      <xdr:col>15</xdr:col>
      <xdr:colOff>133350</xdr:colOff>
      <xdr:row>62</xdr:row>
      <xdr:rowOff>157299</xdr:rowOff>
    </xdr:to>
    <xdr:sp macro="" textlink="">
      <xdr:nvSpPr>
        <xdr:cNvPr id="156" name="楕円 155"/>
        <xdr:cNvSpPr/>
      </xdr:nvSpPr>
      <xdr:spPr>
        <a:xfrm>
          <a:off x="3175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167476</xdr:rowOff>
    </xdr:from>
    <xdr:ext cx="762000" cy="259045"/>
    <xdr:sp macro="" textlink="">
      <xdr:nvSpPr>
        <xdr:cNvPr id="157" name="テキスト ボックス 156"/>
        <xdr:cNvSpPr txBox="1"/>
      </xdr:nvSpPr>
      <xdr:spPr>
        <a:xfrm>
          <a:off x="2844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110853</xdr:rowOff>
    </xdr:from>
    <xdr:to>
      <xdr:col>11</xdr:col>
      <xdr:colOff>82550</xdr:colOff>
      <xdr:row>63</xdr:row>
      <xdr:rowOff>41003</xdr:rowOff>
    </xdr:to>
    <xdr:sp macro="" textlink="">
      <xdr:nvSpPr>
        <xdr:cNvPr id="158" name="楕円 157"/>
        <xdr:cNvSpPr/>
      </xdr:nvSpPr>
      <xdr:spPr>
        <a:xfrm>
          <a:off x="22860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51180</xdr:rowOff>
    </xdr:from>
    <xdr:ext cx="762000" cy="259045"/>
    <xdr:sp macro="" textlink="">
      <xdr:nvSpPr>
        <xdr:cNvPr id="159" name="テキスト ボックス 158"/>
        <xdr:cNvSpPr txBox="1"/>
      </xdr:nvSpPr>
      <xdr:spPr>
        <a:xfrm>
          <a:off x="1955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60" name="楕円 159"/>
        <xdr:cNvSpPr/>
      </xdr:nvSpPr>
      <xdr:spPr>
        <a:xfrm>
          <a:off x="1397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61" name="テキスト ボックス 160"/>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[886,262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人口が</a:t>
          </a:r>
          <a:r>
            <a:rPr kumimoji="1" lang="en-US" altLang="ja-JP" sz="1300">
              <a:latin typeface="ＭＳ Ｐゴシック" panose="020B0600070205080204" pitchFamily="50" charset="-128"/>
              <a:ea typeface="ＭＳ Ｐゴシック" panose="020B0600070205080204" pitchFamily="50" charset="-128"/>
            </a:rPr>
            <a:t>866</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国調）と少ないため、類似団体平均を若干上回って推移していたが、平成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年度に、「ふるさと納税」の推進に伴う返礼品購入費用の増加により、平均を大きく上回ることとなり、平成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年度では、さらに返礼品購入費用が増加したため、類似団体平均よりも倍以上の金額となった。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返礼品の見直しを行ったため、来年度は低下する見込みであるが、相対的に高くならざるを得ない指標である。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8209</xdr:rowOff>
    </xdr:from>
    <xdr:to>
      <xdr:col>23</xdr:col>
      <xdr:colOff>133350</xdr:colOff>
      <xdr:row>86</xdr:row>
      <xdr:rowOff>16872</xdr:rowOff>
    </xdr:to>
    <xdr:cxnSp macro="">
      <xdr:nvCxnSpPr>
        <xdr:cNvPr id="197" name="直線コネクタ 196"/>
        <xdr:cNvCxnSpPr/>
      </xdr:nvCxnSpPr>
      <xdr:spPr>
        <a:xfrm>
          <a:off x="4114800" y="14581459"/>
          <a:ext cx="838200" cy="18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110223</xdr:rowOff>
    </xdr:from>
    <xdr:to>
      <xdr:col>19</xdr:col>
      <xdr:colOff>133350</xdr:colOff>
      <xdr:row>85</xdr:row>
      <xdr:rowOff>8209</xdr:rowOff>
    </xdr:to>
    <xdr:cxnSp macro="">
      <xdr:nvCxnSpPr>
        <xdr:cNvPr id="200" name="直線コネクタ 199"/>
        <xdr:cNvCxnSpPr/>
      </xdr:nvCxnSpPr>
      <xdr:spPr>
        <a:xfrm>
          <a:off x="3225800" y="14340573"/>
          <a:ext cx="889000" cy="24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27369</xdr:rowOff>
    </xdr:from>
    <xdr:to>
      <xdr:col>15</xdr:col>
      <xdr:colOff>82550</xdr:colOff>
      <xdr:row>83</xdr:row>
      <xdr:rowOff>110223</xdr:rowOff>
    </xdr:to>
    <xdr:cxnSp macro="">
      <xdr:nvCxnSpPr>
        <xdr:cNvPr id="203" name="直線コネクタ 202"/>
        <xdr:cNvCxnSpPr/>
      </xdr:nvCxnSpPr>
      <xdr:spPr>
        <a:xfrm>
          <a:off x="2336800" y="14257719"/>
          <a:ext cx="889000" cy="8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1462</xdr:rowOff>
    </xdr:from>
    <xdr:to>
      <xdr:col>11</xdr:col>
      <xdr:colOff>31750</xdr:colOff>
      <xdr:row>83</xdr:row>
      <xdr:rowOff>27369</xdr:rowOff>
    </xdr:to>
    <xdr:cxnSp macro="">
      <xdr:nvCxnSpPr>
        <xdr:cNvPr id="206" name="直線コネクタ 205"/>
        <xdr:cNvCxnSpPr/>
      </xdr:nvCxnSpPr>
      <xdr:spPr>
        <a:xfrm>
          <a:off x="1447800" y="14231812"/>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8" name="テキスト ボックス 207"/>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10" name="テキスト ボックス 209"/>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137522</xdr:rowOff>
    </xdr:from>
    <xdr:to>
      <xdr:col>23</xdr:col>
      <xdr:colOff>184150</xdr:colOff>
      <xdr:row>86</xdr:row>
      <xdr:rowOff>67672</xdr:rowOff>
    </xdr:to>
    <xdr:sp macro="" textlink="">
      <xdr:nvSpPr>
        <xdr:cNvPr id="216" name="楕円 215"/>
        <xdr:cNvSpPr/>
      </xdr:nvSpPr>
      <xdr:spPr>
        <a:xfrm>
          <a:off x="4902200" y="1471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109599</xdr:rowOff>
    </xdr:from>
    <xdr:ext cx="762000" cy="259045"/>
    <xdr:sp macro="" textlink="">
      <xdr:nvSpPr>
        <xdr:cNvPr id="217" name="人件費・物件費等の状況該当値テキスト"/>
        <xdr:cNvSpPr txBox="1"/>
      </xdr:nvSpPr>
      <xdr:spPr>
        <a:xfrm>
          <a:off x="5041900" y="1468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128859</xdr:rowOff>
    </xdr:from>
    <xdr:to>
      <xdr:col>19</xdr:col>
      <xdr:colOff>184150</xdr:colOff>
      <xdr:row>85</xdr:row>
      <xdr:rowOff>59009</xdr:rowOff>
    </xdr:to>
    <xdr:sp macro="" textlink="">
      <xdr:nvSpPr>
        <xdr:cNvPr id="218" name="楕円 217"/>
        <xdr:cNvSpPr/>
      </xdr:nvSpPr>
      <xdr:spPr>
        <a:xfrm>
          <a:off x="4064000" y="1453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43786</xdr:rowOff>
    </xdr:from>
    <xdr:ext cx="736600" cy="259045"/>
    <xdr:sp macro="" textlink="">
      <xdr:nvSpPr>
        <xdr:cNvPr id="219" name="テキスト ボックス 218"/>
        <xdr:cNvSpPr txBox="1"/>
      </xdr:nvSpPr>
      <xdr:spPr>
        <a:xfrm>
          <a:off x="3733800" y="14617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59423</xdr:rowOff>
    </xdr:from>
    <xdr:to>
      <xdr:col>15</xdr:col>
      <xdr:colOff>133350</xdr:colOff>
      <xdr:row>83</xdr:row>
      <xdr:rowOff>161023</xdr:rowOff>
    </xdr:to>
    <xdr:sp macro="" textlink="">
      <xdr:nvSpPr>
        <xdr:cNvPr id="220" name="楕円 219"/>
        <xdr:cNvSpPr/>
      </xdr:nvSpPr>
      <xdr:spPr>
        <a:xfrm>
          <a:off x="3175000" y="1428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145800</xdr:rowOff>
    </xdr:from>
    <xdr:ext cx="762000" cy="259045"/>
    <xdr:sp macro="" textlink="">
      <xdr:nvSpPr>
        <xdr:cNvPr id="221" name="テキスト ボックス 220"/>
        <xdr:cNvSpPr txBox="1"/>
      </xdr:nvSpPr>
      <xdr:spPr>
        <a:xfrm>
          <a:off x="2844800" y="1437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148019</xdr:rowOff>
    </xdr:from>
    <xdr:to>
      <xdr:col>11</xdr:col>
      <xdr:colOff>82550</xdr:colOff>
      <xdr:row>83</xdr:row>
      <xdr:rowOff>78169</xdr:rowOff>
    </xdr:to>
    <xdr:sp macro="" textlink="">
      <xdr:nvSpPr>
        <xdr:cNvPr id="222" name="楕円 221"/>
        <xdr:cNvSpPr/>
      </xdr:nvSpPr>
      <xdr:spPr>
        <a:xfrm>
          <a:off x="2286000" y="1420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62946</xdr:rowOff>
    </xdr:from>
    <xdr:ext cx="762000" cy="259045"/>
    <xdr:sp macro="" textlink="">
      <xdr:nvSpPr>
        <xdr:cNvPr id="223" name="テキスト ボックス 222"/>
        <xdr:cNvSpPr txBox="1"/>
      </xdr:nvSpPr>
      <xdr:spPr>
        <a:xfrm>
          <a:off x="1955800" y="14293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122112</xdr:rowOff>
    </xdr:from>
    <xdr:to>
      <xdr:col>7</xdr:col>
      <xdr:colOff>31750</xdr:colOff>
      <xdr:row>83</xdr:row>
      <xdr:rowOff>52262</xdr:rowOff>
    </xdr:to>
    <xdr:sp macro="" textlink="">
      <xdr:nvSpPr>
        <xdr:cNvPr id="224" name="楕円 223"/>
        <xdr:cNvSpPr/>
      </xdr:nvSpPr>
      <xdr:spPr>
        <a:xfrm>
          <a:off x="1397000" y="141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37039</xdr:rowOff>
    </xdr:from>
    <xdr:ext cx="762000" cy="259045"/>
    <xdr:sp macro="" textlink="">
      <xdr:nvSpPr>
        <xdr:cNvPr id="225" name="テキスト ボックス 224"/>
        <xdr:cNvSpPr txBox="1"/>
      </xdr:nvSpPr>
      <xdr:spPr>
        <a:xfrm>
          <a:off x="1066800" y="142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類似団体平均を下回っている。今後も給与及び定員管理の適正化に取り組み、現在の水準の維持に努める。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数値については、当該資料作成時点において、平成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年調査結果が未公表のため、前年度数値を引用している。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19686</xdr:rowOff>
    </xdr:from>
    <xdr:to>
      <xdr:col>81</xdr:col>
      <xdr:colOff>44450</xdr:colOff>
      <xdr:row>85</xdr:row>
      <xdr:rowOff>19686</xdr:rowOff>
    </xdr:to>
    <xdr:cxnSp macro="">
      <xdr:nvCxnSpPr>
        <xdr:cNvPr id="255" name="直線コネクタ 254"/>
        <xdr:cNvCxnSpPr/>
      </xdr:nvCxnSpPr>
      <xdr:spPr>
        <a:xfrm>
          <a:off x="16179800" y="145929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7620</xdr:rowOff>
    </xdr:from>
    <xdr:to>
      <xdr:col>77</xdr:col>
      <xdr:colOff>44450</xdr:colOff>
      <xdr:row>85</xdr:row>
      <xdr:rowOff>19686</xdr:rowOff>
    </xdr:to>
    <xdr:cxnSp macro="">
      <xdr:nvCxnSpPr>
        <xdr:cNvPr id="258" name="直線コネクタ 257"/>
        <xdr:cNvCxnSpPr/>
      </xdr:nvCxnSpPr>
      <xdr:spPr>
        <a:xfrm>
          <a:off x="15290800" y="14580870"/>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7620</xdr:rowOff>
    </xdr:from>
    <xdr:to>
      <xdr:col>72</xdr:col>
      <xdr:colOff>203200</xdr:colOff>
      <xdr:row>85</xdr:row>
      <xdr:rowOff>152400</xdr:rowOff>
    </xdr:to>
    <xdr:cxnSp macro="">
      <xdr:nvCxnSpPr>
        <xdr:cNvPr id="261" name="直線コネクタ 260"/>
        <xdr:cNvCxnSpPr/>
      </xdr:nvCxnSpPr>
      <xdr:spPr>
        <a:xfrm flipV="1">
          <a:off x="14401800" y="145808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63" name="テキスト ボックス 262"/>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73977</xdr:rowOff>
    </xdr:from>
    <xdr:to>
      <xdr:col>68</xdr:col>
      <xdr:colOff>152400</xdr:colOff>
      <xdr:row>85</xdr:row>
      <xdr:rowOff>152400</xdr:rowOff>
    </xdr:to>
    <xdr:cxnSp macro="">
      <xdr:nvCxnSpPr>
        <xdr:cNvPr id="264" name="直線コネクタ 263"/>
        <xdr:cNvCxnSpPr/>
      </xdr:nvCxnSpPr>
      <xdr:spPr>
        <a:xfrm>
          <a:off x="13512800" y="14647227"/>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1922</xdr:rowOff>
    </xdr:from>
    <xdr:ext cx="762000" cy="259045"/>
    <xdr:sp macro="" textlink="">
      <xdr:nvSpPr>
        <xdr:cNvPr id="268" name="テキスト ボックス 267"/>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140336</xdr:rowOff>
    </xdr:from>
    <xdr:to>
      <xdr:col>81</xdr:col>
      <xdr:colOff>95250</xdr:colOff>
      <xdr:row>85</xdr:row>
      <xdr:rowOff>70486</xdr:rowOff>
    </xdr:to>
    <xdr:sp macro="" textlink="">
      <xdr:nvSpPr>
        <xdr:cNvPr id="274" name="楕円 273"/>
        <xdr:cNvSpPr/>
      </xdr:nvSpPr>
      <xdr:spPr>
        <a:xfrm>
          <a:off x="16967200" y="145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156863</xdr:rowOff>
    </xdr:from>
    <xdr:ext cx="762000" cy="259045"/>
    <xdr:sp macro="" textlink="">
      <xdr:nvSpPr>
        <xdr:cNvPr id="275" name="給与水準   （国との比較）該当値テキスト"/>
        <xdr:cNvSpPr txBox="1"/>
      </xdr:nvSpPr>
      <xdr:spPr>
        <a:xfrm>
          <a:off x="17106900" y="1438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140336</xdr:rowOff>
    </xdr:from>
    <xdr:to>
      <xdr:col>77</xdr:col>
      <xdr:colOff>95250</xdr:colOff>
      <xdr:row>85</xdr:row>
      <xdr:rowOff>70486</xdr:rowOff>
    </xdr:to>
    <xdr:sp macro="" textlink="">
      <xdr:nvSpPr>
        <xdr:cNvPr id="276" name="楕円 275"/>
        <xdr:cNvSpPr/>
      </xdr:nvSpPr>
      <xdr:spPr>
        <a:xfrm>
          <a:off x="16129000" y="145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80663</xdr:rowOff>
    </xdr:from>
    <xdr:ext cx="736600" cy="259045"/>
    <xdr:sp macro="" textlink="">
      <xdr:nvSpPr>
        <xdr:cNvPr id="277" name="テキスト ボックス 276"/>
        <xdr:cNvSpPr txBox="1"/>
      </xdr:nvSpPr>
      <xdr:spPr>
        <a:xfrm>
          <a:off x="15798800" y="14311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128270</xdr:rowOff>
    </xdr:from>
    <xdr:to>
      <xdr:col>73</xdr:col>
      <xdr:colOff>44450</xdr:colOff>
      <xdr:row>85</xdr:row>
      <xdr:rowOff>58420</xdr:rowOff>
    </xdr:to>
    <xdr:sp macro="" textlink="">
      <xdr:nvSpPr>
        <xdr:cNvPr id="278" name="楕円 277"/>
        <xdr:cNvSpPr/>
      </xdr:nvSpPr>
      <xdr:spPr>
        <a:xfrm>
          <a:off x="15240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68597</xdr:rowOff>
    </xdr:from>
    <xdr:ext cx="762000" cy="259045"/>
    <xdr:sp macro="" textlink="">
      <xdr:nvSpPr>
        <xdr:cNvPr id="279" name="テキスト ボックス 278"/>
        <xdr:cNvSpPr txBox="1"/>
      </xdr:nvSpPr>
      <xdr:spPr>
        <a:xfrm>
          <a:off x="14909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0" name="楕円 279"/>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1" name="テキスト ボックス 280"/>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23177</xdr:rowOff>
    </xdr:from>
    <xdr:to>
      <xdr:col>64</xdr:col>
      <xdr:colOff>152400</xdr:colOff>
      <xdr:row>85</xdr:row>
      <xdr:rowOff>124777</xdr:rowOff>
    </xdr:to>
    <xdr:sp macro="" textlink="">
      <xdr:nvSpPr>
        <xdr:cNvPr id="282" name="楕円 281"/>
        <xdr:cNvSpPr/>
      </xdr:nvSpPr>
      <xdr:spPr>
        <a:xfrm>
          <a:off x="13462000" y="145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134954</xdr:rowOff>
    </xdr:from>
    <xdr:ext cx="762000" cy="259045"/>
    <xdr:sp macro="" textlink="">
      <xdr:nvSpPr>
        <xdr:cNvPr id="283" name="テキスト ボックス 282"/>
        <xdr:cNvSpPr txBox="1"/>
      </xdr:nvSpPr>
      <xdr:spPr>
        <a:xfrm>
          <a:off x="13131800" y="14365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類似団体平均を大きく上回っているが、人口が</a:t>
          </a:r>
          <a:r>
            <a:rPr kumimoji="1" lang="en-US" altLang="ja-JP" sz="1300">
              <a:latin typeface="ＭＳ Ｐゴシック" panose="020B0600070205080204" pitchFamily="50" charset="-128"/>
              <a:ea typeface="ＭＳ Ｐゴシック" panose="020B0600070205080204" pitchFamily="50" charset="-128"/>
            </a:rPr>
            <a:t>866</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国調）と少ないため、相対的に高くならざるを得ない指標である。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102718</xdr:rowOff>
    </xdr:from>
    <xdr:to>
      <xdr:col>81</xdr:col>
      <xdr:colOff>44450</xdr:colOff>
      <xdr:row>63</xdr:row>
      <xdr:rowOff>105372</xdr:rowOff>
    </xdr:to>
    <xdr:cxnSp macro="">
      <xdr:nvCxnSpPr>
        <xdr:cNvPr id="315" name="直線コネクタ 314"/>
        <xdr:cNvCxnSpPr/>
      </xdr:nvCxnSpPr>
      <xdr:spPr>
        <a:xfrm flipV="1">
          <a:off x="16179800" y="10904068"/>
          <a:ext cx="8382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98374</xdr:rowOff>
    </xdr:from>
    <xdr:to>
      <xdr:col>77</xdr:col>
      <xdr:colOff>44450</xdr:colOff>
      <xdr:row>63</xdr:row>
      <xdr:rowOff>105372</xdr:rowOff>
    </xdr:to>
    <xdr:cxnSp macro="">
      <xdr:nvCxnSpPr>
        <xdr:cNvPr id="318" name="直線コネクタ 317"/>
        <xdr:cNvCxnSpPr/>
      </xdr:nvCxnSpPr>
      <xdr:spPr>
        <a:xfrm>
          <a:off x="15290800" y="10899724"/>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36843</xdr:rowOff>
    </xdr:from>
    <xdr:to>
      <xdr:col>72</xdr:col>
      <xdr:colOff>203200</xdr:colOff>
      <xdr:row>63</xdr:row>
      <xdr:rowOff>98374</xdr:rowOff>
    </xdr:to>
    <xdr:cxnSp macro="">
      <xdr:nvCxnSpPr>
        <xdr:cNvPr id="321" name="直線コネクタ 320"/>
        <xdr:cNvCxnSpPr/>
      </xdr:nvCxnSpPr>
      <xdr:spPr>
        <a:xfrm>
          <a:off x="14401800" y="10838193"/>
          <a:ext cx="88900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36843</xdr:rowOff>
    </xdr:from>
    <xdr:to>
      <xdr:col>68</xdr:col>
      <xdr:colOff>152400</xdr:colOff>
      <xdr:row>63</xdr:row>
      <xdr:rowOff>47460</xdr:rowOff>
    </xdr:to>
    <xdr:cxnSp macro="">
      <xdr:nvCxnSpPr>
        <xdr:cNvPr id="324" name="直線コネクタ 323"/>
        <xdr:cNvCxnSpPr/>
      </xdr:nvCxnSpPr>
      <xdr:spPr>
        <a:xfrm flipV="1">
          <a:off x="13512800" y="10838193"/>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6" name="テキスト ボックス 325"/>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8" name="テキスト ボックス 327"/>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51918</xdr:rowOff>
    </xdr:from>
    <xdr:to>
      <xdr:col>81</xdr:col>
      <xdr:colOff>95250</xdr:colOff>
      <xdr:row>63</xdr:row>
      <xdr:rowOff>153518</xdr:rowOff>
    </xdr:to>
    <xdr:sp macro="" textlink="">
      <xdr:nvSpPr>
        <xdr:cNvPr id="334" name="楕円 333"/>
        <xdr:cNvSpPr/>
      </xdr:nvSpPr>
      <xdr:spPr>
        <a:xfrm>
          <a:off x="16967200" y="1085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23995</xdr:rowOff>
    </xdr:from>
    <xdr:ext cx="762000" cy="259045"/>
    <xdr:sp macro="" textlink="">
      <xdr:nvSpPr>
        <xdr:cNvPr id="335" name="定員管理の状況該当値テキスト"/>
        <xdr:cNvSpPr txBox="1"/>
      </xdr:nvSpPr>
      <xdr:spPr>
        <a:xfrm>
          <a:off x="17106900" y="1082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54572</xdr:rowOff>
    </xdr:from>
    <xdr:to>
      <xdr:col>77</xdr:col>
      <xdr:colOff>95250</xdr:colOff>
      <xdr:row>63</xdr:row>
      <xdr:rowOff>156172</xdr:rowOff>
    </xdr:to>
    <xdr:sp macro="" textlink="">
      <xdr:nvSpPr>
        <xdr:cNvPr id="336" name="楕円 335"/>
        <xdr:cNvSpPr/>
      </xdr:nvSpPr>
      <xdr:spPr>
        <a:xfrm>
          <a:off x="16129000" y="1085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140949</xdr:rowOff>
    </xdr:from>
    <xdr:ext cx="736600" cy="259045"/>
    <xdr:sp macro="" textlink="">
      <xdr:nvSpPr>
        <xdr:cNvPr id="337" name="テキスト ボックス 336"/>
        <xdr:cNvSpPr txBox="1"/>
      </xdr:nvSpPr>
      <xdr:spPr>
        <a:xfrm>
          <a:off x="15798800" y="10942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47574</xdr:rowOff>
    </xdr:from>
    <xdr:to>
      <xdr:col>73</xdr:col>
      <xdr:colOff>44450</xdr:colOff>
      <xdr:row>63</xdr:row>
      <xdr:rowOff>149174</xdr:rowOff>
    </xdr:to>
    <xdr:sp macro="" textlink="">
      <xdr:nvSpPr>
        <xdr:cNvPr id="338" name="楕円 337"/>
        <xdr:cNvSpPr/>
      </xdr:nvSpPr>
      <xdr:spPr>
        <a:xfrm>
          <a:off x="15240000" y="1084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133951</xdr:rowOff>
    </xdr:from>
    <xdr:ext cx="762000" cy="259045"/>
    <xdr:sp macro="" textlink="">
      <xdr:nvSpPr>
        <xdr:cNvPr id="339" name="テキスト ボックス 338"/>
        <xdr:cNvSpPr txBox="1"/>
      </xdr:nvSpPr>
      <xdr:spPr>
        <a:xfrm>
          <a:off x="14909800" y="1093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157493</xdr:rowOff>
    </xdr:from>
    <xdr:to>
      <xdr:col>68</xdr:col>
      <xdr:colOff>203200</xdr:colOff>
      <xdr:row>63</xdr:row>
      <xdr:rowOff>87643</xdr:rowOff>
    </xdr:to>
    <xdr:sp macro="" textlink="">
      <xdr:nvSpPr>
        <xdr:cNvPr id="340" name="楕円 339"/>
        <xdr:cNvSpPr/>
      </xdr:nvSpPr>
      <xdr:spPr>
        <a:xfrm>
          <a:off x="14351000" y="1078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72420</xdr:rowOff>
    </xdr:from>
    <xdr:ext cx="762000" cy="259045"/>
    <xdr:sp macro="" textlink="">
      <xdr:nvSpPr>
        <xdr:cNvPr id="341" name="テキスト ボックス 340"/>
        <xdr:cNvSpPr txBox="1"/>
      </xdr:nvSpPr>
      <xdr:spPr>
        <a:xfrm>
          <a:off x="14020800" y="1087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168110</xdr:rowOff>
    </xdr:from>
    <xdr:to>
      <xdr:col>64</xdr:col>
      <xdr:colOff>152400</xdr:colOff>
      <xdr:row>63</xdr:row>
      <xdr:rowOff>98260</xdr:rowOff>
    </xdr:to>
    <xdr:sp macro="" textlink="">
      <xdr:nvSpPr>
        <xdr:cNvPr id="342" name="楕円 341"/>
        <xdr:cNvSpPr/>
      </xdr:nvSpPr>
      <xdr:spPr>
        <a:xfrm>
          <a:off x="13462000" y="1079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83037</xdr:rowOff>
    </xdr:from>
    <xdr:ext cx="762000" cy="259045"/>
    <xdr:sp macro="" textlink="">
      <xdr:nvSpPr>
        <xdr:cNvPr id="343" name="テキスト ボックス 342"/>
        <xdr:cNvSpPr txBox="1"/>
      </xdr:nvSpPr>
      <xdr:spPr>
        <a:xfrm>
          <a:off x="13131800" y="1088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過去からの起債抑制策により、類似団体平均を下回っている。今後も引き続き地方債の発行額を抑制し、財政の健全化に努める。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143087</xdr:rowOff>
    </xdr:from>
    <xdr:to>
      <xdr:col>81</xdr:col>
      <xdr:colOff>44450</xdr:colOff>
      <xdr:row>41</xdr:row>
      <xdr:rowOff>19896</xdr:rowOff>
    </xdr:to>
    <xdr:cxnSp macro="">
      <xdr:nvCxnSpPr>
        <xdr:cNvPr id="376" name="直線コネクタ 375"/>
        <xdr:cNvCxnSpPr/>
      </xdr:nvCxnSpPr>
      <xdr:spPr>
        <a:xfrm flipV="1">
          <a:off x="16179800" y="700108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19896</xdr:rowOff>
    </xdr:from>
    <xdr:to>
      <xdr:col>77</xdr:col>
      <xdr:colOff>44450</xdr:colOff>
      <xdr:row>41</xdr:row>
      <xdr:rowOff>52070</xdr:rowOff>
    </xdr:to>
    <xdr:cxnSp macro="">
      <xdr:nvCxnSpPr>
        <xdr:cNvPr id="379" name="直線コネクタ 378"/>
        <xdr:cNvCxnSpPr/>
      </xdr:nvCxnSpPr>
      <xdr:spPr>
        <a:xfrm flipV="1">
          <a:off x="15290800" y="70493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68156</xdr:rowOff>
    </xdr:to>
    <xdr:cxnSp macro="">
      <xdr:nvCxnSpPr>
        <xdr:cNvPr id="382" name="直線コネクタ 381"/>
        <xdr:cNvCxnSpPr/>
      </xdr:nvCxnSpPr>
      <xdr:spPr>
        <a:xfrm flipV="1">
          <a:off x="14401800" y="70815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68156</xdr:rowOff>
    </xdr:from>
    <xdr:to>
      <xdr:col>68</xdr:col>
      <xdr:colOff>152400</xdr:colOff>
      <xdr:row>41</xdr:row>
      <xdr:rowOff>92287</xdr:rowOff>
    </xdr:to>
    <xdr:cxnSp macro="">
      <xdr:nvCxnSpPr>
        <xdr:cNvPr id="385" name="直線コネクタ 384"/>
        <xdr:cNvCxnSpPr/>
      </xdr:nvCxnSpPr>
      <xdr:spPr>
        <a:xfrm flipV="1">
          <a:off x="13512800" y="70976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92287</xdr:rowOff>
    </xdr:from>
    <xdr:to>
      <xdr:col>81</xdr:col>
      <xdr:colOff>95250</xdr:colOff>
      <xdr:row>41</xdr:row>
      <xdr:rowOff>22437</xdr:rowOff>
    </xdr:to>
    <xdr:sp macro="" textlink="">
      <xdr:nvSpPr>
        <xdr:cNvPr id="395" name="楕円 394"/>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108814</xdr:rowOff>
    </xdr:from>
    <xdr:ext cx="762000" cy="259045"/>
    <xdr:sp macro="" textlink="">
      <xdr:nvSpPr>
        <xdr:cNvPr id="396" name="公債費負担の状況該当値テキスト"/>
        <xdr:cNvSpPr txBox="1"/>
      </xdr:nvSpPr>
      <xdr:spPr>
        <a:xfrm>
          <a:off x="171069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140546</xdr:rowOff>
    </xdr:from>
    <xdr:to>
      <xdr:col>77</xdr:col>
      <xdr:colOff>95250</xdr:colOff>
      <xdr:row>41</xdr:row>
      <xdr:rowOff>70696</xdr:rowOff>
    </xdr:to>
    <xdr:sp macro="" textlink="">
      <xdr:nvSpPr>
        <xdr:cNvPr id="397" name="楕円 396"/>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98" name="テキスト ボックス 397"/>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399" name="楕円 398"/>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400" name="テキスト ボックス 399"/>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17356</xdr:rowOff>
    </xdr:from>
    <xdr:to>
      <xdr:col>68</xdr:col>
      <xdr:colOff>203200</xdr:colOff>
      <xdr:row>41</xdr:row>
      <xdr:rowOff>118956</xdr:rowOff>
    </xdr:to>
    <xdr:sp macro="" textlink="">
      <xdr:nvSpPr>
        <xdr:cNvPr id="401" name="楕円 400"/>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402" name="テキスト ボックス 401"/>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403" name="楕円 402"/>
        <xdr:cNvSpPr/>
      </xdr:nvSpPr>
      <xdr:spPr>
        <a:xfrm>
          <a:off x="13462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153264</xdr:rowOff>
    </xdr:from>
    <xdr:ext cx="762000" cy="259045"/>
    <xdr:sp macro="" textlink="">
      <xdr:nvSpPr>
        <xdr:cNvPr id="404" name="テキスト ボックス 403"/>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将来負担額よりも充当可能財源等が多いため、将来負担比率はゼロで推移している。今後も公債費等義務的経費の削減に努める。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岡山県新庄村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
945
67.11
2,751,643
2,577,603
145,125
967,189
1,340,672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類似団体平均を下回っている。今後も給与及び定員管理の適正化に取り組み、現在の水準の維持に努める。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94996</xdr:rowOff>
    </xdr:from>
    <xdr:to>
      <xdr:col>24</xdr:col>
      <xdr:colOff>25400</xdr:colOff>
      <xdr:row>36</xdr:row>
      <xdr:rowOff>140716</xdr:rowOff>
    </xdr:to>
    <xdr:cxnSp macro="">
      <xdr:nvCxnSpPr>
        <xdr:cNvPr id="64" name="直線コネクタ 63"/>
        <xdr:cNvCxnSpPr/>
      </xdr:nvCxnSpPr>
      <xdr:spPr>
        <a:xfrm>
          <a:off x="3987800" y="626719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94996</xdr:rowOff>
    </xdr:from>
    <xdr:to>
      <xdr:col>19</xdr:col>
      <xdr:colOff>187325</xdr:colOff>
      <xdr:row>36</xdr:row>
      <xdr:rowOff>131572</xdr:rowOff>
    </xdr:to>
    <xdr:cxnSp macro="">
      <xdr:nvCxnSpPr>
        <xdr:cNvPr id="67" name="直線コネクタ 66"/>
        <xdr:cNvCxnSpPr/>
      </xdr:nvCxnSpPr>
      <xdr:spPr>
        <a:xfrm flipV="1">
          <a:off x="3098800" y="62671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108712</xdr:rowOff>
    </xdr:from>
    <xdr:to>
      <xdr:col>15</xdr:col>
      <xdr:colOff>98425</xdr:colOff>
      <xdr:row>36</xdr:row>
      <xdr:rowOff>131572</xdr:rowOff>
    </xdr:to>
    <xdr:cxnSp macro="">
      <xdr:nvCxnSpPr>
        <xdr:cNvPr id="70" name="直線コネクタ 69"/>
        <xdr:cNvCxnSpPr/>
      </xdr:nvCxnSpPr>
      <xdr:spPr>
        <a:xfrm>
          <a:off x="2209800" y="6280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40132</xdr:rowOff>
    </xdr:from>
    <xdr:to>
      <xdr:col>11</xdr:col>
      <xdr:colOff>9525</xdr:colOff>
      <xdr:row>36</xdr:row>
      <xdr:rowOff>108712</xdr:rowOff>
    </xdr:to>
    <xdr:cxnSp macro="">
      <xdr:nvCxnSpPr>
        <xdr:cNvPr id="73" name="直線コネクタ 72"/>
        <xdr:cNvCxnSpPr/>
      </xdr:nvCxnSpPr>
      <xdr:spPr>
        <a:xfrm>
          <a:off x="1320800" y="62123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83" name="楕円 82"/>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106443</xdr:rowOff>
    </xdr:from>
    <xdr:ext cx="762000" cy="259045"/>
    <xdr:sp macro="" textlink="">
      <xdr:nvSpPr>
        <xdr:cNvPr id="84" name="人件費該当値テキスト"/>
        <xdr:cNvSpPr txBox="1"/>
      </xdr:nvSpPr>
      <xdr:spPr>
        <a:xfrm>
          <a:off x="4914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44196</xdr:rowOff>
    </xdr:from>
    <xdr:to>
      <xdr:col>20</xdr:col>
      <xdr:colOff>38100</xdr:colOff>
      <xdr:row>36</xdr:row>
      <xdr:rowOff>145796</xdr:rowOff>
    </xdr:to>
    <xdr:sp macro="" textlink="">
      <xdr:nvSpPr>
        <xdr:cNvPr id="85" name="楕円 84"/>
        <xdr:cNvSpPr/>
      </xdr:nvSpPr>
      <xdr:spPr>
        <a:xfrm>
          <a:off x="3937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155973</xdr:rowOff>
    </xdr:from>
    <xdr:ext cx="736600" cy="259045"/>
    <xdr:sp macro="" textlink="">
      <xdr:nvSpPr>
        <xdr:cNvPr id="86" name="テキスト ボックス 85"/>
        <xdr:cNvSpPr txBox="1"/>
      </xdr:nvSpPr>
      <xdr:spPr>
        <a:xfrm>
          <a:off x="3606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80772</xdr:rowOff>
    </xdr:from>
    <xdr:to>
      <xdr:col>15</xdr:col>
      <xdr:colOff>149225</xdr:colOff>
      <xdr:row>37</xdr:row>
      <xdr:rowOff>10922</xdr:rowOff>
    </xdr:to>
    <xdr:sp macro="" textlink="">
      <xdr:nvSpPr>
        <xdr:cNvPr id="87" name="楕円 86"/>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88" name="テキスト ボックス 87"/>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57912</xdr:rowOff>
    </xdr:from>
    <xdr:to>
      <xdr:col>11</xdr:col>
      <xdr:colOff>60325</xdr:colOff>
      <xdr:row>36</xdr:row>
      <xdr:rowOff>159512</xdr:rowOff>
    </xdr:to>
    <xdr:sp macro="" textlink="">
      <xdr:nvSpPr>
        <xdr:cNvPr id="89" name="楕円 88"/>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169689</xdr:rowOff>
    </xdr:from>
    <xdr:ext cx="762000" cy="259045"/>
    <xdr:sp macro="" textlink="">
      <xdr:nvSpPr>
        <xdr:cNvPr id="90" name="テキスト ボックス 89"/>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160782</xdr:rowOff>
    </xdr:from>
    <xdr:to>
      <xdr:col>6</xdr:col>
      <xdr:colOff>171450</xdr:colOff>
      <xdr:row>36</xdr:row>
      <xdr:rowOff>90932</xdr:rowOff>
    </xdr:to>
    <xdr:sp macro="" textlink="">
      <xdr:nvSpPr>
        <xdr:cNvPr id="91" name="楕円 90"/>
        <xdr:cNvSpPr/>
      </xdr:nvSpPr>
      <xdr:spPr>
        <a:xfrm>
          <a:off x="1270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101109</xdr:rowOff>
    </xdr:from>
    <xdr:ext cx="762000" cy="259045"/>
    <xdr:sp macro="" textlink="">
      <xdr:nvSpPr>
        <xdr:cNvPr id="92" name="テキスト ボックス 91"/>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行財政改革の取組みにより、類似団体平均を下回って推移していたが、平成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年度は、「ふるさと納税」の推進に伴う返礼品購入費用の増加により、平均を大きく上回ることとなったが、平成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年度は、「ふるさと納税」に係る返礼品費用等が昨年度よりさらに激増し、それに伴いふるさとづくり寄付金事業に繰入を行ったため、一般財源が減少し、比率も減少した。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今後も行財政改革に取り組み、抑制に努める。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19</xdr:row>
      <xdr:rowOff>138430</xdr:rowOff>
    </xdr:to>
    <xdr:cxnSp macro="">
      <xdr:nvCxnSpPr>
        <xdr:cNvPr id="127" name="直線コネクタ 126"/>
        <xdr:cNvCxnSpPr/>
      </xdr:nvCxnSpPr>
      <xdr:spPr>
        <a:xfrm flipV="1">
          <a:off x="15671800" y="2618740"/>
          <a:ext cx="8382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74749</xdr:rowOff>
    </xdr:from>
    <xdr:to>
      <xdr:col>78</xdr:col>
      <xdr:colOff>69850</xdr:colOff>
      <xdr:row>19</xdr:row>
      <xdr:rowOff>138430</xdr:rowOff>
    </xdr:to>
    <xdr:cxnSp macro="">
      <xdr:nvCxnSpPr>
        <xdr:cNvPr id="130" name="直線コネクタ 129"/>
        <xdr:cNvCxnSpPr/>
      </xdr:nvCxnSpPr>
      <xdr:spPr>
        <a:xfrm>
          <a:off x="14782800" y="2475049"/>
          <a:ext cx="889000" cy="92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42091</xdr:rowOff>
    </xdr:from>
    <xdr:to>
      <xdr:col>73</xdr:col>
      <xdr:colOff>180975</xdr:colOff>
      <xdr:row>14</xdr:row>
      <xdr:rowOff>74749</xdr:rowOff>
    </xdr:to>
    <xdr:cxnSp macro="">
      <xdr:nvCxnSpPr>
        <xdr:cNvPr id="133" name="直線コネクタ 132"/>
        <xdr:cNvCxnSpPr/>
      </xdr:nvCxnSpPr>
      <xdr:spPr>
        <a:xfrm>
          <a:off x="13893800" y="24423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161290</xdr:rowOff>
    </xdr:from>
    <xdr:to>
      <xdr:col>69</xdr:col>
      <xdr:colOff>92075</xdr:colOff>
      <xdr:row>14</xdr:row>
      <xdr:rowOff>42091</xdr:rowOff>
    </xdr:to>
    <xdr:cxnSp macro="">
      <xdr:nvCxnSpPr>
        <xdr:cNvPr id="136" name="直線コネクタ 135"/>
        <xdr:cNvCxnSpPr/>
      </xdr:nvCxnSpPr>
      <xdr:spPr>
        <a:xfrm>
          <a:off x="13004800" y="239014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6" name="楕円 145"/>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12717</xdr:rowOff>
    </xdr:from>
    <xdr:ext cx="762000" cy="259045"/>
    <xdr:sp macro="" textlink="">
      <xdr:nvSpPr>
        <xdr:cNvPr id="147"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87630</xdr:rowOff>
    </xdr:from>
    <xdr:to>
      <xdr:col>78</xdr:col>
      <xdr:colOff>120650</xdr:colOff>
      <xdr:row>20</xdr:row>
      <xdr:rowOff>17780</xdr:rowOff>
    </xdr:to>
    <xdr:sp macro="" textlink="">
      <xdr:nvSpPr>
        <xdr:cNvPr id="148" name="楕円 147"/>
        <xdr:cNvSpPr/>
      </xdr:nvSpPr>
      <xdr:spPr>
        <a:xfrm>
          <a:off x="15621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2557</xdr:rowOff>
    </xdr:from>
    <xdr:ext cx="736600" cy="259045"/>
    <xdr:sp macro="" textlink="">
      <xdr:nvSpPr>
        <xdr:cNvPr id="149" name="テキスト ボックス 148"/>
        <xdr:cNvSpPr txBox="1"/>
      </xdr:nvSpPr>
      <xdr:spPr>
        <a:xfrm>
          <a:off x="15290800" y="343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23949</xdr:rowOff>
    </xdr:from>
    <xdr:to>
      <xdr:col>74</xdr:col>
      <xdr:colOff>31750</xdr:colOff>
      <xdr:row>14</xdr:row>
      <xdr:rowOff>125549</xdr:rowOff>
    </xdr:to>
    <xdr:sp macro="" textlink="">
      <xdr:nvSpPr>
        <xdr:cNvPr id="150" name="楕円 149"/>
        <xdr:cNvSpPr/>
      </xdr:nvSpPr>
      <xdr:spPr>
        <a:xfrm>
          <a:off x="14732000" y="242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135726</xdr:rowOff>
    </xdr:from>
    <xdr:ext cx="762000" cy="259045"/>
    <xdr:sp macro="" textlink="">
      <xdr:nvSpPr>
        <xdr:cNvPr id="151" name="テキスト ボックス 150"/>
        <xdr:cNvSpPr txBox="1"/>
      </xdr:nvSpPr>
      <xdr:spPr>
        <a:xfrm>
          <a:off x="14401800" y="219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162741</xdr:rowOff>
    </xdr:from>
    <xdr:to>
      <xdr:col>69</xdr:col>
      <xdr:colOff>142875</xdr:colOff>
      <xdr:row>14</xdr:row>
      <xdr:rowOff>92891</xdr:rowOff>
    </xdr:to>
    <xdr:sp macro="" textlink="">
      <xdr:nvSpPr>
        <xdr:cNvPr id="152" name="楕円 151"/>
        <xdr:cNvSpPr/>
      </xdr:nvSpPr>
      <xdr:spPr>
        <a:xfrm>
          <a:off x="13843000" y="23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103068</xdr:rowOff>
    </xdr:from>
    <xdr:ext cx="762000" cy="259045"/>
    <xdr:sp macro="" textlink="">
      <xdr:nvSpPr>
        <xdr:cNvPr id="153" name="テキスト ボックス 152"/>
        <xdr:cNvSpPr txBox="1"/>
      </xdr:nvSpPr>
      <xdr:spPr>
        <a:xfrm>
          <a:off x="13512800" y="216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54" name="楕円 153"/>
        <xdr:cNvSpPr/>
      </xdr:nvSpPr>
      <xdr:spPr>
        <a:xfrm>
          <a:off x="12954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55" name="テキスト ボックス 154"/>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ここ数年でみると上がっているが、これは、国の全額補助で実施された臨時福祉給付金等によるものである。来年度は減る見込みであるが、今後は、生活保護等扶助費の上昇が予測されるため、資格審査等の適正化により、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158750</xdr:rowOff>
    </xdr:from>
    <xdr:to>
      <xdr:col>24</xdr:col>
      <xdr:colOff>25400</xdr:colOff>
      <xdr:row>54</xdr:row>
      <xdr:rowOff>50800</xdr:rowOff>
    </xdr:to>
    <xdr:cxnSp macro="">
      <xdr:nvCxnSpPr>
        <xdr:cNvPr id="187" name="直線コネクタ 186"/>
        <xdr:cNvCxnSpPr/>
      </xdr:nvCxnSpPr>
      <xdr:spPr>
        <a:xfrm>
          <a:off x="3987800" y="9245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158750</xdr:rowOff>
    </xdr:from>
    <xdr:to>
      <xdr:col>19</xdr:col>
      <xdr:colOff>187325</xdr:colOff>
      <xdr:row>54</xdr:row>
      <xdr:rowOff>25400</xdr:rowOff>
    </xdr:to>
    <xdr:cxnSp macro="">
      <xdr:nvCxnSpPr>
        <xdr:cNvPr id="190" name="直線コネクタ 189"/>
        <xdr:cNvCxnSpPr/>
      </xdr:nvCxnSpPr>
      <xdr:spPr>
        <a:xfrm flipV="1">
          <a:off x="3098800" y="924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54</xdr:row>
      <xdr:rowOff>25400</xdr:rowOff>
    </xdr:to>
    <xdr:cxnSp macro="">
      <xdr:nvCxnSpPr>
        <xdr:cNvPr id="193" name="直線コネクタ 192"/>
        <xdr:cNvCxnSpPr/>
      </xdr:nvCxnSpPr>
      <xdr:spPr>
        <a:xfrm>
          <a:off x="2209800" y="9232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53</xdr:row>
      <xdr:rowOff>158750</xdr:rowOff>
    </xdr:to>
    <xdr:cxnSp macro="">
      <xdr:nvCxnSpPr>
        <xdr:cNvPr id="196" name="直線コネクタ 195"/>
        <xdr:cNvCxnSpPr/>
      </xdr:nvCxnSpPr>
      <xdr:spPr>
        <a:xfrm flipV="1">
          <a:off x="1320800" y="923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6" name="楕円 205"/>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7"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107950</xdr:rowOff>
    </xdr:from>
    <xdr:to>
      <xdr:col>20</xdr:col>
      <xdr:colOff>38100</xdr:colOff>
      <xdr:row>54</xdr:row>
      <xdr:rowOff>38100</xdr:rowOff>
    </xdr:to>
    <xdr:sp macro="" textlink="">
      <xdr:nvSpPr>
        <xdr:cNvPr id="208" name="楕円 207"/>
        <xdr:cNvSpPr/>
      </xdr:nvSpPr>
      <xdr:spPr>
        <a:xfrm>
          <a:off x="3937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48277</xdr:rowOff>
    </xdr:from>
    <xdr:ext cx="736600" cy="259045"/>
    <xdr:sp macro="" textlink="">
      <xdr:nvSpPr>
        <xdr:cNvPr id="209" name="テキスト ボックス 208"/>
        <xdr:cNvSpPr txBox="1"/>
      </xdr:nvSpPr>
      <xdr:spPr>
        <a:xfrm>
          <a:off x="3606800" y="896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146050</xdr:rowOff>
    </xdr:from>
    <xdr:to>
      <xdr:col>15</xdr:col>
      <xdr:colOff>149225</xdr:colOff>
      <xdr:row>54</xdr:row>
      <xdr:rowOff>76200</xdr:rowOff>
    </xdr:to>
    <xdr:sp macro="" textlink="">
      <xdr:nvSpPr>
        <xdr:cNvPr id="210" name="楕円 209"/>
        <xdr:cNvSpPr/>
      </xdr:nvSpPr>
      <xdr:spPr>
        <a:xfrm>
          <a:off x="3048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86377</xdr:rowOff>
    </xdr:from>
    <xdr:ext cx="762000" cy="259045"/>
    <xdr:sp macro="" textlink="">
      <xdr:nvSpPr>
        <xdr:cNvPr id="211" name="テキスト ボックス 210"/>
        <xdr:cNvSpPr txBox="1"/>
      </xdr:nvSpPr>
      <xdr:spPr>
        <a:xfrm>
          <a:off x="2717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2" name="楕円 211"/>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3" name="テキスト ボックス 212"/>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107950</xdr:rowOff>
    </xdr:from>
    <xdr:to>
      <xdr:col>6</xdr:col>
      <xdr:colOff>171450</xdr:colOff>
      <xdr:row>54</xdr:row>
      <xdr:rowOff>38100</xdr:rowOff>
    </xdr:to>
    <xdr:sp macro="" textlink="">
      <xdr:nvSpPr>
        <xdr:cNvPr id="214" name="楕円 213"/>
        <xdr:cNvSpPr/>
      </xdr:nvSpPr>
      <xdr:spPr>
        <a:xfrm>
          <a:off x="1270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48277</xdr:rowOff>
    </xdr:from>
    <xdr:ext cx="762000" cy="259045"/>
    <xdr:sp macro="" textlink="">
      <xdr:nvSpPr>
        <xdr:cNvPr id="215" name="テキスト ボックス 214"/>
        <xdr:cNvSpPr txBox="1"/>
      </xdr:nvSpPr>
      <xdr:spPr>
        <a:xfrm>
          <a:off x="939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類似団体平均を下回っている。今後も行財政改革の取組みを通じて繰出金等の削減に努め、現在の水準を維持する。</a:t>
          </a: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147574</xdr:rowOff>
    </xdr:from>
    <xdr:to>
      <xdr:col>82</xdr:col>
      <xdr:colOff>107950</xdr:colOff>
      <xdr:row>55</xdr:row>
      <xdr:rowOff>170434</xdr:rowOff>
    </xdr:to>
    <xdr:cxnSp macro="">
      <xdr:nvCxnSpPr>
        <xdr:cNvPr id="245" name="直線コネクタ 244"/>
        <xdr:cNvCxnSpPr/>
      </xdr:nvCxnSpPr>
      <xdr:spPr>
        <a:xfrm flipV="1">
          <a:off x="15671800" y="95773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170434</xdr:rowOff>
    </xdr:from>
    <xdr:to>
      <xdr:col>78</xdr:col>
      <xdr:colOff>69850</xdr:colOff>
      <xdr:row>56</xdr:row>
      <xdr:rowOff>17272</xdr:rowOff>
    </xdr:to>
    <xdr:cxnSp macro="">
      <xdr:nvCxnSpPr>
        <xdr:cNvPr id="248" name="直線コネクタ 247"/>
        <xdr:cNvCxnSpPr/>
      </xdr:nvCxnSpPr>
      <xdr:spPr>
        <a:xfrm flipV="1">
          <a:off x="14782800" y="96001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xdr:rowOff>
    </xdr:from>
    <xdr:to>
      <xdr:col>73</xdr:col>
      <xdr:colOff>180975</xdr:colOff>
      <xdr:row>56</xdr:row>
      <xdr:rowOff>17272</xdr:rowOff>
    </xdr:to>
    <xdr:cxnSp macro="">
      <xdr:nvCxnSpPr>
        <xdr:cNvPr id="251" name="直線コネクタ 250"/>
        <xdr:cNvCxnSpPr/>
      </xdr:nvCxnSpPr>
      <xdr:spPr>
        <a:xfrm>
          <a:off x="13893800" y="9604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165862</xdr:rowOff>
    </xdr:from>
    <xdr:to>
      <xdr:col>69</xdr:col>
      <xdr:colOff>92075</xdr:colOff>
      <xdr:row>56</xdr:row>
      <xdr:rowOff>3556</xdr:rowOff>
    </xdr:to>
    <xdr:cxnSp macro="">
      <xdr:nvCxnSpPr>
        <xdr:cNvPr id="254" name="直線コネクタ 253"/>
        <xdr:cNvCxnSpPr/>
      </xdr:nvCxnSpPr>
      <xdr:spPr>
        <a:xfrm>
          <a:off x="13004800" y="9595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96774</xdr:rowOff>
    </xdr:from>
    <xdr:to>
      <xdr:col>82</xdr:col>
      <xdr:colOff>158750</xdr:colOff>
      <xdr:row>56</xdr:row>
      <xdr:rowOff>26924</xdr:rowOff>
    </xdr:to>
    <xdr:sp macro="" textlink="">
      <xdr:nvSpPr>
        <xdr:cNvPr id="264" name="楕円 263"/>
        <xdr:cNvSpPr/>
      </xdr:nvSpPr>
      <xdr:spPr>
        <a:xfrm>
          <a:off x="164592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113301</xdr:rowOff>
    </xdr:from>
    <xdr:ext cx="762000" cy="259045"/>
    <xdr:sp macro="" textlink="">
      <xdr:nvSpPr>
        <xdr:cNvPr id="265" name="その他該当値テキスト"/>
        <xdr:cNvSpPr txBox="1"/>
      </xdr:nvSpPr>
      <xdr:spPr>
        <a:xfrm>
          <a:off x="16598900" y="937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119634</xdr:rowOff>
    </xdr:from>
    <xdr:to>
      <xdr:col>78</xdr:col>
      <xdr:colOff>120650</xdr:colOff>
      <xdr:row>56</xdr:row>
      <xdr:rowOff>49784</xdr:rowOff>
    </xdr:to>
    <xdr:sp macro="" textlink="">
      <xdr:nvSpPr>
        <xdr:cNvPr id="266" name="楕円 265"/>
        <xdr:cNvSpPr/>
      </xdr:nvSpPr>
      <xdr:spPr>
        <a:xfrm>
          <a:off x="15621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59961</xdr:rowOff>
    </xdr:from>
    <xdr:ext cx="736600" cy="259045"/>
    <xdr:sp macro="" textlink="">
      <xdr:nvSpPr>
        <xdr:cNvPr id="267" name="テキスト ボックス 266"/>
        <xdr:cNvSpPr txBox="1"/>
      </xdr:nvSpPr>
      <xdr:spPr>
        <a:xfrm>
          <a:off x="15290800" y="931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137922</xdr:rowOff>
    </xdr:from>
    <xdr:to>
      <xdr:col>74</xdr:col>
      <xdr:colOff>31750</xdr:colOff>
      <xdr:row>56</xdr:row>
      <xdr:rowOff>68072</xdr:rowOff>
    </xdr:to>
    <xdr:sp macro="" textlink="">
      <xdr:nvSpPr>
        <xdr:cNvPr id="268" name="楕円 267"/>
        <xdr:cNvSpPr/>
      </xdr:nvSpPr>
      <xdr:spPr>
        <a:xfrm>
          <a:off x="14732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78249</xdr:rowOff>
    </xdr:from>
    <xdr:ext cx="762000" cy="259045"/>
    <xdr:sp macro="" textlink="">
      <xdr:nvSpPr>
        <xdr:cNvPr id="269" name="テキスト ボックス 268"/>
        <xdr:cNvSpPr txBox="1"/>
      </xdr:nvSpPr>
      <xdr:spPr>
        <a:xfrm>
          <a:off x="14401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124206</xdr:rowOff>
    </xdr:from>
    <xdr:to>
      <xdr:col>69</xdr:col>
      <xdr:colOff>142875</xdr:colOff>
      <xdr:row>56</xdr:row>
      <xdr:rowOff>54356</xdr:rowOff>
    </xdr:to>
    <xdr:sp macro="" textlink="">
      <xdr:nvSpPr>
        <xdr:cNvPr id="270" name="楕円 269"/>
        <xdr:cNvSpPr/>
      </xdr:nvSpPr>
      <xdr:spPr>
        <a:xfrm>
          <a:off x="13843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64533</xdr:rowOff>
    </xdr:from>
    <xdr:ext cx="762000" cy="259045"/>
    <xdr:sp macro="" textlink="">
      <xdr:nvSpPr>
        <xdr:cNvPr id="271" name="テキスト ボックス 270"/>
        <xdr:cNvSpPr txBox="1"/>
      </xdr:nvSpPr>
      <xdr:spPr>
        <a:xfrm>
          <a:off x="13512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115062</xdr:rowOff>
    </xdr:from>
    <xdr:to>
      <xdr:col>65</xdr:col>
      <xdr:colOff>53975</xdr:colOff>
      <xdr:row>56</xdr:row>
      <xdr:rowOff>45212</xdr:rowOff>
    </xdr:to>
    <xdr:sp macro="" textlink="">
      <xdr:nvSpPr>
        <xdr:cNvPr id="272" name="楕円 271"/>
        <xdr:cNvSpPr/>
      </xdr:nvSpPr>
      <xdr:spPr>
        <a:xfrm>
          <a:off x="12954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55389</xdr:rowOff>
    </xdr:from>
    <xdr:ext cx="762000" cy="259045"/>
    <xdr:sp macro="" textlink="">
      <xdr:nvSpPr>
        <xdr:cNvPr id="273" name="テキスト ボックス 272"/>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各種団体等への補助金が多額になっているため、類似団体平均を上回っている。今後は、補助金交付基準の見直し等に努め、補助金の抑制に努める。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36</xdr:row>
      <xdr:rowOff>145288</xdr:rowOff>
    </xdr:to>
    <xdr:cxnSp macro="">
      <xdr:nvCxnSpPr>
        <xdr:cNvPr id="303" name="直線コネクタ 302"/>
        <xdr:cNvCxnSpPr/>
      </xdr:nvCxnSpPr>
      <xdr:spPr>
        <a:xfrm>
          <a:off x="15671800" y="62900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37</xdr:row>
      <xdr:rowOff>37846</xdr:rowOff>
    </xdr:to>
    <xdr:cxnSp macro="">
      <xdr:nvCxnSpPr>
        <xdr:cNvPr id="306" name="直線コネクタ 305"/>
        <xdr:cNvCxnSpPr/>
      </xdr:nvCxnSpPr>
      <xdr:spPr>
        <a:xfrm flipV="1">
          <a:off x="14782800" y="62900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37</xdr:row>
      <xdr:rowOff>120142</xdr:rowOff>
    </xdr:to>
    <xdr:cxnSp macro="">
      <xdr:nvCxnSpPr>
        <xdr:cNvPr id="309" name="直線コネクタ 308"/>
        <xdr:cNvCxnSpPr/>
      </xdr:nvCxnSpPr>
      <xdr:spPr>
        <a:xfrm flipV="1">
          <a:off x="13893800" y="63814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120142</xdr:rowOff>
    </xdr:from>
    <xdr:to>
      <xdr:col>69</xdr:col>
      <xdr:colOff>92075</xdr:colOff>
      <xdr:row>37</xdr:row>
      <xdr:rowOff>124714</xdr:rowOff>
    </xdr:to>
    <xdr:cxnSp macro="">
      <xdr:nvCxnSpPr>
        <xdr:cNvPr id="312" name="直線コネクタ 311"/>
        <xdr:cNvCxnSpPr/>
      </xdr:nvCxnSpPr>
      <xdr:spPr>
        <a:xfrm flipV="1">
          <a:off x="13004800" y="64637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22" name="楕円 321"/>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66565</xdr:rowOff>
    </xdr:from>
    <xdr:ext cx="762000" cy="259045"/>
    <xdr:sp macro="" textlink="">
      <xdr:nvSpPr>
        <xdr:cNvPr id="323" name="補助費等該当値テキスト"/>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24" name="楕円 323"/>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25" name="テキスト ボックス 324"/>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158496</xdr:rowOff>
    </xdr:from>
    <xdr:to>
      <xdr:col>74</xdr:col>
      <xdr:colOff>31750</xdr:colOff>
      <xdr:row>37</xdr:row>
      <xdr:rowOff>88646</xdr:rowOff>
    </xdr:to>
    <xdr:sp macro="" textlink="">
      <xdr:nvSpPr>
        <xdr:cNvPr id="326" name="楕円 325"/>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27" name="テキスト ボックス 326"/>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69342</xdr:rowOff>
    </xdr:from>
    <xdr:to>
      <xdr:col>69</xdr:col>
      <xdr:colOff>142875</xdr:colOff>
      <xdr:row>37</xdr:row>
      <xdr:rowOff>170942</xdr:rowOff>
    </xdr:to>
    <xdr:sp macro="" textlink="">
      <xdr:nvSpPr>
        <xdr:cNvPr id="328" name="楕円 327"/>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155719</xdr:rowOff>
    </xdr:from>
    <xdr:ext cx="762000" cy="259045"/>
    <xdr:sp macro="" textlink="">
      <xdr:nvSpPr>
        <xdr:cNvPr id="329" name="テキスト ボックス 328"/>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73914</xdr:rowOff>
    </xdr:from>
    <xdr:to>
      <xdr:col>65</xdr:col>
      <xdr:colOff>53975</xdr:colOff>
      <xdr:row>38</xdr:row>
      <xdr:rowOff>4064</xdr:rowOff>
    </xdr:to>
    <xdr:sp macro="" textlink="">
      <xdr:nvSpPr>
        <xdr:cNvPr id="330" name="楕円 329"/>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160291</xdr:rowOff>
    </xdr:from>
    <xdr:ext cx="762000" cy="259045"/>
    <xdr:sp macro="" textlink="">
      <xdr:nvSpPr>
        <xdr:cNvPr id="331" name="テキスト ボックス 330"/>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起債発行額の抑制に努めており、類似団体平均を下回っている。今後も地方債の発行を伴う普通建設事業等の計画的実施に努める。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24130</xdr:rowOff>
    </xdr:from>
    <xdr:to>
      <xdr:col>24</xdr:col>
      <xdr:colOff>25400</xdr:colOff>
      <xdr:row>76</xdr:row>
      <xdr:rowOff>46989</xdr:rowOff>
    </xdr:to>
    <xdr:cxnSp macro="">
      <xdr:nvCxnSpPr>
        <xdr:cNvPr id="363" name="直線コネクタ 362"/>
        <xdr:cNvCxnSpPr/>
      </xdr:nvCxnSpPr>
      <xdr:spPr>
        <a:xfrm>
          <a:off x="3987800" y="130543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24130</xdr:rowOff>
    </xdr:from>
    <xdr:to>
      <xdr:col>19</xdr:col>
      <xdr:colOff>187325</xdr:colOff>
      <xdr:row>76</xdr:row>
      <xdr:rowOff>50800</xdr:rowOff>
    </xdr:to>
    <xdr:cxnSp macro="">
      <xdr:nvCxnSpPr>
        <xdr:cNvPr id="366" name="直線コネクタ 365"/>
        <xdr:cNvCxnSpPr/>
      </xdr:nvCxnSpPr>
      <xdr:spPr>
        <a:xfrm flipV="1">
          <a:off x="3098800" y="130543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107950</xdr:rowOff>
    </xdr:to>
    <xdr:cxnSp macro="">
      <xdr:nvCxnSpPr>
        <xdr:cNvPr id="369" name="直線コネクタ 368"/>
        <xdr:cNvCxnSpPr/>
      </xdr:nvCxnSpPr>
      <xdr:spPr>
        <a:xfrm flipV="1">
          <a:off x="2209800" y="1308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54611</xdr:rowOff>
    </xdr:from>
    <xdr:to>
      <xdr:col>11</xdr:col>
      <xdr:colOff>9525</xdr:colOff>
      <xdr:row>76</xdr:row>
      <xdr:rowOff>107950</xdr:rowOff>
    </xdr:to>
    <xdr:cxnSp macro="">
      <xdr:nvCxnSpPr>
        <xdr:cNvPr id="372" name="直線コネクタ 371"/>
        <xdr:cNvCxnSpPr/>
      </xdr:nvCxnSpPr>
      <xdr:spPr>
        <a:xfrm>
          <a:off x="1320800" y="130848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167639</xdr:rowOff>
    </xdr:from>
    <xdr:to>
      <xdr:col>24</xdr:col>
      <xdr:colOff>76200</xdr:colOff>
      <xdr:row>76</xdr:row>
      <xdr:rowOff>97789</xdr:rowOff>
    </xdr:to>
    <xdr:sp macro="" textlink="">
      <xdr:nvSpPr>
        <xdr:cNvPr id="382" name="楕円 381"/>
        <xdr:cNvSpPr/>
      </xdr:nvSpPr>
      <xdr:spPr>
        <a:xfrm>
          <a:off x="4775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12717</xdr:rowOff>
    </xdr:from>
    <xdr:ext cx="762000" cy="259045"/>
    <xdr:sp macro="" textlink="">
      <xdr:nvSpPr>
        <xdr:cNvPr id="383" name="公債費該当値テキスト"/>
        <xdr:cNvSpPr txBox="1"/>
      </xdr:nvSpPr>
      <xdr:spPr>
        <a:xfrm>
          <a:off x="49149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144780</xdr:rowOff>
    </xdr:from>
    <xdr:to>
      <xdr:col>20</xdr:col>
      <xdr:colOff>38100</xdr:colOff>
      <xdr:row>76</xdr:row>
      <xdr:rowOff>74930</xdr:rowOff>
    </xdr:to>
    <xdr:sp macro="" textlink="">
      <xdr:nvSpPr>
        <xdr:cNvPr id="384" name="楕円 383"/>
        <xdr:cNvSpPr/>
      </xdr:nvSpPr>
      <xdr:spPr>
        <a:xfrm>
          <a:off x="3937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85107</xdr:rowOff>
    </xdr:from>
    <xdr:ext cx="736600" cy="259045"/>
    <xdr:sp macro="" textlink="">
      <xdr:nvSpPr>
        <xdr:cNvPr id="385" name="テキスト ボックス 384"/>
        <xdr:cNvSpPr txBox="1"/>
      </xdr:nvSpPr>
      <xdr:spPr>
        <a:xfrm>
          <a:off x="3606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386" name="楕円 385"/>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387" name="テキスト ボックス 386"/>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57150</xdr:rowOff>
    </xdr:from>
    <xdr:to>
      <xdr:col>11</xdr:col>
      <xdr:colOff>60325</xdr:colOff>
      <xdr:row>76</xdr:row>
      <xdr:rowOff>158750</xdr:rowOff>
    </xdr:to>
    <xdr:sp macro="" textlink="">
      <xdr:nvSpPr>
        <xdr:cNvPr id="388" name="楕円 387"/>
        <xdr:cNvSpPr/>
      </xdr:nvSpPr>
      <xdr:spPr>
        <a:xfrm>
          <a:off x="2159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89" name="テキスト ボックス 388"/>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3811</xdr:rowOff>
    </xdr:from>
    <xdr:to>
      <xdr:col>6</xdr:col>
      <xdr:colOff>171450</xdr:colOff>
      <xdr:row>76</xdr:row>
      <xdr:rowOff>105411</xdr:rowOff>
    </xdr:to>
    <xdr:sp macro="" textlink="">
      <xdr:nvSpPr>
        <xdr:cNvPr id="390" name="楕円 389"/>
        <xdr:cNvSpPr/>
      </xdr:nvSpPr>
      <xdr:spPr>
        <a:xfrm>
          <a:off x="1270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115587</xdr:rowOff>
    </xdr:from>
    <xdr:ext cx="762000" cy="259045"/>
    <xdr:sp macro="" textlink="">
      <xdr:nvSpPr>
        <xdr:cNvPr id="391" name="テキスト ボックス 390"/>
        <xdr:cNvSpPr txBox="1"/>
      </xdr:nvSpPr>
      <xdr:spPr>
        <a:xfrm>
          <a:off x="939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類似団体平均を下回っている。今後は実質公債費率等を勘案しながら普通建設費等の抑制に努める。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32294</xdr:rowOff>
    </xdr:from>
    <xdr:to>
      <xdr:col>82</xdr:col>
      <xdr:colOff>107950</xdr:colOff>
      <xdr:row>78</xdr:row>
      <xdr:rowOff>25763</xdr:rowOff>
    </xdr:to>
    <xdr:cxnSp macro="">
      <xdr:nvCxnSpPr>
        <xdr:cNvPr id="426" name="直線コネクタ 425"/>
        <xdr:cNvCxnSpPr/>
      </xdr:nvCxnSpPr>
      <xdr:spPr>
        <a:xfrm flipV="1">
          <a:off x="15671800" y="13062494"/>
          <a:ext cx="838200" cy="33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7" name="公債費以外平均値テキスト"/>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22498</xdr:rowOff>
    </xdr:from>
    <xdr:to>
      <xdr:col>78</xdr:col>
      <xdr:colOff>69850</xdr:colOff>
      <xdr:row>78</xdr:row>
      <xdr:rowOff>25763</xdr:rowOff>
    </xdr:to>
    <xdr:cxnSp macro="">
      <xdr:nvCxnSpPr>
        <xdr:cNvPr id="429" name="直線コネクタ 428"/>
        <xdr:cNvCxnSpPr/>
      </xdr:nvCxnSpPr>
      <xdr:spPr>
        <a:xfrm>
          <a:off x="14782800" y="13052698"/>
          <a:ext cx="889000" cy="3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22498</xdr:rowOff>
    </xdr:from>
    <xdr:to>
      <xdr:col>73</xdr:col>
      <xdr:colOff>180975</xdr:colOff>
      <xdr:row>76</xdr:row>
      <xdr:rowOff>25763</xdr:rowOff>
    </xdr:to>
    <xdr:cxnSp macro="">
      <xdr:nvCxnSpPr>
        <xdr:cNvPr id="432" name="直線コネクタ 431"/>
        <xdr:cNvCxnSpPr/>
      </xdr:nvCxnSpPr>
      <xdr:spPr>
        <a:xfrm flipV="1">
          <a:off x="13893800" y="130526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34" name="テキスト ボックス 433"/>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122101</xdr:rowOff>
    </xdr:from>
    <xdr:to>
      <xdr:col>69</xdr:col>
      <xdr:colOff>92075</xdr:colOff>
      <xdr:row>76</xdr:row>
      <xdr:rowOff>25763</xdr:rowOff>
    </xdr:to>
    <xdr:cxnSp macro="">
      <xdr:nvCxnSpPr>
        <xdr:cNvPr id="435" name="直線コネクタ 434"/>
        <xdr:cNvCxnSpPr/>
      </xdr:nvCxnSpPr>
      <xdr:spPr>
        <a:xfrm>
          <a:off x="13004800" y="1298085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43378</xdr:rowOff>
    </xdr:from>
    <xdr:ext cx="762000" cy="259045"/>
    <xdr:sp macro="" textlink="">
      <xdr:nvSpPr>
        <xdr:cNvPr id="437" name="テキスト ボックス 436"/>
        <xdr:cNvSpPr txBox="1"/>
      </xdr:nvSpPr>
      <xdr:spPr>
        <a:xfrm>
          <a:off x="13512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39" name="テキスト ボックス 438"/>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152944</xdr:rowOff>
    </xdr:from>
    <xdr:to>
      <xdr:col>82</xdr:col>
      <xdr:colOff>158750</xdr:colOff>
      <xdr:row>76</xdr:row>
      <xdr:rowOff>83094</xdr:rowOff>
    </xdr:to>
    <xdr:sp macro="" textlink="">
      <xdr:nvSpPr>
        <xdr:cNvPr id="445" name="楕円 444"/>
        <xdr:cNvSpPr/>
      </xdr:nvSpPr>
      <xdr:spPr>
        <a:xfrm>
          <a:off x="164592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169471</xdr:rowOff>
    </xdr:from>
    <xdr:ext cx="762000" cy="259045"/>
    <xdr:sp macro="" textlink="">
      <xdr:nvSpPr>
        <xdr:cNvPr id="446" name="公債費以外該当値テキスト"/>
        <xdr:cNvSpPr txBox="1"/>
      </xdr:nvSpPr>
      <xdr:spPr>
        <a:xfrm>
          <a:off x="16598900" y="1285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146413</xdr:rowOff>
    </xdr:from>
    <xdr:to>
      <xdr:col>78</xdr:col>
      <xdr:colOff>120650</xdr:colOff>
      <xdr:row>78</xdr:row>
      <xdr:rowOff>76563</xdr:rowOff>
    </xdr:to>
    <xdr:sp macro="" textlink="">
      <xdr:nvSpPr>
        <xdr:cNvPr id="447" name="楕円 446"/>
        <xdr:cNvSpPr/>
      </xdr:nvSpPr>
      <xdr:spPr>
        <a:xfrm>
          <a:off x="15621000" y="133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61340</xdr:rowOff>
    </xdr:from>
    <xdr:ext cx="736600" cy="259045"/>
    <xdr:sp macro="" textlink="">
      <xdr:nvSpPr>
        <xdr:cNvPr id="448" name="テキスト ボックス 447"/>
        <xdr:cNvSpPr txBox="1"/>
      </xdr:nvSpPr>
      <xdr:spPr>
        <a:xfrm>
          <a:off x="15290800" y="1343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143147</xdr:rowOff>
    </xdr:from>
    <xdr:to>
      <xdr:col>74</xdr:col>
      <xdr:colOff>31750</xdr:colOff>
      <xdr:row>76</xdr:row>
      <xdr:rowOff>73298</xdr:rowOff>
    </xdr:to>
    <xdr:sp macro="" textlink="">
      <xdr:nvSpPr>
        <xdr:cNvPr id="449" name="楕円 448"/>
        <xdr:cNvSpPr/>
      </xdr:nvSpPr>
      <xdr:spPr>
        <a:xfrm>
          <a:off x="14732000" y="13001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83474</xdr:rowOff>
    </xdr:from>
    <xdr:ext cx="762000" cy="259045"/>
    <xdr:sp macro="" textlink="">
      <xdr:nvSpPr>
        <xdr:cNvPr id="450" name="テキスト ボックス 449"/>
        <xdr:cNvSpPr txBox="1"/>
      </xdr:nvSpPr>
      <xdr:spPr>
        <a:xfrm>
          <a:off x="14401800" y="1277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146413</xdr:rowOff>
    </xdr:from>
    <xdr:to>
      <xdr:col>69</xdr:col>
      <xdr:colOff>142875</xdr:colOff>
      <xdr:row>76</xdr:row>
      <xdr:rowOff>76563</xdr:rowOff>
    </xdr:to>
    <xdr:sp macro="" textlink="">
      <xdr:nvSpPr>
        <xdr:cNvPr id="451" name="楕円 450"/>
        <xdr:cNvSpPr/>
      </xdr:nvSpPr>
      <xdr:spPr>
        <a:xfrm>
          <a:off x="13843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86740</xdr:rowOff>
    </xdr:from>
    <xdr:ext cx="762000" cy="259045"/>
    <xdr:sp macro="" textlink="">
      <xdr:nvSpPr>
        <xdr:cNvPr id="452" name="テキスト ボックス 451"/>
        <xdr:cNvSpPr txBox="1"/>
      </xdr:nvSpPr>
      <xdr:spPr>
        <a:xfrm>
          <a:off x="13512800" y="1277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71301</xdr:rowOff>
    </xdr:from>
    <xdr:to>
      <xdr:col>65</xdr:col>
      <xdr:colOff>53975</xdr:colOff>
      <xdr:row>76</xdr:row>
      <xdr:rowOff>1451</xdr:rowOff>
    </xdr:to>
    <xdr:sp macro="" textlink="">
      <xdr:nvSpPr>
        <xdr:cNvPr id="453" name="楕円 452"/>
        <xdr:cNvSpPr/>
      </xdr:nvSpPr>
      <xdr:spPr>
        <a:xfrm>
          <a:off x="12954000" y="1293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11628</xdr:rowOff>
    </xdr:from>
    <xdr:ext cx="762000" cy="259045"/>
    <xdr:sp macro="" textlink="">
      <xdr:nvSpPr>
        <xdr:cNvPr id="454" name="テキスト ボックス 453"/>
        <xdr:cNvSpPr txBox="1"/>
      </xdr:nvSpPr>
      <xdr:spPr>
        <a:xfrm>
          <a:off x="12623800" y="126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岡山県新庄村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6457</xdr:rowOff>
    </xdr:from>
    <xdr:to>
      <xdr:col>29</xdr:col>
      <xdr:colOff>127000</xdr:colOff>
      <xdr:row>17</xdr:row>
      <xdr:rowOff>18878</xdr:rowOff>
    </xdr:to>
    <xdr:cxnSp macro="">
      <xdr:nvCxnSpPr>
        <xdr:cNvPr id="49" name="直線コネクタ 48"/>
        <xdr:cNvCxnSpPr/>
      </xdr:nvCxnSpPr>
      <xdr:spPr bwMode="auto">
        <a:xfrm flipV="1">
          <a:off x="5003800" y="2968732"/>
          <a:ext cx="647700" cy="12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4337</xdr:rowOff>
    </xdr:from>
    <xdr:to>
      <xdr:col>26</xdr:col>
      <xdr:colOff>50800</xdr:colOff>
      <xdr:row>17</xdr:row>
      <xdr:rowOff>18878</xdr:rowOff>
    </xdr:to>
    <xdr:cxnSp macro="">
      <xdr:nvCxnSpPr>
        <xdr:cNvPr id="52" name="直線コネクタ 51"/>
        <xdr:cNvCxnSpPr/>
      </xdr:nvCxnSpPr>
      <xdr:spPr bwMode="auto">
        <a:xfrm>
          <a:off x="4305300" y="2966612"/>
          <a:ext cx="698500" cy="14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4337</xdr:rowOff>
    </xdr:from>
    <xdr:to>
      <xdr:col>22</xdr:col>
      <xdr:colOff>114300</xdr:colOff>
      <xdr:row>17</xdr:row>
      <xdr:rowOff>45691</xdr:rowOff>
    </xdr:to>
    <xdr:cxnSp macro="">
      <xdr:nvCxnSpPr>
        <xdr:cNvPr id="55" name="直線コネクタ 54"/>
        <xdr:cNvCxnSpPr/>
      </xdr:nvCxnSpPr>
      <xdr:spPr bwMode="auto">
        <a:xfrm flipV="1">
          <a:off x="3606800" y="2966612"/>
          <a:ext cx="698500" cy="41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45691</xdr:rowOff>
    </xdr:from>
    <xdr:to>
      <xdr:col>18</xdr:col>
      <xdr:colOff>177800</xdr:colOff>
      <xdr:row>17</xdr:row>
      <xdr:rowOff>70467</xdr:rowOff>
    </xdr:to>
    <xdr:cxnSp macro="">
      <xdr:nvCxnSpPr>
        <xdr:cNvPr id="58" name="直線コネクタ 57"/>
        <xdr:cNvCxnSpPr/>
      </xdr:nvCxnSpPr>
      <xdr:spPr bwMode="auto">
        <a:xfrm flipV="1">
          <a:off x="2908300" y="3007966"/>
          <a:ext cx="698500" cy="24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127107</xdr:rowOff>
    </xdr:from>
    <xdr:to>
      <xdr:col>29</xdr:col>
      <xdr:colOff>177800</xdr:colOff>
      <xdr:row>17</xdr:row>
      <xdr:rowOff>57257</xdr:rowOff>
    </xdr:to>
    <xdr:sp macro="" textlink="">
      <xdr:nvSpPr>
        <xdr:cNvPr id="68" name="楕円 67"/>
        <xdr:cNvSpPr/>
      </xdr:nvSpPr>
      <xdr:spPr bwMode="auto">
        <a:xfrm>
          <a:off x="5600700" y="2917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143634</xdr:rowOff>
    </xdr:from>
    <xdr:ext cx="762000" cy="259045"/>
    <xdr:sp macro="" textlink="">
      <xdr:nvSpPr>
        <xdr:cNvPr id="69" name="人口1人当たり決算額の推移該当値テキスト130"/>
        <xdr:cNvSpPr txBox="1"/>
      </xdr:nvSpPr>
      <xdr:spPr>
        <a:xfrm>
          <a:off x="5740400" y="2763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139528</xdr:rowOff>
    </xdr:from>
    <xdr:to>
      <xdr:col>26</xdr:col>
      <xdr:colOff>101600</xdr:colOff>
      <xdr:row>17</xdr:row>
      <xdr:rowOff>69678</xdr:rowOff>
    </xdr:to>
    <xdr:sp macro="" textlink="">
      <xdr:nvSpPr>
        <xdr:cNvPr id="70" name="楕円 69"/>
        <xdr:cNvSpPr/>
      </xdr:nvSpPr>
      <xdr:spPr bwMode="auto">
        <a:xfrm>
          <a:off x="4953000" y="2930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79855</xdr:rowOff>
    </xdr:from>
    <xdr:ext cx="736600" cy="259045"/>
    <xdr:sp macro="" textlink="">
      <xdr:nvSpPr>
        <xdr:cNvPr id="71" name="テキスト ボックス 70"/>
        <xdr:cNvSpPr txBox="1"/>
      </xdr:nvSpPr>
      <xdr:spPr>
        <a:xfrm>
          <a:off x="4622800" y="2699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124987</xdr:rowOff>
    </xdr:from>
    <xdr:to>
      <xdr:col>22</xdr:col>
      <xdr:colOff>165100</xdr:colOff>
      <xdr:row>17</xdr:row>
      <xdr:rowOff>55137</xdr:rowOff>
    </xdr:to>
    <xdr:sp macro="" textlink="">
      <xdr:nvSpPr>
        <xdr:cNvPr id="72" name="楕円 71"/>
        <xdr:cNvSpPr/>
      </xdr:nvSpPr>
      <xdr:spPr bwMode="auto">
        <a:xfrm>
          <a:off x="4254500" y="2915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65314</xdr:rowOff>
    </xdr:from>
    <xdr:ext cx="762000" cy="259045"/>
    <xdr:sp macro="" textlink="">
      <xdr:nvSpPr>
        <xdr:cNvPr id="73" name="テキスト ボックス 72"/>
        <xdr:cNvSpPr txBox="1"/>
      </xdr:nvSpPr>
      <xdr:spPr>
        <a:xfrm>
          <a:off x="3924300" y="26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166341</xdr:rowOff>
    </xdr:from>
    <xdr:to>
      <xdr:col>19</xdr:col>
      <xdr:colOff>38100</xdr:colOff>
      <xdr:row>17</xdr:row>
      <xdr:rowOff>96491</xdr:rowOff>
    </xdr:to>
    <xdr:sp macro="" textlink="">
      <xdr:nvSpPr>
        <xdr:cNvPr id="74" name="楕円 73"/>
        <xdr:cNvSpPr/>
      </xdr:nvSpPr>
      <xdr:spPr bwMode="auto">
        <a:xfrm>
          <a:off x="3556000" y="2957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106668</xdr:rowOff>
    </xdr:from>
    <xdr:ext cx="762000" cy="259045"/>
    <xdr:sp macro="" textlink="">
      <xdr:nvSpPr>
        <xdr:cNvPr id="75" name="テキスト ボックス 74"/>
        <xdr:cNvSpPr txBox="1"/>
      </xdr:nvSpPr>
      <xdr:spPr>
        <a:xfrm>
          <a:off x="3225800" y="272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19667</xdr:rowOff>
    </xdr:from>
    <xdr:to>
      <xdr:col>15</xdr:col>
      <xdr:colOff>101600</xdr:colOff>
      <xdr:row>17</xdr:row>
      <xdr:rowOff>121267</xdr:rowOff>
    </xdr:to>
    <xdr:sp macro="" textlink="">
      <xdr:nvSpPr>
        <xdr:cNvPr id="76" name="楕円 75"/>
        <xdr:cNvSpPr/>
      </xdr:nvSpPr>
      <xdr:spPr bwMode="auto">
        <a:xfrm>
          <a:off x="2857500" y="2981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131444</xdr:rowOff>
    </xdr:from>
    <xdr:ext cx="762000" cy="259045"/>
    <xdr:sp macro="" textlink="">
      <xdr:nvSpPr>
        <xdr:cNvPr id="77" name="テキスト ボックス 76"/>
        <xdr:cNvSpPr txBox="1"/>
      </xdr:nvSpPr>
      <xdr:spPr>
        <a:xfrm>
          <a:off x="2527300" y="2750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210499</xdr:rowOff>
    </xdr:from>
    <xdr:to>
      <xdr:col>29</xdr:col>
      <xdr:colOff>127000</xdr:colOff>
      <xdr:row>35</xdr:row>
      <xdr:rowOff>225165</xdr:rowOff>
    </xdr:to>
    <xdr:cxnSp macro="">
      <xdr:nvCxnSpPr>
        <xdr:cNvPr id="108" name="直線コネクタ 107"/>
        <xdr:cNvCxnSpPr/>
      </xdr:nvCxnSpPr>
      <xdr:spPr bwMode="auto">
        <a:xfrm>
          <a:off x="5003800" y="6820849"/>
          <a:ext cx="647700" cy="14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177585</xdr:rowOff>
    </xdr:from>
    <xdr:to>
      <xdr:col>26</xdr:col>
      <xdr:colOff>50800</xdr:colOff>
      <xdr:row>35</xdr:row>
      <xdr:rowOff>210499</xdr:rowOff>
    </xdr:to>
    <xdr:cxnSp macro="">
      <xdr:nvCxnSpPr>
        <xdr:cNvPr id="111" name="直線コネクタ 110"/>
        <xdr:cNvCxnSpPr/>
      </xdr:nvCxnSpPr>
      <xdr:spPr bwMode="auto">
        <a:xfrm>
          <a:off x="4305300" y="6787935"/>
          <a:ext cx="698500" cy="32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164481</xdr:rowOff>
    </xdr:from>
    <xdr:to>
      <xdr:col>22</xdr:col>
      <xdr:colOff>114300</xdr:colOff>
      <xdr:row>35</xdr:row>
      <xdr:rowOff>177585</xdr:rowOff>
    </xdr:to>
    <xdr:cxnSp macro="">
      <xdr:nvCxnSpPr>
        <xdr:cNvPr id="114" name="直線コネクタ 113"/>
        <xdr:cNvCxnSpPr/>
      </xdr:nvCxnSpPr>
      <xdr:spPr bwMode="auto">
        <a:xfrm>
          <a:off x="3606800" y="6774831"/>
          <a:ext cx="698500" cy="13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164481</xdr:rowOff>
    </xdr:from>
    <xdr:to>
      <xdr:col>18</xdr:col>
      <xdr:colOff>177800</xdr:colOff>
      <xdr:row>35</xdr:row>
      <xdr:rowOff>167613</xdr:rowOff>
    </xdr:to>
    <xdr:cxnSp macro="">
      <xdr:nvCxnSpPr>
        <xdr:cNvPr id="117" name="直線コネクタ 116"/>
        <xdr:cNvCxnSpPr/>
      </xdr:nvCxnSpPr>
      <xdr:spPr bwMode="auto">
        <a:xfrm flipV="1">
          <a:off x="2908300" y="6774831"/>
          <a:ext cx="698500" cy="3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240196</xdr:rowOff>
    </xdr:from>
    <xdr:ext cx="762000" cy="259045"/>
    <xdr:sp macro="" textlink="">
      <xdr:nvSpPr>
        <xdr:cNvPr id="119" name="テキスト ボックス 118"/>
        <xdr:cNvSpPr txBox="1"/>
      </xdr:nvSpPr>
      <xdr:spPr>
        <a:xfrm>
          <a:off x="32258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216929</xdr:rowOff>
    </xdr:from>
    <xdr:ext cx="762000" cy="259045"/>
    <xdr:sp macro="" textlink="">
      <xdr:nvSpPr>
        <xdr:cNvPr id="121" name="テキスト ボックス 120"/>
        <xdr:cNvSpPr txBox="1"/>
      </xdr:nvSpPr>
      <xdr:spPr>
        <a:xfrm>
          <a:off x="25273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174365</xdr:rowOff>
    </xdr:from>
    <xdr:to>
      <xdr:col>29</xdr:col>
      <xdr:colOff>177800</xdr:colOff>
      <xdr:row>35</xdr:row>
      <xdr:rowOff>275965</xdr:rowOff>
    </xdr:to>
    <xdr:sp macro="" textlink="">
      <xdr:nvSpPr>
        <xdr:cNvPr id="127" name="楕円 126"/>
        <xdr:cNvSpPr/>
      </xdr:nvSpPr>
      <xdr:spPr bwMode="auto">
        <a:xfrm>
          <a:off x="5600700" y="6784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146442</xdr:rowOff>
    </xdr:from>
    <xdr:ext cx="762000" cy="259045"/>
    <xdr:sp macro="" textlink="">
      <xdr:nvSpPr>
        <xdr:cNvPr id="128" name="人口1人当たり決算額の推移該当値テキスト445"/>
        <xdr:cNvSpPr txBox="1"/>
      </xdr:nvSpPr>
      <xdr:spPr>
        <a:xfrm>
          <a:off x="5740400" y="675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159699</xdr:rowOff>
    </xdr:from>
    <xdr:to>
      <xdr:col>26</xdr:col>
      <xdr:colOff>101600</xdr:colOff>
      <xdr:row>35</xdr:row>
      <xdr:rowOff>261299</xdr:rowOff>
    </xdr:to>
    <xdr:sp macro="" textlink="">
      <xdr:nvSpPr>
        <xdr:cNvPr id="129" name="楕円 128"/>
        <xdr:cNvSpPr/>
      </xdr:nvSpPr>
      <xdr:spPr bwMode="auto">
        <a:xfrm>
          <a:off x="4953000" y="6770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271476</xdr:rowOff>
    </xdr:from>
    <xdr:ext cx="736600" cy="259045"/>
    <xdr:sp macro="" textlink="">
      <xdr:nvSpPr>
        <xdr:cNvPr id="130" name="テキスト ボックス 129"/>
        <xdr:cNvSpPr txBox="1"/>
      </xdr:nvSpPr>
      <xdr:spPr>
        <a:xfrm>
          <a:off x="4622800" y="6538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126785</xdr:rowOff>
    </xdr:from>
    <xdr:to>
      <xdr:col>22</xdr:col>
      <xdr:colOff>165100</xdr:colOff>
      <xdr:row>35</xdr:row>
      <xdr:rowOff>228385</xdr:rowOff>
    </xdr:to>
    <xdr:sp macro="" textlink="">
      <xdr:nvSpPr>
        <xdr:cNvPr id="131" name="楕円 130"/>
        <xdr:cNvSpPr/>
      </xdr:nvSpPr>
      <xdr:spPr bwMode="auto">
        <a:xfrm>
          <a:off x="4254500" y="6737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238562</xdr:rowOff>
    </xdr:from>
    <xdr:ext cx="762000" cy="259045"/>
    <xdr:sp macro="" textlink="">
      <xdr:nvSpPr>
        <xdr:cNvPr id="132" name="テキスト ボックス 131"/>
        <xdr:cNvSpPr txBox="1"/>
      </xdr:nvSpPr>
      <xdr:spPr>
        <a:xfrm>
          <a:off x="3924300" y="6506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113681</xdr:rowOff>
    </xdr:from>
    <xdr:to>
      <xdr:col>19</xdr:col>
      <xdr:colOff>38100</xdr:colOff>
      <xdr:row>35</xdr:row>
      <xdr:rowOff>215281</xdr:rowOff>
    </xdr:to>
    <xdr:sp macro="" textlink="">
      <xdr:nvSpPr>
        <xdr:cNvPr id="133" name="楕円 132"/>
        <xdr:cNvSpPr/>
      </xdr:nvSpPr>
      <xdr:spPr bwMode="auto">
        <a:xfrm>
          <a:off x="3556000" y="6724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225458</xdr:rowOff>
    </xdr:from>
    <xdr:ext cx="762000" cy="259045"/>
    <xdr:sp macro="" textlink="">
      <xdr:nvSpPr>
        <xdr:cNvPr id="134" name="テキスト ボックス 133"/>
        <xdr:cNvSpPr txBox="1"/>
      </xdr:nvSpPr>
      <xdr:spPr>
        <a:xfrm>
          <a:off x="3225800" y="649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116813</xdr:rowOff>
    </xdr:from>
    <xdr:to>
      <xdr:col>15</xdr:col>
      <xdr:colOff>101600</xdr:colOff>
      <xdr:row>35</xdr:row>
      <xdr:rowOff>218413</xdr:rowOff>
    </xdr:to>
    <xdr:sp macro="" textlink="">
      <xdr:nvSpPr>
        <xdr:cNvPr id="135" name="楕円 134"/>
        <xdr:cNvSpPr/>
      </xdr:nvSpPr>
      <xdr:spPr bwMode="auto">
        <a:xfrm>
          <a:off x="2857500" y="6727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228590</xdr:rowOff>
    </xdr:from>
    <xdr:ext cx="762000" cy="259045"/>
    <xdr:sp macro="" textlink="">
      <xdr:nvSpPr>
        <xdr:cNvPr id="136" name="テキスト ボックス 135"/>
        <xdr:cNvSpPr txBox="1"/>
      </xdr:nvSpPr>
      <xdr:spPr>
        <a:xfrm>
          <a:off x="2527300" y="649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
945
67.11
2,751,643
2,577,603
145,125
967,189
1,340,672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42652</xdr:rowOff>
    </xdr:from>
    <xdr:to>
      <xdr:col>24</xdr:col>
      <xdr:colOff>63500</xdr:colOff>
      <xdr:row>35</xdr:row>
      <xdr:rowOff>46719</xdr:rowOff>
    </xdr:to>
    <xdr:cxnSp macro="">
      <xdr:nvCxnSpPr>
        <xdr:cNvPr id="58" name="直線コネクタ 57"/>
        <xdr:cNvCxnSpPr/>
      </xdr:nvCxnSpPr>
      <xdr:spPr>
        <a:xfrm flipV="1">
          <a:off x="3797300" y="6043402"/>
          <a:ext cx="838200" cy="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14226</xdr:rowOff>
    </xdr:from>
    <xdr:to>
      <xdr:col>19</xdr:col>
      <xdr:colOff>177800</xdr:colOff>
      <xdr:row>35</xdr:row>
      <xdr:rowOff>46719</xdr:rowOff>
    </xdr:to>
    <xdr:cxnSp macro="">
      <xdr:nvCxnSpPr>
        <xdr:cNvPr id="61" name="直線コネクタ 60"/>
        <xdr:cNvCxnSpPr/>
      </xdr:nvCxnSpPr>
      <xdr:spPr>
        <a:xfrm>
          <a:off x="2908300" y="6014976"/>
          <a:ext cx="889000" cy="3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14226</xdr:rowOff>
    </xdr:from>
    <xdr:to>
      <xdr:col>15</xdr:col>
      <xdr:colOff>50800</xdr:colOff>
      <xdr:row>35</xdr:row>
      <xdr:rowOff>43114</xdr:rowOff>
    </xdr:to>
    <xdr:cxnSp macro="">
      <xdr:nvCxnSpPr>
        <xdr:cNvPr id="64" name="直線コネクタ 63"/>
        <xdr:cNvCxnSpPr/>
      </xdr:nvCxnSpPr>
      <xdr:spPr>
        <a:xfrm flipV="1">
          <a:off x="2019300" y="6014976"/>
          <a:ext cx="889000" cy="2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43114</xdr:rowOff>
    </xdr:from>
    <xdr:to>
      <xdr:col>10</xdr:col>
      <xdr:colOff>114300</xdr:colOff>
      <xdr:row>35</xdr:row>
      <xdr:rowOff>77459</xdr:rowOff>
    </xdr:to>
    <xdr:cxnSp macro="">
      <xdr:nvCxnSpPr>
        <xdr:cNvPr id="67" name="直線コネクタ 66"/>
        <xdr:cNvCxnSpPr/>
      </xdr:nvCxnSpPr>
      <xdr:spPr>
        <a:xfrm flipV="1">
          <a:off x="1130300" y="6043864"/>
          <a:ext cx="889000" cy="3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163302</xdr:rowOff>
    </xdr:from>
    <xdr:to>
      <xdr:col>24</xdr:col>
      <xdr:colOff>114300</xdr:colOff>
      <xdr:row>35</xdr:row>
      <xdr:rowOff>93452</xdr:rowOff>
    </xdr:to>
    <xdr:sp macro="" textlink="">
      <xdr:nvSpPr>
        <xdr:cNvPr id="77" name="楕円 76"/>
        <xdr:cNvSpPr/>
      </xdr:nvSpPr>
      <xdr:spPr>
        <a:xfrm>
          <a:off x="4584700" y="599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14729</xdr:rowOff>
    </xdr:from>
    <xdr:ext cx="599010" cy="259045"/>
    <xdr:sp macro="" textlink="">
      <xdr:nvSpPr>
        <xdr:cNvPr id="78" name="人件費該当値テキスト"/>
        <xdr:cNvSpPr txBox="1"/>
      </xdr:nvSpPr>
      <xdr:spPr>
        <a:xfrm>
          <a:off x="4686300" y="58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167369</xdr:rowOff>
    </xdr:from>
    <xdr:to>
      <xdr:col>20</xdr:col>
      <xdr:colOff>38100</xdr:colOff>
      <xdr:row>35</xdr:row>
      <xdr:rowOff>97519</xdr:rowOff>
    </xdr:to>
    <xdr:sp macro="" textlink="">
      <xdr:nvSpPr>
        <xdr:cNvPr id="79" name="楕円 78"/>
        <xdr:cNvSpPr/>
      </xdr:nvSpPr>
      <xdr:spPr>
        <a:xfrm>
          <a:off x="3746500" y="599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114046</xdr:rowOff>
    </xdr:from>
    <xdr:ext cx="599010" cy="259045"/>
    <xdr:sp macro="" textlink="">
      <xdr:nvSpPr>
        <xdr:cNvPr id="80" name="テキスト ボックス 79"/>
        <xdr:cNvSpPr txBox="1"/>
      </xdr:nvSpPr>
      <xdr:spPr>
        <a:xfrm>
          <a:off x="3497795" y="5771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134876</xdr:rowOff>
    </xdr:from>
    <xdr:to>
      <xdr:col>15</xdr:col>
      <xdr:colOff>101600</xdr:colOff>
      <xdr:row>35</xdr:row>
      <xdr:rowOff>65026</xdr:rowOff>
    </xdr:to>
    <xdr:sp macro="" textlink="">
      <xdr:nvSpPr>
        <xdr:cNvPr id="81" name="楕円 80"/>
        <xdr:cNvSpPr/>
      </xdr:nvSpPr>
      <xdr:spPr>
        <a:xfrm>
          <a:off x="2857500" y="59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81553</xdr:rowOff>
    </xdr:from>
    <xdr:ext cx="599010" cy="259045"/>
    <xdr:sp macro="" textlink="">
      <xdr:nvSpPr>
        <xdr:cNvPr id="82" name="テキスト ボックス 81"/>
        <xdr:cNvSpPr txBox="1"/>
      </xdr:nvSpPr>
      <xdr:spPr>
        <a:xfrm>
          <a:off x="2608795" y="573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163764</xdr:rowOff>
    </xdr:from>
    <xdr:to>
      <xdr:col>10</xdr:col>
      <xdr:colOff>165100</xdr:colOff>
      <xdr:row>35</xdr:row>
      <xdr:rowOff>93914</xdr:rowOff>
    </xdr:to>
    <xdr:sp macro="" textlink="">
      <xdr:nvSpPr>
        <xdr:cNvPr id="83" name="楕円 82"/>
        <xdr:cNvSpPr/>
      </xdr:nvSpPr>
      <xdr:spPr>
        <a:xfrm>
          <a:off x="1968500" y="59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110441</xdr:rowOff>
    </xdr:from>
    <xdr:ext cx="599010" cy="259045"/>
    <xdr:sp macro="" textlink="">
      <xdr:nvSpPr>
        <xdr:cNvPr id="84" name="テキスト ボックス 83"/>
        <xdr:cNvSpPr txBox="1"/>
      </xdr:nvSpPr>
      <xdr:spPr>
        <a:xfrm>
          <a:off x="1719795" y="576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26659</xdr:rowOff>
    </xdr:from>
    <xdr:to>
      <xdr:col>6</xdr:col>
      <xdr:colOff>38100</xdr:colOff>
      <xdr:row>35</xdr:row>
      <xdr:rowOff>128259</xdr:rowOff>
    </xdr:to>
    <xdr:sp macro="" textlink="">
      <xdr:nvSpPr>
        <xdr:cNvPr id="85" name="楕円 84"/>
        <xdr:cNvSpPr/>
      </xdr:nvSpPr>
      <xdr:spPr>
        <a:xfrm>
          <a:off x="1079500" y="602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144786</xdr:rowOff>
    </xdr:from>
    <xdr:ext cx="599010" cy="259045"/>
    <xdr:sp macro="" textlink="">
      <xdr:nvSpPr>
        <xdr:cNvPr id="86" name="テキスト ボックス 85"/>
        <xdr:cNvSpPr txBox="1"/>
      </xdr:nvSpPr>
      <xdr:spPr>
        <a:xfrm>
          <a:off x="830795" y="5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131621</xdr:rowOff>
    </xdr:from>
    <xdr:to>
      <xdr:col>24</xdr:col>
      <xdr:colOff>63500</xdr:colOff>
      <xdr:row>55</xdr:row>
      <xdr:rowOff>28715</xdr:rowOff>
    </xdr:to>
    <xdr:cxnSp macro="">
      <xdr:nvCxnSpPr>
        <xdr:cNvPr id="117" name="直線コネクタ 116"/>
        <xdr:cNvCxnSpPr/>
      </xdr:nvCxnSpPr>
      <xdr:spPr>
        <a:xfrm flipV="1">
          <a:off x="3797300" y="9218471"/>
          <a:ext cx="838200" cy="23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28715</xdr:rowOff>
    </xdr:from>
    <xdr:to>
      <xdr:col>19</xdr:col>
      <xdr:colOff>177800</xdr:colOff>
      <xdr:row>57</xdr:row>
      <xdr:rowOff>43071</xdr:rowOff>
    </xdr:to>
    <xdr:cxnSp macro="">
      <xdr:nvCxnSpPr>
        <xdr:cNvPr id="120" name="直線コネクタ 119"/>
        <xdr:cNvCxnSpPr/>
      </xdr:nvCxnSpPr>
      <xdr:spPr>
        <a:xfrm flipV="1">
          <a:off x="2908300" y="9458465"/>
          <a:ext cx="889000" cy="35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43071</xdr:rowOff>
    </xdr:from>
    <xdr:to>
      <xdr:col>15</xdr:col>
      <xdr:colOff>50800</xdr:colOff>
      <xdr:row>57</xdr:row>
      <xdr:rowOff>144182</xdr:rowOff>
    </xdr:to>
    <xdr:cxnSp macro="">
      <xdr:nvCxnSpPr>
        <xdr:cNvPr id="123" name="直線コネクタ 122"/>
        <xdr:cNvCxnSpPr/>
      </xdr:nvCxnSpPr>
      <xdr:spPr>
        <a:xfrm flipV="1">
          <a:off x="2019300" y="9815721"/>
          <a:ext cx="889000" cy="10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144182</xdr:rowOff>
    </xdr:from>
    <xdr:to>
      <xdr:col>10</xdr:col>
      <xdr:colOff>114300</xdr:colOff>
      <xdr:row>57</xdr:row>
      <xdr:rowOff>150306</xdr:rowOff>
    </xdr:to>
    <xdr:cxnSp macro="">
      <xdr:nvCxnSpPr>
        <xdr:cNvPr id="126" name="直線コネクタ 125"/>
        <xdr:cNvCxnSpPr/>
      </xdr:nvCxnSpPr>
      <xdr:spPr>
        <a:xfrm flipV="1">
          <a:off x="1130300" y="9916832"/>
          <a:ext cx="889000" cy="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0" name="テキスト ボックス 129"/>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80821</xdr:rowOff>
    </xdr:from>
    <xdr:to>
      <xdr:col>24</xdr:col>
      <xdr:colOff>114300</xdr:colOff>
      <xdr:row>54</xdr:row>
      <xdr:rowOff>10971</xdr:rowOff>
    </xdr:to>
    <xdr:sp macro="" textlink="">
      <xdr:nvSpPr>
        <xdr:cNvPr id="136" name="楕円 135"/>
        <xdr:cNvSpPr/>
      </xdr:nvSpPr>
      <xdr:spPr>
        <a:xfrm>
          <a:off x="4584700" y="916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103698</xdr:rowOff>
    </xdr:from>
    <xdr:ext cx="599010" cy="259045"/>
    <xdr:sp macro="" textlink="">
      <xdr:nvSpPr>
        <xdr:cNvPr id="137" name="物件費該当値テキスト"/>
        <xdr:cNvSpPr txBox="1"/>
      </xdr:nvSpPr>
      <xdr:spPr>
        <a:xfrm>
          <a:off x="4686300" y="901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149365</xdr:rowOff>
    </xdr:from>
    <xdr:to>
      <xdr:col>20</xdr:col>
      <xdr:colOff>38100</xdr:colOff>
      <xdr:row>55</xdr:row>
      <xdr:rowOff>79515</xdr:rowOff>
    </xdr:to>
    <xdr:sp macro="" textlink="">
      <xdr:nvSpPr>
        <xdr:cNvPr id="138" name="楕円 137"/>
        <xdr:cNvSpPr/>
      </xdr:nvSpPr>
      <xdr:spPr>
        <a:xfrm>
          <a:off x="3746500" y="940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96042</xdr:rowOff>
    </xdr:from>
    <xdr:ext cx="599010" cy="259045"/>
    <xdr:sp macro="" textlink="">
      <xdr:nvSpPr>
        <xdr:cNvPr id="139" name="テキスト ボックス 138"/>
        <xdr:cNvSpPr txBox="1"/>
      </xdr:nvSpPr>
      <xdr:spPr>
        <a:xfrm>
          <a:off x="3497795" y="9182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163721</xdr:rowOff>
    </xdr:from>
    <xdr:to>
      <xdr:col>15</xdr:col>
      <xdr:colOff>101600</xdr:colOff>
      <xdr:row>57</xdr:row>
      <xdr:rowOff>93871</xdr:rowOff>
    </xdr:to>
    <xdr:sp macro="" textlink="">
      <xdr:nvSpPr>
        <xdr:cNvPr id="140" name="楕円 139"/>
        <xdr:cNvSpPr/>
      </xdr:nvSpPr>
      <xdr:spPr>
        <a:xfrm>
          <a:off x="2857500" y="976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110398</xdr:rowOff>
    </xdr:from>
    <xdr:ext cx="599010" cy="259045"/>
    <xdr:sp macro="" textlink="">
      <xdr:nvSpPr>
        <xdr:cNvPr id="141" name="テキスト ボックス 140"/>
        <xdr:cNvSpPr txBox="1"/>
      </xdr:nvSpPr>
      <xdr:spPr>
        <a:xfrm>
          <a:off x="2608795" y="954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93382</xdr:rowOff>
    </xdr:from>
    <xdr:to>
      <xdr:col>10</xdr:col>
      <xdr:colOff>165100</xdr:colOff>
      <xdr:row>58</xdr:row>
      <xdr:rowOff>23532</xdr:rowOff>
    </xdr:to>
    <xdr:sp macro="" textlink="">
      <xdr:nvSpPr>
        <xdr:cNvPr id="142" name="楕円 141"/>
        <xdr:cNvSpPr/>
      </xdr:nvSpPr>
      <xdr:spPr>
        <a:xfrm>
          <a:off x="1968500" y="98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14659</xdr:rowOff>
    </xdr:from>
    <xdr:ext cx="599010" cy="259045"/>
    <xdr:sp macro="" textlink="">
      <xdr:nvSpPr>
        <xdr:cNvPr id="143" name="テキスト ボックス 142"/>
        <xdr:cNvSpPr txBox="1"/>
      </xdr:nvSpPr>
      <xdr:spPr>
        <a:xfrm>
          <a:off x="1719795" y="995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99506</xdr:rowOff>
    </xdr:from>
    <xdr:to>
      <xdr:col>6</xdr:col>
      <xdr:colOff>38100</xdr:colOff>
      <xdr:row>58</xdr:row>
      <xdr:rowOff>29656</xdr:rowOff>
    </xdr:to>
    <xdr:sp macro="" textlink="">
      <xdr:nvSpPr>
        <xdr:cNvPr id="144" name="楕円 143"/>
        <xdr:cNvSpPr/>
      </xdr:nvSpPr>
      <xdr:spPr>
        <a:xfrm>
          <a:off x="1079500" y="987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46183</xdr:rowOff>
    </xdr:from>
    <xdr:ext cx="599010" cy="259045"/>
    <xdr:sp macro="" textlink="">
      <xdr:nvSpPr>
        <xdr:cNvPr id="145" name="テキスト ボックス 144"/>
        <xdr:cNvSpPr txBox="1"/>
      </xdr:nvSpPr>
      <xdr:spPr>
        <a:xfrm>
          <a:off x="830795" y="964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88643</xdr:rowOff>
    </xdr:from>
    <xdr:to>
      <xdr:col>24</xdr:col>
      <xdr:colOff>63500</xdr:colOff>
      <xdr:row>77</xdr:row>
      <xdr:rowOff>117737</xdr:rowOff>
    </xdr:to>
    <xdr:cxnSp macro="">
      <xdr:nvCxnSpPr>
        <xdr:cNvPr id="170" name="直線コネクタ 169"/>
        <xdr:cNvCxnSpPr/>
      </xdr:nvCxnSpPr>
      <xdr:spPr>
        <a:xfrm flipV="1">
          <a:off x="3797300" y="13290293"/>
          <a:ext cx="838200" cy="2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117737</xdr:rowOff>
    </xdr:from>
    <xdr:to>
      <xdr:col>19</xdr:col>
      <xdr:colOff>177800</xdr:colOff>
      <xdr:row>77</xdr:row>
      <xdr:rowOff>145318</xdr:rowOff>
    </xdr:to>
    <xdr:cxnSp macro="">
      <xdr:nvCxnSpPr>
        <xdr:cNvPr id="173" name="直線コネクタ 172"/>
        <xdr:cNvCxnSpPr/>
      </xdr:nvCxnSpPr>
      <xdr:spPr>
        <a:xfrm flipV="1">
          <a:off x="2908300" y="13319387"/>
          <a:ext cx="889000" cy="2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118641</xdr:rowOff>
    </xdr:from>
    <xdr:to>
      <xdr:col>15</xdr:col>
      <xdr:colOff>50800</xdr:colOff>
      <xdr:row>77</xdr:row>
      <xdr:rowOff>145318</xdr:rowOff>
    </xdr:to>
    <xdr:cxnSp macro="">
      <xdr:nvCxnSpPr>
        <xdr:cNvPr id="176" name="直線コネクタ 175"/>
        <xdr:cNvCxnSpPr/>
      </xdr:nvCxnSpPr>
      <xdr:spPr>
        <a:xfrm>
          <a:off x="2019300" y="13320291"/>
          <a:ext cx="889000" cy="2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118641</xdr:rowOff>
    </xdr:from>
    <xdr:to>
      <xdr:col>10</xdr:col>
      <xdr:colOff>114300</xdr:colOff>
      <xdr:row>77</xdr:row>
      <xdr:rowOff>137711</xdr:rowOff>
    </xdr:to>
    <xdr:cxnSp macro="">
      <xdr:nvCxnSpPr>
        <xdr:cNvPr id="179" name="直線コネクタ 178"/>
        <xdr:cNvCxnSpPr/>
      </xdr:nvCxnSpPr>
      <xdr:spPr>
        <a:xfrm flipV="1">
          <a:off x="1130300" y="13320291"/>
          <a:ext cx="889000" cy="1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37843</xdr:rowOff>
    </xdr:from>
    <xdr:to>
      <xdr:col>24</xdr:col>
      <xdr:colOff>114300</xdr:colOff>
      <xdr:row>77</xdr:row>
      <xdr:rowOff>139443</xdr:rowOff>
    </xdr:to>
    <xdr:sp macro="" textlink="">
      <xdr:nvSpPr>
        <xdr:cNvPr id="189" name="楕円 188"/>
        <xdr:cNvSpPr/>
      </xdr:nvSpPr>
      <xdr:spPr>
        <a:xfrm>
          <a:off x="4584700" y="1323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129267</xdr:rowOff>
    </xdr:from>
    <xdr:ext cx="534377" cy="259045"/>
    <xdr:sp macro="" textlink="">
      <xdr:nvSpPr>
        <xdr:cNvPr id="190" name="維持補修費該当値テキスト"/>
        <xdr:cNvSpPr txBox="1"/>
      </xdr:nvSpPr>
      <xdr:spPr>
        <a:xfrm>
          <a:off x="4686300" y="1315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66937</xdr:rowOff>
    </xdr:from>
    <xdr:to>
      <xdr:col>20</xdr:col>
      <xdr:colOff>38100</xdr:colOff>
      <xdr:row>77</xdr:row>
      <xdr:rowOff>168537</xdr:rowOff>
    </xdr:to>
    <xdr:sp macro="" textlink="">
      <xdr:nvSpPr>
        <xdr:cNvPr id="191" name="楕円 190"/>
        <xdr:cNvSpPr/>
      </xdr:nvSpPr>
      <xdr:spPr>
        <a:xfrm>
          <a:off x="3746500" y="1326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159664</xdr:rowOff>
    </xdr:from>
    <xdr:ext cx="534377" cy="259045"/>
    <xdr:sp macro="" textlink="">
      <xdr:nvSpPr>
        <xdr:cNvPr id="192" name="テキスト ボックス 191"/>
        <xdr:cNvSpPr txBox="1"/>
      </xdr:nvSpPr>
      <xdr:spPr>
        <a:xfrm>
          <a:off x="3530111" y="1336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94518</xdr:rowOff>
    </xdr:from>
    <xdr:to>
      <xdr:col>15</xdr:col>
      <xdr:colOff>101600</xdr:colOff>
      <xdr:row>78</xdr:row>
      <xdr:rowOff>24668</xdr:rowOff>
    </xdr:to>
    <xdr:sp macro="" textlink="">
      <xdr:nvSpPr>
        <xdr:cNvPr id="193" name="楕円 192"/>
        <xdr:cNvSpPr/>
      </xdr:nvSpPr>
      <xdr:spPr>
        <a:xfrm>
          <a:off x="2857500" y="1329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15795</xdr:rowOff>
    </xdr:from>
    <xdr:ext cx="469744" cy="259045"/>
    <xdr:sp macro="" textlink="">
      <xdr:nvSpPr>
        <xdr:cNvPr id="194" name="テキスト ボックス 193"/>
        <xdr:cNvSpPr txBox="1"/>
      </xdr:nvSpPr>
      <xdr:spPr>
        <a:xfrm>
          <a:off x="2673428" y="1338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67841</xdr:rowOff>
    </xdr:from>
    <xdr:to>
      <xdr:col>10</xdr:col>
      <xdr:colOff>165100</xdr:colOff>
      <xdr:row>77</xdr:row>
      <xdr:rowOff>169441</xdr:rowOff>
    </xdr:to>
    <xdr:sp macro="" textlink="">
      <xdr:nvSpPr>
        <xdr:cNvPr id="195" name="楕円 194"/>
        <xdr:cNvSpPr/>
      </xdr:nvSpPr>
      <xdr:spPr>
        <a:xfrm>
          <a:off x="1968500" y="1326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160568</xdr:rowOff>
    </xdr:from>
    <xdr:ext cx="534377" cy="259045"/>
    <xdr:sp macro="" textlink="">
      <xdr:nvSpPr>
        <xdr:cNvPr id="196" name="テキスト ボックス 195"/>
        <xdr:cNvSpPr txBox="1"/>
      </xdr:nvSpPr>
      <xdr:spPr>
        <a:xfrm>
          <a:off x="1752111" y="1336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86911</xdr:rowOff>
    </xdr:from>
    <xdr:to>
      <xdr:col>6</xdr:col>
      <xdr:colOff>38100</xdr:colOff>
      <xdr:row>78</xdr:row>
      <xdr:rowOff>17061</xdr:rowOff>
    </xdr:to>
    <xdr:sp macro="" textlink="">
      <xdr:nvSpPr>
        <xdr:cNvPr id="197" name="楕円 196"/>
        <xdr:cNvSpPr/>
      </xdr:nvSpPr>
      <xdr:spPr>
        <a:xfrm>
          <a:off x="1079500" y="132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8188</xdr:rowOff>
    </xdr:from>
    <xdr:ext cx="534377" cy="259045"/>
    <xdr:sp macro="" textlink="">
      <xdr:nvSpPr>
        <xdr:cNvPr id="198" name="テキスト ボックス 197"/>
        <xdr:cNvSpPr txBox="1"/>
      </xdr:nvSpPr>
      <xdr:spPr>
        <a:xfrm>
          <a:off x="863111" y="1338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18828</xdr:rowOff>
    </xdr:from>
    <xdr:to>
      <xdr:col>24</xdr:col>
      <xdr:colOff>63500</xdr:colOff>
      <xdr:row>96</xdr:row>
      <xdr:rowOff>42163</xdr:rowOff>
    </xdr:to>
    <xdr:cxnSp macro="">
      <xdr:nvCxnSpPr>
        <xdr:cNvPr id="231" name="直線コネクタ 230"/>
        <xdr:cNvCxnSpPr/>
      </xdr:nvCxnSpPr>
      <xdr:spPr>
        <a:xfrm flipV="1">
          <a:off x="3797300" y="16478028"/>
          <a:ext cx="838200" cy="2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42163</xdr:rowOff>
    </xdr:from>
    <xdr:to>
      <xdr:col>19</xdr:col>
      <xdr:colOff>177800</xdr:colOff>
      <xdr:row>96</xdr:row>
      <xdr:rowOff>104105</xdr:rowOff>
    </xdr:to>
    <xdr:cxnSp macro="">
      <xdr:nvCxnSpPr>
        <xdr:cNvPr id="234" name="直線コネクタ 233"/>
        <xdr:cNvCxnSpPr/>
      </xdr:nvCxnSpPr>
      <xdr:spPr>
        <a:xfrm flipV="1">
          <a:off x="2908300" y="16501363"/>
          <a:ext cx="889000" cy="6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104105</xdr:rowOff>
    </xdr:from>
    <xdr:to>
      <xdr:col>15</xdr:col>
      <xdr:colOff>50800</xdr:colOff>
      <xdr:row>96</xdr:row>
      <xdr:rowOff>153788</xdr:rowOff>
    </xdr:to>
    <xdr:cxnSp macro="">
      <xdr:nvCxnSpPr>
        <xdr:cNvPr id="237" name="直線コネクタ 236"/>
        <xdr:cNvCxnSpPr/>
      </xdr:nvCxnSpPr>
      <xdr:spPr>
        <a:xfrm flipV="1">
          <a:off x="2019300" y="16563305"/>
          <a:ext cx="889000" cy="4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153788</xdr:rowOff>
    </xdr:from>
    <xdr:to>
      <xdr:col>10</xdr:col>
      <xdr:colOff>114300</xdr:colOff>
      <xdr:row>97</xdr:row>
      <xdr:rowOff>47794</xdr:rowOff>
    </xdr:to>
    <xdr:cxnSp macro="">
      <xdr:nvCxnSpPr>
        <xdr:cNvPr id="240" name="直線コネクタ 239"/>
        <xdr:cNvCxnSpPr/>
      </xdr:nvCxnSpPr>
      <xdr:spPr>
        <a:xfrm flipV="1">
          <a:off x="1130300" y="16612988"/>
          <a:ext cx="889000" cy="6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139478</xdr:rowOff>
    </xdr:from>
    <xdr:to>
      <xdr:col>24</xdr:col>
      <xdr:colOff>114300</xdr:colOff>
      <xdr:row>96</xdr:row>
      <xdr:rowOff>69628</xdr:rowOff>
    </xdr:to>
    <xdr:sp macro="" textlink="">
      <xdr:nvSpPr>
        <xdr:cNvPr id="250" name="楕円 249"/>
        <xdr:cNvSpPr/>
      </xdr:nvSpPr>
      <xdr:spPr>
        <a:xfrm>
          <a:off x="4584700" y="1642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117905</xdr:rowOff>
    </xdr:from>
    <xdr:ext cx="534377" cy="259045"/>
    <xdr:sp macro="" textlink="">
      <xdr:nvSpPr>
        <xdr:cNvPr id="251" name="扶助費該当値テキスト"/>
        <xdr:cNvSpPr txBox="1"/>
      </xdr:nvSpPr>
      <xdr:spPr>
        <a:xfrm>
          <a:off x="4686300" y="1640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162813</xdr:rowOff>
    </xdr:from>
    <xdr:to>
      <xdr:col>20</xdr:col>
      <xdr:colOff>38100</xdr:colOff>
      <xdr:row>96</xdr:row>
      <xdr:rowOff>92963</xdr:rowOff>
    </xdr:to>
    <xdr:sp macro="" textlink="">
      <xdr:nvSpPr>
        <xdr:cNvPr id="252" name="楕円 251"/>
        <xdr:cNvSpPr/>
      </xdr:nvSpPr>
      <xdr:spPr>
        <a:xfrm>
          <a:off x="3746500" y="1645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84090</xdr:rowOff>
    </xdr:from>
    <xdr:ext cx="534377" cy="259045"/>
    <xdr:sp macro="" textlink="">
      <xdr:nvSpPr>
        <xdr:cNvPr id="253" name="テキスト ボックス 252"/>
        <xdr:cNvSpPr txBox="1"/>
      </xdr:nvSpPr>
      <xdr:spPr>
        <a:xfrm>
          <a:off x="3530111" y="1654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53305</xdr:rowOff>
    </xdr:from>
    <xdr:to>
      <xdr:col>15</xdr:col>
      <xdr:colOff>101600</xdr:colOff>
      <xdr:row>96</xdr:row>
      <xdr:rowOff>154905</xdr:rowOff>
    </xdr:to>
    <xdr:sp macro="" textlink="">
      <xdr:nvSpPr>
        <xdr:cNvPr id="254" name="楕円 253"/>
        <xdr:cNvSpPr/>
      </xdr:nvSpPr>
      <xdr:spPr>
        <a:xfrm>
          <a:off x="2857500" y="1651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146032</xdr:rowOff>
    </xdr:from>
    <xdr:ext cx="534377" cy="259045"/>
    <xdr:sp macro="" textlink="">
      <xdr:nvSpPr>
        <xdr:cNvPr id="255" name="テキスト ボックス 254"/>
        <xdr:cNvSpPr txBox="1"/>
      </xdr:nvSpPr>
      <xdr:spPr>
        <a:xfrm>
          <a:off x="2641111" y="1660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102988</xdr:rowOff>
    </xdr:from>
    <xdr:to>
      <xdr:col>10</xdr:col>
      <xdr:colOff>165100</xdr:colOff>
      <xdr:row>97</xdr:row>
      <xdr:rowOff>33138</xdr:rowOff>
    </xdr:to>
    <xdr:sp macro="" textlink="">
      <xdr:nvSpPr>
        <xdr:cNvPr id="256" name="楕円 255"/>
        <xdr:cNvSpPr/>
      </xdr:nvSpPr>
      <xdr:spPr>
        <a:xfrm>
          <a:off x="1968500" y="1656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24265</xdr:rowOff>
    </xdr:from>
    <xdr:ext cx="534377" cy="259045"/>
    <xdr:sp macro="" textlink="">
      <xdr:nvSpPr>
        <xdr:cNvPr id="257" name="テキスト ボックス 256"/>
        <xdr:cNvSpPr txBox="1"/>
      </xdr:nvSpPr>
      <xdr:spPr>
        <a:xfrm>
          <a:off x="1752111" y="1665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168444</xdr:rowOff>
    </xdr:from>
    <xdr:to>
      <xdr:col>6</xdr:col>
      <xdr:colOff>38100</xdr:colOff>
      <xdr:row>97</xdr:row>
      <xdr:rowOff>98594</xdr:rowOff>
    </xdr:to>
    <xdr:sp macro="" textlink="">
      <xdr:nvSpPr>
        <xdr:cNvPr id="258" name="楕円 257"/>
        <xdr:cNvSpPr/>
      </xdr:nvSpPr>
      <xdr:spPr>
        <a:xfrm>
          <a:off x="1079500" y="1662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89721</xdr:rowOff>
    </xdr:from>
    <xdr:ext cx="534377" cy="259045"/>
    <xdr:sp macro="" textlink="">
      <xdr:nvSpPr>
        <xdr:cNvPr id="259" name="テキスト ボックス 258"/>
        <xdr:cNvSpPr txBox="1"/>
      </xdr:nvSpPr>
      <xdr:spPr>
        <a:xfrm>
          <a:off x="863111" y="1672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134209</xdr:rowOff>
    </xdr:from>
    <xdr:to>
      <xdr:col>55</xdr:col>
      <xdr:colOff>0</xdr:colOff>
      <xdr:row>36</xdr:row>
      <xdr:rowOff>159134</xdr:rowOff>
    </xdr:to>
    <xdr:cxnSp macro="">
      <xdr:nvCxnSpPr>
        <xdr:cNvPr id="290" name="直線コネクタ 289"/>
        <xdr:cNvCxnSpPr/>
      </xdr:nvCxnSpPr>
      <xdr:spPr>
        <a:xfrm flipV="1">
          <a:off x="9639300" y="6306409"/>
          <a:ext cx="838200" cy="2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124552</xdr:rowOff>
    </xdr:from>
    <xdr:to>
      <xdr:col>50</xdr:col>
      <xdr:colOff>114300</xdr:colOff>
      <xdr:row>36</xdr:row>
      <xdr:rowOff>159134</xdr:rowOff>
    </xdr:to>
    <xdr:cxnSp macro="">
      <xdr:nvCxnSpPr>
        <xdr:cNvPr id="293" name="直線コネクタ 292"/>
        <xdr:cNvCxnSpPr/>
      </xdr:nvCxnSpPr>
      <xdr:spPr>
        <a:xfrm>
          <a:off x="8750300" y="6296752"/>
          <a:ext cx="889000" cy="3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124552</xdr:rowOff>
    </xdr:from>
    <xdr:to>
      <xdr:col>45</xdr:col>
      <xdr:colOff>177800</xdr:colOff>
      <xdr:row>36</xdr:row>
      <xdr:rowOff>140897</xdr:rowOff>
    </xdr:to>
    <xdr:cxnSp macro="">
      <xdr:nvCxnSpPr>
        <xdr:cNvPr id="296" name="直線コネクタ 295"/>
        <xdr:cNvCxnSpPr/>
      </xdr:nvCxnSpPr>
      <xdr:spPr>
        <a:xfrm flipV="1">
          <a:off x="7861300" y="6296752"/>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140897</xdr:rowOff>
    </xdr:from>
    <xdr:to>
      <xdr:col>41</xdr:col>
      <xdr:colOff>50800</xdr:colOff>
      <xdr:row>36</xdr:row>
      <xdr:rowOff>168481</xdr:rowOff>
    </xdr:to>
    <xdr:cxnSp macro="">
      <xdr:nvCxnSpPr>
        <xdr:cNvPr id="299" name="直線コネクタ 298"/>
        <xdr:cNvCxnSpPr/>
      </xdr:nvCxnSpPr>
      <xdr:spPr>
        <a:xfrm flipV="1">
          <a:off x="6972300" y="6313097"/>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54558</xdr:rowOff>
    </xdr:from>
    <xdr:ext cx="599010" cy="259045"/>
    <xdr:sp macro="" textlink="">
      <xdr:nvSpPr>
        <xdr:cNvPr id="303" name="テキスト ボックス 302"/>
        <xdr:cNvSpPr txBox="1"/>
      </xdr:nvSpPr>
      <xdr:spPr>
        <a:xfrm>
          <a:off x="6672795" y="65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83409</xdr:rowOff>
    </xdr:from>
    <xdr:to>
      <xdr:col>55</xdr:col>
      <xdr:colOff>50800</xdr:colOff>
      <xdr:row>37</xdr:row>
      <xdr:rowOff>13559</xdr:rowOff>
    </xdr:to>
    <xdr:sp macro="" textlink="">
      <xdr:nvSpPr>
        <xdr:cNvPr id="309" name="楕円 308"/>
        <xdr:cNvSpPr/>
      </xdr:nvSpPr>
      <xdr:spPr>
        <a:xfrm>
          <a:off x="10426700" y="625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106286</xdr:rowOff>
    </xdr:from>
    <xdr:ext cx="599010" cy="259045"/>
    <xdr:sp macro="" textlink="">
      <xdr:nvSpPr>
        <xdr:cNvPr id="310" name="補助費等該当値テキスト"/>
        <xdr:cNvSpPr txBox="1"/>
      </xdr:nvSpPr>
      <xdr:spPr>
        <a:xfrm>
          <a:off x="10528300" y="610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108334</xdr:rowOff>
    </xdr:from>
    <xdr:to>
      <xdr:col>50</xdr:col>
      <xdr:colOff>165100</xdr:colOff>
      <xdr:row>37</xdr:row>
      <xdr:rowOff>38484</xdr:rowOff>
    </xdr:to>
    <xdr:sp macro="" textlink="">
      <xdr:nvSpPr>
        <xdr:cNvPr id="311" name="楕円 310"/>
        <xdr:cNvSpPr/>
      </xdr:nvSpPr>
      <xdr:spPr>
        <a:xfrm>
          <a:off x="9588500" y="628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55011</xdr:rowOff>
    </xdr:from>
    <xdr:ext cx="599010" cy="259045"/>
    <xdr:sp macro="" textlink="">
      <xdr:nvSpPr>
        <xdr:cNvPr id="312" name="テキスト ボックス 311"/>
        <xdr:cNvSpPr txBox="1"/>
      </xdr:nvSpPr>
      <xdr:spPr>
        <a:xfrm>
          <a:off x="9339795" y="605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73752</xdr:rowOff>
    </xdr:from>
    <xdr:to>
      <xdr:col>46</xdr:col>
      <xdr:colOff>38100</xdr:colOff>
      <xdr:row>37</xdr:row>
      <xdr:rowOff>3902</xdr:rowOff>
    </xdr:to>
    <xdr:sp macro="" textlink="">
      <xdr:nvSpPr>
        <xdr:cNvPr id="313" name="楕円 312"/>
        <xdr:cNvSpPr/>
      </xdr:nvSpPr>
      <xdr:spPr>
        <a:xfrm>
          <a:off x="8699500" y="624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20429</xdr:rowOff>
    </xdr:from>
    <xdr:ext cx="599010" cy="259045"/>
    <xdr:sp macro="" textlink="">
      <xdr:nvSpPr>
        <xdr:cNvPr id="314" name="テキスト ボックス 313"/>
        <xdr:cNvSpPr txBox="1"/>
      </xdr:nvSpPr>
      <xdr:spPr>
        <a:xfrm>
          <a:off x="8450795" y="6021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90097</xdr:rowOff>
    </xdr:from>
    <xdr:to>
      <xdr:col>41</xdr:col>
      <xdr:colOff>101600</xdr:colOff>
      <xdr:row>37</xdr:row>
      <xdr:rowOff>20247</xdr:rowOff>
    </xdr:to>
    <xdr:sp macro="" textlink="">
      <xdr:nvSpPr>
        <xdr:cNvPr id="315" name="楕円 314"/>
        <xdr:cNvSpPr/>
      </xdr:nvSpPr>
      <xdr:spPr>
        <a:xfrm>
          <a:off x="7810500" y="62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36774</xdr:rowOff>
    </xdr:from>
    <xdr:ext cx="599010" cy="259045"/>
    <xdr:sp macro="" textlink="">
      <xdr:nvSpPr>
        <xdr:cNvPr id="316" name="テキスト ボックス 315"/>
        <xdr:cNvSpPr txBox="1"/>
      </xdr:nvSpPr>
      <xdr:spPr>
        <a:xfrm>
          <a:off x="7561795" y="6037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117681</xdr:rowOff>
    </xdr:from>
    <xdr:to>
      <xdr:col>36</xdr:col>
      <xdr:colOff>165100</xdr:colOff>
      <xdr:row>37</xdr:row>
      <xdr:rowOff>47831</xdr:rowOff>
    </xdr:to>
    <xdr:sp macro="" textlink="">
      <xdr:nvSpPr>
        <xdr:cNvPr id="317" name="楕円 316"/>
        <xdr:cNvSpPr/>
      </xdr:nvSpPr>
      <xdr:spPr>
        <a:xfrm>
          <a:off x="6921500" y="62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64358</xdr:rowOff>
    </xdr:from>
    <xdr:ext cx="599010" cy="259045"/>
    <xdr:sp macro="" textlink="">
      <xdr:nvSpPr>
        <xdr:cNvPr id="318" name="テキスト ボックス 317"/>
        <xdr:cNvSpPr txBox="1"/>
      </xdr:nvSpPr>
      <xdr:spPr>
        <a:xfrm>
          <a:off x="6672795" y="606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98429</xdr:rowOff>
    </xdr:from>
    <xdr:to>
      <xdr:col>55</xdr:col>
      <xdr:colOff>0</xdr:colOff>
      <xdr:row>57</xdr:row>
      <xdr:rowOff>167536</xdr:rowOff>
    </xdr:to>
    <xdr:cxnSp macro="">
      <xdr:nvCxnSpPr>
        <xdr:cNvPr id="345" name="直線コネクタ 344"/>
        <xdr:cNvCxnSpPr/>
      </xdr:nvCxnSpPr>
      <xdr:spPr>
        <a:xfrm flipV="1">
          <a:off x="9639300" y="9871079"/>
          <a:ext cx="838200" cy="6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167536</xdr:rowOff>
    </xdr:from>
    <xdr:to>
      <xdr:col>50</xdr:col>
      <xdr:colOff>114300</xdr:colOff>
      <xdr:row>57</xdr:row>
      <xdr:rowOff>168859</xdr:rowOff>
    </xdr:to>
    <xdr:cxnSp macro="">
      <xdr:nvCxnSpPr>
        <xdr:cNvPr id="348" name="直線コネクタ 347"/>
        <xdr:cNvCxnSpPr/>
      </xdr:nvCxnSpPr>
      <xdr:spPr>
        <a:xfrm flipV="1">
          <a:off x="8750300" y="9940186"/>
          <a:ext cx="8890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164236</xdr:rowOff>
    </xdr:from>
    <xdr:to>
      <xdr:col>45</xdr:col>
      <xdr:colOff>177800</xdr:colOff>
      <xdr:row>57</xdr:row>
      <xdr:rowOff>168859</xdr:rowOff>
    </xdr:to>
    <xdr:cxnSp macro="">
      <xdr:nvCxnSpPr>
        <xdr:cNvPr id="351" name="直線コネクタ 350"/>
        <xdr:cNvCxnSpPr/>
      </xdr:nvCxnSpPr>
      <xdr:spPr>
        <a:xfrm>
          <a:off x="7861300" y="9936886"/>
          <a:ext cx="8890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164236</xdr:rowOff>
    </xdr:from>
    <xdr:to>
      <xdr:col>41</xdr:col>
      <xdr:colOff>50800</xdr:colOff>
      <xdr:row>57</xdr:row>
      <xdr:rowOff>168133</xdr:rowOff>
    </xdr:to>
    <xdr:cxnSp macro="">
      <xdr:nvCxnSpPr>
        <xdr:cNvPr id="354" name="直線コネクタ 353"/>
        <xdr:cNvCxnSpPr/>
      </xdr:nvCxnSpPr>
      <xdr:spPr>
        <a:xfrm flipV="1">
          <a:off x="6972300" y="9936886"/>
          <a:ext cx="889000" cy="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47629</xdr:rowOff>
    </xdr:from>
    <xdr:to>
      <xdr:col>55</xdr:col>
      <xdr:colOff>50800</xdr:colOff>
      <xdr:row>57</xdr:row>
      <xdr:rowOff>149229</xdr:rowOff>
    </xdr:to>
    <xdr:sp macro="" textlink="">
      <xdr:nvSpPr>
        <xdr:cNvPr id="364" name="楕円 363"/>
        <xdr:cNvSpPr/>
      </xdr:nvSpPr>
      <xdr:spPr>
        <a:xfrm>
          <a:off x="10426700" y="982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70506</xdr:rowOff>
    </xdr:from>
    <xdr:ext cx="599010" cy="259045"/>
    <xdr:sp macro="" textlink="">
      <xdr:nvSpPr>
        <xdr:cNvPr id="365" name="普通建設事業費該当値テキスト"/>
        <xdr:cNvSpPr txBox="1"/>
      </xdr:nvSpPr>
      <xdr:spPr>
        <a:xfrm>
          <a:off x="10528300" y="967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116736</xdr:rowOff>
    </xdr:from>
    <xdr:to>
      <xdr:col>50</xdr:col>
      <xdr:colOff>165100</xdr:colOff>
      <xdr:row>58</xdr:row>
      <xdr:rowOff>46886</xdr:rowOff>
    </xdr:to>
    <xdr:sp macro="" textlink="">
      <xdr:nvSpPr>
        <xdr:cNvPr id="366" name="楕円 365"/>
        <xdr:cNvSpPr/>
      </xdr:nvSpPr>
      <xdr:spPr>
        <a:xfrm>
          <a:off x="9588500" y="988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63413</xdr:rowOff>
    </xdr:from>
    <xdr:ext cx="599010" cy="259045"/>
    <xdr:sp macro="" textlink="">
      <xdr:nvSpPr>
        <xdr:cNvPr id="367" name="テキスト ボックス 366"/>
        <xdr:cNvSpPr txBox="1"/>
      </xdr:nvSpPr>
      <xdr:spPr>
        <a:xfrm>
          <a:off x="9339795" y="966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118059</xdr:rowOff>
    </xdr:from>
    <xdr:to>
      <xdr:col>46</xdr:col>
      <xdr:colOff>38100</xdr:colOff>
      <xdr:row>58</xdr:row>
      <xdr:rowOff>48209</xdr:rowOff>
    </xdr:to>
    <xdr:sp macro="" textlink="">
      <xdr:nvSpPr>
        <xdr:cNvPr id="368" name="楕円 367"/>
        <xdr:cNvSpPr/>
      </xdr:nvSpPr>
      <xdr:spPr>
        <a:xfrm>
          <a:off x="8699500" y="989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64736</xdr:rowOff>
    </xdr:from>
    <xdr:ext cx="599010" cy="259045"/>
    <xdr:sp macro="" textlink="">
      <xdr:nvSpPr>
        <xdr:cNvPr id="369" name="テキスト ボックス 368"/>
        <xdr:cNvSpPr txBox="1"/>
      </xdr:nvSpPr>
      <xdr:spPr>
        <a:xfrm>
          <a:off x="8450795" y="9665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113436</xdr:rowOff>
    </xdr:from>
    <xdr:to>
      <xdr:col>41</xdr:col>
      <xdr:colOff>101600</xdr:colOff>
      <xdr:row>58</xdr:row>
      <xdr:rowOff>43586</xdr:rowOff>
    </xdr:to>
    <xdr:sp macro="" textlink="">
      <xdr:nvSpPr>
        <xdr:cNvPr id="370" name="楕円 369"/>
        <xdr:cNvSpPr/>
      </xdr:nvSpPr>
      <xdr:spPr>
        <a:xfrm>
          <a:off x="7810500" y="988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34713</xdr:rowOff>
    </xdr:from>
    <xdr:ext cx="599010" cy="259045"/>
    <xdr:sp macro="" textlink="">
      <xdr:nvSpPr>
        <xdr:cNvPr id="371" name="テキスト ボックス 370"/>
        <xdr:cNvSpPr txBox="1"/>
      </xdr:nvSpPr>
      <xdr:spPr>
        <a:xfrm>
          <a:off x="7561795" y="997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117333</xdr:rowOff>
    </xdr:from>
    <xdr:to>
      <xdr:col>36</xdr:col>
      <xdr:colOff>165100</xdr:colOff>
      <xdr:row>58</xdr:row>
      <xdr:rowOff>47483</xdr:rowOff>
    </xdr:to>
    <xdr:sp macro="" textlink="">
      <xdr:nvSpPr>
        <xdr:cNvPr id="372" name="楕円 371"/>
        <xdr:cNvSpPr/>
      </xdr:nvSpPr>
      <xdr:spPr>
        <a:xfrm>
          <a:off x="6921500" y="988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38610</xdr:rowOff>
    </xdr:from>
    <xdr:ext cx="599010" cy="259045"/>
    <xdr:sp macro="" textlink="">
      <xdr:nvSpPr>
        <xdr:cNvPr id="373" name="テキスト ボックス 372"/>
        <xdr:cNvSpPr txBox="1"/>
      </xdr:nvSpPr>
      <xdr:spPr>
        <a:xfrm>
          <a:off x="6672795" y="99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58682</xdr:rowOff>
    </xdr:from>
    <xdr:to>
      <xdr:col>55</xdr:col>
      <xdr:colOff>0</xdr:colOff>
      <xdr:row>76</xdr:row>
      <xdr:rowOff>154352</xdr:rowOff>
    </xdr:to>
    <xdr:cxnSp macro="">
      <xdr:nvCxnSpPr>
        <xdr:cNvPr id="404" name="直線コネクタ 403"/>
        <xdr:cNvCxnSpPr/>
      </xdr:nvCxnSpPr>
      <xdr:spPr>
        <a:xfrm flipV="1">
          <a:off x="9639300" y="12917432"/>
          <a:ext cx="838200" cy="26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69739</xdr:rowOff>
    </xdr:from>
    <xdr:ext cx="534377" cy="259045"/>
    <xdr:sp macro="" textlink="">
      <xdr:nvSpPr>
        <xdr:cNvPr id="405" name="普通建設事業費 （ うち新規整備　）平均値テキスト"/>
        <xdr:cNvSpPr txBox="1"/>
      </xdr:nvSpPr>
      <xdr:spPr>
        <a:xfrm>
          <a:off x="10528300" y="1344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154352</xdr:rowOff>
    </xdr:from>
    <xdr:to>
      <xdr:col>50</xdr:col>
      <xdr:colOff>114300</xdr:colOff>
      <xdr:row>77</xdr:row>
      <xdr:rowOff>5231</xdr:rowOff>
    </xdr:to>
    <xdr:cxnSp macro="">
      <xdr:nvCxnSpPr>
        <xdr:cNvPr id="407" name="直線コネクタ 406"/>
        <xdr:cNvCxnSpPr/>
      </xdr:nvCxnSpPr>
      <xdr:spPr>
        <a:xfrm flipV="1">
          <a:off x="8750300" y="13184552"/>
          <a:ext cx="889000" cy="2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157253</xdr:rowOff>
    </xdr:from>
    <xdr:ext cx="534377" cy="259045"/>
    <xdr:sp macro="" textlink="">
      <xdr:nvSpPr>
        <xdr:cNvPr id="409" name="テキスト ボックス 408"/>
        <xdr:cNvSpPr txBox="1"/>
      </xdr:nvSpPr>
      <xdr:spPr>
        <a:xfrm>
          <a:off x="9372111" y="135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119035</xdr:rowOff>
    </xdr:from>
    <xdr:to>
      <xdr:col>45</xdr:col>
      <xdr:colOff>177800</xdr:colOff>
      <xdr:row>77</xdr:row>
      <xdr:rowOff>5231</xdr:rowOff>
    </xdr:to>
    <xdr:cxnSp macro="">
      <xdr:nvCxnSpPr>
        <xdr:cNvPr id="410" name="直線コネクタ 409"/>
        <xdr:cNvCxnSpPr/>
      </xdr:nvCxnSpPr>
      <xdr:spPr>
        <a:xfrm>
          <a:off x="7861300" y="13149235"/>
          <a:ext cx="889000" cy="5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122107</xdr:rowOff>
    </xdr:from>
    <xdr:ext cx="599010" cy="259045"/>
    <xdr:sp macro="" textlink="">
      <xdr:nvSpPr>
        <xdr:cNvPr id="412" name="テキスト ボックス 411"/>
        <xdr:cNvSpPr txBox="1"/>
      </xdr:nvSpPr>
      <xdr:spPr>
        <a:xfrm>
          <a:off x="8450795" y="134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54394</xdr:rowOff>
    </xdr:from>
    <xdr:ext cx="599010" cy="259045"/>
    <xdr:sp macro="" textlink="">
      <xdr:nvSpPr>
        <xdr:cNvPr id="414" name="テキスト ボックス 413"/>
        <xdr:cNvSpPr txBox="1"/>
      </xdr:nvSpPr>
      <xdr:spPr>
        <a:xfrm>
          <a:off x="7561795" y="1342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7882</xdr:rowOff>
    </xdr:from>
    <xdr:to>
      <xdr:col>55</xdr:col>
      <xdr:colOff>50800</xdr:colOff>
      <xdr:row>75</xdr:row>
      <xdr:rowOff>109482</xdr:rowOff>
    </xdr:to>
    <xdr:sp macro="" textlink="">
      <xdr:nvSpPr>
        <xdr:cNvPr id="420" name="楕円 419"/>
        <xdr:cNvSpPr/>
      </xdr:nvSpPr>
      <xdr:spPr>
        <a:xfrm>
          <a:off x="10426700" y="1286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30759</xdr:rowOff>
    </xdr:from>
    <xdr:ext cx="599010" cy="259045"/>
    <xdr:sp macro="" textlink="">
      <xdr:nvSpPr>
        <xdr:cNvPr id="421" name="普通建設事業費 （ うち新規整備　）該当値テキスト"/>
        <xdr:cNvSpPr txBox="1"/>
      </xdr:nvSpPr>
      <xdr:spPr>
        <a:xfrm>
          <a:off x="10528300" y="1271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103552</xdr:rowOff>
    </xdr:from>
    <xdr:to>
      <xdr:col>50</xdr:col>
      <xdr:colOff>165100</xdr:colOff>
      <xdr:row>77</xdr:row>
      <xdr:rowOff>33702</xdr:rowOff>
    </xdr:to>
    <xdr:sp macro="" textlink="">
      <xdr:nvSpPr>
        <xdr:cNvPr id="422" name="楕円 421"/>
        <xdr:cNvSpPr/>
      </xdr:nvSpPr>
      <xdr:spPr>
        <a:xfrm>
          <a:off x="9588500" y="1313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50229</xdr:rowOff>
    </xdr:from>
    <xdr:ext cx="599010" cy="259045"/>
    <xdr:sp macro="" textlink="">
      <xdr:nvSpPr>
        <xdr:cNvPr id="423" name="テキスト ボックス 422"/>
        <xdr:cNvSpPr txBox="1"/>
      </xdr:nvSpPr>
      <xdr:spPr>
        <a:xfrm>
          <a:off x="9339795" y="12908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125881</xdr:rowOff>
    </xdr:from>
    <xdr:to>
      <xdr:col>46</xdr:col>
      <xdr:colOff>38100</xdr:colOff>
      <xdr:row>77</xdr:row>
      <xdr:rowOff>56031</xdr:rowOff>
    </xdr:to>
    <xdr:sp macro="" textlink="">
      <xdr:nvSpPr>
        <xdr:cNvPr id="424" name="楕円 423"/>
        <xdr:cNvSpPr/>
      </xdr:nvSpPr>
      <xdr:spPr>
        <a:xfrm>
          <a:off x="8699500" y="1315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72558</xdr:rowOff>
    </xdr:from>
    <xdr:ext cx="599010" cy="259045"/>
    <xdr:sp macro="" textlink="">
      <xdr:nvSpPr>
        <xdr:cNvPr id="425" name="テキスト ボックス 424"/>
        <xdr:cNvSpPr txBox="1"/>
      </xdr:nvSpPr>
      <xdr:spPr>
        <a:xfrm>
          <a:off x="8450795" y="12931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68235</xdr:rowOff>
    </xdr:from>
    <xdr:to>
      <xdr:col>41</xdr:col>
      <xdr:colOff>101600</xdr:colOff>
      <xdr:row>76</xdr:row>
      <xdr:rowOff>169835</xdr:rowOff>
    </xdr:to>
    <xdr:sp macro="" textlink="">
      <xdr:nvSpPr>
        <xdr:cNvPr id="426" name="楕円 425"/>
        <xdr:cNvSpPr/>
      </xdr:nvSpPr>
      <xdr:spPr>
        <a:xfrm>
          <a:off x="7810500" y="1309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14912</xdr:rowOff>
    </xdr:from>
    <xdr:ext cx="599010" cy="259045"/>
    <xdr:sp macro="" textlink="">
      <xdr:nvSpPr>
        <xdr:cNvPr id="427" name="テキスト ボックス 426"/>
        <xdr:cNvSpPr txBox="1"/>
      </xdr:nvSpPr>
      <xdr:spPr>
        <a:xfrm>
          <a:off x="7561795" y="1287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18092</xdr:rowOff>
    </xdr:from>
    <xdr:to>
      <xdr:col>55</xdr:col>
      <xdr:colOff>0</xdr:colOff>
      <xdr:row>98</xdr:row>
      <xdr:rowOff>22411</xdr:rowOff>
    </xdr:to>
    <xdr:cxnSp macro="">
      <xdr:nvCxnSpPr>
        <xdr:cNvPr id="452" name="直線コネクタ 451"/>
        <xdr:cNvCxnSpPr/>
      </xdr:nvCxnSpPr>
      <xdr:spPr>
        <a:xfrm>
          <a:off x="9639300" y="16820192"/>
          <a:ext cx="838200" cy="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8302</xdr:rowOff>
    </xdr:from>
    <xdr:to>
      <xdr:col>50</xdr:col>
      <xdr:colOff>114300</xdr:colOff>
      <xdr:row>98</xdr:row>
      <xdr:rowOff>18092</xdr:rowOff>
    </xdr:to>
    <xdr:cxnSp macro="">
      <xdr:nvCxnSpPr>
        <xdr:cNvPr id="455" name="直線コネクタ 454"/>
        <xdr:cNvCxnSpPr/>
      </xdr:nvCxnSpPr>
      <xdr:spPr>
        <a:xfrm>
          <a:off x="8750300" y="16810402"/>
          <a:ext cx="889000" cy="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8302</xdr:rowOff>
    </xdr:from>
    <xdr:to>
      <xdr:col>45</xdr:col>
      <xdr:colOff>177800</xdr:colOff>
      <xdr:row>98</xdr:row>
      <xdr:rowOff>21268</xdr:rowOff>
    </xdr:to>
    <xdr:cxnSp macro="">
      <xdr:nvCxnSpPr>
        <xdr:cNvPr id="458" name="直線コネクタ 457"/>
        <xdr:cNvCxnSpPr/>
      </xdr:nvCxnSpPr>
      <xdr:spPr>
        <a:xfrm flipV="1">
          <a:off x="7861300" y="16810402"/>
          <a:ext cx="889000" cy="1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143061</xdr:rowOff>
    </xdr:from>
    <xdr:to>
      <xdr:col>55</xdr:col>
      <xdr:colOff>50800</xdr:colOff>
      <xdr:row>98</xdr:row>
      <xdr:rowOff>73211</xdr:rowOff>
    </xdr:to>
    <xdr:sp macro="" textlink="">
      <xdr:nvSpPr>
        <xdr:cNvPr id="468" name="楕円 467"/>
        <xdr:cNvSpPr/>
      </xdr:nvSpPr>
      <xdr:spPr>
        <a:xfrm>
          <a:off x="10426700" y="1677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57988</xdr:rowOff>
    </xdr:from>
    <xdr:ext cx="469744" cy="259045"/>
    <xdr:sp macro="" textlink="">
      <xdr:nvSpPr>
        <xdr:cNvPr id="469" name="普通建設事業費 （ うち更新整備　）該当値テキスト"/>
        <xdr:cNvSpPr txBox="1"/>
      </xdr:nvSpPr>
      <xdr:spPr>
        <a:xfrm>
          <a:off x="10528300" y="1668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138742</xdr:rowOff>
    </xdr:from>
    <xdr:to>
      <xdr:col>50</xdr:col>
      <xdr:colOff>165100</xdr:colOff>
      <xdr:row>98</xdr:row>
      <xdr:rowOff>68892</xdr:rowOff>
    </xdr:to>
    <xdr:sp macro="" textlink="">
      <xdr:nvSpPr>
        <xdr:cNvPr id="470" name="楕円 469"/>
        <xdr:cNvSpPr/>
      </xdr:nvSpPr>
      <xdr:spPr>
        <a:xfrm>
          <a:off x="9588500" y="1676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60019</xdr:rowOff>
    </xdr:from>
    <xdr:ext cx="534377" cy="259045"/>
    <xdr:sp macro="" textlink="">
      <xdr:nvSpPr>
        <xdr:cNvPr id="471" name="テキスト ボックス 470"/>
        <xdr:cNvSpPr txBox="1"/>
      </xdr:nvSpPr>
      <xdr:spPr>
        <a:xfrm>
          <a:off x="9372111" y="1686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128952</xdr:rowOff>
    </xdr:from>
    <xdr:to>
      <xdr:col>46</xdr:col>
      <xdr:colOff>38100</xdr:colOff>
      <xdr:row>98</xdr:row>
      <xdr:rowOff>59102</xdr:rowOff>
    </xdr:to>
    <xdr:sp macro="" textlink="">
      <xdr:nvSpPr>
        <xdr:cNvPr id="472" name="楕円 471"/>
        <xdr:cNvSpPr/>
      </xdr:nvSpPr>
      <xdr:spPr>
        <a:xfrm>
          <a:off x="8699500" y="167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50229</xdr:rowOff>
    </xdr:from>
    <xdr:ext cx="534377" cy="259045"/>
    <xdr:sp macro="" textlink="">
      <xdr:nvSpPr>
        <xdr:cNvPr id="473" name="テキスト ボックス 472"/>
        <xdr:cNvSpPr txBox="1"/>
      </xdr:nvSpPr>
      <xdr:spPr>
        <a:xfrm>
          <a:off x="8483111" y="1685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141918</xdr:rowOff>
    </xdr:from>
    <xdr:to>
      <xdr:col>41</xdr:col>
      <xdr:colOff>101600</xdr:colOff>
      <xdr:row>98</xdr:row>
      <xdr:rowOff>72068</xdr:rowOff>
    </xdr:to>
    <xdr:sp macro="" textlink="">
      <xdr:nvSpPr>
        <xdr:cNvPr id="474" name="楕円 473"/>
        <xdr:cNvSpPr/>
      </xdr:nvSpPr>
      <xdr:spPr>
        <a:xfrm>
          <a:off x="7810500" y="1677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63195</xdr:rowOff>
    </xdr:from>
    <xdr:ext cx="469744" cy="259045"/>
    <xdr:sp macro="" textlink="">
      <xdr:nvSpPr>
        <xdr:cNvPr id="475" name="テキスト ボックス 474"/>
        <xdr:cNvSpPr txBox="1"/>
      </xdr:nvSpPr>
      <xdr:spPr>
        <a:xfrm>
          <a:off x="7626428" y="1686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16233</xdr:rowOff>
    </xdr:from>
    <xdr:to>
      <xdr:col>85</xdr:col>
      <xdr:colOff>127000</xdr:colOff>
      <xdr:row>39</xdr:row>
      <xdr:rowOff>44450</xdr:rowOff>
    </xdr:to>
    <xdr:cxnSp macro="">
      <xdr:nvCxnSpPr>
        <xdr:cNvPr id="504" name="直線コネクタ 503"/>
        <xdr:cNvCxnSpPr/>
      </xdr:nvCxnSpPr>
      <xdr:spPr>
        <a:xfrm>
          <a:off x="15481300" y="6702783"/>
          <a:ext cx="838200" cy="2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16233</xdr:rowOff>
    </xdr:from>
    <xdr:to>
      <xdr:col>81</xdr:col>
      <xdr:colOff>50800</xdr:colOff>
      <xdr:row>39</xdr:row>
      <xdr:rowOff>23091</xdr:rowOff>
    </xdr:to>
    <xdr:cxnSp macro="">
      <xdr:nvCxnSpPr>
        <xdr:cNvPr id="507" name="直線コネクタ 506"/>
        <xdr:cNvCxnSpPr/>
      </xdr:nvCxnSpPr>
      <xdr:spPr>
        <a:xfrm flipV="1">
          <a:off x="14592300" y="670278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147583</xdr:rowOff>
    </xdr:from>
    <xdr:to>
      <xdr:col>76</xdr:col>
      <xdr:colOff>114300</xdr:colOff>
      <xdr:row>39</xdr:row>
      <xdr:rowOff>23091</xdr:rowOff>
    </xdr:to>
    <xdr:cxnSp macro="">
      <xdr:nvCxnSpPr>
        <xdr:cNvPr id="510" name="直線コネクタ 509"/>
        <xdr:cNvCxnSpPr/>
      </xdr:nvCxnSpPr>
      <xdr:spPr>
        <a:xfrm>
          <a:off x="13703300" y="6662683"/>
          <a:ext cx="889000" cy="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147583</xdr:rowOff>
    </xdr:from>
    <xdr:to>
      <xdr:col>71</xdr:col>
      <xdr:colOff>177800</xdr:colOff>
      <xdr:row>39</xdr:row>
      <xdr:rowOff>26379</xdr:rowOff>
    </xdr:to>
    <xdr:cxnSp macro="">
      <xdr:nvCxnSpPr>
        <xdr:cNvPr id="513" name="直線コネクタ 512"/>
        <xdr:cNvCxnSpPr/>
      </xdr:nvCxnSpPr>
      <xdr:spPr>
        <a:xfrm flipV="1">
          <a:off x="12814300" y="6662683"/>
          <a:ext cx="889000" cy="5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136883</xdr:rowOff>
    </xdr:from>
    <xdr:to>
      <xdr:col>81</xdr:col>
      <xdr:colOff>101600</xdr:colOff>
      <xdr:row>39</xdr:row>
      <xdr:rowOff>67033</xdr:rowOff>
    </xdr:to>
    <xdr:sp macro="" textlink="">
      <xdr:nvSpPr>
        <xdr:cNvPr id="525" name="楕円 524"/>
        <xdr:cNvSpPr/>
      </xdr:nvSpPr>
      <xdr:spPr>
        <a:xfrm>
          <a:off x="15430500" y="665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58160</xdr:rowOff>
    </xdr:from>
    <xdr:ext cx="469744" cy="259045"/>
    <xdr:sp macro="" textlink="">
      <xdr:nvSpPr>
        <xdr:cNvPr id="526" name="テキスト ボックス 525"/>
        <xdr:cNvSpPr txBox="1"/>
      </xdr:nvSpPr>
      <xdr:spPr>
        <a:xfrm>
          <a:off x="15246428" y="674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143741</xdr:rowOff>
    </xdr:from>
    <xdr:to>
      <xdr:col>76</xdr:col>
      <xdr:colOff>165100</xdr:colOff>
      <xdr:row>39</xdr:row>
      <xdr:rowOff>73891</xdr:rowOff>
    </xdr:to>
    <xdr:sp macro="" textlink="">
      <xdr:nvSpPr>
        <xdr:cNvPr id="527" name="楕円 526"/>
        <xdr:cNvSpPr/>
      </xdr:nvSpPr>
      <xdr:spPr>
        <a:xfrm>
          <a:off x="14541500" y="665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65018</xdr:rowOff>
    </xdr:from>
    <xdr:ext cx="469744" cy="259045"/>
    <xdr:sp macro="" textlink="">
      <xdr:nvSpPr>
        <xdr:cNvPr id="528" name="テキスト ボックス 527"/>
        <xdr:cNvSpPr txBox="1"/>
      </xdr:nvSpPr>
      <xdr:spPr>
        <a:xfrm>
          <a:off x="14357428" y="675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96783</xdr:rowOff>
    </xdr:from>
    <xdr:to>
      <xdr:col>72</xdr:col>
      <xdr:colOff>38100</xdr:colOff>
      <xdr:row>39</xdr:row>
      <xdr:rowOff>26933</xdr:rowOff>
    </xdr:to>
    <xdr:sp macro="" textlink="">
      <xdr:nvSpPr>
        <xdr:cNvPr id="529" name="楕円 528"/>
        <xdr:cNvSpPr/>
      </xdr:nvSpPr>
      <xdr:spPr>
        <a:xfrm>
          <a:off x="13652500" y="661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18060</xdr:rowOff>
    </xdr:from>
    <xdr:ext cx="534377" cy="259045"/>
    <xdr:sp macro="" textlink="">
      <xdr:nvSpPr>
        <xdr:cNvPr id="530" name="テキスト ボックス 529"/>
        <xdr:cNvSpPr txBox="1"/>
      </xdr:nvSpPr>
      <xdr:spPr>
        <a:xfrm>
          <a:off x="13436111" y="670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147029</xdr:rowOff>
    </xdr:from>
    <xdr:to>
      <xdr:col>67</xdr:col>
      <xdr:colOff>101600</xdr:colOff>
      <xdr:row>39</xdr:row>
      <xdr:rowOff>77179</xdr:rowOff>
    </xdr:to>
    <xdr:sp macro="" textlink="">
      <xdr:nvSpPr>
        <xdr:cNvPr id="531" name="楕円 530"/>
        <xdr:cNvSpPr/>
      </xdr:nvSpPr>
      <xdr:spPr>
        <a:xfrm>
          <a:off x="12763500" y="666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68306</xdr:rowOff>
    </xdr:from>
    <xdr:ext cx="469744" cy="259045"/>
    <xdr:sp macro="" textlink="">
      <xdr:nvSpPr>
        <xdr:cNvPr id="532" name="テキスト ボックス 531"/>
        <xdr:cNvSpPr txBox="1"/>
      </xdr:nvSpPr>
      <xdr:spPr>
        <a:xfrm>
          <a:off x="12579428" y="675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82539</xdr:rowOff>
    </xdr:from>
    <xdr:to>
      <xdr:col>85</xdr:col>
      <xdr:colOff>127000</xdr:colOff>
      <xdr:row>77</xdr:row>
      <xdr:rowOff>84706</xdr:rowOff>
    </xdr:to>
    <xdr:cxnSp macro="">
      <xdr:nvCxnSpPr>
        <xdr:cNvPr id="616" name="直線コネクタ 615"/>
        <xdr:cNvCxnSpPr/>
      </xdr:nvCxnSpPr>
      <xdr:spPr>
        <a:xfrm>
          <a:off x="15481300" y="13284189"/>
          <a:ext cx="8382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7" name="公債費平均値テキスト"/>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55302</xdr:rowOff>
    </xdr:from>
    <xdr:to>
      <xdr:col>81</xdr:col>
      <xdr:colOff>50800</xdr:colOff>
      <xdr:row>77</xdr:row>
      <xdr:rowOff>82539</xdr:rowOff>
    </xdr:to>
    <xdr:cxnSp macro="">
      <xdr:nvCxnSpPr>
        <xdr:cNvPr id="619" name="直線コネクタ 618"/>
        <xdr:cNvCxnSpPr/>
      </xdr:nvCxnSpPr>
      <xdr:spPr>
        <a:xfrm>
          <a:off x="14592300" y="13256952"/>
          <a:ext cx="889000" cy="2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21" name="テキスト ボックス 620"/>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36474</xdr:rowOff>
    </xdr:from>
    <xdr:to>
      <xdr:col>76</xdr:col>
      <xdr:colOff>114300</xdr:colOff>
      <xdr:row>77</xdr:row>
      <xdr:rowOff>55302</xdr:rowOff>
    </xdr:to>
    <xdr:cxnSp macro="">
      <xdr:nvCxnSpPr>
        <xdr:cNvPr id="622" name="直線コネクタ 621"/>
        <xdr:cNvCxnSpPr/>
      </xdr:nvCxnSpPr>
      <xdr:spPr>
        <a:xfrm>
          <a:off x="13703300" y="13238124"/>
          <a:ext cx="889000" cy="1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150674</xdr:rowOff>
    </xdr:from>
    <xdr:ext cx="599010" cy="259045"/>
    <xdr:sp macro="" textlink="">
      <xdr:nvSpPr>
        <xdr:cNvPr id="624" name="テキスト ボックス 623"/>
        <xdr:cNvSpPr txBox="1"/>
      </xdr:nvSpPr>
      <xdr:spPr>
        <a:xfrm>
          <a:off x="14292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36474</xdr:rowOff>
    </xdr:from>
    <xdr:to>
      <xdr:col>71</xdr:col>
      <xdr:colOff>177800</xdr:colOff>
      <xdr:row>77</xdr:row>
      <xdr:rowOff>59489</xdr:rowOff>
    </xdr:to>
    <xdr:cxnSp macro="">
      <xdr:nvCxnSpPr>
        <xdr:cNvPr id="625" name="直線コネクタ 624"/>
        <xdr:cNvCxnSpPr/>
      </xdr:nvCxnSpPr>
      <xdr:spPr>
        <a:xfrm flipV="1">
          <a:off x="12814300" y="13238124"/>
          <a:ext cx="889000" cy="2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145347</xdr:rowOff>
    </xdr:from>
    <xdr:ext cx="599010" cy="259045"/>
    <xdr:sp macro="" textlink="">
      <xdr:nvSpPr>
        <xdr:cNvPr id="627" name="テキスト ボックス 626"/>
        <xdr:cNvSpPr txBox="1"/>
      </xdr:nvSpPr>
      <xdr:spPr>
        <a:xfrm>
          <a:off x="13403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29" name="テキスト ボックス 628"/>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33906</xdr:rowOff>
    </xdr:from>
    <xdr:to>
      <xdr:col>85</xdr:col>
      <xdr:colOff>177800</xdr:colOff>
      <xdr:row>77</xdr:row>
      <xdr:rowOff>135506</xdr:rowOff>
    </xdr:to>
    <xdr:sp macro="" textlink="">
      <xdr:nvSpPr>
        <xdr:cNvPr id="635" name="楕円 634"/>
        <xdr:cNvSpPr/>
      </xdr:nvSpPr>
      <xdr:spPr>
        <a:xfrm>
          <a:off x="16268700" y="1323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56783</xdr:rowOff>
    </xdr:from>
    <xdr:ext cx="599010" cy="259045"/>
    <xdr:sp macro="" textlink="">
      <xdr:nvSpPr>
        <xdr:cNvPr id="636" name="公債費該当値テキスト"/>
        <xdr:cNvSpPr txBox="1"/>
      </xdr:nvSpPr>
      <xdr:spPr>
        <a:xfrm>
          <a:off x="16370300" y="13086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31739</xdr:rowOff>
    </xdr:from>
    <xdr:to>
      <xdr:col>81</xdr:col>
      <xdr:colOff>101600</xdr:colOff>
      <xdr:row>77</xdr:row>
      <xdr:rowOff>133339</xdr:rowOff>
    </xdr:to>
    <xdr:sp macro="" textlink="">
      <xdr:nvSpPr>
        <xdr:cNvPr id="637" name="楕円 636"/>
        <xdr:cNvSpPr/>
      </xdr:nvSpPr>
      <xdr:spPr>
        <a:xfrm>
          <a:off x="15430500" y="13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149866</xdr:rowOff>
    </xdr:from>
    <xdr:ext cx="599010" cy="259045"/>
    <xdr:sp macro="" textlink="">
      <xdr:nvSpPr>
        <xdr:cNvPr id="638" name="テキスト ボックス 637"/>
        <xdr:cNvSpPr txBox="1"/>
      </xdr:nvSpPr>
      <xdr:spPr>
        <a:xfrm>
          <a:off x="15181795" y="1300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4502</xdr:rowOff>
    </xdr:from>
    <xdr:to>
      <xdr:col>76</xdr:col>
      <xdr:colOff>165100</xdr:colOff>
      <xdr:row>77</xdr:row>
      <xdr:rowOff>106102</xdr:rowOff>
    </xdr:to>
    <xdr:sp macro="" textlink="">
      <xdr:nvSpPr>
        <xdr:cNvPr id="639" name="楕円 638"/>
        <xdr:cNvSpPr/>
      </xdr:nvSpPr>
      <xdr:spPr>
        <a:xfrm>
          <a:off x="14541500" y="1320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122629</xdr:rowOff>
    </xdr:from>
    <xdr:ext cx="599010" cy="259045"/>
    <xdr:sp macro="" textlink="">
      <xdr:nvSpPr>
        <xdr:cNvPr id="640" name="テキスト ボックス 639"/>
        <xdr:cNvSpPr txBox="1"/>
      </xdr:nvSpPr>
      <xdr:spPr>
        <a:xfrm>
          <a:off x="14292795" y="1298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157124</xdr:rowOff>
    </xdr:from>
    <xdr:to>
      <xdr:col>72</xdr:col>
      <xdr:colOff>38100</xdr:colOff>
      <xdr:row>77</xdr:row>
      <xdr:rowOff>87274</xdr:rowOff>
    </xdr:to>
    <xdr:sp macro="" textlink="">
      <xdr:nvSpPr>
        <xdr:cNvPr id="641" name="楕円 640"/>
        <xdr:cNvSpPr/>
      </xdr:nvSpPr>
      <xdr:spPr>
        <a:xfrm>
          <a:off x="13652500" y="1318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103801</xdr:rowOff>
    </xdr:from>
    <xdr:ext cx="599010" cy="259045"/>
    <xdr:sp macro="" textlink="">
      <xdr:nvSpPr>
        <xdr:cNvPr id="642" name="テキスト ボックス 641"/>
        <xdr:cNvSpPr txBox="1"/>
      </xdr:nvSpPr>
      <xdr:spPr>
        <a:xfrm>
          <a:off x="13403795" y="1296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8689</xdr:rowOff>
    </xdr:from>
    <xdr:to>
      <xdr:col>67</xdr:col>
      <xdr:colOff>101600</xdr:colOff>
      <xdr:row>77</xdr:row>
      <xdr:rowOff>110289</xdr:rowOff>
    </xdr:to>
    <xdr:sp macro="" textlink="">
      <xdr:nvSpPr>
        <xdr:cNvPr id="643" name="楕円 642"/>
        <xdr:cNvSpPr/>
      </xdr:nvSpPr>
      <xdr:spPr>
        <a:xfrm>
          <a:off x="12763500" y="1321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126816</xdr:rowOff>
    </xdr:from>
    <xdr:ext cx="599010" cy="259045"/>
    <xdr:sp macro="" textlink="">
      <xdr:nvSpPr>
        <xdr:cNvPr id="644" name="テキスト ボックス 643"/>
        <xdr:cNvSpPr txBox="1"/>
      </xdr:nvSpPr>
      <xdr:spPr>
        <a:xfrm>
          <a:off x="12514795" y="1298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48344</xdr:rowOff>
    </xdr:from>
    <xdr:to>
      <xdr:col>85</xdr:col>
      <xdr:colOff>127000</xdr:colOff>
      <xdr:row>96</xdr:row>
      <xdr:rowOff>137988</xdr:rowOff>
    </xdr:to>
    <xdr:cxnSp macro="">
      <xdr:nvCxnSpPr>
        <xdr:cNvPr id="671" name="直線コネクタ 670"/>
        <xdr:cNvCxnSpPr/>
      </xdr:nvCxnSpPr>
      <xdr:spPr>
        <a:xfrm flipV="1">
          <a:off x="15481300" y="16336094"/>
          <a:ext cx="838200" cy="26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137988</xdr:rowOff>
    </xdr:from>
    <xdr:to>
      <xdr:col>81</xdr:col>
      <xdr:colOff>50800</xdr:colOff>
      <xdr:row>97</xdr:row>
      <xdr:rowOff>115494</xdr:rowOff>
    </xdr:to>
    <xdr:cxnSp macro="">
      <xdr:nvCxnSpPr>
        <xdr:cNvPr id="674" name="直線コネクタ 673"/>
        <xdr:cNvCxnSpPr/>
      </xdr:nvCxnSpPr>
      <xdr:spPr>
        <a:xfrm flipV="1">
          <a:off x="14592300" y="16597188"/>
          <a:ext cx="889000" cy="14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115494</xdr:rowOff>
    </xdr:from>
    <xdr:to>
      <xdr:col>76</xdr:col>
      <xdr:colOff>114300</xdr:colOff>
      <xdr:row>98</xdr:row>
      <xdr:rowOff>41100</xdr:rowOff>
    </xdr:to>
    <xdr:cxnSp macro="">
      <xdr:nvCxnSpPr>
        <xdr:cNvPr id="677" name="直線コネクタ 676"/>
        <xdr:cNvCxnSpPr/>
      </xdr:nvCxnSpPr>
      <xdr:spPr>
        <a:xfrm flipV="1">
          <a:off x="13703300" y="16746144"/>
          <a:ext cx="889000" cy="9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111776</xdr:rowOff>
    </xdr:from>
    <xdr:to>
      <xdr:col>71</xdr:col>
      <xdr:colOff>177800</xdr:colOff>
      <xdr:row>98</xdr:row>
      <xdr:rowOff>41100</xdr:rowOff>
    </xdr:to>
    <xdr:cxnSp macro="">
      <xdr:nvCxnSpPr>
        <xdr:cNvPr id="680" name="直線コネクタ 679"/>
        <xdr:cNvCxnSpPr/>
      </xdr:nvCxnSpPr>
      <xdr:spPr>
        <a:xfrm>
          <a:off x="12814300" y="16742426"/>
          <a:ext cx="889000" cy="10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121260</xdr:rowOff>
    </xdr:from>
    <xdr:ext cx="534377" cy="259045"/>
    <xdr:sp macro="" textlink="">
      <xdr:nvSpPr>
        <xdr:cNvPr id="682" name="テキスト ボックス 681"/>
        <xdr:cNvSpPr txBox="1"/>
      </xdr:nvSpPr>
      <xdr:spPr>
        <a:xfrm>
          <a:off x="13436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168994</xdr:rowOff>
    </xdr:from>
    <xdr:to>
      <xdr:col>85</xdr:col>
      <xdr:colOff>177800</xdr:colOff>
      <xdr:row>95</xdr:row>
      <xdr:rowOff>99144</xdr:rowOff>
    </xdr:to>
    <xdr:sp macro="" textlink="">
      <xdr:nvSpPr>
        <xdr:cNvPr id="690" name="楕円 689"/>
        <xdr:cNvSpPr/>
      </xdr:nvSpPr>
      <xdr:spPr>
        <a:xfrm>
          <a:off x="16268700" y="1628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20421</xdr:rowOff>
    </xdr:from>
    <xdr:ext cx="599010" cy="259045"/>
    <xdr:sp macro="" textlink="">
      <xdr:nvSpPr>
        <xdr:cNvPr id="691" name="積立金該当値テキスト"/>
        <xdr:cNvSpPr txBox="1"/>
      </xdr:nvSpPr>
      <xdr:spPr>
        <a:xfrm>
          <a:off x="16370300" y="1613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87188</xdr:rowOff>
    </xdr:from>
    <xdr:to>
      <xdr:col>81</xdr:col>
      <xdr:colOff>101600</xdr:colOff>
      <xdr:row>97</xdr:row>
      <xdr:rowOff>17338</xdr:rowOff>
    </xdr:to>
    <xdr:sp macro="" textlink="">
      <xdr:nvSpPr>
        <xdr:cNvPr id="692" name="楕円 691"/>
        <xdr:cNvSpPr/>
      </xdr:nvSpPr>
      <xdr:spPr>
        <a:xfrm>
          <a:off x="15430500" y="1654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33865</xdr:rowOff>
    </xdr:from>
    <xdr:ext cx="599010" cy="259045"/>
    <xdr:sp macro="" textlink="">
      <xdr:nvSpPr>
        <xdr:cNvPr id="693" name="テキスト ボックス 692"/>
        <xdr:cNvSpPr txBox="1"/>
      </xdr:nvSpPr>
      <xdr:spPr>
        <a:xfrm>
          <a:off x="15181795" y="16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64694</xdr:rowOff>
    </xdr:from>
    <xdr:to>
      <xdr:col>76</xdr:col>
      <xdr:colOff>165100</xdr:colOff>
      <xdr:row>97</xdr:row>
      <xdr:rowOff>166294</xdr:rowOff>
    </xdr:to>
    <xdr:sp macro="" textlink="">
      <xdr:nvSpPr>
        <xdr:cNvPr id="694" name="楕円 693"/>
        <xdr:cNvSpPr/>
      </xdr:nvSpPr>
      <xdr:spPr>
        <a:xfrm>
          <a:off x="14541500" y="1669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11371</xdr:rowOff>
    </xdr:from>
    <xdr:ext cx="599010" cy="259045"/>
    <xdr:sp macro="" textlink="">
      <xdr:nvSpPr>
        <xdr:cNvPr id="695" name="テキスト ボックス 694"/>
        <xdr:cNvSpPr txBox="1"/>
      </xdr:nvSpPr>
      <xdr:spPr>
        <a:xfrm>
          <a:off x="14292795" y="16470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161750</xdr:rowOff>
    </xdr:from>
    <xdr:to>
      <xdr:col>72</xdr:col>
      <xdr:colOff>38100</xdr:colOff>
      <xdr:row>98</xdr:row>
      <xdr:rowOff>91900</xdr:rowOff>
    </xdr:to>
    <xdr:sp macro="" textlink="">
      <xdr:nvSpPr>
        <xdr:cNvPr id="696" name="楕円 695"/>
        <xdr:cNvSpPr/>
      </xdr:nvSpPr>
      <xdr:spPr>
        <a:xfrm>
          <a:off x="13652500" y="167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108427</xdr:rowOff>
    </xdr:from>
    <xdr:ext cx="599010" cy="259045"/>
    <xdr:sp macro="" textlink="">
      <xdr:nvSpPr>
        <xdr:cNvPr id="697" name="テキスト ボックス 696"/>
        <xdr:cNvSpPr txBox="1"/>
      </xdr:nvSpPr>
      <xdr:spPr>
        <a:xfrm>
          <a:off x="13403795" y="16567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60976</xdr:rowOff>
    </xdr:from>
    <xdr:to>
      <xdr:col>67</xdr:col>
      <xdr:colOff>101600</xdr:colOff>
      <xdr:row>97</xdr:row>
      <xdr:rowOff>162576</xdr:rowOff>
    </xdr:to>
    <xdr:sp macro="" textlink="">
      <xdr:nvSpPr>
        <xdr:cNvPr id="698" name="楕円 697"/>
        <xdr:cNvSpPr/>
      </xdr:nvSpPr>
      <xdr:spPr>
        <a:xfrm>
          <a:off x="12763500" y="1669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7653</xdr:rowOff>
    </xdr:from>
    <xdr:ext cx="599010" cy="259045"/>
    <xdr:sp macro="" textlink="">
      <xdr:nvSpPr>
        <xdr:cNvPr id="699" name="テキスト ボックス 698"/>
        <xdr:cNvSpPr txBox="1"/>
      </xdr:nvSpPr>
      <xdr:spPr>
        <a:xfrm>
          <a:off x="12514795" y="1646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168435</xdr:rowOff>
    </xdr:from>
    <xdr:to>
      <xdr:col>111</xdr:col>
      <xdr:colOff>177800</xdr:colOff>
      <xdr:row>38</xdr:row>
      <xdr:rowOff>139700</xdr:rowOff>
    </xdr:to>
    <xdr:cxnSp macro="">
      <xdr:nvCxnSpPr>
        <xdr:cNvPr id="729" name="直線コネクタ 728"/>
        <xdr:cNvCxnSpPr/>
      </xdr:nvCxnSpPr>
      <xdr:spPr>
        <a:xfrm>
          <a:off x="20434300" y="6512085"/>
          <a:ext cx="889000" cy="14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168435</xdr:rowOff>
    </xdr:from>
    <xdr:to>
      <xdr:col>107</xdr:col>
      <xdr:colOff>50800</xdr:colOff>
      <xdr:row>38</xdr:row>
      <xdr:rowOff>139700</xdr:rowOff>
    </xdr:to>
    <xdr:cxnSp macro="">
      <xdr:nvCxnSpPr>
        <xdr:cNvPr id="732" name="直線コネクタ 731"/>
        <xdr:cNvCxnSpPr/>
      </xdr:nvCxnSpPr>
      <xdr:spPr>
        <a:xfrm flipV="1">
          <a:off x="19545300" y="6512085"/>
          <a:ext cx="889000" cy="14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161076</xdr:rowOff>
    </xdr:from>
    <xdr:ext cx="378565" cy="259045"/>
    <xdr:sp macro="" textlink="">
      <xdr:nvSpPr>
        <xdr:cNvPr id="734" name="テキスト ボックス 733"/>
        <xdr:cNvSpPr txBox="1"/>
      </xdr:nvSpPr>
      <xdr:spPr>
        <a:xfrm>
          <a:off x="20245017" y="667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117635</xdr:rowOff>
    </xdr:from>
    <xdr:to>
      <xdr:col>107</xdr:col>
      <xdr:colOff>101600</xdr:colOff>
      <xdr:row>38</xdr:row>
      <xdr:rowOff>47785</xdr:rowOff>
    </xdr:to>
    <xdr:sp macro="" textlink="">
      <xdr:nvSpPr>
        <xdr:cNvPr id="749" name="楕円 748"/>
        <xdr:cNvSpPr/>
      </xdr:nvSpPr>
      <xdr:spPr>
        <a:xfrm>
          <a:off x="20383500" y="646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64312</xdr:rowOff>
    </xdr:from>
    <xdr:ext cx="469744" cy="259045"/>
    <xdr:sp macro="" textlink="">
      <xdr:nvSpPr>
        <xdr:cNvPr id="750" name="テキスト ボックス 749"/>
        <xdr:cNvSpPr txBox="1"/>
      </xdr:nvSpPr>
      <xdr:spPr>
        <a:xfrm>
          <a:off x="20199428" y="623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3" name="直線コネクタ 78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6" name="直線コネクタ 78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9" name="直線コネクタ 78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2" name="直線コネクタ 79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楕円 80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4" name="楕円 80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5" name="テキスト ボックス 80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6" name="楕円 80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7" name="テキスト ボックス 80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8" name="楕円 80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9" name="テキスト ボックス 80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0" name="楕円 80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1" name="テキスト ボックス 81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123272</xdr:rowOff>
    </xdr:from>
    <xdr:to>
      <xdr:col>116</xdr:col>
      <xdr:colOff>63500</xdr:colOff>
      <xdr:row>75</xdr:row>
      <xdr:rowOff>146162</xdr:rowOff>
    </xdr:to>
    <xdr:cxnSp macro="">
      <xdr:nvCxnSpPr>
        <xdr:cNvPr id="840" name="直線コネクタ 839"/>
        <xdr:cNvCxnSpPr/>
      </xdr:nvCxnSpPr>
      <xdr:spPr>
        <a:xfrm>
          <a:off x="21323300" y="12982022"/>
          <a:ext cx="838200" cy="2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98799</xdr:rowOff>
    </xdr:from>
    <xdr:to>
      <xdr:col>111</xdr:col>
      <xdr:colOff>177800</xdr:colOff>
      <xdr:row>75</xdr:row>
      <xdr:rowOff>123272</xdr:rowOff>
    </xdr:to>
    <xdr:cxnSp macro="">
      <xdr:nvCxnSpPr>
        <xdr:cNvPr id="843" name="直線コネクタ 842"/>
        <xdr:cNvCxnSpPr/>
      </xdr:nvCxnSpPr>
      <xdr:spPr>
        <a:xfrm>
          <a:off x="20434300" y="12957549"/>
          <a:ext cx="889000" cy="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98799</xdr:rowOff>
    </xdr:from>
    <xdr:to>
      <xdr:col>107</xdr:col>
      <xdr:colOff>50800</xdr:colOff>
      <xdr:row>75</xdr:row>
      <xdr:rowOff>145328</xdr:rowOff>
    </xdr:to>
    <xdr:cxnSp macro="">
      <xdr:nvCxnSpPr>
        <xdr:cNvPr id="846" name="直線コネクタ 845"/>
        <xdr:cNvCxnSpPr/>
      </xdr:nvCxnSpPr>
      <xdr:spPr>
        <a:xfrm flipV="1">
          <a:off x="19545300" y="12957549"/>
          <a:ext cx="889000" cy="4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128975</xdr:rowOff>
    </xdr:from>
    <xdr:to>
      <xdr:col>102</xdr:col>
      <xdr:colOff>114300</xdr:colOff>
      <xdr:row>75</xdr:row>
      <xdr:rowOff>145328</xdr:rowOff>
    </xdr:to>
    <xdr:cxnSp macro="">
      <xdr:nvCxnSpPr>
        <xdr:cNvPr id="849" name="直線コネクタ 848"/>
        <xdr:cNvCxnSpPr/>
      </xdr:nvCxnSpPr>
      <xdr:spPr>
        <a:xfrm>
          <a:off x="18656300" y="12987725"/>
          <a:ext cx="889000" cy="1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1" name="テキスト ボックス 850"/>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95362</xdr:rowOff>
    </xdr:from>
    <xdr:to>
      <xdr:col>116</xdr:col>
      <xdr:colOff>114300</xdr:colOff>
      <xdr:row>76</xdr:row>
      <xdr:rowOff>25512</xdr:rowOff>
    </xdr:to>
    <xdr:sp macro="" textlink="">
      <xdr:nvSpPr>
        <xdr:cNvPr id="859" name="楕円 858"/>
        <xdr:cNvSpPr/>
      </xdr:nvSpPr>
      <xdr:spPr>
        <a:xfrm>
          <a:off x="22110700" y="129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118239</xdr:rowOff>
    </xdr:from>
    <xdr:ext cx="599010" cy="259045"/>
    <xdr:sp macro="" textlink="">
      <xdr:nvSpPr>
        <xdr:cNvPr id="860" name="繰出金該当値テキスト"/>
        <xdr:cNvSpPr txBox="1"/>
      </xdr:nvSpPr>
      <xdr:spPr>
        <a:xfrm>
          <a:off x="22212300" y="12805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72472</xdr:rowOff>
    </xdr:from>
    <xdr:to>
      <xdr:col>112</xdr:col>
      <xdr:colOff>38100</xdr:colOff>
      <xdr:row>76</xdr:row>
      <xdr:rowOff>2622</xdr:rowOff>
    </xdr:to>
    <xdr:sp macro="" textlink="">
      <xdr:nvSpPr>
        <xdr:cNvPr id="861" name="楕円 860"/>
        <xdr:cNvSpPr/>
      </xdr:nvSpPr>
      <xdr:spPr>
        <a:xfrm>
          <a:off x="21272500" y="1293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19149</xdr:rowOff>
    </xdr:from>
    <xdr:ext cx="599010" cy="259045"/>
    <xdr:sp macro="" textlink="">
      <xdr:nvSpPr>
        <xdr:cNvPr id="862" name="テキスト ボックス 861"/>
        <xdr:cNvSpPr txBox="1"/>
      </xdr:nvSpPr>
      <xdr:spPr>
        <a:xfrm>
          <a:off x="21023795" y="1270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47999</xdr:rowOff>
    </xdr:from>
    <xdr:to>
      <xdr:col>107</xdr:col>
      <xdr:colOff>101600</xdr:colOff>
      <xdr:row>75</xdr:row>
      <xdr:rowOff>149600</xdr:rowOff>
    </xdr:to>
    <xdr:sp macro="" textlink="">
      <xdr:nvSpPr>
        <xdr:cNvPr id="863" name="楕円 862"/>
        <xdr:cNvSpPr/>
      </xdr:nvSpPr>
      <xdr:spPr>
        <a:xfrm>
          <a:off x="20383500" y="129067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166126</xdr:rowOff>
    </xdr:from>
    <xdr:ext cx="599010" cy="259045"/>
    <xdr:sp macro="" textlink="">
      <xdr:nvSpPr>
        <xdr:cNvPr id="864" name="テキスト ボックス 863"/>
        <xdr:cNvSpPr txBox="1"/>
      </xdr:nvSpPr>
      <xdr:spPr>
        <a:xfrm>
          <a:off x="20134795" y="1268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94528</xdr:rowOff>
    </xdr:from>
    <xdr:to>
      <xdr:col>102</xdr:col>
      <xdr:colOff>165100</xdr:colOff>
      <xdr:row>76</xdr:row>
      <xdr:rowOff>24678</xdr:rowOff>
    </xdr:to>
    <xdr:sp macro="" textlink="">
      <xdr:nvSpPr>
        <xdr:cNvPr id="865" name="楕円 864"/>
        <xdr:cNvSpPr/>
      </xdr:nvSpPr>
      <xdr:spPr>
        <a:xfrm>
          <a:off x="19494500" y="1295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41205</xdr:rowOff>
    </xdr:from>
    <xdr:ext cx="599010" cy="259045"/>
    <xdr:sp macro="" textlink="">
      <xdr:nvSpPr>
        <xdr:cNvPr id="866" name="テキスト ボックス 865"/>
        <xdr:cNvSpPr txBox="1"/>
      </xdr:nvSpPr>
      <xdr:spPr>
        <a:xfrm>
          <a:off x="19245795" y="1272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78175</xdr:rowOff>
    </xdr:from>
    <xdr:to>
      <xdr:col>98</xdr:col>
      <xdr:colOff>38100</xdr:colOff>
      <xdr:row>76</xdr:row>
      <xdr:rowOff>8325</xdr:rowOff>
    </xdr:to>
    <xdr:sp macro="" textlink="">
      <xdr:nvSpPr>
        <xdr:cNvPr id="867" name="楕円 866"/>
        <xdr:cNvSpPr/>
      </xdr:nvSpPr>
      <xdr:spPr>
        <a:xfrm>
          <a:off x="18605500" y="1293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24852</xdr:rowOff>
    </xdr:from>
    <xdr:ext cx="599010" cy="259045"/>
    <xdr:sp macro="" textlink="">
      <xdr:nvSpPr>
        <xdr:cNvPr id="868" name="テキスト ボックス 867"/>
        <xdr:cNvSpPr txBox="1"/>
      </xdr:nvSpPr>
      <xdr:spPr>
        <a:xfrm>
          <a:off x="18356795" y="1271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人口が</a:t>
          </a:r>
          <a:r>
            <a:rPr kumimoji="1" lang="en-US" altLang="ja-JP" sz="1300">
              <a:latin typeface="ＭＳ Ｐゴシック" panose="020B0600070205080204" pitchFamily="50" charset="-128"/>
              <a:ea typeface="ＭＳ Ｐゴシック" panose="020B0600070205080204" pitchFamily="50" charset="-128"/>
            </a:rPr>
            <a:t>866</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国調）と少ないため、全体として類似団体平均よりも相対的に高くなっている。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よりも際立って高いのが住民一人当たりの物件費であるが、これは、「ふるさと納税」の推進に伴う返礼品購入費用の増加によるものである。返礼品の見直しを行ったため、来年度は低下する見込みであるが、寄附金が集まるほど類似団体平均を上回ることとなる。また、寄附金の増加に伴う基金積立金の増加により、住民一人当たりの積立金も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増加傾向にあるが、村道整備等の継続事業に加え、地方創生関連事業の増加が主な理由である。今後は、公共施設等総合管理計画に基づき、事業の取捨選択を徹底していくことで、事業費の減少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
945
67.11
2,751,643
2,577,603
145,125
967,189
1,340,672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18637</xdr:rowOff>
    </xdr:from>
    <xdr:to>
      <xdr:col>24</xdr:col>
      <xdr:colOff>63500</xdr:colOff>
      <xdr:row>34</xdr:row>
      <xdr:rowOff>109982</xdr:rowOff>
    </xdr:to>
    <xdr:cxnSp macro="">
      <xdr:nvCxnSpPr>
        <xdr:cNvPr id="60" name="直線コネクタ 59"/>
        <xdr:cNvCxnSpPr/>
      </xdr:nvCxnSpPr>
      <xdr:spPr>
        <a:xfrm flipV="1">
          <a:off x="3797300" y="5847937"/>
          <a:ext cx="838200" cy="9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64643</xdr:rowOff>
    </xdr:from>
    <xdr:to>
      <xdr:col>19</xdr:col>
      <xdr:colOff>177800</xdr:colOff>
      <xdr:row>34</xdr:row>
      <xdr:rowOff>109982</xdr:rowOff>
    </xdr:to>
    <xdr:cxnSp macro="">
      <xdr:nvCxnSpPr>
        <xdr:cNvPr id="63" name="直線コネクタ 62"/>
        <xdr:cNvCxnSpPr/>
      </xdr:nvCxnSpPr>
      <xdr:spPr>
        <a:xfrm>
          <a:off x="2908300" y="5893943"/>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64643</xdr:rowOff>
    </xdr:from>
    <xdr:to>
      <xdr:col>15</xdr:col>
      <xdr:colOff>50800</xdr:colOff>
      <xdr:row>34</xdr:row>
      <xdr:rowOff>130918</xdr:rowOff>
    </xdr:to>
    <xdr:cxnSp macro="">
      <xdr:nvCxnSpPr>
        <xdr:cNvPr id="66" name="直線コネクタ 65"/>
        <xdr:cNvCxnSpPr/>
      </xdr:nvCxnSpPr>
      <xdr:spPr>
        <a:xfrm flipV="1">
          <a:off x="2019300" y="5893943"/>
          <a:ext cx="889000" cy="6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130918</xdr:rowOff>
    </xdr:from>
    <xdr:to>
      <xdr:col>10</xdr:col>
      <xdr:colOff>114300</xdr:colOff>
      <xdr:row>35</xdr:row>
      <xdr:rowOff>5321</xdr:rowOff>
    </xdr:to>
    <xdr:cxnSp macro="">
      <xdr:nvCxnSpPr>
        <xdr:cNvPr id="69" name="直線コネクタ 68"/>
        <xdr:cNvCxnSpPr/>
      </xdr:nvCxnSpPr>
      <xdr:spPr>
        <a:xfrm flipV="1">
          <a:off x="1130300" y="5960218"/>
          <a:ext cx="889000" cy="4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139287</xdr:rowOff>
    </xdr:from>
    <xdr:to>
      <xdr:col>24</xdr:col>
      <xdr:colOff>114300</xdr:colOff>
      <xdr:row>34</xdr:row>
      <xdr:rowOff>69437</xdr:rowOff>
    </xdr:to>
    <xdr:sp macro="" textlink="">
      <xdr:nvSpPr>
        <xdr:cNvPr id="79" name="楕円 78"/>
        <xdr:cNvSpPr/>
      </xdr:nvSpPr>
      <xdr:spPr>
        <a:xfrm>
          <a:off x="4584700" y="579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162164</xdr:rowOff>
    </xdr:from>
    <xdr:ext cx="534377" cy="259045"/>
    <xdr:sp macro="" textlink="">
      <xdr:nvSpPr>
        <xdr:cNvPr id="80" name="議会費該当値テキスト"/>
        <xdr:cNvSpPr txBox="1"/>
      </xdr:nvSpPr>
      <xdr:spPr>
        <a:xfrm>
          <a:off x="4686300" y="564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59182</xdr:rowOff>
    </xdr:from>
    <xdr:to>
      <xdr:col>20</xdr:col>
      <xdr:colOff>38100</xdr:colOff>
      <xdr:row>34</xdr:row>
      <xdr:rowOff>160782</xdr:rowOff>
    </xdr:to>
    <xdr:sp macro="" textlink="">
      <xdr:nvSpPr>
        <xdr:cNvPr id="81" name="楕円 80"/>
        <xdr:cNvSpPr/>
      </xdr:nvSpPr>
      <xdr:spPr>
        <a:xfrm>
          <a:off x="3746500" y="58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5859</xdr:rowOff>
    </xdr:from>
    <xdr:ext cx="534377" cy="259045"/>
    <xdr:sp macro="" textlink="">
      <xdr:nvSpPr>
        <xdr:cNvPr id="82" name="テキスト ボックス 81"/>
        <xdr:cNvSpPr txBox="1"/>
      </xdr:nvSpPr>
      <xdr:spPr>
        <a:xfrm>
          <a:off x="3530111" y="566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13843</xdr:rowOff>
    </xdr:from>
    <xdr:to>
      <xdr:col>15</xdr:col>
      <xdr:colOff>101600</xdr:colOff>
      <xdr:row>34</xdr:row>
      <xdr:rowOff>115443</xdr:rowOff>
    </xdr:to>
    <xdr:sp macro="" textlink="">
      <xdr:nvSpPr>
        <xdr:cNvPr id="83" name="楕円 82"/>
        <xdr:cNvSpPr/>
      </xdr:nvSpPr>
      <xdr:spPr>
        <a:xfrm>
          <a:off x="2857500" y="584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131970</xdr:rowOff>
    </xdr:from>
    <xdr:ext cx="534377" cy="259045"/>
    <xdr:sp macro="" textlink="">
      <xdr:nvSpPr>
        <xdr:cNvPr id="84" name="テキスト ボックス 83"/>
        <xdr:cNvSpPr txBox="1"/>
      </xdr:nvSpPr>
      <xdr:spPr>
        <a:xfrm>
          <a:off x="2641111" y="561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80118</xdr:rowOff>
    </xdr:from>
    <xdr:to>
      <xdr:col>10</xdr:col>
      <xdr:colOff>165100</xdr:colOff>
      <xdr:row>35</xdr:row>
      <xdr:rowOff>10268</xdr:rowOff>
    </xdr:to>
    <xdr:sp macro="" textlink="">
      <xdr:nvSpPr>
        <xdr:cNvPr id="85" name="楕円 84"/>
        <xdr:cNvSpPr/>
      </xdr:nvSpPr>
      <xdr:spPr>
        <a:xfrm>
          <a:off x="1968500" y="590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26795</xdr:rowOff>
    </xdr:from>
    <xdr:ext cx="534377" cy="259045"/>
    <xdr:sp macro="" textlink="">
      <xdr:nvSpPr>
        <xdr:cNvPr id="86" name="テキスト ボックス 85"/>
        <xdr:cNvSpPr txBox="1"/>
      </xdr:nvSpPr>
      <xdr:spPr>
        <a:xfrm>
          <a:off x="1752111" y="568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125971</xdr:rowOff>
    </xdr:from>
    <xdr:to>
      <xdr:col>6</xdr:col>
      <xdr:colOff>38100</xdr:colOff>
      <xdr:row>35</xdr:row>
      <xdr:rowOff>56121</xdr:rowOff>
    </xdr:to>
    <xdr:sp macro="" textlink="">
      <xdr:nvSpPr>
        <xdr:cNvPr id="87" name="楕円 86"/>
        <xdr:cNvSpPr/>
      </xdr:nvSpPr>
      <xdr:spPr>
        <a:xfrm>
          <a:off x="1079500" y="595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72648</xdr:rowOff>
    </xdr:from>
    <xdr:ext cx="534377" cy="259045"/>
    <xdr:sp macro="" textlink="">
      <xdr:nvSpPr>
        <xdr:cNvPr id="88" name="テキスト ボックス 87"/>
        <xdr:cNvSpPr txBox="1"/>
      </xdr:nvSpPr>
      <xdr:spPr>
        <a:xfrm>
          <a:off x="863111" y="573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82269</xdr:rowOff>
    </xdr:from>
    <xdr:to>
      <xdr:col>24</xdr:col>
      <xdr:colOff>63500</xdr:colOff>
      <xdr:row>56</xdr:row>
      <xdr:rowOff>87738</xdr:rowOff>
    </xdr:to>
    <xdr:cxnSp macro="">
      <xdr:nvCxnSpPr>
        <xdr:cNvPr id="115" name="直線コネクタ 114"/>
        <xdr:cNvCxnSpPr/>
      </xdr:nvCxnSpPr>
      <xdr:spPr>
        <a:xfrm flipV="1">
          <a:off x="3797300" y="9512019"/>
          <a:ext cx="838200" cy="17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87738</xdr:rowOff>
    </xdr:from>
    <xdr:to>
      <xdr:col>19</xdr:col>
      <xdr:colOff>177800</xdr:colOff>
      <xdr:row>57</xdr:row>
      <xdr:rowOff>57024</xdr:rowOff>
    </xdr:to>
    <xdr:cxnSp macro="">
      <xdr:nvCxnSpPr>
        <xdr:cNvPr id="118" name="直線コネクタ 117"/>
        <xdr:cNvCxnSpPr/>
      </xdr:nvCxnSpPr>
      <xdr:spPr>
        <a:xfrm flipV="1">
          <a:off x="2908300" y="9688938"/>
          <a:ext cx="889000" cy="14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57024</xdr:rowOff>
    </xdr:from>
    <xdr:to>
      <xdr:col>15</xdr:col>
      <xdr:colOff>50800</xdr:colOff>
      <xdr:row>57</xdr:row>
      <xdr:rowOff>149009</xdr:rowOff>
    </xdr:to>
    <xdr:cxnSp macro="">
      <xdr:nvCxnSpPr>
        <xdr:cNvPr id="121" name="直線コネクタ 120"/>
        <xdr:cNvCxnSpPr/>
      </xdr:nvCxnSpPr>
      <xdr:spPr>
        <a:xfrm flipV="1">
          <a:off x="2019300" y="9829674"/>
          <a:ext cx="889000" cy="9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99608</xdr:rowOff>
    </xdr:from>
    <xdr:to>
      <xdr:col>10</xdr:col>
      <xdr:colOff>114300</xdr:colOff>
      <xdr:row>57</xdr:row>
      <xdr:rowOff>149009</xdr:rowOff>
    </xdr:to>
    <xdr:cxnSp macro="">
      <xdr:nvCxnSpPr>
        <xdr:cNvPr id="124" name="直線コネクタ 123"/>
        <xdr:cNvCxnSpPr/>
      </xdr:nvCxnSpPr>
      <xdr:spPr>
        <a:xfrm>
          <a:off x="1130300" y="9872258"/>
          <a:ext cx="889000" cy="4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31469</xdr:rowOff>
    </xdr:from>
    <xdr:to>
      <xdr:col>24</xdr:col>
      <xdr:colOff>114300</xdr:colOff>
      <xdr:row>55</xdr:row>
      <xdr:rowOff>133069</xdr:rowOff>
    </xdr:to>
    <xdr:sp macro="" textlink="">
      <xdr:nvSpPr>
        <xdr:cNvPr id="134" name="楕円 133"/>
        <xdr:cNvSpPr/>
      </xdr:nvSpPr>
      <xdr:spPr>
        <a:xfrm>
          <a:off x="4584700" y="946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54346</xdr:rowOff>
    </xdr:from>
    <xdr:ext cx="690189" cy="259045"/>
    <xdr:sp macro="" textlink="">
      <xdr:nvSpPr>
        <xdr:cNvPr id="135" name="総務費該当値テキスト"/>
        <xdr:cNvSpPr txBox="1"/>
      </xdr:nvSpPr>
      <xdr:spPr>
        <a:xfrm>
          <a:off x="4686300" y="9312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36938</xdr:rowOff>
    </xdr:from>
    <xdr:to>
      <xdr:col>20</xdr:col>
      <xdr:colOff>38100</xdr:colOff>
      <xdr:row>56</xdr:row>
      <xdr:rowOff>138538</xdr:rowOff>
    </xdr:to>
    <xdr:sp macro="" textlink="">
      <xdr:nvSpPr>
        <xdr:cNvPr id="136" name="楕円 135"/>
        <xdr:cNvSpPr/>
      </xdr:nvSpPr>
      <xdr:spPr>
        <a:xfrm>
          <a:off x="3746500" y="963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155065</xdr:rowOff>
    </xdr:from>
    <xdr:ext cx="599010" cy="259045"/>
    <xdr:sp macro="" textlink="">
      <xdr:nvSpPr>
        <xdr:cNvPr id="137" name="テキスト ボックス 136"/>
        <xdr:cNvSpPr txBox="1"/>
      </xdr:nvSpPr>
      <xdr:spPr>
        <a:xfrm>
          <a:off x="3497795" y="941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6224</xdr:rowOff>
    </xdr:from>
    <xdr:to>
      <xdr:col>15</xdr:col>
      <xdr:colOff>101600</xdr:colOff>
      <xdr:row>57</xdr:row>
      <xdr:rowOff>107824</xdr:rowOff>
    </xdr:to>
    <xdr:sp macro="" textlink="">
      <xdr:nvSpPr>
        <xdr:cNvPr id="138" name="楕円 137"/>
        <xdr:cNvSpPr/>
      </xdr:nvSpPr>
      <xdr:spPr>
        <a:xfrm>
          <a:off x="2857500" y="977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124351</xdr:rowOff>
    </xdr:from>
    <xdr:ext cx="599010" cy="259045"/>
    <xdr:sp macro="" textlink="">
      <xdr:nvSpPr>
        <xdr:cNvPr id="139" name="テキスト ボックス 138"/>
        <xdr:cNvSpPr txBox="1"/>
      </xdr:nvSpPr>
      <xdr:spPr>
        <a:xfrm>
          <a:off x="2608795" y="95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98209</xdr:rowOff>
    </xdr:from>
    <xdr:to>
      <xdr:col>10</xdr:col>
      <xdr:colOff>165100</xdr:colOff>
      <xdr:row>58</xdr:row>
      <xdr:rowOff>28359</xdr:rowOff>
    </xdr:to>
    <xdr:sp macro="" textlink="">
      <xdr:nvSpPr>
        <xdr:cNvPr id="140" name="楕円 139"/>
        <xdr:cNvSpPr/>
      </xdr:nvSpPr>
      <xdr:spPr>
        <a:xfrm>
          <a:off x="1968500" y="987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44886</xdr:rowOff>
    </xdr:from>
    <xdr:ext cx="599010" cy="259045"/>
    <xdr:sp macro="" textlink="">
      <xdr:nvSpPr>
        <xdr:cNvPr id="141" name="テキスト ボックス 140"/>
        <xdr:cNvSpPr txBox="1"/>
      </xdr:nvSpPr>
      <xdr:spPr>
        <a:xfrm>
          <a:off x="1719795" y="964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48808</xdr:rowOff>
    </xdr:from>
    <xdr:to>
      <xdr:col>6</xdr:col>
      <xdr:colOff>38100</xdr:colOff>
      <xdr:row>57</xdr:row>
      <xdr:rowOff>150408</xdr:rowOff>
    </xdr:to>
    <xdr:sp macro="" textlink="">
      <xdr:nvSpPr>
        <xdr:cNvPr id="142" name="楕円 141"/>
        <xdr:cNvSpPr/>
      </xdr:nvSpPr>
      <xdr:spPr>
        <a:xfrm>
          <a:off x="1079500" y="982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166935</xdr:rowOff>
    </xdr:from>
    <xdr:ext cx="599010" cy="259045"/>
    <xdr:sp macro="" textlink="">
      <xdr:nvSpPr>
        <xdr:cNvPr id="143" name="テキスト ボックス 142"/>
        <xdr:cNvSpPr txBox="1"/>
      </xdr:nvSpPr>
      <xdr:spPr>
        <a:xfrm>
          <a:off x="830795" y="9596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160852</xdr:rowOff>
    </xdr:from>
    <xdr:to>
      <xdr:col>24</xdr:col>
      <xdr:colOff>63500</xdr:colOff>
      <xdr:row>75</xdr:row>
      <xdr:rowOff>70069</xdr:rowOff>
    </xdr:to>
    <xdr:cxnSp macro="">
      <xdr:nvCxnSpPr>
        <xdr:cNvPr id="170" name="直線コネクタ 169"/>
        <xdr:cNvCxnSpPr/>
      </xdr:nvCxnSpPr>
      <xdr:spPr>
        <a:xfrm flipV="1">
          <a:off x="3797300" y="12848152"/>
          <a:ext cx="838200" cy="8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70069</xdr:rowOff>
    </xdr:from>
    <xdr:to>
      <xdr:col>19</xdr:col>
      <xdr:colOff>177800</xdr:colOff>
      <xdr:row>75</xdr:row>
      <xdr:rowOff>89646</xdr:rowOff>
    </xdr:to>
    <xdr:cxnSp macro="">
      <xdr:nvCxnSpPr>
        <xdr:cNvPr id="173" name="直線コネクタ 172"/>
        <xdr:cNvCxnSpPr/>
      </xdr:nvCxnSpPr>
      <xdr:spPr>
        <a:xfrm flipV="1">
          <a:off x="2908300" y="12928819"/>
          <a:ext cx="889000" cy="1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89015</xdr:rowOff>
    </xdr:from>
    <xdr:to>
      <xdr:col>15</xdr:col>
      <xdr:colOff>50800</xdr:colOff>
      <xdr:row>75</xdr:row>
      <xdr:rowOff>89646</xdr:rowOff>
    </xdr:to>
    <xdr:cxnSp macro="">
      <xdr:nvCxnSpPr>
        <xdr:cNvPr id="176" name="直線コネクタ 175"/>
        <xdr:cNvCxnSpPr/>
      </xdr:nvCxnSpPr>
      <xdr:spPr>
        <a:xfrm>
          <a:off x="2019300" y="12947765"/>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89015</xdr:rowOff>
    </xdr:from>
    <xdr:to>
      <xdr:col>10</xdr:col>
      <xdr:colOff>114300</xdr:colOff>
      <xdr:row>75</xdr:row>
      <xdr:rowOff>122313</xdr:rowOff>
    </xdr:to>
    <xdr:cxnSp macro="">
      <xdr:nvCxnSpPr>
        <xdr:cNvPr id="179" name="直線コネクタ 178"/>
        <xdr:cNvCxnSpPr/>
      </xdr:nvCxnSpPr>
      <xdr:spPr>
        <a:xfrm flipV="1">
          <a:off x="1130300" y="12947765"/>
          <a:ext cx="889000" cy="3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53888</xdr:rowOff>
    </xdr:from>
    <xdr:ext cx="599010" cy="259045"/>
    <xdr:sp macro="" textlink="">
      <xdr:nvSpPr>
        <xdr:cNvPr id="181" name="テキスト ボックス 180"/>
        <xdr:cNvSpPr txBox="1"/>
      </xdr:nvSpPr>
      <xdr:spPr>
        <a:xfrm>
          <a:off x="1719795"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86687</xdr:rowOff>
    </xdr:from>
    <xdr:ext cx="599010" cy="259045"/>
    <xdr:sp macro="" textlink="">
      <xdr:nvSpPr>
        <xdr:cNvPr id="183" name="テキスト ボックス 182"/>
        <xdr:cNvSpPr txBox="1"/>
      </xdr:nvSpPr>
      <xdr:spPr>
        <a:xfrm>
          <a:off x="830795"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110052</xdr:rowOff>
    </xdr:from>
    <xdr:to>
      <xdr:col>24</xdr:col>
      <xdr:colOff>114300</xdr:colOff>
      <xdr:row>75</xdr:row>
      <xdr:rowOff>40202</xdr:rowOff>
    </xdr:to>
    <xdr:sp macro="" textlink="">
      <xdr:nvSpPr>
        <xdr:cNvPr id="189" name="楕円 188"/>
        <xdr:cNvSpPr/>
      </xdr:nvSpPr>
      <xdr:spPr>
        <a:xfrm>
          <a:off x="4584700" y="1279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132929</xdr:rowOff>
    </xdr:from>
    <xdr:ext cx="599010" cy="259045"/>
    <xdr:sp macro="" textlink="">
      <xdr:nvSpPr>
        <xdr:cNvPr id="190" name="民生費該当値テキスト"/>
        <xdr:cNvSpPr txBox="1"/>
      </xdr:nvSpPr>
      <xdr:spPr>
        <a:xfrm>
          <a:off x="4686300" y="1264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19269</xdr:rowOff>
    </xdr:from>
    <xdr:to>
      <xdr:col>20</xdr:col>
      <xdr:colOff>38100</xdr:colOff>
      <xdr:row>75</xdr:row>
      <xdr:rowOff>120869</xdr:rowOff>
    </xdr:to>
    <xdr:sp macro="" textlink="">
      <xdr:nvSpPr>
        <xdr:cNvPr id="191" name="楕円 190"/>
        <xdr:cNvSpPr/>
      </xdr:nvSpPr>
      <xdr:spPr>
        <a:xfrm>
          <a:off x="3746500" y="1287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137396</xdr:rowOff>
    </xdr:from>
    <xdr:ext cx="599010" cy="259045"/>
    <xdr:sp macro="" textlink="">
      <xdr:nvSpPr>
        <xdr:cNvPr id="192" name="テキスト ボックス 191"/>
        <xdr:cNvSpPr txBox="1"/>
      </xdr:nvSpPr>
      <xdr:spPr>
        <a:xfrm>
          <a:off x="3497795" y="1265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38846</xdr:rowOff>
    </xdr:from>
    <xdr:to>
      <xdr:col>15</xdr:col>
      <xdr:colOff>101600</xdr:colOff>
      <xdr:row>75</xdr:row>
      <xdr:rowOff>140446</xdr:rowOff>
    </xdr:to>
    <xdr:sp macro="" textlink="">
      <xdr:nvSpPr>
        <xdr:cNvPr id="193" name="楕円 192"/>
        <xdr:cNvSpPr/>
      </xdr:nvSpPr>
      <xdr:spPr>
        <a:xfrm>
          <a:off x="2857500" y="1289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156973</xdr:rowOff>
    </xdr:from>
    <xdr:ext cx="599010" cy="259045"/>
    <xdr:sp macro="" textlink="">
      <xdr:nvSpPr>
        <xdr:cNvPr id="194" name="テキスト ボックス 193"/>
        <xdr:cNvSpPr txBox="1"/>
      </xdr:nvSpPr>
      <xdr:spPr>
        <a:xfrm>
          <a:off x="2608795" y="126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38215</xdr:rowOff>
    </xdr:from>
    <xdr:to>
      <xdr:col>10</xdr:col>
      <xdr:colOff>165100</xdr:colOff>
      <xdr:row>75</xdr:row>
      <xdr:rowOff>139815</xdr:rowOff>
    </xdr:to>
    <xdr:sp macro="" textlink="">
      <xdr:nvSpPr>
        <xdr:cNvPr id="195" name="楕円 194"/>
        <xdr:cNvSpPr/>
      </xdr:nvSpPr>
      <xdr:spPr>
        <a:xfrm>
          <a:off x="1968500" y="128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156342</xdr:rowOff>
    </xdr:from>
    <xdr:ext cx="599010" cy="259045"/>
    <xdr:sp macro="" textlink="">
      <xdr:nvSpPr>
        <xdr:cNvPr id="196" name="テキスト ボックス 195"/>
        <xdr:cNvSpPr txBox="1"/>
      </xdr:nvSpPr>
      <xdr:spPr>
        <a:xfrm>
          <a:off x="1719795" y="1267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71513</xdr:rowOff>
    </xdr:from>
    <xdr:to>
      <xdr:col>6</xdr:col>
      <xdr:colOff>38100</xdr:colOff>
      <xdr:row>76</xdr:row>
      <xdr:rowOff>1662</xdr:rowOff>
    </xdr:to>
    <xdr:sp macro="" textlink="">
      <xdr:nvSpPr>
        <xdr:cNvPr id="197" name="楕円 196"/>
        <xdr:cNvSpPr/>
      </xdr:nvSpPr>
      <xdr:spPr>
        <a:xfrm>
          <a:off x="1079500" y="129302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18190</xdr:rowOff>
    </xdr:from>
    <xdr:ext cx="599010" cy="259045"/>
    <xdr:sp macro="" textlink="">
      <xdr:nvSpPr>
        <xdr:cNvPr id="198" name="テキスト ボックス 197"/>
        <xdr:cNvSpPr txBox="1"/>
      </xdr:nvSpPr>
      <xdr:spPr>
        <a:xfrm>
          <a:off x="830795" y="12705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160995</xdr:rowOff>
    </xdr:from>
    <xdr:to>
      <xdr:col>24</xdr:col>
      <xdr:colOff>63500</xdr:colOff>
      <xdr:row>97</xdr:row>
      <xdr:rowOff>16005</xdr:rowOff>
    </xdr:to>
    <xdr:cxnSp macro="">
      <xdr:nvCxnSpPr>
        <xdr:cNvPr id="227" name="直線コネクタ 226"/>
        <xdr:cNvCxnSpPr/>
      </xdr:nvCxnSpPr>
      <xdr:spPr>
        <a:xfrm flipV="1">
          <a:off x="3797300" y="16620195"/>
          <a:ext cx="838200" cy="2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169585</xdr:rowOff>
    </xdr:from>
    <xdr:to>
      <xdr:col>19</xdr:col>
      <xdr:colOff>177800</xdr:colOff>
      <xdr:row>97</xdr:row>
      <xdr:rowOff>16005</xdr:rowOff>
    </xdr:to>
    <xdr:cxnSp macro="">
      <xdr:nvCxnSpPr>
        <xdr:cNvPr id="230" name="直線コネクタ 229"/>
        <xdr:cNvCxnSpPr/>
      </xdr:nvCxnSpPr>
      <xdr:spPr>
        <a:xfrm>
          <a:off x="2908300" y="16628785"/>
          <a:ext cx="889000" cy="1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169585</xdr:rowOff>
    </xdr:from>
    <xdr:to>
      <xdr:col>15</xdr:col>
      <xdr:colOff>50800</xdr:colOff>
      <xdr:row>97</xdr:row>
      <xdr:rowOff>6876</xdr:rowOff>
    </xdr:to>
    <xdr:cxnSp macro="">
      <xdr:nvCxnSpPr>
        <xdr:cNvPr id="233" name="直線コネクタ 232"/>
        <xdr:cNvCxnSpPr/>
      </xdr:nvCxnSpPr>
      <xdr:spPr>
        <a:xfrm flipV="1">
          <a:off x="2019300" y="16628785"/>
          <a:ext cx="889000" cy="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6876</xdr:rowOff>
    </xdr:from>
    <xdr:to>
      <xdr:col>10</xdr:col>
      <xdr:colOff>114300</xdr:colOff>
      <xdr:row>97</xdr:row>
      <xdr:rowOff>29420</xdr:rowOff>
    </xdr:to>
    <xdr:cxnSp macro="">
      <xdr:nvCxnSpPr>
        <xdr:cNvPr id="236" name="直線コネクタ 235"/>
        <xdr:cNvCxnSpPr/>
      </xdr:nvCxnSpPr>
      <xdr:spPr>
        <a:xfrm flipV="1">
          <a:off x="1130300" y="16637526"/>
          <a:ext cx="889000" cy="2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110195</xdr:rowOff>
    </xdr:from>
    <xdr:to>
      <xdr:col>24</xdr:col>
      <xdr:colOff>114300</xdr:colOff>
      <xdr:row>97</xdr:row>
      <xdr:rowOff>40345</xdr:rowOff>
    </xdr:to>
    <xdr:sp macro="" textlink="">
      <xdr:nvSpPr>
        <xdr:cNvPr id="246" name="楕円 245"/>
        <xdr:cNvSpPr/>
      </xdr:nvSpPr>
      <xdr:spPr>
        <a:xfrm>
          <a:off x="4584700" y="1656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88622</xdr:rowOff>
    </xdr:from>
    <xdr:ext cx="599010" cy="259045"/>
    <xdr:sp macro="" textlink="">
      <xdr:nvSpPr>
        <xdr:cNvPr id="247" name="衛生費該当値テキスト"/>
        <xdr:cNvSpPr txBox="1"/>
      </xdr:nvSpPr>
      <xdr:spPr>
        <a:xfrm>
          <a:off x="4686300" y="1654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136655</xdr:rowOff>
    </xdr:from>
    <xdr:to>
      <xdr:col>20</xdr:col>
      <xdr:colOff>38100</xdr:colOff>
      <xdr:row>97</xdr:row>
      <xdr:rowOff>66805</xdr:rowOff>
    </xdr:to>
    <xdr:sp macro="" textlink="">
      <xdr:nvSpPr>
        <xdr:cNvPr id="248" name="楕円 247"/>
        <xdr:cNvSpPr/>
      </xdr:nvSpPr>
      <xdr:spPr>
        <a:xfrm>
          <a:off x="3746500" y="1659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57932</xdr:rowOff>
    </xdr:from>
    <xdr:ext cx="534377" cy="259045"/>
    <xdr:sp macro="" textlink="">
      <xdr:nvSpPr>
        <xdr:cNvPr id="249" name="テキスト ボックス 248"/>
        <xdr:cNvSpPr txBox="1"/>
      </xdr:nvSpPr>
      <xdr:spPr>
        <a:xfrm>
          <a:off x="3530111" y="1668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118785</xdr:rowOff>
    </xdr:from>
    <xdr:to>
      <xdr:col>15</xdr:col>
      <xdr:colOff>101600</xdr:colOff>
      <xdr:row>97</xdr:row>
      <xdr:rowOff>48935</xdr:rowOff>
    </xdr:to>
    <xdr:sp macro="" textlink="">
      <xdr:nvSpPr>
        <xdr:cNvPr id="250" name="楕円 249"/>
        <xdr:cNvSpPr/>
      </xdr:nvSpPr>
      <xdr:spPr>
        <a:xfrm>
          <a:off x="2857500" y="1657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40062</xdr:rowOff>
    </xdr:from>
    <xdr:ext cx="599010" cy="259045"/>
    <xdr:sp macro="" textlink="">
      <xdr:nvSpPr>
        <xdr:cNvPr id="251" name="テキスト ボックス 250"/>
        <xdr:cNvSpPr txBox="1"/>
      </xdr:nvSpPr>
      <xdr:spPr>
        <a:xfrm>
          <a:off x="2608795" y="1667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127526</xdr:rowOff>
    </xdr:from>
    <xdr:to>
      <xdr:col>10</xdr:col>
      <xdr:colOff>165100</xdr:colOff>
      <xdr:row>97</xdr:row>
      <xdr:rowOff>57676</xdr:rowOff>
    </xdr:to>
    <xdr:sp macro="" textlink="">
      <xdr:nvSpPr>
        <xdr:cNvPr id="252" name="楕円 251"/>
        <xdr:cNvSpPr/>
      </xdr:nvSpPr>
      <xdr:spPr>
        <a:xfrm>
          <a:off x="1968500" y="1658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48803</xdr:rowOff>
    </xdr:from>
    <xdr:ext cx="534377" cy="259045"/>
    <xdr:sp macro="" textlink="">
      <xdr:nvSpPr>
        <xdr:cNvPr id="253" name="テキスト ボックス 252"/>
        <xdr:cNvSpPr txBox="1"/>
      </xdr:nvSpPr>
      <xdr:spPr>
        <a:xfrm>
          <a:off x="1752111" y="1667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150070</xdr:rowOff>
    </xdr:from>
    <xdr:to>
      <xdr:col>6</xdr:col>
      <xdr:colOff>38100</xdr:colOff>
      <xdr:row>97</xdr:row>
      <xdr:rowOff>80220</xdr:rowOff>
    </xdr:to>
    <xdr:sp macro="" textlink="">
      <xdr:nvSpPr>
        <xdr:cNvPr id="254" name="楕円 253"/>
        <xdr:cNvSpPr/>
      </xdr:nvSpPr>
      <xdr:spPr>
        <a:xfrm>
          <a:off x="1079500" y="166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71347</xdr:rowOff>
    </xdr:from>
    <xdr:ext cx="534377" cy="259045"/>
    <xdr:sp macro="" textlink="">
      <xdr:nvSpPr>
        <xdr:cNvPr id="255" name="テキスト ボックス 254"/>
        <xdr:cNvSpPr txBox="1"/>
      </xdr:nvSpPr>
      <xdr:spPr>
        <a:xfrm>
          <a:off x="863111" y="1670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33436</xdr:rowOff>
    </xdr:from>
    <xdr:to>
      <xdr:col>55</xdr:col>
      <xdr:colOff>0</xdr:colOff>
      <xdr:row>58</xdr:row>
      <xdr:rowOff>54734</xdr:rowOff>
    </xdr:to>
    <xdr:cxnSp macro="">
      <xdr:nvCxnSpPr>
        <xdr:cNvPr id="339" name="直線コネクタ 338"/>
        <xdr:cNvCxnSpPr/>
      </xdr:nvCxnSpPr>
      <xdr:spPr>
        <a:xfrm>
          <a:off x="9639300" y="9977536"/>
          <a:ext cx="8382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27379</xdr:rowOff>
    </xdr:from>
    <xdr:to>
      <xdr:col>50</xdr:col>
      <xdr:colOff>114300</xdr:colOff>
      <xdr:row>58</xdr:row>
      <xdr:rowOff>33436</xdr:rowOff>
    </xdr:to>
    <xdr:cxnSp macro="">
      <xdr:nvCxnSpPr>
        <xdr:cNvPr id="342" name="直線コネクタ 341"/>
        <xdr:cNvCxnSpPr/>
      </xdr:nvCxnSpPr>
      <xdr:spPr>
        <a:xfrm>
          <a:off x="8750300" y="9971479"/>
          <a:ext cx="8890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103736</xdr:rowOff>
    </xdr:from>
    <xdr:ext cx="599010" cy="259045"/>
    <xdr:sp macro="" textlink="">
      <xdr:nvSpPr>
        <xdr:cNvPr id="344" name="テキスト ボックス 343"/>
        <xdr:cNvSpPr txBox="1"/>
      </xdr:nvSpPr>
      <xdr:spPr>
        <a:xfrm>
          <a:off x="9339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27379</xdr:rowOff>
    </xdr:from>
    <xdr:to>
      <xdr:col>45</xdr:col>
      <xdr:colOff>177800</xdr:colOff>
      <xdr:row>58</xdr:row>
      <xdr:rowOff>38063</xdr:rowOff>
    </xdr:to>
    <xdr:cxnSp macro="">
      <xdr:nvCxnSpPr>
        <xdr:cNvPr id="345" name="直線コネクタ 344"/>
        <xdr:cNvCxnSpPr/>
      </xdr:nvCxnSpPr>
      <xdr:spPr>
        <a:xfrm flipV="1">
          <a:off x="7861300" y="9971479"/>
          <a:ext cx="889000" cy="1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110200</xdr:rowOff>
    </xdr:from>
    <xdr:ext cx="599010" cy="259045"/>
    <xdr:sp macro="" textlink="">
      <xdr:nvSpPr>
        <xdr:cNvPr id="347" name="テキスト ボックス 346"/>
        <xdr:cNvSpPr txBox="1"/>
      </xdr:nvSpPr>
      <xdr:spPr>
        <a:xfrm>
          <a:off x="8450795" y="1005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32516</xdr:rowOff>
    </xdr:from>
    <xdr:to>
      <xdr:col>41</xdr:col>
      <xdr:colOff>50800</xdr:colOff>
      <xdr:row>58</xdr:row>
      <xdr:rowOff>38063</xdr:rowOff>
    </xdr:to>
    <xdr:cxnSp macro="">
      <xdr:nvCxnSpPr>
        <xdr:cNvPr id="348" name="直線コネクタ 347"/>
        <xdr:cNvCxnSpPr/>
      </xdr:nvCxnSpPr>
      <xdr:spPr>
        <a:xfrm>
          <a:off x="6972300" y="9976616"/>
          <a:ext cx="889000" cy="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103557</xdr:rowOff>
    </xdr:from>
    <xdr:ext cx="599010" cy="259045"/>
    <xdr:sp macro="" textlink="">
      <xdr:nvSpPr>
        <xdr:cNvPr id="350" name="テキスト ボックス 349"/>
        <xdr:cNvSpPr txBox="1"/>
      </xdr:nvSpPr>
      <xdr:spPr>
        <a:xfrm>
          <a:off x="7561795" y="100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101213</xdr:rowOff>
    </xdr:from>
    <xdr:ext cx="599010" cy="259045"/>
    <xdr:sp macro="" textlink="">
      <xdr:nvSpPr>
        <xdr:cNvPr id="352" name="テキスト ボックス 351"/>
        <xdr:cNvSpPr txBox="1"/>
      </xdr:nvSpPr>
      <xdr:spPr>
        <a:xfrm>
          <a:off x="6672795" y="1004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3934</xdr:rowOff>
    </xdr:from>
    <xdr:to>
      <xdr:col>55</xdr:col>
      <xdr:colOff>50800</xdr:colOff>
      <xdr:row>58</xdr:row>
      <xdr:rowOff>105534</xdr:rowOff>
    </xdr:to>
    <xdr:sp macro="" textlink="">
      <xdr:nvSpPr>
        <xdr:cNvPr id="358" name="楕円 357"/>
        <xdr:cNvSpPr/>
      </xdr:nvSpPr>
      <xdr:spPr>
        <a:xfrm>
          <a:off x="10426700" y="994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134761</xdr:rowOff>
    </xdr:from>
    <xdr:ext cx="599010" cy="259045"/>
    <xdr:sp macro="" textlink="">
      <xdr:nvSpPr>
        <xdr:cNvPr id="359" name="農林水産業費該当値テキスト"/>
        <xdr:cNvSpPr txBox="1"/>
      </xdr:nvSpPr>
      <xdr:spPr>
        <a:xfrm>
          <a:off x="10528300" y="9735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154086</xdr:rowOff>
    </xdr:from>
    <xdr:to>
      <xdr:col>50</xdr:col>
      <xdr:colOff>165100</xdr:colOff>
      <xdr:row>58</xdr:row>
      <xdr:rowOff>84236</xdr:rowOff>
    </xdr:to>
    <xdr:sp macro="" textlink="">
      <xdr:nvSpPr>
        <xdr:cNvPr id="360" name="楕円 359"/>
        <xdr:cNvSpPr/>
      </xdr:nvSpPr>
      <xdr:spPr>
        <a:xfrm>
          <a:off x="9588500" y="99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100763</xdr:rowOff>
    </xdr:from>
    <xdr:ext cx="599010" cy="259045"/>
    <xdr:sp macro="" textlink="">
      <xdr:nvSpPr>
        <xdr:cNvPr id="361" name="テキスト ボックス 360"/>
        <xdr:cNvSpPr txBox="1"/>
      </xdr:nvSpPr>
      <xdr:spPr>
        <a:xfrm>
          <a:off x="9339795" y="970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148029</xdr:rowOff>
    </xdr:from>
    <xdr:to>
      <xdr:col>46</xdr:col>
      <xdr:colOff>38100</xdr:colOff>
      <xdr:row>58</xdr:row>
      <xdr:rowOff>78179</xdr:rowOff>
    </xdr:to>
    <xdr:sp macro="" textlink="">
      <xdr:nvSpPr>
        <xdr:cNvPr id="362" name="楕円 361"/>
        <xdr:cNvSpPr/>
      </xdr:nvSpPr>
      <xdr:spPr>
        <a:xfrm>
          <a:off x="8699500" y="992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94706</xdr:rowOff>
    </xdr:from>
    <xdr:ext cx="599010" cy="259045"/>
    <xdr:sp macro="" textlink="">
      <xdr:nvSpPr>
        <xdr:cNvPr id="363" name="テキスト ボックス 362"/>
        <xdr:cNvSpPr txBox="1"/>
      </xdr:nvSpPr>
      <xdr:spPr>
        <a:xfrm>
          <a:off x="8450795" y="9695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158713</xdr:rowOff>
    </xdr:from>
    <xdr:to>
      <xdr:col>41</xdr:col>
      <xdr:colOff>101600</xdr:colOff>
      <xdr:row>58</xdr:row>
      <xdr:rowOff>88863</xdr:rowOff>
    </xdr:to>
    <xdr:sp macro="" textlink="">
      <xdr:nvSpPr>
        <xdr:cNvPr id="364" name="楕円 363"/>
        <xdr:cNvSpPr/>
      </xdr:nvSpPr>
      <xdr:spPr>
        <a:xfrm>
          <a:off x="7810500" y="99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105390</xdr:rowOff>
    </xdr:from>
    <xdr:ext cx="599010" cy="259045"/>
    <xdr:sp macro="" textlink="">
      <xdr:nvSpPr>
        <xdr:cNvPr id="365" name="テキスト ボックス 364"/>
        <xdr:cNvSpPr txBox="1"/>
      </xdr:nvSpPr>
      <xdr:spPr>
        <a:xfrm>
          <a:off x="7561795" y="970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153166</xdr:rowOff>
    </xdr:from>
    <xdr:to>
      <xdr:col>36</xdr:col>
      <xdr:colOff>165100</xdr:colOff>
      <xdr:row>58</xdr:row>
      <xdr:rowOff>83316</xdr:rowOff>
    </xdr:to>
    <xdr:sp macro="" textlink="">
      <xdr:nvSpPr>
        <xdr:cNvPr id="366" name="楕円 365"/>
        <xdr:cNvSpPr/>
      </xdr:nvSpPr>
      <xdr:spPr>
        <a:xfrm>
          <a:off x="6921500" y="992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99843</xdr:rowOff>
    </xdr:from>
    <xdr:ext cx="599010" cy="259045"/>
    <xdr:sp macro="" textlink="">
      <xdr:nvSpPr>
        <xdr:cNvPr id="367" name="テキスト ボックス 366"/>
        <xdr:cNvSpPr txBox="1"/>
      </xdr:nvSpPr>
      <xdr:spPr>
        <a:xfrm>
          <a:off x="6672795" y="970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90029</xdr:rowOff>
    </xdr:from>
    <xdr:to>
      <xdr:col>55</xdr:col>
      <xdr:colOff>0</xdr:colOff>
      <xdr:row>78</xdr:row>
      <xdr:rowOff>144911</xdr:rowOff>
    </xdr:to>
    <xdr:cxnSp macro="">
      <xdr:nvCxnSpPr>
        <xdr:cNvPr id="396" name="直線コネクタ 395"/>
        <xdr:cNvCxnSpPr/>
      </xdr:nvCxnSpPr>
      <xdr:spPr>
        <a:xfrm flipV="1">
          <a:off x="9639300" y="13120229"/>
          <a:ext cx="838200" cy="39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144911</xdr:rowOff>
    </xdr:from>
    <xdr:to>
      <xdr:col>50</xdr:col>
      <xdr:colOff>114300</xdr:colOff>
      <xdr:row>78</xdr:row>
      <xdr:rowOff>150155</xdr:rowOff>
    </xdr:to>
    <xdr:cxnSp macro="">
      <xdr:nvCxnSpPr>
        <xdr:cNvPr id="399" name="直線コネクタ 398"/>
        <xdr:cNvCxnSpPr/>
      </xdr:nvCxnSpPr>
      <xdr:spPr>
        <a:xfrm flipV="1">
          <a:off x="8750300" y="13518011"/>
          <a:ext cx="889000" cy="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129268</xdr:rowOff>
    </xdr:from>
    <xdr:to>
      <xdr:col>45</xdr:col>
      <xdr:colOff>177800</xdr:colOff>
      <xdr:row>78</xdr:row>
      <xdr:rowOff>150155</xdr:rowOff>
    </xdr:to>
    <xdr:cxnSp macro="">
      <xdr:nvCxnSpPr>
        <xdr:cNvPr id="402" name="直線コネクタ 401"/>
        <xdr:cNvCxnSpPr/>
      </xdr:nvCxnSpPr>
      <xdr:spPr>
        <a:xfrm>
          <a:off x="7861300" y="13502368"/>
          <a:ext cx="889000" cy="2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115694</xdr:rowOff>
    </xdr:from>
    <xdr:to>
      <xdr:col>41</xdr:col>
      <xdr:colOff>50800</xdr:colOff>
      <xdr:row>78</xdr:row>
      <xdr:rowOff>129268</xdr:rowOff>
    </xdr:to>
    <xdr:cxnSp macro="">
      <xdr:nvCxnSpPr>
        <xdr:cNvPr id="405" name="直線コネクタ 404"/>
        <xdr:cNvCxnSpPr/>
      </xdr:nvCxnSpPr>
      <xdr:spPr>
        <a:xfrm>
          <a:off x="6972300" y="13488794"/>
          <a:ext cx="889000" cy="1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167722</xdr:rowOff>
    </xdr:from>
    <xdr:ext cx="534377" cy="259045"/>
    <xdr:sp macro="" textlink="">
      <xdr:nvSpPr>
        <xdr:cNvPr id="409" name="テキスト ボックス 408"/>
        <xdr:cNvSpPr txBox="1"/>
      </xdr:nvSpPr>
      <xdr:spPr>
        <a:xfrm>
          <a:off x="6705111" y="13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39229</xdr:rowOff>
    </xdr:from>
    <xdr:to>
      <xdr:col>55</xdr:col>
      <xdr:colOff>50800</xdr:colOff>
      <xdr:row>76</xdr:row>
      <xdr:rowOff>140829</xdr:rowOff>
    </xdr:to>
    <xdr:sp macro="" textlink="">
      <xdr:nvSpPr>
        <xdr:cNvPr id="415" name="楕円 414"/>
        <xdr:cNvSpPr/>
      </xdr:nvSpPr>
      <xdr:spPr>
        <a:xfrm>
          <a:off x="10426700" y="1306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62106</xdr:rowOff>
    </xdr:from>
    <xdr:ext cx="599010" cy="259045"/>
    <xdr:sp macro="" textlink="">
      <xdr:nvSpPr>
        <xdr:cNvPr id="416" name="商工費該当値テキスト"/>
        <xdr:cNvSpPr txBox="1"/>
      </xdr:nvSpPr>
      <xdr:spPr>
        <a:xfrm>
          <a:off x="10528300" y="1292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94111</xdr:rowOff>
    </xdr:from>
    <xdr:to>
      <xdr:col>50</xdr:col>
      <xdr:colOff>165100</xdr:colOff>
      <xdr:row>79</xdr:row>
      <xdr:rowOff>24261</xdr:rowOff>
    </xdr:to>
    <xdr:sp macro="" textlink="">
      <xdr:nvSpPr>
        <xdr:cNvPr id="417" name="楕円 416"/>
        <xdr:cNvSpPr/>
      </xdr:nvSpPr>
      <xdr:spPr>
        <a:xfrm>
          <a:off x="9588500" y="1346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15388</xdr:rowOff>
    </xdr:from>
    <xdr:ext cx="534377" cy="259045"/>
    <xdr:sp macro="" textlink="">
      <xdr:nvSpPr>
        <xdr:cNvPr id="418" name="テキスト ボックス 417"/>
        <xdr:cNvSpPr txBox="1"/>
      </xdr:nvSpPr>
      <xdr:spPr>
        <a:xfrm>
          <a:off x="9372111" y="1355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99355</xdr:rowOff>
    </xdr:from>
    <xdr:to>
      <xdr:col>46</xdr:col>
      <xdr:colOff>38100</xdr:colOff>
      <xdr:row>79</xdr:row>
      <xdr:rowOff>29505</xdr:rowOff>
    </xdr:to>
    <xdr:sp macro="" textlink="">
      <xdr:nvSpPr>
        <xdr:cNvPr id="419" name="楕円 418"/>
        <xdr:cNvSpPr/>
      </xdr:nvSpPr>
      <xdr:spPr>
        <a:xfrm>
          <a:off x="8699500" y="134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20632</xdr:rowOff>
    </xdr:from>
    <xdr:ext cx="534377" cy="259045"/>
    <xdr:sp macro="" textlink="">
      <xdr:nvSpPr>
        <xdr:cNvPr id="420" name="テキスト ボックス 419"/>
        <xdr:cNvSpPr txBox="1"/>
      </xdr:nvSpPr>
      <xdr:spPr>
        <a:xfrm>
          <a:off x="8483111" y="1356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78468</xdr:rowOff>
    </xdr:from>
    <xdr:to>
      <xdr:col>41</xdr:col>
      <xdr:colOff>101600</xdr:colOff>
      <xdr:row>79</xdr:row>
      <xdr:rowOff>8618</xdr:rowOff>
    </xdr:to>
    <xdr:sp macro="" textlink="">
      <xdr:nvSpPr>
        <xdr:cNvPr id="421" name="楕円 420"/>
        <xdr:cNvSpPr/>
      </xdr:nvSpPr>
      <xdr:spPr>
        <a:xfrm>
          <a:off x="7810500" y="1345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171195</xdr:rowOff>
    </xdr:from>
    <xdr:ext cx="534377" cy="259045"/>
    <xdr:sp macro="" textlink="">
      <xdr:nvSpPr>
        <xdr:cNvPr id="422" name="テキスト ボックス 421"/>
        <xdr:cNvSpPr txBox="1"/>
      </xdr:nvSpPr>
      <xdr:spPr>
        <a:xfrm>
          <a:off x="7594111" y="1354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64894</xdr:rowOff>
    </xdr:from>
    <xdr:to>
      <xdr:col>36</xdr:col>
      <xdr:colOff>165100</xdr:colOff>
      <xdr:row>78</xdr:row>
      <xdr:rowOff>166494</xdr:rowOff>
    </xdr:to>
    <xdr:sp macro="" textlink="">
      <xdr:nvSpPr>
        <xdr:cNvPr id="423" name="楕円 422"/>
        <xdr:cNvSpPr/>
      </xdr:nvSpPr>
      <xdr:spPr>
        <a:xfrm>
          <a:off x="6921500" y="1343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11571</xdr:rowOff>
    </xdr:from>
    <xdr:ext cx="534377" cy="259045"/>
    <xdr:sp macro="" textlink="">
      <xdr:nvSpPr>
        <xdr:cNvPr id="424" name="テキスト ボックス 423"/>
        <xdr:cNvSpPr txBox="1"/>
      </xdr:nvSpPr>
      <xdr:spPr>
        <a:xfrm>
          <a:off x="6705111" y="1321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66060</xdr:rowOff>
    </xdr:from>
    <xdr:to>
      <xdr:col>55</xdr:col>
      <xdr:colOff>0</xdr:colOff>
      <xdr:row>97</xdr:row>
      <xdr:rowOff>86869</xdr:rowOff>
    </xdr:to>
    <xdr:cxnSp macro="">
      <xdr:nvCxnSpPr>
        <xdr:cNvPr id="451" name="直線コネクタ 450"/>
        <xdr:cNvCxnSpPr/>
      </xdr:nvCxnSpPr>
      <xdr:spPr>
        <a:xfrm flipV="1">
          <a:off x="9639300" y="16696710"/>
          <a:ext cx="838200" cy="2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86869</xdr:rowOff>
    </xdr:from>
    <xdr:to>
      <xdr:col>50</xdr:col>
      <xdr:colOff>114300</xdr:colOff>
      <xdr:row>97</xdr:row>
      <xdr:rowOff>115982</xdr:rowOff>
    </xdr:to>
    <xdr:cxnSp macro="">
      <xdr:nvCxnSpPr>
        <xdr:cNvPr id="454" name="直線コネクタ 453"/>
        <xdr:cNvCxnSpPr/>
      </xdr:nvCxnSpPr>
      <xdr:spPr>
        <a:xfrm flipV="1">
          <a:off x="8750300" y="16717519"/>
          <a:ext cx="889000" cy="2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6" name="テキスト ボックス 455"/>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115982</xdr:rowOff>
    </xdr:from>
    <xdr:to>
      <xdr:col>45</xdr:col>
      <xdr:colOff>177800</xdr:colOff>
      <xdr:row>97</xdr:row>
      <xdr:rowOff>146276</xdr:rowOff>
    </xdr:to>
    <xdr:cxnSp macro="">
      <xdr:nvCxnSpPr>
        <xdr:cNvPr id="457" name="直線コネクタ 456"/>
        <xdr:cNvCxnSpPr/>
      </xdr:nvCxnSpPr>
      <xdr:spPr>
        <a:xfrm flipV="1">
          <a:off x="7861300" y="16746632"/>
          <a:ext cx="889000" cy="3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58560</xdr:rowOff>
    </xdr:from>
    <xdr:ext cx="599010" cy="259045"/>
    <xdr:sp macro="" textlink="">
      <xdr:nvSpPr>
        <xdr:cNvPr id="459" name="テキスト ボックス 458"/>
        <xdr:cNvSpPr txBox="1"/>
      </xdr:nvSpPr>
      <xdr:spPr>
        <a:xfrm>
          <a:off x="8450795" y="168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125034</xdr:rowOff>
    </xdr:from>
    <xdr:to>
      <xdr:col>41</xdr:col>
      <xdr:colOff>50800</xdr:colOff>
      <xdr:row>97</xdr:row>
      <xdr:rowOff>146276</xdr:rowOff>
    </xdr:to>
    <xdr:cxnSp macro="">
      <xdr:nvCxnSpPr>
        <xdr:cNvPr id="460" name="直線コネクタ 459"/>
        <xdr:cNvCxnSpPr/>
      </xdr:nvCxnSpPr>
      <xdr:spPr>
        <a:xfrm>
          <a:off x="6972300" y="16755684"/>
          <a:ext cx="889000" cy="2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34194</xdr:rowOff>
    </xdr:from>
    <xdr:ext cx="599010" cy="259045"/>
    <xdr:sp macro="" textlink="">
      <xdr:nvSpPr>
        <xdr:cNvPr id="462" name="テキスト ボックス 461"/>
        <xdr:cNvSpPr txBox="1"/>
      </xdr:nvSpPr>
      <xdr:spPr>
        <a:xfrm>
          <a:off x="7561795" y="1683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53906</xdr:rowOff>
    </xdr:from>
    <xdr:ext cx="599010" cy="259045"/>
    <xdr:sp macro="" textlink="">
      <xdr:nvSpPr>
        <xdr:cNvPr id="464" name="テキスト ボックス 463"/>
        <xdr:cNvSpPr txBox="1"/>
      </xdr:nvSpPr>
      <xdr:spPr>
        <a:xfrm>
          <a:off x="6672795" y="1685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15260</xdr:rowOff>
    </xdr:from>
    <xdr:to>
      <xdr:col>55</xdr:col>
      <xdr:colOff>50800</xdr:colOff>
      <xdr:row>97</xdr:row>
      <xdr:rowOff>116860</xdr:rowOff>
    </xdr:to>
    <xdr:sp macro="" textlink="">
      <xdr:nvSpPr>
        <xdr:cNvPr id="470" name="楕円 469"/>
        <xdr:cNvSpPr/>
      </xdr:nvSpPr>
      <xdr:spPr>
        <a:xfrm>
          <a:off x="10426700" y="1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38137</xdr:rowOff>
    </xdr:from>
    <xdr:ext cx="599010" cy="259045"/>
    <xdr:sp macro="" textlink="">
      <xdr:nvSpPr>
        <xdr:cNvPr id="471" name="土木費該当値テキスト"/>
        <xdr:cNvSpPr txBox="1"/>
      </xdr:nvSpPr>
      <xdr:spPr>
        <a:xfrm>
          <a:off x="10528300" y="16497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36069</xdr:rowOff>
    </xdr:from>
    <xdr:to>
      <xdr:col>50</xdr:col>
      <xdr:colOff>165100</xdr:colOff>
      <xdr:row>97</xdr:row>
      <xdr:rowOff>137669</xdr:rowOff>
    </xdr:to>
    <xdr:sp macro="" textlink="">
      <xdr:nvSpPr>
        <xdr:cNvPr id="472" name="楕円 471"/>
        <xdr:cNvSpPr/>
      </xdr:nvSpPr>
      <xdr:spPr>
        <a:xfrm>
          <a:off x="9588500" y="1666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154196</xdr:rowOff>
    </xdr:from>
    <xdr:ext cx="599010" cy="259045"/>
    <xdr:sp macro="" textlink="">
      <xdr:nvSpPr>
        <xdr:cNvPr id="473" name="テキスト ボックス 472"/>
        <xdr:cNvSpPr txBox="1"/>
      </xdr:nvSpPr>
      <xdr:spPr>
        <a:xfrm>
          <a:off x="9339795" y="164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65182</xdr:rowOff>
    </xdr:from>
    <xdr:to>
      <xdr:col>46</xdr:col>
      <xdr:colOff>38100</xdr:colOff>
      <xdr:row>97</xdr:row>
      <xdr:rowOff>166782</xdr:rowOff>
    </xdr:to>
    <xdr:sp macro="" textlink="">
      <xdr:nvSpPr>
        <xdr:cNvPr id="474" name="楕円 473"/>
        <xdr:cNvSpPr/>
      </xdr:nvSpPr>
      <xdr:spPr>
        <a:xfrm>
          <a:off x="8699500" y="1669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11859</xdr:rowOff>
    </xdr:from>
    <xdr:ext cx="599010" cy="259045"/>
    <xdr:sp macro="" textlink="">
      <xdr:nvSpPr>
        <xdr:cNvPr id="475" name="テキスト ボックス 474"/>
        <xdr:cNvSpPr txBox="1"/>
      </xdr:nvSpPr>
      <xdr:spPr>
        <a:xfrm>
          <a:off x="8450795" y="1647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95476</xdr:rowOff>
    </xdr:from>
    <xdr:to>
      <xdr:col>41</xdr:col>
      <xdr:colOff>101600</xdr:colOff>
      <xdr:row>98</xdr:row>
      <xdr:rowOff>25626</xdr:rowOff>
    </xdr:to>
    <xdr:sp macro="" textlink="">
      <xdr:nvSpPr>
        <xdr:cNvPr id="476" name="楕円 475"/>
        <xdr:cNvSpPr/>
      </xdr:nvSpPr>
      <xdr:spPr>
        <a:xfrm>
          <a:off x="7810500" y="1672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42153</xdr:rowOff>
    </xdr:from>
    <xdr:ext cx="599010" cy="259045"/>
    <xdr:sp macro="" textlink="">
      <xdr:nvSpPr>
        <xdr:cNvPr id="477" name="テキスト ボックス 476"/>
        <xdr:cNvSpPr txBox="1"/>
      </xdr:nvSpPr>
      <xdr:spPr>
        <a:xfrm>
          <a:off x="7561795" y="16501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74234</xdr:rowOff>
    </xdr:from>
    <xdr:to>
      <xdr:col>36</xdr:col>
      <xdr:colOff>165100</xdr:colOff>
      <xdr:row>98</xdr:row>
      <xdr:rowOff>4384</xdr:rowOff>
    </xdr:to>
    <xdr:sp macro="" textlink="">
      <xdr:nvSpPr>
        <xdr:cNvPr id="478" name="楕円 477"/>
        <xdr:cNvSpPr/>
      </xdr:nvSpPr>
      <xdr:spPr>
        <a:xfrm>
          <a:off x="6921500" y="1670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20911</xdr:rowOff>
    </xdr:from>
    <xdr:ext cx="599010" cy="259045"/>
    <xdr:sp macro="" textlink="">
      <xdr:nvSpPr>
        <xdr:cNvPr id="479" name="テキスト ボックス 478"/>
        <xdr:cNvSpPr txBox="1"/>
      </xdr:nvSpPr>
      <xdr:spPr>
        <a:xfrm>
          <a:off x="6672795" y="16480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42294</xdr:rowOff>
    </xdr:from>
    <xdr:to>
      <xdr:col>85</xdr:col>
      <xdr:colOff>127000</xdr:colOff>
      <xdr:row>37</xdr:row>
      <xdr:rowOff>10396</xdr:rowOff>
    </xdr:to>
    <xdr:cxnSp macro="">
      <xdr:nvCxnSpPr>
        <xdr:cNvPr id="508" name="直線コネクタ 507"/>
        <xdr:cNvCxnSpPr/>
      </xdr:nvCxnSpPr>
      <xdr:spPr>
        <a:xfrm>
          <a:off x="15481300" y="6214494"/>
          <a:ext cx="838200" cy="13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42294</xdr:rowOff>
    </xdr:from>
    <xdr:to>
      <xdr:col>81</xdr:col>
      <xdr:colOff>50800</xdr:colOff>
      <xdr:row>36</xdr:row>
      <xdr:rowOff>165136</xdr:rowOff>
    </xdr:to>
    <xdr:cxnSp macro="">
      <xdr:nvCxnSpPr>
        <xdr:cNvPr id="511" name="直線コネクタ 510"/>
        <xdr:cNvCxnSpPr/>
      </xdr:nvCxnSpPr>
      <xdr:spPr>
        <a:xfrm flipV="1">
          <a:off x="14592300" y="6214494"/>
          <a:ext cx="889000" cy="12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165136</xdr:rowOff>
    </xdr:from>
    <xdr:to>
      <xdr:col>76</xdr:col>
      <xdr:colOff>114300</xdr:colOff>
      <xdr:row>37</xdr:row>
      <xdr:rowOff>6182</xdr:rowOff>
    </xdr:to>
    <xdr:cxnSp macro="">
      <xdr:nvCxnSpPr>
        <xdr:cNvPr id="514" name="直線コネクタ 513"/>
        <xdr:cNvCxnSpPr/>
      </xdr:nvCxnSpPr>
      <xdr:spPr>
        <a:xfrm flipV="1">
          <a:off x="13703300" y="6337336"/>
          <a:ext cx="889000" cy="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38500</xdr:rowOff>
    </xdr:from>
    <xdr:ext cx="534377" cy="259045"/>
    <xdr:sp macro="" textlink="">
      <xdr:nvSpPr>
        <xdr:cNvPr id="516" name="テキスト ボックス 515"/>
        <xdr:cNvSpPr txBox="1"/>
      </xdr:nvSpPr>
      <xdr:spPr>
        <a:xfrm>
          <a:off x="14325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6182</xdr:rowOff>
    </xdr:from>
    <xdr:to>
      <xdr:col>71</xdr:col>
      <xdr:colOff>177800</xdr:colOff>
      <xdr:row>37</xdr:row>
      <xdr:rowOff>26977</xdr:rowOff>
    </xdr:to>
    <xdr:cxnSp macro="">
      <xdr:nvCxnSpPr>
        <xdr:cNvPr id="517" name="直線コネクタ 516"/>
        <xdr:cNvCxnSpPr/>
      </xdr:nvCxnSpPr>
      <xdr:spPr>
        <a:xfrm flipV="1">
          <a:off x="12814300" y="6349832"/>
          <a:ext cx="889000" cy="2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131046</xdr:rowOff>
    </xdr:from>
    <xdr:to>
      <xdr:col>85</xdr:col>
      <xdr:colOff>177800</xdr:colOff>
      <xdr:row>37</xdr:row>
      <xdr:rowOff>61196</xdr:rowOff>
    </xdr:to>
    <xdr:sp macro="" textlink="">
      <xdr:nvSpPr>
        <xdr:cNvPr id="527" name="楕円 526"/>
        <xdr:cNvSpPr/>
      </xdr:nvSpPr>
      <xdr:spPr>
        <a:xfrm>
          <a:off x="16268700" y="630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153923</xdr:rowOff>
    </xdr:from>
    <xdr:ext cx="534377" cy="259045"/>
    <xdr:sp macro="" textlink="">
      <xdr:nvSpPr>
        <xdr:cNvPr id="528" name="消防費該当値テキスト"/>
        <xdr:cNvSpPr txBox="1"/>
      </xdr:nvSpPr>
      <xdr:spPr>
        <a:xfrm>
          <a:off x="16370300" y="61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162944</xdr:rowOff>
    </xdr:from>
    <xdr:to>
      <xdr:col>81</xdr:col>
      <xdr:colOff>101600</xdr:colOff>
      <xdr:row>36</xdr:row>
      <xdr:rowOff>93094</xdr:rowOff>
    </xdr:to>
    <xdr:sp macro="" textlink="">
      <xdr:nvSpPr>
        <xdr:cNvPr id="529" name="楕円 528"/>
        <xdr:cNvSpPr/>
      </xdr:nvSpPr>
      <xdr:spPr>
        <a:xfrm>
          <a:off x="15430500" y="616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109621</xdr:rowOff>
    </xdr:from>
    <xdr:ext cx="534377" cy="259045"/>
    <xdr:sp macro="" textlink="">
      <xdr:nvSpPr>
        <xdr:cNvPr id="530" name="テキスト ボックス 529"/>
        <xdr:cNvSpPr txBox="1"/>
      </xdr:nvSpPr>
      <xdr:spPr>
        <a:xfrm>
          <a:off x="15214111" y="593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114336</xdr:rowOff>
    </xdr:from>
    <xdr:to>
      <xdr:col>76</xdr:col>
      <xdr:colOff>165100</xdr:colOff>
      <xdr:row>37</xdr:row>
      <xdr:rowOff>44486</xdr:rowOff>
    </xdr:to>
    <xdr:sp macro="" textlink="">
      <xdr:nvSpPr>
        <xdr:cNvPr id="531" name="楕円 530"/>
        <xdr:cNvSpPr/>
      </xdr:nvSpPr>
      <xdr:spPr>
        <a:xfrm>
          <a:off x="14541500" y="628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61013</xdr:rowOff>
    </xdr:from>
    <xdr:ext cx="534377" cy="259045"/>
    <xdr:sp macro="" textlink="">
      <xdr:nvSpPr>
        <xdr:cNvPr id="532" name="テキスト ボックス 531"/>
        <xdr:cNvSpPr txBox="1"/>
      </xdr:nvSpPr>
      <xdr:spPr>
        <a:xfrm>
          <a:off x="14325111" y="60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126832</xdr:rowOff>
    </xdr:from>
    <xdr:to>
      <xdr:col>72</xdr:col>
      <xdr:colOff>38100</xdr:colOff>
      <xdr:row>37</xdr:row>
      <xdr:rowOff>56982</xdr:rowOff>
    </xdr:to>
    <xdr:sp macro="" textlink="">
      <xdr:nvSpPr>
        <xdr:cNvPr id="533" name="楕円 532"/>
        <xdr:cNvSpPr/>
      </xdr:nvSpPr>
      <xdr:spPr>
        <a:xfrm>
          <a:off x="13652500" y="629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48109</xdr:rowOff>
    </xdr:from>
    <xdr:ext cx="534377" cy="259045"/>
    <xdr:sp macro="" textlink="">
      <xdr:nvSpPr>
        <xdr:cNvPr id="534" name="テキスト ボックス 533"/>
        <xdr:cNvSpPr txBox="1"/>
      </xdr:nvSpPr>
      <xdr:spPr>
        <a:xfrm>
          <a:off x="13436111" y="639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147627</xdr:rowOff>
    </xdr:from>
    <xdr:to>
      <xdr:col>67</xdr:col>
      <xdr:colOff>101600</xdr:colOff>
      <xdr:row>37</xdr:row>
      <xdr:rowOff>77777</xdr:rowOff>
    </xdr:to>
    <xdr:sp macro="" textlink="">
      <xdr:nvSpPr>
        <xdr:cNvPr id="535" name="楕円 534"/>
        <xdr:cNvSpPr/>
      </xdr:nvSpPr>
      <xdr:spPr>
        <a:xfrm>
          <a:off x="12763500" y="631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68904</xdr:rowOff>
    </xdr:from>
    <xdr:ext cx="534377" cy="259045"/>
    <xdr:sp macro="" textlink="">
      <xdr:nvSpPr>
        <xdr:cNvPr id="536" name="テキスト ボックス 535"/>
        <xdr:cNvSpPr txBox="1"/>
      </xdr:nvSpPr>
      <xdr:spPr>
        <a:xfrm>
          <a:off x="12547111" y="641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33357</xdr:rowOff>
    </xdr:from>
    <xdr:to>
      <xdr:col>85</xdr:col>
      <xdr:colOff>127000</xdr:colOff>
      <xdr:row>58</xdr:row>
      <xdr:rowOff>36375</xdr:rowOff>
    </xdr:to>
    <xdr:cxnSp macro="">
      <xdr:nvCxnSpPr>
        <xdr:cNvPr id="565" name="直線コネクタ 564"/>
        <xdr:cNvCxnSpPr/>
      </xdr:nvCxnSpPr>
      <xdr:spPr>
        <a:xfrm flipV="1">
          <a:off x="15481300" y="9977457"/>
          <a:ext cx="8382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36375</xdr:rowOff>
    </xdr:from>
    <xdr:to>
      <xdr:col>81</xdr:col>
      <xdr:colOff>50800</xdr:colOff>
      <xdr:row>58</xdr:row>
      <xdr:rowOff>38432</xdr:rowOff>
    </xdr:to>
    <xdr:cxnSp macro="">
      <xdr:nvCxnSpPr>
        <xdr:cNvPr id="568" name="直線コネクタ 567"/>
        <xdr:cNvCxnSpPr/>
      </xdr:nvCxnSpPr>
      <xdr:spPr>
        <a:xfrm flipV="1">
          <a:off x="14592300" y="9980475"/>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106504</xdr:rowOff>
    </xdr:from>
    <xdr:to>
      <xdr:col>76</xdr:col>
      <xdr:colOff>114300</xdr:colOff>
      <xdr:row>58</xdr:row>
      <xdr:rowOff>38432</xdr:rowOff>
    </xdr:to>
    <xdr:cxnSp macro="">
      <xdr:nvCxnSpPr>
        <xdr:cNvPr id="571" name="直線コネクタ 570"/>
        <xdr:cNvCxnSpPr/>
      </xdr:nvCxnSpPr>
      <xdr:spPr>
        <a:xfrm>
          <a:off x="13703300" y="9879154"/>
          <a:ext cx="889000" cy="10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106504</xdr:rowOff>
    </xdr:from>
    <xdr:to>
      <xdr:col>71</xdr:col>
      <xdr:colOff>177800</xdr:colOff>
      <xdr:row>58</xdr:row>
      <xdr:rowOff>58549</xdr:rowOff>
    </xdr:to>
    <xdr:cxnSp macro="">
      <xdr:nvCxnSpPr>
        <xdr:cNvPr id="574" name="直線コネクタ 573"/>
        <xdr:cNvCxnSpPr/>
      </xdr:nvCxnSpPr>
      <xdr:spPr>
        <a:xfrm flipV="1">
          <a:off x="12814300" y="9879154"/>
          <a:ext cx="889000" cy="1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14745</xdr:rowOff>
    </xdr:from>
    <xdr:ext cx="599010" cy="259045"/>
    <xdr:sp macro="" textlink="">
      <xdr:nvSpPr>
        <xdr:cNvPr id="576" name="テキスト ボックス 575"/>
        <xdr:cNvSpPr txBox="1"/>
      </xdr:nvSpPr>
      <xdr:spPr>
        <a:xfrm>
          <a:off x="13403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154007</xdr:rowOff>
    </xdr:from>
    <xdr:to>
      <xdr:col>85</xdr:col>
      <xdr:colOff>177800</xdr:colOff>
      <xdr:row>58</xdr:row>
      <xdr:rowOff>84157</xdr:rowOff>
    </xdr:to>
    <xdr:sp macro="" textlink="">
      <xdr:nvSpPr>
        <xdr:cNvPr id="584" name="楕円 583"/>
        <xdr:cNvSpPr/>
      </xdr:nvSpPr>
      <xdr:spPr>
        <a:xfrm>
          <a:off x="16268700" y="992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68934</xdr:rowOff>
    </xdr:from>
    <xdr:ext cx="534377" cy="259045"/>
    <xdr:sp macro="" textlink="">
      <xdr:nvSpPr>
        <xdr:cNvPr id="585" name="教育費該当値テキスト"/>
        <xdr:cNvSpPr txBox="1"/>
      </xdr:nvSpPr>
      <xdr:spPr>
        <a:xfrm>
          <a:off x="16370300" y="984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157025</xdr:rowOff>
    </xdr:from>
    <xdr:to>
      <xdr:col>81</xdr:col>
      <xdr:colOff>101600</xdr:colOff>
      <xdr:row>58</xdr:row>
      <xdr:rowOff>87175</xdr:rowOff>
    </xdr:to>
    <xdr:sp macro="" textlink="">
      <xdr:nvSpPr>
        <xdr:cNvPr id="586" name="楕円 585"/>
        <xdr:cNvSpPr/>
      </xdr:nvSpPr>
      <xdr:spPr>
        <a:xfrm>
          <a:off x="15430500" y="992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78302</xdr:rowOff>
    </xdr:from>
    <xdr:ext cx="534377" cy="259045"/>
    <xdr:sp macro="" textlink="">
      <xdr:nvSpPr>
        <xdr:cNvPr id="587" name="テキスト ボックス 586"/>
        <xdr:cNvSpPr txBox="1"/>
      </xdr:nvSpPr>
      <xdr:spPr>
        <a:xfrm>
          <a:off x="15214111" y="1002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159082</xdr:rowOff>
    </xdr:from>
    <xdr:to>
      <xdr:col>76</xdr:col>
      <xdr:colOff>165100</xdr:colOff>
      <xdr:row>58</xdr:row>
      <xdr:rowOff>89232</xdr:rowOff>
    </xdr:to>
    <xdr:sp macro="" textlink="">
      <xdr:nvSpPr>
        <xdr:cNvPr id="588" name="楕円 587"/>
        <xdr:cNvSpPr/>
      </xdr:nvSpPr>
      <xdr:spPr>
        <a:xfrm>
          <a:off x="14541500" y="993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80359</xdr:rowOff>
    </xdr:from>
    <xdr:ext cx="534377" cy="259045"/>
    <xdr:sp macro="" textlink="">
      <xdr:nvSpPr>
        <xdr:cNvPr id="589" name="テキスト ボックス 588"/>
        <xdr:cNvSpPr txBox="1"/>
      </xdr:nvSpPr>
      <xdr:spPr>
        <a:xfrm>
          <a:off x="14325111" y="1002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55704</xdr:rowOff>
    </xdr:from>
    <xdr:to>
      <xdr:col>72</xdr:col>
      <xdr:colOff>38100</xdr:colOff>
      <xdr:row>57</xdr:row>
      <xdr:rowOff>157304</xdr:rowOff>
    </xdr:to>
    <xdr:sp macro="" textlink="">
      <xdr:nvSpPr>
        <xdr:cNvPr id="590" name="楕円 589"/>
        <xdr:cNvSpPr/>
      </xdr:nvSpPr>
      <xdr:spPr>
        <a:xfrm>
          <a:off x="13652500" y="982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2381</xdr:rowOff>
    </xdr:from>
    <xdr:ext cx="599010" cy="259045"/>
    <xdr:sp macro="" textlink="">
      <xdr:nvSpPr>
        <xdr:cNvPr id="591" name="テキスト ボックス 590"/>
        <xdr:cNvSpPr txBox="1"/>
      </xdr:nvSpPr>
      <xdr:spPr>
        <a:xfrm>
          <a:off x="13403795" y="9603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7749</xdr:rowOff>
    </xdr:from>
    <xdr:to>
      <xdr:col>67</xdr:col>
      <xdr:colOff>101600</xdr:colOff>
      <xdr:row>58</xdr:row>
      <xdr:rowOff>109349</xdr:rowOff>
    </xdr:to>
    <xdr:sp macro="" textlink="">
      <xdr:nvSpPr>
        <xdr:cNvPr id="592" name="楕円 591"/>
        <xdr:cNvSpPr/>
      </xdr:nvSpPr>
      <xdr:spPr>
        <a:xfrm>
          <a:off x="12763500" y="995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100476</xdr:rowOff>
    </xdr:from>
    <xdr:ext cx="534377" cy="259045"/>
    <xdr:sp macro="" textlink="">
      <xdr:nvSpPr>
        <xdr:cNvPr id="593" name="テキスト ボックス 592"/>
        <xdr:cNvSpPr txBox="1"/>
      </xdr:nvSpPr>
      <xdr:spPr>
        <a:xfrm>
          <a:off x="12547111" y="1004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16233</xdr:rowOff>
    </xdr:from>
    <xdr:to>
      <xdr:col>85</xdr:col>
      <xdr:colOff>127000</xdr:colOff>
      <xdr:row>79</xdr:row>
      <xdr:rowOff>44450</xdr:rowOff>
    </xdr:to>
    <xdr:cxnSp macro="">
      <xdr:nvCxnSpPr>
        <xdr:cNvPr id="622" name="直線コネクタ 621"/>
        <xdr:cNvCxnSpPr/>
      </xdr:nvCxnSpPr>
      <xdr:spPr>
        <a:xfrm>
          <a:off x="15481300" y="13560783"/>
          <a:ext cx="838200" cy="2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16233</xdr:rowOff>
    </xdr:from>
    <xdr:to>
      <xdr:col>81</xdr:col>
      <xdr:colOff>50800</xdr:colOff>
      <xdr:row>79</xdr:row>
      <xdr:rowOff>23092</xdr:rowOff>
    </xdr:to>
    <xdr:cxnSp macro="">
      <xdr:nvCxnSpPr>
        <xdr:cNvPr id="625" name="直線コネクタ 624"/>
        <xdr:cNvCxnSpPr/>
      </xdr:nvCxnSpPr>
      <xdr:spPr>
        <a:xfrm flipV="1">
          <a:off x="14592300" y="13560783"/>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147583</xdr:rowOff>
    </xdr:from>
    <xdr:to>
      <xdr:col>76</xdr:col>
      <xdr:colOff>114300</xdr:colOff>
      <xdr:row>79</xdr:row>
      <xdr:rowOff>23092</xdr:rowOff>
    </xdr:to>
    <xdr:cxnSp macro="">
      <xdr:nvCxnSpPr>
        <xdr:cNvPr id="628" name="直線コネクタ 627"/>
        <xdr:cNvCxnSpPr/>
      </xdr:nvCxnSpPr>
      <xdr:spPr>
        <a:xfrm>
          <a:off x="13703300" y="13520683"/>
          <a:ext cx="889000" cy="4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147583</xdr:rowOff>
    </xdr:from>
    <xdr:to>
      <xdr:col>71</xdr:col>
      <xdr:colOff>177800</xdr:colOff>
      <xdr:row>79</xdr:row>
      <xdr:rowOff>26380</xdr:rowOff>
    </xdr:to>
    <xdr:cxnSp macro="">
      <xdr:nvCxnSpPr>
        <xdr:cNvPr id="631" name="直線コネクタ 630"/>
        <xdr:cNvCxnSpPr/>
      </xdr:nvCxnSpPr>
      <xdr:spPr>
        <a:xfrm flipV="1">
          <a:off x="12814300" y="13520683"/>
          <a:ext cx="889000" cy="5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136883</xdr:rowOff>
    </xdr:from>
    <xdr:to>
      <xdr:col>81</xdr:col>
      <xdr:colOff>101600</xdr:colOff>
      <xdr:row>79</xdr:row>
      <xdr:rowOff>67033</xdr:rowOff>
    </xdr:to>
    <xdr:sp macro="" textlink="">
      <xdr:nvSpPr>
        <xdr:cNvPr id="643" name="楕円 642"/>
        <xdr:cNvSpPr/>
      </xdr:nvSpPr>
      <xdr:spPr>
        <a:xfrm>
          <a:off x="15430500" y="1350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58160</xdr:rowOff>
    </xdr:from>
    <xdr:ext cx="469744" cy="259045"/>
    <xdr:sp macro="" textlink="">
      <xdr:nvSpPr>
        <xdr:cNvPr id="644" name="テキスト ボックス 643"/>
        <xdr:cNvSpPr txBox="1"/>
      </xdr:nvSpPr>
      <xdr:spPr>
        <a:xfrm>
          <a:off x="15246428" y="1360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143742</xdr:rowOff>
    </xdr:from>
    <xdr:to>
      <xdr:col>76</xdr:col>
      <xdr:colOff>165100</xdr:colOff>
      <xdr:row>79</xdr:row>
      <xdr:rowOff>73892</xdr:rowOff>
    </xdr:to>
    <xdr:sp macro="" textlink="">
      <xdr:nvSpPr>
        <xdr:cNvPr id="645" name="楕円 644"/>
        <xdr:cNvSpPr/>
      </xdr:nvSpPr>
      <xdr:spPr>
        <a:xfrm>
          <a:off x="14541500" y="1351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65019</xdr:rowOff>
    </xdr:from>
    <xdr:ext cx="469744" cy="259045"/>
    <xdr:sp macro="" textlink="">
      <xdr:nvSpPr>
        <xdr:cNvPr id="646" name="テキスト ボックス 645"/>
        <xdr:cNvSpPr txBox="1"/>
      </xdr:nvSpPr>
      <xdr:spPr>
        <a:xfrm>
          <a:off x="14357428" y="1360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96783</xdr:rowOff>
    </xdr:from>
    <xdr:to>
      <xdr:col>72</xdr:col>
      <xdr:colOff>38100</xdr:colOff>
      <xdr:row>79</xdr:row>
      <xdr:rowOff>26933</xdr:rowOff>
    </xdr:to>
    <xdr:sp macro="" textlink="">
      <xdr:nvSpPr>
        <xdr:cNvPr id="647" name="楕円 646"/>
        <xdr:cNvSpPr/>
      </xdr:nvSpPr>
      <xdr:spPr>
        <a:xfrm>
          <a:off x="13652500" y="1346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18060</xdr:rowOff>
    </xdr:from>
    <xdr:ext cx="534377" cy="259045"/>
    <xdr:sp macro="" textlink="">
      <xdr:nvSpPr>
        <xdr:cNvPr id="648" name="テキスト ボックス 647"/>
        <xdr:cNvSpPr txBox="1"/>
      </xdr:nvSpPr>
      <xdr:spPr>
        <a:xfrm>
          <a:off x="13436111" y="1356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147030</xdr:rowOff>
    </xdr:from>
    <xdr:to>
      <xdr:col>67</xdr:col>
      <xdr:colOff>101600</xdr:colOff>
      <xdr:row>79</xdr:row>
      <xdr:rowOff>77180</xdr:rowOff>
    </xdr:to>
    <xdr:sp macro="" textlink="">
      <xdr:nvSpPr>
        <xdr:cNvPr id="649" name="楕円 648"/>
        <xdr:cNvSpPr/>
      </xdr:nvSpPr>
      <xdr:spPr>
        <a:xfrm>
          <a:off x="12763500" y="135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68307</xdr:rowOff>
    </xdr:from>
    <xdr:ext cx="469744" cy="259045"/>
    <xdr:sp macro="" textlink="">
      <xdr:nvSpPr>
        <xdr:cNvPr id="650" name="テキスト ボックス 649"/>
        <xdr:cNvSpPr txBox="1"/>
      </xdr:nvSpPr>
      <xdr:spPr>
        <a:xfrm>
          <a:off x="12579428" y="136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82539</xdr:rowOff>
    </xdr:from>
    <xdr:to>
      <xdr:col>85</xdr:col>
      <xdr:colOff>127000</xdr:colOff>
      <xdr:row>97</xdr:row>
      <xdr:rowOff>84706</xdr:rowOff>
    </xdr:to>
    <xdr:cxnSp macro="">
      <xdr:nvCxnSpPr>
        <xdr:cNvPr id="679" name="直線コネクタ 678"/>
        <xdr:cNvCxnSpPr/>
      </xdr:nvCxnSpPr>
      <xdr:spPr>
        <a:xfrm>
          <a:off x="15481300" y="16713189"/>
          <a:ext cx="8382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55302</xdr:rowOff>
    </xdr:from>
    <xdr:to>
      <xdr:col>81</xdr:col>
      <xdr:colOff>50800</xdr:colOff>
      <xdr:row>97</xdr:row>
      <xdr:rowOff>82539</xdr:rowOff>
    </xdr:to>
    <xdr:cxnSp macro="">
      <xdr:nvCxnSpPr>
        <xdr:cNvPr id="682" name="直線コネクタ 681"/>
        <xdr:cNvCxnSpPr/>
      </xdr:nvCxnSpPr>
      <xdr:spPr>
        <a:xfrm>
          <a:off x="14592300" y="16685952"/>
          <a:ext cx="889000" cy="2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4" name="テキスト ボックス 683"/>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36474</xdr:rowOff>
    </xdr:from>
    <xdr:to>
      <xdr:col>76</xdr:col>
      <xdr:colOff>114300</xdr:colOff>
      <xdr:row>97</xdr:row>
      <xdr:rowOff>55302</xdr:rowOff>
    </xdr:to>
    <xdr:cxnSp macro="">
      <xdr:nvCxnSpPr>
        <xdr:cNvPr id="685" name="直線コネクタ 684"/>
        <xdr:cNvCxnSpPr/>
      </xdr:nvCxnSpPr>
      <xdr:spPr>
        <a:xfrm>
          <a:off x="13703300" y="16667124"/>
          <a:ext cx="889000" cy="1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150643</xdr:rowOff>
    </xdr:from>
    <xdr:ext cx="599010" cy="259045"/>
    <xdr:sp macro="" textlink="">
      <xdr:nvSpPr>
        <xdr:cNvPr id="687" name="テキスト ボックス 686"/>
        <xdr:cNvSpPr txBox="1"/>
      </xdr:nvSpPr>
      <xdr:spPr>
        <a:xfrm>
          <a:off x="14292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36474</xdr:rowOff>
    </xdr:from>
    <xdr:to>
      <xdr:col>71</xdr:col>
      <xdr:colOff>177800</xdr:colOff>
      <xdr:row>97</xdr:row>
      <xdr:rowOff>59489</xdr:rowOff>
    </xdr:to>
    <xdr:cxnSp macro="">
      <xdr:nvCxnSpPr>
        <xdr:cNvPr id="688" name="直線コネクタ 687"/>
        <xdr:cNvCxnSpPr/>
      </xdr:nvCxnSpPr>
      <xdr:spPr>
        <a:xfrm flipV="1">
          <a:off x="12814300" y="16667124"/>
          <a:ext cx="889000" cy="2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145344</xdr:rowOff>
    </xdr:from>
    <xdr:ext cx="599010" cy="259045"/>
    <xdr:sp macro="" textlink="">
      <xdr:nvSpPr>
        <xdr:cNvPr id="690" name="テキスト ボックス 689"/>
        <xdr:cNvSpPr txBox="1"/>
      </xdr:nvSpPr>
      <xdr:spPr>
        <a:xfrm>
          <a:off x="13403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33906</xdr:rowOff>
    </xdr:from>
    <xdr:to>
      <xdr:col>85</xdr:col>
      <xdr:colOff>177800</xdr:colOff>
      <xdr:row>97</xdr:row>
      <xdr:rowOff>135506</xdr:rowOff>
    </xdr:to>
    <xdr:sp macro="" textlink="">
      <xdr:nvSpPr>
        <xdr:cNvPr id="698" name="楕円 697"/>
        <xdr:cNvSpPr/>
      </xdr:nvSpPr>
      <xdr:spPr>
        <a:xfrm>
          <a:off x="16268700" y="1666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56783</xdr:rowOff>
    </xdr:from>
    <xdr:ext cx="599010" cy="259045"/>
    <xdr:sp macro="" textlink="">
      <xdr:nvSpPr>
        <xdr:cNvPr id="699" name="公債費該当値テキスト"/>
        <xdr:cNvSpPr txBox="1"/>
      </xdr:nvSpPr>
      <xdr:spPr>
        <a:xfrm>
          <a:off x="16370300" y="1651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31739</xdr:rowOff>
    </xdr:from>
    <xdr:to>
      <xdr:col>81</xdr:col>
      <xdr:colOff>101600</xdr:colOff>
      <xdr:row>97</xdr:row>
      <xdr:rowOff>133339</xdr:rowOff>
    </xdr:to>
    <xdr:sp macro="" textlink="">
      <xdr:nvSpPr>
        <xdr:cNvPr id="700" name="楕円 699"/>
        <xdr:cNvSpPr/>
      </xdr:nvSpPr>
      <xdr:spPr>
        <a:xfrm>
          <a:off x="15430500" y="1666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149866</xdr:rowOff>
    </xdr:from>
    <xdr:ext cx="599010" cy="259045"/>
    <xdr:sp macro="" textlink="">
      <xdr:nvSpPr>
        <xdr:cNvPr id="701" name="テキスト ボックス 700"/>
        <xdr:cNvSpPr txBox="1"/>
      </xdr:nvSpPr>
      <xdr:spPr>
        <a:xfrm>
          <a:off x="15181795" y="1643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4502</xdr:rowOff>
    </xdr:from>
    <xdr:to>
      <xdr:col>76</xdr:col>
      <xdr:colOff>165100</xdr:colOff>
      <xdr:row>97</xdr:row>
      <xdr:rowOff>106102</xdr:rowOff>
    </xdr:to>
    <xdr:sp macro="" textlink="">
      <xdr:nvSpPr>
        <xdr:cNvPr id="702" name="楕円 701"/>
        <xdr:cNvSpPr/>
      </xdr:nvSpPr>
      <xdr:spPr>
        <a:xfrm>
          <a:off x="14541500" y="166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122629</xdr:rowOff>
    </xdr:from>
    <xdr:ext cx="599010" cy="259045"/>
    <xdr:sp macro="" textlink="">
      <xdr:nvSpPr>
        <xdr:cNvPr id="703" name="テキスト ボックス 702"/>
        <xdr:cNvSpPr txBox="1"/>
      </xdr:nvSpPr>
      <xdr:spPr>
        <a:xfrm>
          <a:off x="14292795" y="1641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157124</xdr:rowOff>
    </xdr:from>
    <xdr:to>
      <xdr:col>72</xdr:col>
      <xdr:colOff>38100</xdr:colOff>
      <xdr:row>97</xdr:row>
      <xdr:rowOff>87274</xdr:rowOff>
    </xdr:to>
    <xdr:sp macro="" textlink="">
      <xdr:nvSpPr>
        <xdr:cNvPr id="704" name="楕円 703"/>
        <xdr:cNvSpPr/>
      </xdr:nvSpPr>
      <xdr:spPr>
        <a:xfrm>
          <a:off x="13652500" y="1661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103801</xdr:rowOff>
    </xdr:from>
    <xdr:ext cx="599010" cy="259045"/>
    <xdr:sp macro="" textlink="">
      <xdr:nvSpPr>
        <xdr:cNvPr id="705" name="テキスト ボックス 704"/>
        <xdr:cNvSpPr txBox="1"/>
      </xdr:nvSpPr>
      <xdr:spPr>
        <a:xfrm>
          <a:off x="13403795" y="1639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8689</xdr:rowOff>
    </xdr:from>
    <xdr:to>
      <xdr:col>67</xdr:col>
      <xdr:colOff>101600</xdr:colOff>
      <xdr:row>97</xdr:row>
      <xdr:rowOff>110289</xdr:rowOff>
    </xdr:to>
    <xdr:sp macro="" textlink="">
      <xdr:nvSpPr>
        <xdr:cNvPr id="706" name="楕円 705"/>
        <xdr:cNvSpPr/>
      </xdr:nvSpPr>
      <xdr:spPr>
        <a:xfrm>
          <a:off x="12763500" y="1663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126816</xdr:rowOff>
    </xdr:from>
    <xdr:ext cx="599010" cy="259045"/>
    <xdr:sp macro="" textlink="">
      <xdr:nvSpPr>
        <xdr:cNvPr id="707" name="テキスト ボックス 706"/>
        <xdr:cNvSpPr txBox="1"/>
      </xdr:nvSpPr>
      <xdr:spPr>
        <a:xfrm>
          <a:off x="12514795" y="16414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人口が</a:t>
          </a:r>
          <a:r>
            <a:rPr kumimoji="1" lang="en-US" altLang="ja-JP" sz="1300">
              <a:latin typeface="ＭＳ Ｐゴシック" panose="020B0600070205080204" pitchFamily="50" charset="-128"/>
              <a:ea typeface="ＭＳ Ｐゴシック" panose="020B0600070205080204" pitchFamily="50" charset="-128"/>
            </a:rPr>
            <a:t>866</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国調）と少ないため、全体として類似団体平均よりも相対的に高くなっている。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類似団体よりも際立って高いのが住民一人当たりの議会費であるが、これは、同じ類似団体でも議員定数率（議員定数／人口）が高いためである。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総務費についても類似団体平均よりも高くなっているが、これは、「ふるさと納税」の推進に伴う返礼品購入費用の増加によるものである。返礼品の見直しを行ったため、来年度は低下する見込みであるが、寄附金が集まるほど類似団体平均を上回ることとな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岡山県新庄村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本村が歳入の多くを普通交付税が占めており、国の動向に左右されやすい財政状況であることから、中長期的な見通しのもとに、決算剰余金を中心に積み立てている。国による経済対策関連の交付金事業により大規模な建設事業が起債発行や財政調整基金の取崩しを行わずに実施でき、適正化計画に基づき計画的に事業を行ったので、実質収支及び実質単年度収支も黒字と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岡山県新庄村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連結実質赤字比率については、各会計とも全て黒字となっており、ほぼ横ばいで推移している。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2751643</v>
      </c>
      <c r="BO4" s="441"/>
      <c r="BP4" s="441"/>
      <c r="BQ4" s="441"/>
      <c r="BR4" s="441"/>
      <c r="BS4" s="441"/>
      <c r="BT4" s="441"/>
      <c r="BU4" s="442"/>
      <c r="BV4" s="440">
        <v>2113254</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15</v>
      </c>
      <c r="CU4" s="622"/>
      <c r="CV4" s="622"/>
      <c r="CW4" s="622"/>
      <c r="CX4" s="622"/>
      <c r="CY4" s="622"/>
      <c r="CZ4" s="622"/>
      <c r="DA4" s="623"/>
      <c r="DB4" s="621">
        <v>10.6</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2577603</v>
      </c>
      <c r="BO5" s="446"/>
      <c r="BP5" s="446"/>
      <c r="BQ5" s="446"/>
      <c r="BR5" s="446"/>
      <c r="BS5" s="446"/>
      <c r="BT5" s="446"/>
      <c r="BU5" s="447"/>
      <c r="BV5" s="445">
        <v>2003717</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73.5</v>
      </c>
      <c r="CU5" s="416"/>
      <c r="CV5" s="416"/>
      <c r="CW5" s="416"/>
      <c r="CX5" s="416"/>
      <c r="CY5" s="416"/>
      <c r="CZ5" s="416"/>
      <c r="DA5" s="417"/>
      <c r="DB5" s="415">
        <v>83.2</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174040</v>
      </c>
      <c r="BO6" s="446"/>
      <c r="BP6" s="446"/>
      <c r="BQ6" s="446"/>
      <c r="BR6" s="446"/>
      <c r="BS6" s="446"/>
      <c r="BT6" s="446"/>
      <c r="BU6" s="447"/>
      <c r="BV6" s="445">
        <v>109537</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76.5</v>
      </c>
      <c r="CU6" s="596"/>
      <c r="CV6" s="596"/>
      <c r="CW6" s="596"/>
      <c r="CX6" s="596"/>
      <c r="CY6" s="596"/>
      <c r="CZ6" s="596"/>
      <c r="DA6" s="597"/>
      <c r="DB6" s="595">
        <v>86.6</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96</v>
      </c>
      <c r="AV7" s="503"/>
      <c r="AW7" s="503"/>
      <c r="AX7" s="503"/>
      <c r="AY7" s="425" t="s">
        <v>100</v>
      </c>
      <c r="AZ7" s="426"/>
      <c r="BA7" s="426"/>
      <c r="BB7" s="426"/>
      <c r="BC7" s="426"/>
      <c r="BD7" s="426"/>
      <c r="BE7" s="426"/>
      <c r="BF7" s="426"/>
      <c r="BG7" s="426"/>
      <c r="BH7" s="426"/>
      <c r="BI7" s="426"/>
      <c r="BJ7" s="426"/>
      <c r="BK7" s="426"/>
      <c r="BL7" s="426"/>
      <c r="BM7" s="427"/>
      <c r="BN7" s="445">
        <v>28915</v>
      </c>
      <c r="BO7" s="446"/>
      <c r="BP7" s="446"/>
      <c r="BQ7" s="446"/>
      <c r="BR7" s="446"/>
      <c r="BS7" s="446"/>
      <c r="BT7" s="446"/>
      <c r="BU7" s="447"/>
      <c r="BV7" s="445">
        <v>3368</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967189</v>
      </c>
      <c r="CU7" s="446"/>
      <c r="CV7" s="446"/>
      <c r="CW7" s="446"/>
      <c r="CX7" s="446"/>
      <c r="CY7" s="446"/>
      <c r="CZ7" s="446"/>
      <c r="DA7" s="447"/>
      <c r="DB7" s="445">
        <v>1000231</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145125</v>
      </c>
      <c r="BO8" s="446"/>
      <c r="BP8" s="446"/>
      <c r="BQ8" s="446"/>
      <c r="BR8" s="446"/>
      <c r="BS8" s="446"/>
      <c r="BT8" s="446"/>
      <c r="BU8" s="447"/>
      <c r="BV8" s="445">
        <v>106169</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0.2</v>
      </c>
      <c r="CU8" s="559"/>
      <c r="CV8" s="559"/>
      <c r="CW8" s="559"/>
      <c r="CX8" s="559"/>
      <c r="CY8" s="559"/>
      <c r="CZ8" s="559"/>
      <c r="DA8" s="560"/>
      <c r="DB8" s="558">
        <v>0.2</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866</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88</v>
      </c>
      <c r="AV9" s="503"/>
      <c r="AW9" s="503"/>
      <c r="AX9" s="503"/>
      <c r="AY9" s="425" t="s">
        <v>110</v>
      </c>
      <c r="AZ9" s="426"/>
      <c r="BA9" s="426"/>
      <c r="BB9" s="426"/>
      <c r="BC9" s="426"/>
      <c r="BD9" s="426"/>
      <c r="BE9" s="426"/>
      <c r="BF9" s="426"/>
      <c r="BG9" s="426"/>
      <c r="BH9" s="426"/>
      <c r="BI9" s="426"/>
      <c r="BJ9" s="426"/>
      <c r="BK9" s="426"/>
      <c r="BL9" s="426"/>
      <c r="BM9" s="427"/>
      <c r="BN9" s="445">
        <v>38956</v>
      </c>
      <c r="BO9" s="446"/>
      <c r="BP9" s="446"/>
      <c r="BQ9" s="446"/>
      <c r="BR9" s="446"/>
      <c r="BS9" s="446"/>
      <c r="BT9" s="446"/>
      <c r="BU9" s="447"/>
      <c r="BV9" s="445">
        <v>-34382</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11.9</v>
      </c>
      <c r="CU9" s="416"/>
      <c r="CV9" s="416"/>
      <c r="CW9" s="416"/>
      <c r="CX9" s="416"/>
      <c r="CY9" s="416"/>
      <c r="CZ9" s="416"/>
      <c r="DA9" s="417"/>
      <c r="DB9" s="415">
        <v>10.8</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957</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2133</v>
      </c>
      <c r="BO10" s="446"/>
      <c r="BP10" s="446"/>
      <c r="BQ10" s="446"/>
      <c r="BR10" s="446"/>
      <c r="BS10" s="446"/>
      <c r="BT10" s="446"/>
      <c r="BU10" s="447"/>
      <c r="BV10" s="445">
        <v>2792</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15">
      <c r="A12" s="166"/>
      <c r="B12" s="561" t="s">
        <v>125</v>
      </c>
      <c r="C12" s="562"/>
      <c r="D12" s="562"/>
      <c r="E12" s="562"/>
      <c r="F12" s="562"/>
      <c r="G12" s="562"/>
      <c r="H12" s="562"/>
      <c r="I12" s="562"/>
      <c r="J12" s="562"/>
      <c r="K12" s="563"/>
      <c r="L12" s="570" t="s">
        <v>126</v>
      </c>
      <c r="M12" s="571"/>
      <c r="N12" s="571"/>
      <c r="O12" s="571"/>
      <c r="P12" s="571"/>
      <c r="Q12" s="572"/>
      <c r="R12" s="573">
        <v>956</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130</v>
      </c>
      <c r="AV12" s="503"/>
      <c r="AW12" s="503"/>
      <c r="AX12" s="503"/>
      <c r="AY12" s="425" t="s">
        <v>131</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132</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133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134</v>
      </c>
      <c r="N13" s="546"/>
      <c r="O13" s="546"/>
      <c r="P13" s="546"/>
      <c r="Q13" s="547"/>
      <c r="R13" s="548">
        <v>945</v>
      </c>
      <c r="S13" s="549"/>
      <c r="T13" s="549"/>
      <c r="U13" s="549"/>
      <c r="V13" s="550"/>
      <c r="W13" s="536" t="s">
        <v>135</v>
      </c>
      <c r="X13" s="458"/>
      <c r="Y13" s="458"/>
      <c r="Z13" s="458"/>
      <c r="AA13" s="458"/>
      <c r="AB13" s="459"/>
      <c r="AC13" s="421">
        <v>145</v>
      </c>
      <c r="AD13" s="422"/>
      <c r="AE13" s="422"/>
      <c r="AF13" s="422"/>
      <c r="AG13" s="423"/>
      <c r="AH13" s="421">
        <v>143</v>
      </c>
      <c r="AI13" s="422"/>
      <c r="AJ13" s="422"/>
      <c r="AK13" s="422"/>
      <c r="AL13" s="424"/>
      <c r="AM13" s="514" t="s">
        <v>136</v>
      </c>
      <c r="AN13" s="419"/>
      <c r="AO13" s="419"/>
      <c r="AP13" s="419"/>
      <c r="AQ13" s="419"/>
      <c r="AR13" s="419"/>
      <c r="AS13" s="419"/>
      <c r="AT13" s="420"/>
      <c r="AU13" s="502" t="s">
        <v>137</v>
      </c>
      <c r="AV13" s="503"/>
      <c r="AW13" s="503"/>
      <c r="AX13" s="503"/>
      <c r="AY13" s="425" t="s">
        <v>138</v>
      </c>
      <c r="AZ13" s="426"/>
      <c r="BA13" s="426"/>
      <c r="BB13" s="426"/>
      <c r="BC13" s="426"/>
      <c r="BD13" s="426"/>
      <c r="BE13" s="426"/>
      <c r="BF13" s="426"/>
      <c r="BG13" s="426"/>
      <c r="BH13" s="426"/>
      <c r="BI13" s="426"/>
      <c r="BJ13" s="426"/>
      <c r="BK13" s="426"/>
      <c r="BL13" s="426"/>
      <c r="BM13" s="427"/>
      <c r="BN13" s="445">
        <v>41089</v>
      </c>
      <c r="BO13" s="446"/>
      <c r="BP13" s="446"/>
      <c r="BQ13" s="446"/>
      <c r="BR13" s="446"/>
      <c r="BS13" s="446"/>
      <c r="BT13" s="446"/>
      <c r="BU13" s="447"/>
      <c r="BV13" s="445">
        <v>-31590</v>
      </c>
      <c r="BW13" s="446"/>
      <c r="BX13" s="446"/>
      <c r="BY13" s="446"/>
      <c r="BZ13" s="446"/>
      <c r="CA13" s="446"/>
      <c r="CB13" s="446"/>
      <c r="CC13" s="447"/>
      <c r="CD13" s="454" t="s">
        <v>139</v>
      </c>
      <c r="CE13" s="455"/>
      <c r="CF13" s="455"/>
      <c r="CG13" s="455"/>
      <c r="CH13" s="455"/>
      <c r="CI13" s="455"/>
      <c r="CJ13" s="455"/>
      <c r="CK13" s="455"/>
      <c r="CL13" s="455"/>
      <c r="CM13" s="455"/>
      <c r="CN13" s="455"/>
      <c r="CO13" s="455"/>
      <c r="CP13" s="455"/>
      <c r="CQ13" s="455"/>
      <c r="CR13" s="455"/>
      <c r="CS13" s="456"/>
      <c r="CT13" s="415">
        <v>5.2</v>
      </c>
      <c r="CU13" s="416"/>
      <c r="CV13" s="416"/>
      <c r="CW13" s="416"/>
      <c r="CX13" s="416"/>
      <c r="CY13" s="416"/>
      <c r="CZ13" s="416"/>
      <c r="DA13" s="417"/>
      <c r="DB13" s="415">
        <v>5.8</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140</v>
      </c>
      <c r="M14" s="579"/>
      <c r="N14" s="579"/>
      <c r="O14" s="579"/>
      <c r="P14" s="579"/>
      <c r="Q14" s="580"/>
      <c r="R14" s="548">
        <v>953</v>
      </c>
      <c r="S14" s="549"/>
      <c r="T14" s="549"/>
      <c r="U14" s="549"/>
      <c r="V14" s="550"/>
      <c r="W14" s="551"/>
      <c r="X14" s="461"/>
      <c r="Y14" s="461"/>
      <c r="Z14" s="461"/>
      <c r="AA14" s="461"/>
      <c r="AB14" s="462"/>
      <c r="AC14" s="541">
        <v>32.5</v>
      </c>
      <c r="AD14" s="542"/>
      <c r="AE14" s="542"/>
      <c r="AF14" s="542"/>
      <c r="AG14" s="543"/>
      <c r="AH14" s="541">
        <v>30.6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141</v>
      </c>
      <c r="CE14" s="452"/>
      <c r="CF14" s="452"/>
      <c r="CG14" s="452"/>
      <c r="CH14" s="452"/>
      <c r="CI14" s="452"/>
      <c r="CJ14" s="452"/>
      <c r="CK14" s="452"/>
      <c r="CL14" s="452"/>
      <c r="CM14" s="452"/>
      <c r="CN14" s="452"/>
      <c r="CO14" s="452"/>
      <c r="CP14" s="452"/>
      <c r="CQ14" s="452"/>
      <c r="CR14" s="452"/>
      <c r="CS14" s="453"/>
      <c r="CT14" s="552" t="s">
        <v>123</v>
      </c>
      <c r="CU14" s="553"/>
      <c r="CV14" s="553"/>
      <c r="CW14" s="553"/>
      <c r="CX14" s="553"/>
      <c r="CY14" s="553"/>
      <c r="CZ14" s="553"/>
      <c r="DA14" s="554"/>
      <c r="DB14" s="552" t="s">
        <v>142</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143</v>
      </c>
      <c r="N15" s="546"/>
      <c r="O15" s="546"/>
      <c r="P15" s="546"/>
      <c r="Q15" s="547"/>
      <c r="R15" s="548">
        <v>944</v>
      </c>
      <c r="S15" s="549"/>
      <c r="T15" s="549"/>
      <c r="U15" s="549"/>
      <c r="V15" s="550"/>
      <c r="W15" s="536" t="s">
        <v>144</v>
      </c>
      <c r="X15" s="458"/>
      <c r="Y15" s="458"/>
      <c r="Z15" s="458"/>
      <c r="AA15" s="458"/>
      <c r="AB15" s="459"/>
      <c r="AC15" s="421">
        <v>64</v>
      </c>
      <c r="AD15" s="422"/>
      <c r="AE15" s="422"/>
      <c r="AF15" s="422"/>
      <c r="AG15" s="423"/>
      <c r="AH15" s="421">
        <v>81</v>
      </c>
      <c r="AI15" s="422"/>
      <c r="AJ15" s="422"/>
      <c r="AK15" s="422"/>
      <c r="AL15" s="424"/>
      <c r="AM15" s="514"/>
      <c r="AN15" s="419"/>
      <c r="AO15" s="419"/>
      <c r="AP15" s="419"/>
      <c r="AQ15" s="419"/>
      <c r="AR15" s="419"/>
      <c r="AS15" s="419"/>
      <c r="AT15" s="420"/>
      <c r="AU15" s="502"/>
      <c r="AV15" s="503"/>
      <c r="AW15" s="503"/>
      <c r="AX15" s="503"/>
      <c r="AY15" s="437" t="s">
        <v>145</v>
      </c>
      <c r="AZ15" s="438"/>
      <c r="BA15" s="438"/>
      <c r="BB15" s="438"/>
      <c r="BC15" s="438"/>
      <c r="BD15" s="438"/>
      <c r="BE15" s="438"/>
      <c r="BF15" s="438"/>
      <c r="BG15" s="438"/>
      <c r="BH15" s="438"/>
      <c r="BI15" s="438"/>
      <c r="BJ15" s="438"/>
      <c r="BK15" s="438"/>
      <c r="BL15" s="438"/>
      <c r="BM15" s="439"/>
      <c r="BN15" s="440">
        <v>179255</v>
      </c>
      <c r="BO15" s="441"/>
      <c r="BP15" s="441"/>
      <c r="BQ15" s="441"/>
      <c r="BR15" s="441"/>
      <c r="BS15" s="441"/>
      <c r="BT15" s="441"/>
      <c r="BU15" s="442"/>
      <c r="BV15" s="440">
        <v>183740</v>
      </c>
      <c r="BW15" s="441"/>
      <c r="BX15" s="441"/>
      <c r="BY15" s="441"/>
      <c r="BZ15" s="441"/>
      <c r="CA15" s="441"/>
      <c r="CB15" s="441"/>
      <c r="CC15" s="442"/>
      <c r="CD15" s="555" t="s">
        <v>146</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147</v>
      </c>
      <c r="M16" s="539"/>
      <c r="N16" s="539"/>
      <c r="O16" s="539"/>
      <c r="P16" s="539"/>
      <c r="Q16" s="540"/>
      <c r="R16" s="533" t="s">
        <v>148</v>
      </c>
      <c r="S16" s="534"/>
      <c r="T16" s="534"/>
      <c r="U16" s="534"/>
      <c r="V16" s="535"/>
      <c r="W16" s="551"/>
      <c r="X16" s="461"/>
      <c r="Y16" s="461"/>
      <c r="Z16" s="461"/>
      <c r="AA16" s="461"/>
      <c r="AB16" s="462"/>
      <c r="AC16" s="541">
        <v>14.3</v>
      </c>
      <c r="AD16" s="542"/>
      <c r="AE16" s="542"/>
      <c r="AF16" s="542"/>
      <c r="AG16" s="543"/>
      <c r="AH16" s="541">
        <v>17.3</v>
      </c>
      <c r="AI16" s="542"/>
      <c r="AJ16" s="542"/>
      <c r="AK16" s="542"/>
      <c r="AL16" s="544"/>
      <c r="AM16" s="514"/>
      <c r="AN16" s="419"/>
      <c r="AO16" s="419"/>
      <c r="AP16" s="419"/>
      <c r="AQ16" s="419"/>
      <c r="AR16" s="419"/>
      <c r="AS16" s="419"/>
      <c r="AT16" s="420"/>
      <c r="AU16" s="502"/>
      <c r="AV16" s="503"/>
      <c r="AW16" s="503"/>
      <c r="AX16" s="503"/>
      <c r="AY16" s="425" t="s">
        <v>149</v>
      </c>
      <c r="AZ16" s="426"/>
      <c r="BA16" s="426"/>
      <c r="BB16" s="426"/>
      <c r="BC16" s="426"/>
      <c r="BD16" s="426"/>
      <c r="BE16" s="426"/>
      <c r="BF16" s="426"/>
      <c r="BG16" s="426"/>
      <c r="BH16" s="426"/>
      <c r="BI16" s="426"/>
      <c r="BJ16" s="426"/>
      <c r="BK16" s="426"/>
      <c r="BL16" s="426"/>
      <c r="BM16" s="427"/>
      <c r="BN16" s="445">
        <v>877905</v>
      </c>
      <c r="BO16" s="446"/>
      <c r="BP16" s="446"/>
      <c r="BQ16" s="446"/>
      <c r="BR16" s="446"/>
      <c r="BS16" s="446"/>
      <c r="BT16" s="446"/>
      <c r="BU16" s="447"/>
      <c r="BV16" s="445">
        <v>908370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150</v>
      </c>
      <c r="N17" s="531"/>
      <c r="O17" s="531"/>
      <c r="P17" s="531"/>
      <c r="Q17" s="532"/>
      <c r="R17" s="533" t="s">
        <v>151</v>
      </c>
      <c r="S17" s="534"/>
      <c r="T17" s="534"/>
      <c r="U17" s="534"/>
      <c r="V17" s="535"/>
      <c r="W17" s="536" t="s">
        <v>152</v>
      </c>
      <c r="X17" s="458"/>
      <c r="Y17" s="458"/>
      <c r="Z17" s="458"/>
      <c r="AA17" s="458"/>
      <c r="AB17" s="459"/>
      <c r="AC17" s="421">
        <v>237</v>
      </c>
      <c r="AD17" s="422"/>
      <c r="AE17" s="422"/>
      <c r="AF17" s="422"/>
      <c r="AG17" s="423"/>
      <c r="AH17" s="421">
        <v>244</v>
      </c>
      <c r="AI17" s="422"/>
      <c r="AJ17" s="422"/>
      <c r="AK17" s="422"/>
      <c r="AL17" s="424"/>
      <c r="AM17" s="514"/>
      <c r="AN17" s="419"/>
      <c r="AO17" s="419"/>
      <c r="AP17" s="419"/>
      <c r="AQ17" s="419"/>
      <c r="AR17" s="419"/>
      <c r="AS17" s="419"/>
      <c r="AT17" s="420"/>
      <c r="AU17" s="502"/>
      <c r="AV17" s="503"/>
      <c r="AW17" s="503"/>
      <c r="AX17" s="503"/>
      <c r="AY17" s="425" t="s">
        <v>153</v>
      </c>
      <c r="AZ17" s="426"/>
      <c r="BA17" s="426"/>
      <c r="BB17" s="426"/>
      <c r="BC17" s="426"/>
      <c r="BD17" s="426"/>
      <c r="BE17" s="426"/>
      <c r="BF17" s="426"/>
      <c r="BG17" s="426"/>
      <c r="BH17" s="426"/>
      <c r="BI17" s="426"/>
      <c r="BJ17" s="426"/>
      <c r="BK17" s="426"/>
      <c r="BL17" s="426"/>
      <c r="BM17" s="427"/>
      <c r="BN17" s="445">
        <v>229832</v>
      </c>
      <c r="BO17" s="446"/>
      <c r="BP17" s="446"/>
      <c r="BQ17" s="446"/>
      <c r="BR17" s="446"/>
      <c r="BS17" s="446"/>
      <c r="BT17" s="446"/>
      <c r="BU17" s="447"/>
      <c r="BV17" s="445">
        <v>235586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154</v>
      </c>
      <c r="C18" s="508"/>
      <c r="D18" s="508"/>
      <c r="E18" s="509"/>
      <c r="F18" s="509"/>
      <c r="G18" s="509"/>
      <c r="H18" s="509"/>
      <c r="I18" s="509"/>
      <c r="J18" s="509"/>
      <c r="K18" s="509"/>
      <c r="L18" s="510">
        <v>67.11</v>
      </c>
      <c r="M18" s="510"/>
      <c r="N18" s="510"/>
      <c r="O18" s="510"/>
      <c r="P18" s="510"/>
      <c r="Q18" s="510"/>
      <c r="R18" s="511"/>
      <c r="S18" s="511"/>
      <c r="T18" s="511"/>
      <c r="U18" s="511"/>
      <c r="V18" s="512"/>
      <c r="W18" s="526"/>
      <c r="X18" s="527"/>
      <c r="Y18" s="527"/>
      <c r="Z18" s="527"/>
      <c r="AA18" s="527"/>
      <c r="AB18" s="537"/>
      <c r="AC18" s="409">
        <v>53.1</v>
      </c>
      <c r="AD18" s="410"/>
      <c r="AE18" s="410"/>
      <c r="AF18" s="410"/>
      <c r="AG18" s="513"/>
      <c r="AH18" s="409">
        <v>52.1</v>
      </c>
      <c r="AI18" s="410"/>
      <c r="AJ18" s="410"/>
      <c r="AK18" s="410"/>
      <c r="AL18" s="411"/>
      <c r="AM18" s="514"/>
      <c r="AN18" s="419"/>
      <c r="AO18" s="419"/>
      <c r="AP18" s="419"/>
      <c r="AQ18" s="419"/>
      <c r="AR18" s="419"/>
      <c r="AS18" s="419"/>
      <c r="AT18" s="420"/>
      <c r="AU18" s="502"/>
      <c r="AV18" s="503"/>
      <c r="AW18" s="503"/>
      <c r="AX18" s="503"/>
      <c r="AY18" s="425" t="s">
        <v>155</v>
      </c>
      <c r="AZ18" s="426"/>
      <c r="BA18" s="426"/>
      <c r="BB18" s="426"/>
      <c r="BC18" s="426"/>
      <c r="BD18" s="426"/>
      <c r="BE18" s="426"/>
      <c r="BF18" s="426"/>
      <c r="BG18" s="426"/>
      <c r="BH18" s="426"/>
      <c r="BI18" s="426"/>
      <c r="BJ18" s="426"/>
      <c r="BK18" s="426"/>
      <c r="BL18" s="426"/>
      <c r="BM18" s="427"/>
      <c r="BN18" s="445">
        <v>751325</v>
      </c>
      <c r="BO18" s="446"/>
      <c r="BP18" s="446"/>
      <c r="BQ18" s="446"/>
      <c r="BR18" s="446"/>
      <c r="BS18" s="446"/>
      <c r="BT18" s="446"/>
      <c r="BU18" s="447"/>
      <c r="BV18" s="445">
        <v>887546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156</v>
      </c>
      <c r="C19" s="508"/>
      <c r="D19" s="508"/>
      <c r="E19" s="509"/>
      <c r="F19" s="509"/>
      <c r="G19" s="509"/>
      <c r="H19" s="509"/>
      <c r="I19" s="509"/>
      <c r="J19" s="509"/>
      <c r="K19" s="509"/>
      <c r="L19" s="515">
        <v>13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157</v>
      </c>
      <c r="AZ19" s="426"/>
      <c r="BA19" s="426"/>
      <c r="BB19" s="426"/>
      <c r="BC19" s="426"/>
      <c r="BD19" s="426"/>
      <c r="BE19" s="426"/>
      <c r="BF19" s="426"/>
      <c r="BG19" s="426"/>
      <c r="BH19" s="426"/>
      <c r="BI19" s="426"/>
      <c r="BJ19" s="426"/>
      <c r="BK19" s="426"/>
      <c r="BL19" s="426"/>
      <c r="BM19" s="427"/>
      <c r="BN19" s="445">
        <v>1281522</v>
      </c>
      <c r="BO19" s="446"/>
      <c r="BP19" s="446"/>
      <c r="BQ19" s="446"/>
      <c r="BR19" s="446"/>
      <c r="BS19" s="446"/>
      <c r="BT19" s="446"/>
      <c r="BU19" s="447"/>
      <c r="BV19" s="445">
        <v>1412257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158</v>
      </c>
      <c r="C20" s="508"/>
      <c r="D20" s="508"/>
      <c r="E20" s="509"/>
      <c r="F20" s="509"/>
      <c r="G20" s="509"/>
      <c r="H20" s="509"/>
      <c r="I20" s="509"/>
      <c r="J20" s="509"/>
      <c r="K20" s="509"/>
      <c r="L20" s="515">
        <v>330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159</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160</v>
      </c>
      <c r="C22" s="475"/>
      <c r="D22" s="476"/>
      <c r="E22" s="483" t="s">
        <v>1</v>
      </c>
      <c r="F22" s="458"/>
      <c r="G22" s="458"/>
      <c r="H22" s="458"/>
      <c r="I22" s="458"/>
      <c r="J22" s="458"/>
      <c r="K22" s="459"/>
      <c r="L22" s="483" t="s">
        <v>161</v>
      </c>
      <c r="M22" s="458"/>
      <c r="N22" s="458"/>
      <c r="O22" s="458"/>
      <c r="P22" s="459"/>
      <c r="Q22" s="468" t="s">
        <v>162</v>
      </c>
      <c r="R22" s="469"/>
      <c r="S22" s="469"/>
      <c r="T22" s="469"/>
      <c r="U22" s="469"/>
      <c r="V22" s="484"/>
      <c r="W22" s="486" t="s">
        <v>163</v>
      </c>
      <c r="X22" s="475"/>
      <c r="Y22" s="476"/>
      <c r="Z22" s="483" t="s">
        <v>1</v>
      </c>
      <c r="AA22" s="458"/>
      <c r="AB22" s="458"/>
      <c r="AC22" s="458"/>
      <c r="AD22" s="458"/>
      <c r="AE22" s="458"/>
      <c r="AF22" s="458"/>
      <c r="AG22" s="459"/>
      <c r="AH22" s="457" t="s">
        <v>164</v>
      </c>
      <c r="AI22" s="458"/>
      <c r="AJ22" s="458"/>
      <c r="AK22" s="458"/>
      <c r="AL22" s="459"/>
      <c r="AM22" s="457" t="s">
        <v>165</v>
      </c>
      <c r="AN22" s="463"/>
      <c r="AO22" s="463"/>
      <c r="AP22" s="463"/>
      <c r="AQ22" s="463"/>
      <c r="AR22" s="464"/>
      <c r="AS22" s="468" t="s">
        <v>162</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166</v>
      </c>
      <c r="AZ23" s="438"/>
      <c r="BA23" s="438"/>
      <c r="BB23" s="438"/>
      <c r="BC23" s="438"/>
      <c r="BD23" s="438"/>
      <c r="BE23" s="438"/>
      <c r="BF23" s="438"/>
      <c r="BG23" s="438"/>
      <c r="BH23" s="438"/>
      <c r="BI23" s="438"/>
      <c r="BJ23" s="438"/>
      <c r="BK23" s="438"/>
      <c r="BL23" s="438"/>
      <c r="BM23" s="439"/>
      <c r="BN23" s="445">
        <v>1340672</v>
      </c>
      <c r="BO23" s="446"/>
      <c r="BP23" s="446"/>
      <c r="BQ23" s="446"/>
      <c r="BR23" s="446"/>
      <c r="BS23" s="446"/>
      <c r="BT23" s="446"/>
      <c r="BU23" s="447"/>
      <c r="BV23" s="445">
        <v>1293128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167</v>
      </c>
      <c r="F24" s="419"/>
      <c r="G24" s="419"/>
      <c r="H24" s="419"/>
      <c r="I24" s="419"/>
      <c r="J24" s="419"/>
      <c r="K24" s="420"/>
      <c r="L24" s="421">
        <v>1</v>
      </c>
      <c r="M24" s="422"/>
      <c r="N24" s="422"/>
      <c r="O24" s="422"/>
      <c r="P24" s="423"/>
      <c r="Q24" s="421">
        <v>6300</v>
      </c>
      <c r="R24" s="422"/>
      <c r="S24" s="422"/>
      <c r="T24" s="422"/>
      <c r="U24" s="422"/>
      <c r="V24" s="423"/>
      <c r="W24" s="487"/>
      <c r="X24" s="478"/>
      <c r="Y24" s="479"/>
      <c r="Z24" s="418" t="s">
        <v>168</v>
      </c>
      <c r="AA24" s="419"/>
      <c r="AB24" s="419"/>
      <c r="AC24" s="419"/>
      <c r="AD24" s="419"/>
      <c r="AE24" s="419"/>
      <c r="AF24" s="419"/>
      <c r="AG24" s="420"/>
      <c r="AH24" s="421">
        <v>27</v>
      </c>
      <c r="AI24" s="422"/>
      <c r="AJ24" s="422"/>
      <c r="AK24" s="422"/>
      <c r="AL24" s="423"/>
      <c r="AM24" s="421">
        <v>72711</v>
      </c>
      <c r="AN24" s="422"/>
      <c r="AO24" s="422"/>
      <c r="AP24" s="422"/>
      <c r="AQ24" s="422"/>
      <c r="AR24" s="423"/>
      <c r="AS24" s="421">
        <v>2693</v>
      </c>
      <c r="AT24" s="422"/>
      <c r="AU24" s="422"/>
      <c r="AV24" s="422"/>
      <c r="AW24" s="422"/>
      <c r="AX24" s="424"/>
      <c r="AY24" s="412" t="s">
        <v>169</v>
      </c>
      <c r="AZ24" s="413"/>
      <c r="BA24" s="413"/>
      <c r="BB24" s="413"/>
      <c r="BC24" s="413"/>
      <c r="BD24" s="413"/>
      <c r="BE24" s="413"/>
      <c r="BF24" s="413"/>
      <c r="BG24" s="413"/>
      <c r="BH24" s="413"/>
      <c r="BI24" s="413"/>
      <c r="BJ24" s="413"/>
      <c r="BK24" s="413"/>
      <c r="BL24" s="413"/>
      <c r="BM24" s="414"/>
      <c r="BN24" s="445">
        <v>1338732</v>
      </c>
      <c r="BO24" s="446"/>
      <c r="BP24" s="446"/>
      <c r="BQ24" s="446"/>
      <c r="BR24" s="446"/>
      <c r="BS24" s="446"/>
      <c r="BT24" s="446"/>
      <c r="BU24" s="447"/>
      <c r="BV24" s="445">
        <v>1289243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170</v>
      </c>
      <c r="F25" s="419"/>
      <c r="G25" s="419"/>
      <c r="H25" s="419"/>
      <c r="I25" s="419"/>
      <c r="J25" s="419"/>
      <c r="K25" s="420"/>
      <c r="L25" s="421">
        <v>1</v>
      </c>
      <c r="M25" s="422"/>
      <c r="N25" s="422"/>
      <c r="O25" s="422"/>
      <c r="P25" s="423"/>
      <c r="Q25" s="421">
        <v>5500</v>
      </c>
      <c r="R25" s="422"/>
      <c r="S25" s="422"/>
      <c r="T25" s="422"/>
      <c r="U25" s="422"/>
      <c r="V25" s="423"/>
      <c r="W25" s="487"/>
      <c r="X25" s="478"/>
      <c r="Y25" s="479"/>
      <c r="Z25" s="418" t="s">
        <v>171</v>
      </c>
      <c r="AA25" s="419"/>
      <c r="AB25" s="419"/>
      <c r="AC25" s="419"/>
      <c r="AD25" s="419"/>
      <c r="AE25" s="419"/>
      <c r="AF25" s="419"/>
      <c r="AG25" s="420"/>
      <c r="AH25" s="421" t="s">
        <v>133</v>
      </c>
      <c r="AI25" s="422"/>
      <c r="AJ25" s="422"/>
      <c r="AK25" s="422"/>
      <c r="AL25" s="423"/>
      <c r="AM25" s="421" t="s">
        <v>133</v>
      </c>
      <c r="AN25" s="422"/>
      <c r="AO25" s="422"/>
      <c r="AP25" s="422"/>
      <c r="AQ25" s="422"/>
      <c r="AR25" s="423"/>
      <c r="AS25" s="421" t="s">
        <v>133</v>
      </c>
      <c r="AT25" s="422"/>
      <c r="AU25" s="422"/>
      <c r="AV25" s="422"/>
      <c r="AW25" s="422"/>
      <c r="AX25" s="424"/>
      <c r="AY25" s="437" t="s">
        <v>172</v>
      </c>
      <c r="AZ25" s="438"/>
      <c r="BA25" s="438"/>
      <c r="BB25" s="438"/>
      <c r="BC25" s="438"/>
      <c r="BD25" s="438"/>
      <c r="BE25" s="438"/>
      <c r="BF25" s="438"/>
      <c r="BG25" s="438"/>
      <c r="BH25" s="438"/>
      <c r="BI25" s="438"/>
      <c r="BJ25" s="438"/>
      <c r="BK25" s="438"/>
      <c r="BL25" s="438"/>
      <c r="BM25" s="439"/>
      <c r="BN25" s="440">
        <v>45600</v>
      </c>
      <c r="BO25" s="441"/>
      <c r="BP25" s="441"/>
      <c r="BQ25" s="441"/>
      <c r="BR25" s="441"/>
      <c r="BS25" s="441"/>
      <c r="BT25" s="441"/>
      <c r="BU25" s="442"/>
      <c r="BV25" s="440" t="s">
        <v>133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173</v>
      </c>
      <c r="F26" s="419"/>
      <c r="G26" s="419"/>
      <c r="H26" s="419"/>
      <c r="I26" s="419"/>
      <c r="J26" s="419"/>
      <c r="K26" s="420"/>
      <c r="L26" s="421">
        <v>1</v>
      </c>
      <c r="M26" s="422"/>
      <c r="N26" s="422"/>
      <c r="O26" s="422"/>
      <c r="P26" s="423"/>
      <c r="Q26" s="421">
        <v>4800</v>
      </c>
      <c r="R26" s="422"/>
      <c r="S26" s="422"/>
      <c r="T26" s="422"/>
      <c r="U26" s="422"/>
      <c r="V26" s="423"/>
      <c r="W26" s="487"/>
      <c r="X26" s="478"/>
      <c r="Y26" s="479"/>
      <c r="Z26" s="418" t="s">
        <v>174</v>
      </c>
      <c r="AA26" s="500"/>
      <c r="AB26" s="500"/>
      <c r="AC26" s="500"/>
      <c r="AD26" s="500"/>
      <c r="AE26" s="500"/>
      <c r="AF26" s="500"/>
      <c r="AG26" s="501"/>
      <c r="AH26" s="421">
        <v>1</v>
      </c>
      <c r="AI26" s="422"/>
      <c r="AJ26" s="422"/>
      <c r="AK26" s="422"/>
      <c r="AL26" s="423"/>
      <c r="AM26" s="421" t="s">
        <v>175</v>
      </c>
      <c r="AN26" s="422"/>
      <c r="AO26" s="422"/>
      <c r="AP26" s="422"/>
      <c r="AQ26" s="422"/>
      <c r="AR26" s="423"/>
      <c r="AS26" s="421" t="s">
        <v>175</v>
      </c>
      <c r="AT26" s="422"/>
      <c r="AU26" s="422"/>
      <c r="AV26" s="422"/>
      <c r="AW26" s="422"/>
      <c r="AX26" s="424"/>
      <c r="AY26" s="454" t="s">
        <v>176</v>
      </c>
      <c r="AZ26" s="455"/>
      <c r="BA26" s="455"/>
      <c r="BB26" s="455"/>
      <c r="BC26" s="455"/>
      <c r="BD26" s="455"/>
      <c r="BE26" s="455"/>
      <c r="BF26" s="455"/>
      <c r="BG26" s="455"/>
      <c r="BH26" s="455"/>
      <c r="BI26" s="455"/>
      <c r="BJ26" s="455"/>
      <c r="BK26" s="455"/>
      <c r="BL26" s="455"/>
      <c r="BM26" s="456"/>
      <c r="BN26" s="445" t="s">
        <v>133</v>
      </c>
      <c r="BO26" s="446"/>
      <c r="BP26" s="446"/>
      <c r="BQ26" s="446"/>
      <c r="BR26" s="446"/>
      <c r="BS26" s="446"/>
      <c r="BT26" s="446"/>
      <c r="BU26" s="447"/>
      <c r="BV26" s="445" t="s">
        <v>133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177</v>
      </c>
      <c r="F27" s="419"/>
      <c r="G27" s="419"/>
      <c r="H27" s="419"/>
      <c r="I27" s="419"/>
      <c r="J27" s="419"/>
      <c r="K27" s="420"/>
      <c r="L27" s="421">
        <v>1</v>
      </c>
      <c r="M27" s="422"/>
      <c r="N27" s="422"/>
      <c r="O27" s="422"/>
      <c r="P27" s="423"/>
      <c r="Q27" s="421">
        <v>2600</v>
      </c>
      <c r="R27" s="422"/>
      <c r="S27" s="422"/>
      <c r="T27" s="422"/>
      <c r="U27" s="422"/>
      <c r="V27" s="423"/>
      <c r="W27" s="487"/>
      <c r="X27" s="478"/>
      <c r="Y27" s="479"/>
      <c r="Z27" s="418" t="s">
        <v>178</v>
      </c>
      <c r="AA27" s="419"/>
      <c r="AB27" s="419"/>
      <c r="AC27" s="419"/>
      <c r="AD27" s="419"/>
      <c r="AE27" s="419"/>
      <c r="AF27" s="419"/>
      <c r="AG27" s="420"/>
      <c r="AH27" s="421" t="s">
        <v>133</v>
      </c>
      <c r="AI27" s="422"/>
      <c r="AJ27" s="422"/>
      <c r="AK27" s="422"/>
      <c r="AL27" s="423"/>
      <c r="AM27" s="421" t="s">
        <v>133</v>
      </c>
      <c r="AN27" s="422"/>
      <c r="AO27" s="422"/>
      <c r="AP27" s="422"/>
      <c r="AQ27" s="422"/>
      <c r="AR27" s="423"/>
      <c r="AS27" s="421" t="s">
        <v>133</v>
      </c>
      <c r="AT27" s="422"/>
      <c r="AU27" s="422"/>
      <c r="AV27" s="422"/>
      <c r="AW27" s="422"/>
      <c r="AX27" s="424"/>
      <c r="AY27" s="451" t="s">
        <v>179</v>
      </c>
      <c r="AZ27" s="452"/>
      <c r="BA27" s="452"/>
      <c r="BB27" s="452"/>
      <c r="BC27" s="452"/>
      <c r="BD27" s="452"/>
      <c r="BE27" s="452"/>
      <c r="BF27" s="452"/>
      <c r="BG27" s="452"/>
      <c r="BH27" s="452"/>
      <c r="BI27" s="452"/>
      <c r="BJ27" s="452"/>
      <c r="BK27" s="452"/>
      <c r="BL27" s="452"/>
      <c r="BM27" s="453"/>
      <c r="BN27" s="448">
        <v>30756</v>
      </c>
      <c r="BO27" s="449"/>
      <c r="BP27" s="449"/>
      <c r="BQ27" s="449"/>
      <c r="BR27" s="449"/>
      <c r="BS27" s="449"/>
      <c r="BT27" s="449"/>
      <c r="BU27" s="450"/>
      <c r="BV27" s="448">
        <v>30666</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180</v>
      </c>
      <c r="F28" s="419"/>
      <c r="G28" s="419"/>
      <c r="H28" s="419"/>
      <c r="I28" s="419"/>
      <c r="J28" s="419"/>
      <c r="K28" s="420"/>
      <c r="L28" s="421">
        <v>1</v>
      </c>
      <c r="M28" s="422"/>
      <c r="N28" s="422"/>
      <c r="O28" s="422"/>
      <c r="P28" s="423"/>
      <c r="Q28" s="421">
        <v>2100</v>
      </c>
      <c r="R28" s="422"/>
      <c r="S28" s="422"/>
      <c r="T28" s="422"/>
      <c r="U28" s="422"/>
      <c r="V28" s="423"/>
      <c r="W28" s="487"/>
      <c r="X28" s="478"/>
      <c r="Y28" s="479"/>
      <c r="Z28" s="418" t="s">
        <v>181</v>
      </c>
      <c r="AA28" s="419"/>
      <c r="AB28" s="419"/>
      <c r="AC28" s="419"/>
      <c r="AD28" s="419"/>
      <c r="AE28" s="419"/>
      <c r="AF28" s="419"/>
      <c r="AG28" s="420"/>
      <c r="AH28" s="421">
        <v>6</v>
      </c>
      <c r="AI28" s="422"/>
      <c r="AJ28" s="422"/>
      <c r="AK28" s="422"/>
      <c r="AL28" s="423"/>
      <c r="AM28" s="421">
        <v>8064</v>
      </c>
      <c r="AN28" s="422"/>
      <c r="AO28" s="422"/>
      <c r="AP28" s="422"/>
      <c r="AQ28" s="422"/>
      <c r="AR28" s="423"/>
      <c r="AS28" s="421">
        <v>1344</v>
      </c>
      <c r="AT28" s="422"/>
      <c r="AU28" s="422"/>
      <c r="AV28" s="422"/>
      <c r="AW28" s="422"/>
      <c r="AX28" s="424"/>
      <c r="AY28" s="428" t="s">
        <v>182</v>
      </c>
      <c r="AZ28" s="429"/>
      <c r="BA28" s="429"/>
      <c r="BB28" s="430"/>
      <c r="BC28" s="437" t="s">
        <v>42</v>
      </c>
      <c r="BD28" s="438"/>
      <c r="BE28" s="438"/>
      <c r="BF28" s="438"/>
      <c r="BG28" s="438"/>
      <c r="BH28" s="438"/>
      <c r="BI28" s="438"/>
      <c r="BJ28" s="438"/>
      <c r="BK28" s="438"/>
      <c r="BL28" s="438"/>
      <c r="BM28" s="439"/>
      <c r="BN28" s="440">
        <v>715375</v>
      </c>
      <c r="BO28" s="441"/>
      <c r="BP28" s="441"/>
      <c r="BQ28" s="441"/>
      <c r="BR28" s="441"/>
      <c r="BS28" s="441"/>
      <c r="BT28" s="441"/>
      <c r="BU28" s="442"/>
      <c r="BV28" s="440">
        <v>713242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183</v>
      </c>
      <c r="F29" s="419"/>
      <c r="G29" s="419"/>
      <c r="H29" s="419"/>
      <c r="I29" s="419"/>
      <c r="J29" s="419"/>
      <c r="K29" s="420"/>
      <c r="L29" s="421">
        <v>6</v>
      </c>
      <c r="M29" s="422"/>
      <c r="N29" s="422"/>
      <c r="O29" s="422"/>
      <c r="P29" s="423"/>
      <c r="Q29" s="421">
        <v>1900</v>
      </c>
      <c r="R29" s="422"/>
      <c r="S29" s="422"/>
      <c r="T29" s="422"/>
      <c r="U29" s="422"/>
      <c r="V29" s="423"/>
      <c r="W29" s="488"/>
      <c r="X29" s="489"/>
      <c r="Y29" s="490"/>
      <c r="Z29" s="418" t="s">
        <v>184</v>
      </c>
      <c r="AA29" s="419"/>
      <c r="AB29" s="419"/>
      <c r="AC29" s="419"/>
      <c r="AD29" s="419"/>
      <c r="AE29" s="419"/>
      <c r="AF29" s="419"/>
      <c r="AG29" s="420"/>
      <c r="AH29" s="421">
        <v>33</v>
      </c>
      <c r="AI29" s="422"/>
      <c r="AJ29" s="422"/>
      <c r="AK29" s="422"/>
      <c r="AL29" s="423"/>
      <c r="AM29" s="421">
        <v>80775</v>
      </c>
      <c r="AN29" s="422"/>
      <c r="AO29" s="422"/>
      <c r="AP29" s="422"/>
      <c r="AQ29" s="422"/>
      <c r="AR29" s="423"/>
      <c r="AS29" s="421">
        <v>2448</v>
      </c>
      <c r="AT29" s="422"/>
      <c r="AU29" s="422"/>
      <c r="AV29" s="422"/>
      <c r="AW29" s="422"/>
      <c r="AX29" s="424"/>
      <c r="AY29" s="431"/>
      <c r="AZ29" s="432"/>
      <c r="BA29" s="432"/>
      <c r="BB29" s="433"/>
      <c r="BC29" s="425" t="s">
        <v>185</v>
      </c>
      <c r="BD29" s="426"/>
      <c r="BE29" s="426"/>
      <c r="BF29" s="426"/>
      <c r="BG29" s="426"/>
      <c r="BH29" s="426"/>
      <c r="BI29" s="426"/>
      <c r="BJ29" s="426"/>
      <c r="BK29" s="426"/>
      <c r="BL29" s="426"/>
      <c r="BM29" s="427"/>
      <c r="BN29" s="445">
        <v>30238</v>
      </c>
      <c r="BO29" s="446"/>
      <c r="BP29" s="446"/>
      <c r="BQ29" s="446"/>
      <c r="BR29" s="446"/>
      <c r="BS29" s="446"/>
      <c r="BT29" s="446"/>
      <c r="BU29" s="447"/>
      <c r="BV29" s="445">
        <v>30192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186</v>
      </c>
      <c r="X30" s="498"/>
      <c r="Y30" s="498"/>
      <c r="Z30" s="498"/>
      <c r="AA30" s="498"/>
      <c r="AB30" s="498"/>
      <c r="AC30" s="498"/>
      <c r="AD30" s="498"/>
      <c r="AE30" s="498"/>
      <c r="AF30" s="498"/>
      <c r="AG30" s="499"/>
      <c r="AH30" s="409">
        <v>89.8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1474185</v>
      </c>
      <c r="BO30" s="449"/>
      <c r="BP30" s="449"/>
      <c r="BQ30" s="449"/>
      <c r="BR30" s="449"/>
      <c r="BS30" s="449"/>
      <c r="BT30" s="449"/>
      <c r="BU30" s="450"/>
      <c r="BV30" s="448">
        <v>1274102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193</v>
      </c>
      <c r="D33" s="408"/>
      <c r="E33" s="407" t="s">
        <v>194</v>
      </c>
      <c r="F33" s="407"/>
      <c r="G33" s="407"/>
      <c r="H33" s="407"/>
      <c r="I33" s="407"/>
      <c r="J33" s="407"/>
      <c r="K33" s="407"/>
      <c r="L33" s="407"/>
      <c r="M33" s="407"/>
      <c r="N33" s="407"/>
      <c r="O33" s="407"/>
      <c r="P33" s="407"/>
      <c r="Q33" s="407"/>
      <c r="R33" s="407"/>
      <c r="S33" s="407"/>
      <c r="T33" s="195"/>
      <c r="U33" s="408" t="s">
        <v>193</v>
      </c>
      <c r="V33" s="408"/>
      <c r="W33" s="407" t="s">
        <v>194</v>
      </c>
      <c r="X33" s="407"/>
      <c r="Y33" s="407"/>
      <c r="Z33" s="407"/>
      <c r="AA33" s="407"/>
      <c r="AB33" s="407"/>
      <c r="AC33" s="407"/>
      <c r="AD33" s="407"/>
      <c r="AE33" s="407"/>
      <c r="AF33" s="407"/>
      <c r="AG33" s="407"/>
      <c r="AH33" s="407"/>
      <c r="AI33" s="407"/>
      <c r="AJ33" s="407"/>
      <c r="AK33" s="407"/>
      <c r="AL33" s="195"/>
      <c r="AM33" s="408" t="s">
        <v>193</v>
      </c>
      <c r="AN33" s="408"/>
      <c r="AO33" s="407" t="s">
        <v>194</v>
      </c>
      <c r="AP33" s="407"/>
      <c r="AQ33" s="407"/>
      <c r="AR33" s="407"/>
      <c r="AS33" s="407"/>
      <c r="AT33" s="407"/>
      <c r="AU33" s="407"/>
      <c r="AV33" s="407"/>
      <c r="AW33" s="407"/>
      <c r="AX33" s="407"/>
      <c r="AY33" s="407"/>
      <c r="AZ33" s="407"/>
      <c r="BA33" s="407"/>
      <c r="BB33" s="407"/>
      <c r="BC33" s="407"/>
      <c r="BD33" s="196"/>
      <c r="BE33" s="407" t="s">
        <v>195</v>
      </c>
      <c r="BF33" s="407"/>
      <c r="BG33" s="407" t="s">
        <v>196</v>
      </c>
      <c r="BH33" s="407"/>
      <c r="BI33" s="407"/>
      <c r="BJ33" s="407"/>
      <c r="BK33" s="407"/>
      <c r="BL33" s="407"/>
      <c r="BM33" s="407"/>
      <c r="BN33" s="407"/>
      <c r="BO33" s="407"/>
      <c r="BP33" s="407"/>
      <c r="BQ33" s="407"/>
      <c r="BR33" s="407"/>
      <c r="BS33" s="407"/>
      <c r="BT33" s="407"/>
      <c r="BU33" s="407"/>
      <c r="BV33" s="196"/>
      <c r="BW33" s="408" t="s">
        <v>195</v>
      </c>
      <c r="BX33" s="408"/>
      <c r="BY33" s="407" t="s">
        <v>197</v>
      </c>
      <c r="BZ33" s="407"/>
      <c r="CA33" s="407"/>
      <c r="CB33" s="407"/>
      <c r="CC33" s="407"/>
      <c r="CD33" s="407"/>
      <c r="CE33" s="407"/>
      <c r="CF33" s="407"/>
      <c r="CG33" s="407"/>
      <c r="CH33" s="407"/>
      <c r="CI33" s="407"/>
      <c r="CJ33" s="407"/>
      <c r="CK33" s="407"/>
      <c r="CL33" s="407"/>
      <c r="CM33" s="407"/>
      <c r="CN33" s="195"/>
      <c r="CO33" s="408" t="s">
        <v>193</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新庄村国民健康保険事業特別会計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IF('各会計、関係団体の財政状況及び健全化判断比率'!B33="","",'各会計、関係団体の財政状況及び健全化判断比率'!B33)</f>
        <v>新庄村農業共済事業特別会計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IF('各会計、関係団体の財政状況及び健全化判断比率'!B34="","",'各会計、関係団体の財政状況及び健全化判断比率'!B34)</f>
        <v>新庄村簡易水道事業特別会計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12</v>
      </c>
      <c r="BX34" s="404"/>
      <c r="BY34" s="403" t="str">
        <f>IF('各会計、関係団体の財政状況及び健全化判断比率'!B68="","",'各会計、関係団体の財政状況及び健全化判断比率'!B68)</f>
        <v>岡山県後期高齢者医療広域連合一般会計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株式会社メルヘン・プラザ</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新庄村土地取得特別会計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新庄村介護保険特別会計（保険事業勘定）</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10</v>
      </c>
      <c r="BF35" s="404"/>
      <c r="BG35" s="403" t="str">
        <f>IF('各会計、関係団体の財政状況及び健全化判断比率'!B35="","",'各会計、関係団体の財政状況及び健全化判断比率'!B35)</f>
        <v>新庄村下水道事業特別会計</v>
      </c>
      <c r="BH35" s="403"/>
      <c r="BI35" s="403"/>
      <c r="BJ35" s="403"/>
      <c r="BK35" s="403"/>
      <c r="BL35" s="403"/>
      <c r="BM35" s="403"/>
      <c r="BN35" s="403"/>
      <c r="BO35" s="403"/>
      <c r="BP35" s="403"/>
      <c r="BQ35" s="403"/>
      <c r="BR35" s="403"/>
      <c r="BS35" s="403"/>
      <c r="BT35" s="403"/>
      <c r="BU35" s="403"/>
      <c r="BV35" s="193"/>
      <c r="BW35" s="404">
        <f t="shared" ref="BW35:BW43" si="2">IF(BY35="","",BW34+1)</f>
        <v>13</v>
      </c>
      <c r="BX35" s="404"/>
      <c r="BY35" s="403" t="str">
        <f>IF('各会計、関係団体の財政状況及び健全化判断比率'!B69="","",'各会計、関係団体の財政状況及び健全化判断比率'!B69)</f>
        <v>岡山県後期高齢者医療広域連合特別会計</v>
      </c>
      <c r="BZ35" s="403"/>
      <c r="CA35" s="403"/>
      <c r="CB35" s="403"/>
      <c r="CC35" s="403"/>
      <c r="CD35" s="403"/>
      <c r="CE35" s="403"/>
      <c r="CF35" s="403"/>
      <c r="CG35" s="403"/>
      <c r="CH35" s="403"/>
      <c r="CI35" s="403"/>
      <c r="CJ35" s="403"/>
      <c r="CK35" s="403"/>
      <c r="CL35" s="403"/>
      <c r="CM35" s="403"/>
      <c r="CN35" s="193"/>
      <c r="CO35" s="404">
        <f t="shared" ref="CO35:CO43" si="3">IF(CQ35="","",CO34+1)</f>
        <v>20</v>
      </c>
      <c r="CP35" s="404"/>
      <c r="CQ35" s="403" t="str">
        <f>IF('各会計、関係団体の財政状況及び健全化判断比率'!BS8="","",'各会計、関係団体の財政状況及び健全化判断比率'!BS8)</f>
        <v>株式会社まちづくり新庄村</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新庄村国民健康保険歯科診療施設特別会計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11</v>
      </c>
      <c r="BF36" s="404"/>
      <c r="BG36" s="403" t="str">
        <f>IF('各会計、関係団体の財政状況及び健全化判断比率'!B36="","",'各会計、関係団体の財政状況及び健全化判断比率'!B36)</f>
        <v>新庄村宅地造成事業特別会計</v>
      </c>
      <c r="BH36" s="403"/>
      <c r="BI36" s="403"/>
      <c r="BJ36" s="403"/>
      <c r="BK36" s="403"/>
      <c r="BL36" s="403"/>
      <c r="BM36" s="403"/>
      <c r="BN36" s="403"/>
      <c r="BO36" s="403"/>
      <c r="BP36" s="403"/>
      <c r="BQ36" s="403"/>
      <c r="BR36" s="403"/>
      <c r="BS36" s="403"/>
      <c r="BT36" s="403"/>
      <c r="BU36" s="403"/>
      <c r="BV36" s="193"/>
      <c r="BW36" s="404">
        <f t="shared" si="2"/>
        <v>14</v>
      </c>
      <c r="BX36" s="404"/>
      <c r="BY36" s="403" t="str">
        <f>IF('各会計、関係団体の財政状況及び健全化判断比率'!B70="","",'各会計、関係団体の財政状況及び健全化判断比率'!B70)</f>
        <v>岡山県市町村総合事務組合一般会計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新庄村国民健康保険診療所特別会計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15</v>
      </c>
      <c r="BX37" s="404"/>
      <c r="BY37" s="403" t="str">
        <f>IF('各会計、関係団体の財政状況及び健全化判断比率'!B71="","",'各会計、関係団体の財政状況及び健全化判断比率'!B71)</f>
        <v>岡山県市町村総合事務組合貸付金特別会計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7</v>
      </c>
      <c r="V38" s="404"/>
      <c r="W38" s="403" t="str">
        <f>IF('各会計、関係団体の財政状況及び健全化判断比率'!B32="","",'各会計、関係団体の財政状況及び健全化判断比率'!B32)</f>
        <v>新庄村後期高齢者医療特別会計</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16</v>
      </c>
      <c r="BX38" s="404"/>
      <c r="BY38" s="403" t="str">
        <f>IF('各会計、関係団体の財政状況及び健全化判断比率'!B72="","",'各会計、関係団体の財政状況及び健全化判断比率'!B72)</f>
        <v>岡山県市町村総合事務組合拠出金事業特別会計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17</v>
      </c>
      <c r="BX39" s="404"/>
      <c r="BY39" s="403" t="str">
        <f>IF('各会計、関係団体の財政状況及び健全化判断比率'!B73="","",'各会計、関係団体の財政状況及び健全化判断比率'!B73)</f>
        <v>岡山県市町村総合事務組合交通災害共済特別会計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18</v>
      </c>
      <c r="BX40" s="404"/>
      <c r="BY40" s="403" t="str">
        <f>IF('各会計、関係団体の財政状況及び健全化判断比率'!B74="","",'各会計、関係団体の財政状況及び健全化判断比率'!B74)</f>
        <v>岡山県市町村税整理組合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hU1EdeDq3zbe9NGL+AzOWLpNaAVrMO9yB0PDq2WkEb4otZdIUQ0HPPNMjEGyKhhe4V1p0ms0hAiVPwYNjIxtw==" saltValue="EPS+Z8QHua8Ejx14mBgpQ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24" t="s">
        <v>549</v>
      </c>
      <c r="D34" s="1224"/>
      <c r="E34" s="1225"/>
      <c r="F34" s="32">
        <v>12.36</v>
      </c>
      <c r="G34" s="33">
        <v>19.399999999999999</v>
      </c>
      <c r="H34" s="33">
        <v>13.3</v>
      </c>
      <c r="I34" s="33">
        <v>10.59</v>
      </c>
      <c r="J34" s="34">
        <v>14.98</v>
      </c>
      <c r="K34" s="22"/>
      <c r="L34" s="22"/>
      <c r="M34" s="22"/>
      <c r="N34" s="22"/>
      <c r="O34" s="22"/>
      <c r="P34" s="22"/>
    </row>
    <row r="35" spans="1:16" ht="39" customHeight="1" x14ac:dyDescent="0.15">
      <c r="A35" s="22"/>
      <c r="B35" s="35"/>
      <c r="C35" s="1218" t="s">
        <v>550</v>
      </c>
      <c r="D35" s="1219"/>
      <c r="E35" s="1220"/>
      <c r="F35" s="36">
        <v>1.74</v>
      </c>
      <c r="G35" s="37">
        <v>1.6</v>
      </c>
      <c r="H35" s="37">
        <v>3.41</v>
      </c>
      <c r="I35" s="37">
        <v>3.99</v>
      </c>
      <c r="J35" s="38">
        <v>1.85</v>
      </c>
      <c r="K35" s="22"/>
      <c r="L35" s="22"/>
      <c r="M35" s="22"/>
      <c r="N35" s="22"/>
      <c r="O35" s="22"/>
      <c r="P35" s="22"/>
    </row>
    <row r="36" spans="1:16" ht="39" customHeight="1" x14ac:dyDescent="0.15">
      <c r="A36" s="22"/>
      <c r="B36" s="35"/>
      <c r="C36" s="1218" t="s">
        <v>551</v>
      </c>
      <c r="D36" s="1219"/>
      <c r="E36" s="1220"/>
      <c r="F36" s="36">
        <v>0.73</v>
      </c>
      <c r="G36" s="37">
        <v>0.73</v>
      </c>
      <c r="H36" s="37">
        <v>0.9</v>
      </c>
      <c r="I36" s="37">
        <v>1.02</v>
      </c>
      <c r="J36" s="38">
        <v>1.1000000000000001</v>
      </c>
      <c r="K36" s="22"/>
      <c r="L36" s="22"/>
      <c r="M36" s="22"/>
      <c r="N36" s="22"/>
      <c r="O36" s="22"/>
      <c r="P36" s="22"/>
    </row>
    <row r="37" spans="1:16" ht="39" customHeight="1" x14ac:dyDescent="0.15">
      <c r="A37" s="22"/>
      <c r="B37" s="35"/>
      <c r="C37" s="1218" t="s">
        <v>552</v>
      </c>
      <c r="D37" s="1219"/>
      <c r="E37" s="1220"/>
      <c r="F37" s="36">
        <v>0.1</v>
      </c>
      <c r="G37" s="37">
        <v>0.1</v>
      </c>
      <c r="H37" s="37">
        <v>0.19</v>
      </c>
      <c r="I37" s="37">
        <v>0.43</v>
      </c>
      <c r="J37" s="38">
        <v>0.75</v>
      </c>
      <c r="K37" s="22"/>
      <c r="L37" s="22"/>
      <c r="M37" s="22"/>
      <c r="N37" s="22"/>
      <c r="O37" s="22"/>
      <c r="P37" s="22"/>
    </row>
    <row r="38" spans="1:16" ht="39" customHeight="1" x14ac:dyDescent="0.15">
      <c r="A38" s="22"/>
      <c r="B38" s="35"/>
      <c r="C38" s="1218" t="s">
        <v>553</v>
      </c>
      <c r="D38" s="1219"/>
      <c r="E38" s="1220"/>
      <c r="F38" s="36">
        <v>0.73</v>
      </c>
      <c r="G38" s="37">
        <v>0.74</v>
      </c>
      <c r="H38" s="37">
        <v>0.51</v>
      </c>
      <c r="I38" s="37">
        <v>0.55000000000000004</v>
      </c>
      <c r="J38" s="38">
        <v>0.66</v>
      </c>
      <c r="K38" s="22"/>
      <c r="L38" s="22"/>
      <c r="M38" s="22"/>
      <c r="N38" s="22"/>
      <c r="O38" s="22"/>
      <c r="P38" s="22"/>
    </row>
    <row r="39" spans="1:16" ht="39" customHeight="1" x14ac:dyDescent="0.15">
      <c r="A39" s="22"/>
      <c r="B39" s="35"/>
      <c r="C39" s="1218" t="s">
        <v>554</v>
      </c>
      <c r="D39" s="1219"/>
      <c r="E39" s="1220"/>
      <c r="F39" s="36">
        <v>0.56000000000000005</v>
      </c>
      <c r="G39" s="37">
        <v>0.73</v>
      </c>
      <c r="H39" s="37">
        <v>0.31</v>
      </c>
      <c r="I39" s="37">
        <v>0.33</v>
      </c>
      <c r="J39" s="38">
        <v>0.63</v>
      </c>
      <c r="K39" s="22"/>
      <c r="L39" s="22"/>
      <c r="M39" s="22"/>
      <c r="N39" s="22"/>
      <c r="O39" s="22"/>
      <c r="P39" s="22"/>
    </row>
    <row r="40" spans="1:16" ht="39" customHeight="1" x14ac:dyDescent="0.15">
      <c r="A40" s="22"/>
      <c r="B40" s="35"/>
      <c r="C40" s="1218" t="s">
        <v>555</v>
      </c>
      <c r="D40" s="1219"/>
      <c r="E40" s="1220"/>
      <c r="F40" s="36">
        <v>1.53</v>
      </c>
      <c r="G40" s="37">
        <v>0.2</v>
      </c>
      <c r="H40" s="37">
        <v>0.66</v>
      </c>
      <c r="I40" s="37">
        <v>0.47</v>
      </c>
      <c r="J40" s="38">
        <v>0.44</v>
      </c>
      <c r="K40" s="22"/>
      <c r="L40" s="22"/>
      <c r="M40" s="22"/>
      <c r="N40" s="22"/>
      <c r="O40" s="22"/>
      <c r="P40" s="22"/>
    </row>
    <row r="41" spans="1:16" ht="39" customHeight="1" x14ac:dyDescent="0.15">
      <c r="A41" s="22"/>
      <c r="B41" s="35"/>
      <c r="C41" s="1218" t="s">
        <v>556</v>
      </c>
      <c r="D41" s="1219"/>
      <c r="E41" s="1220"/>
      <c r="F41" s="36">
        <v>0.19</v>
      </c>
      <c r="G41" s="37">
        <v>0.17</v>
      </c>
      <c r="H41" s="37">
        <v>0.14000000000000001</v>
      </c>
      <c r="I41" s="37">
        <v>0.13</v>
      </c>
      <c r="J41" s="38">
        <v>0.39</v>
      </c>
      <c r="K41" s="22"/>
      <c r="L41" s="22"/>
      <c r="M41" s="22"/>
      <c r="N41" s="22"/>
      <c r="O41" s="22"/>
      <c r="P41" s="22"/>
    </row>
    <row r="42" spans="1:16" ht="39" customHeight="1" x14ac:dyDescent="0.15">
      <c r="A42" s="22"/>
      <c r="B42" s="39"/>
      <c r="C42" s="1218" t="s">
        <v>557</v>
      </c>
      <c r="D42" s="1219"/>
      <c r="E42" s="1220"/>
      <c r="F42" s="36" t="s">
        <v>501</v>
      </c>
      <c r="G42" s="37" t="s">
        <v>501</v>
      </c>
      <c r="H42" s="37" t="s">
        <v>501</v>
      </c>
      <c r="I42" s="37" t="s">
        <v>501</v>
      </c>
      <c r="J42" s="38" t="s">
        <v>501</v>
      </c>
      <c r="K42" s="22"/>
      <c r="L42" s="22"/>
      <c r="M42" s="22"/>
      <c r="N42" s="22"/>
      <c r="O42" s="22"/>
      <c r="P42" s="22"/>
    </row>
    <row r="43" spans="1:16" ht="39" customHeight="1" thickBot="1" x14ac:dyDescent="0.2">
      <c r="A43" s="22"/>
      <c r="B43" s="40"/>
      <c r="C43" s="1221" t="s">
        <v>558</v>
      </c>
      <c r="D43" s="1222"/>
      <c r="E43" s="1223"/>
      <c r="F43" s="41">
        <v>1.1200000000000001</v>
      </c>
      <c r="G43" s="42">
        <v>1.1100000000000001</v>
      </c>
      <c r="H43" s="42">
        <v>0.67</v>
      </c>
      <c r="I43" s="42">
        <v>0.79</v>
      </c>
      <c r="J43" s="43">
        <v>0.11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cATJ/xDbeQBAgomaZ66ewm/ntVWITPjs/ip5569OkU0hy4R/8oC98uVMToy8P7klbePqg48Ya9J/YFS3rWnHQ==" saltValue="9uVzElPC4RgOyRtS4bsI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171</v>
      </c>
      <c r="L45" s="60">
        <v>180</v>
      </c>
      <c r="M45" s="60">
        <v>168</v>
      </c>
      <c r="N45" s="60">
        <v>152</v>
      </c>
      <c r="O45" s="61">
        <v>152</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501</v>
      </c>
      <c r="L46" s="64" t="s">
        <v>501</v>
      </c>
      <c r="M46" s="64" t="s">
        <v>501</v>
      </c>
      <c r="N46" s="64" t="s">
        <v>501</v>
      </c>
      <c r="O46" s="65" t="s">
        <v>501</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501</v>
      </c>
      <c r="L47" s="64" t="s">
        <v>501</v>
      </c>
      <c r="M47" s="64" t="s">
        <v>501</v>
      </c>
      <c r="N47" s="64" t="s">
        <v>501</v>
      </c>
      <c r="O47" s="65" t="s">
        <v>501</v>
      </c>
      <c r="P47" s="48"/>
      <c r="Q47" s="48"/>
      <c r="R47" s="48"/>
      <c r="S47" s="48"/>
      <c r="T47" s="48"/>
      <c r="U47" s="48"/>
    </row>
    <row r="48" spans="1:21" ht="30.75" customHeight="1" x14ac:dyDescent="0.15">
      <c r="A48" s="48"/>
      <c r="B48" s="1236"/>
      <c r="C48" s="1237"/>
      <c r="D48" s="62"/>
      <c r="E48" s="1228" t="s">
        <v>15</v>
      </c>
      <c r="F48" s="1228"/>
      <c r="G48" s="1228"/>
      <c r="H48" s="1228"/>
      <c r="I48" s="1228"/>
      <c r="J48" s="1229"/>
      <c r="K48" s="63">
        <v>81</v>
      </c>
      <c r="L48" s="64">
        <v>80</v>
      </c>
      <c r="M48" s="64">
        <v>82</v>
      </c>
      <c r="N48" s="64">
        <v>75</v>
      </c>
      <c r="O48" s="65">
        <v>58</v>
      </c>
      <c r="P48" s="48"/>
      <c r="Q48" s="48"/>
      <c r="R48" s="48"/>
      <c r="S48" s="48"/>
      <c r="T48" s="48"/>
      <c r="U48" s="48"/>
    </row>
    <row r="49" spans="1:21" ht="30.75" customHeight="1" x14ac:dyDescent="0.15">
      <c r="A49" s="48"/>
      <c r="B49" s="1236"/>
      <c r="C49" s="1237"/>
      <c r="D49" s="62"/>
      <c r="E49" s="1228" t="s">
        <v>16</v>
      </c>
      <c r="F49" s="1228"/>
      <c r="G49" s="1228"/>
      <c r="H49" s="1228"/>
      <c r="I49" s="1228"/>
      <c r="J49" s="1229"/>
      <c r="K49" s="63" t="s">
        <v>501</v>
      </c>
      <c r="L49" s="64" t="s">
        <v>501</v>
      </c>
      <c r="M49" s="64" t="s">
        <v>501</v>
      </c>
      <c r="N49" s="64" t="s">
        <v>501</v>
      </c>
      <c r="O49" s="65" t="s">
        <v>501</v>
      </c>
      <c r="P49" s="48"/>
      <c r="Q49" s="48"/>
      <c r="R49" s="48"/>
      <c r="S49" s="48"/>
      <c r="T49" s="48"/>
      <c r="U49" s="48"/>
    </row>
    <row r="50" spans="1:21" ht="30.75" customHeight="1" x14ac:dyDescent="0.15">
      <c r="A50" s="48"/>
      <c r="B50" s="1236"/>
      <c r="C50" s="1237"/>
      <c r="D50" s="62"/>
      <c r="E50" s="1228" t="s">
        <v>17</v>
      </c>
      <c r="F50" s="1228"/>
      <c r="G50" s="1228"/>
      <c r="H50" s="1228"/>
      <c r="I50" s="1228"/>
      <c r="J50" s="1229"/>
      <c r="K50" s="63">
        <v>0</v>
      </c>
      <c r="L50" s="64" t="s">
        <v>501</v>
      </c>
      <c r="M50" s="64" t="s">
        <v>501</v>
      </c>
      <c r="N50" s="64" t="s">
        <v>501</v>
      </c>
      <c r="O50" s="65" t="s">
        <v>501</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501</v>
      </c>
      <c r="L51" s="64" t="s">
        <v>501</v>
      </c>
      <c r="M51" s="64" t="s">
        <v>501</v>
      </c>
      <c r="N51" s="64" t="s">
        <v>501</v>
      </c>
      <c r="O51" s="65" t="s">
        <v>501</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199</v>
      </c>
      <c r="L52" s="64">
        <v>207</v>
      </c>
      <c r="M52" s="64">
        <v>199</v>
      </c>
      <c r="N52" s="64">
        <v>185</v>
      </c>
      <c r="O52" s="65">
        <v>171</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53</v>
      </c>
      <c r="L53" s="69">
        <v>53</v>
      </c>
      <c r="M53" s="69">
        <v>51</v>
      </c>
      <c r="N53" s="69">
        <v>42</v>
      </c>
      <c r="O53" s="70">
        <v>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nfKQ/FahCTVLk3t6dV8FZ6ILwWh/A3Qh8tg1o9ZICZJ/VvI+k5yT8XILwntgPJie4/hYriwGwNYfB4dgdl9xw==" saltValue="JW6SVonTn40d6cDOr7KqV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543</v>
      </c>
      <c r="J40" s="79" t="s">
        <v>544</v>
      </c>
      <c r="K40" s="79" t="s">
        <v>545</v>
      </c>
      <c r="L40" s="79" t="s">
        <v>546</v>
      </c>
      <c r="M40" s="80" t="s">
        <v>547</v>
      </c>
    </row>
    <row r="41" spans="2:13" ht="27.75" customHeight="1" x14ac:dyDescent="0.15">
      <c r="B41" s="1254" t="s">
        <v>24</v>
      </c>
      <c r="C41" s="1255"/>
      <c r="D41" s="81"/>
      <c r="E41" s="1256" t="s">
        <v>25</v>
      </c>
      <c r="F41" s="1256"/>
      <c r="G41" s="1256"/>
      <c r="H41" s="1257"/>
      <c r="I41" s="82">
        <v>1442</v>
      </c>
      <c r="J41" s="83">
        <v>1373</v>
      </c>
      <c r="K41" s="83">
        <v>1324</v>
      </c>
      <c r="L41" s="83">
        <v>1293</v>
      </c>
      <c r="M41" s="84">
        <v>1341</v>
      </c>
    </row>
    <row r="42" spans="2:13" ht="27.75" customHeight="1" x14ac:dyDescent="0.15">
      <c r="B42" s="1244"/>
      <c r="C42" s="1245"/>
      <c r="D42" s="85"/>
      <c r="E42" s="1248" t="s">
        <v>26</v>
      </c>
      <c r="F42" s="1248"/>
      <c r="G42" s="1248"/>
      <c r="H42" s="1249"/>
      <c r="I42" s="86" t="s">
        <v>501</v>
      </c>
      <c r="J42" s="87" t="s">
        <v>501</v>
      </c>
      <c r="K42" s="87" t="s">
        <v>501</v>
      </c>
      <c r="L42" s="87" t="s">
        <v>501</v>
      </c>
      <c r="M42" s="88">
        <v>46</v>
      </c>
    </row>
    <row r="43" spans="2:13" ht="27.75" customHeight="1" x14ac:dyDescent="0.15">
      <c r="B43" s="1244"/>
      <c r="C43" s="1245"/>
      <c r="D43" s="85"/>
      <c r="E43" s="1248" t="s">
        <v>27</v>
      </c>
      <c r="F43" s="1248"/>
      <c r="G43" s="1248"/>
      <c r="H43" s="1249"/>
      <c r="I43" s="86">
        <v>827</v>
      </c>
      <c r="J43" s="87">
        <v>752</v>
      </c>
      <c r="K43" s="87">
        <v>680</v>
      </c>
      <c r="L43" s="87">
        <v>663</v>
      </c>
      <c r="M43" s="88">
        <v>603</v>
      </c>
    </row>
    <row r="44" spans="2:13" ht="27.75" customHeight="1" x14ac:dyDescent="0.15">
      <c r="B44" s="1244"/>
      <c r="C44" s="1245"/>
      <c r="D44" s="85"/>
      <c r="E44" s="1248" t="s">
        <v>28</v>
      </c>
      <c r="F44" s="1248"/>
      <c r="G44" s="1248"/>
      <c r="H44" s="1249"/>
      <c r="I44" s="86" t="s">
        <v>501</v>
      </c>
      <c r="J44" s="87" t="s">
        <v>501</v>
      </c>
      <c r="K44" s="87" t="s">
        <v>501</v>
      </c>
      <c r="L44" s="87" t="s">
        <v>501</v>
      </c>
      <c r="M44" s="88" t="s">
        <v>501</v>
      </c>
    </row>
    <row r="45" spans="2:13" ht="27.75" customHeight="1" x14ac:dyDescent="0.15">
      <c r="B45" s="1244"/>
      <c r="C45" s="1245"/>
      <c r="D45" s="85"/>
      <c r="E45" s="1248" t="s">
        <v>29</v>
      </c>
      <c r="F45" s="1248"/>
      <c r="G45" s="1248"/>
      <c r="H45" s="1249"/>
      <c r="I45" s="86">
        <v>208</v>
      </c>
      <c r="J45" s="87">
        <v>258</v>
      </c>
      <c r="K45" s="87">
        <v>156</v>
      </c>
      <c r="L45" s="87">
        <v>159</v>
      </c>
      <c r="M45" s="88">
        <v>155</v>
      </c>
    </row>
    <row r="46" spans="2:13" ht="27.75" customHeight="1" x14ac:dyDescent="0.15">
      <c r="B46" s="1244"/>
      <c r="C46" s="1245"/>
      <c r="D46" s="89"/>
      <c r="E46" s="1248" t="s">
        <v>30</v>
      </c>
      <c r="F46" s="1248"/>
      <c r="G46" s="1248"/>
      <c r="H46" s="1249"/>
      <c r="I46" s="86" t="s">
        <v>501</v>
      </c>
      <c r="J46" s="87" t="s">
        <v>501</v>
      </c>
      <c r="K46" s="87" t="s">
        <v>501</v>
      </c>
      <c r="L46" s="87" t="s">
        <v>501</v>
      </c>
      <c r="M46" s="88" t="s">
        <v>501</v>
      </c>
    </row>
    <row r="47" spans="2:13" ht="27.75" customHeight="1" x14ac:dyDescent="0.15">
      <c r="B47" s="1244"/>
      <c r="C47" s="1245"/>
      <c r="D47" s="90"/>
      <c r="E47" s="1258" t="s">
        <v>31</v>
      </c>
      <c r="F47" s="1259"/>
      <c r="G47" s="1259"/>
      <c r="H47" s="1260"/>
      <c r="I47" s="86" t="s">
        <v>501</v>
      </c>
      <c r="J47" s="87" t="s">
        <v>501</v>
      </c>
      <c r="K47" s="87" t="s">
        <v>501</v>
      </c>
      <c r="L47" s="87" t="s">
        <v>501</v>
      </c>
      <c r="M47" s="88" t="s">
        <v>501</v>
      </c>
    </row>
    <row r="48" spans="2:13" ht="27.75" customHeight="1" x14ac:dyDescent="0.15">
      <c r="B48" s="1244"/>
      <c r="C48" s="1245"/>
      <c r="D48" s="85"/>
      <c r="E48" s="1248" t="s">
        <v>32</v>
      </c>
      <c r="F48" s="1248"/>
      <c r="G48" s="1248"/>
      <c r="H48" s="1249"/>
      <c r="I48" s="86" t="s">
        <v>501</v>
      </c>
      <c r="J48" s="87" t="s">
        <v>501</v>
      </c>
      <c r="K48" s="87" t="s">
        <v>501</v>
      </c>
      <c r="L48" s="87" t="s">
        <v>501</v>
      </c>
      <c r="M48" s="88" t="s">
        <v>501</v>
      </c>
    </row>
    <row r="49" spans="2:13" ht="27.75" customHeight="1" x14ac:dyDescent="0.15">
      <c r="B49" s="1246"/>
      <c r="C49" s="1247"/>
      <c r="D49" s="85"/>
      <c r="E49" s="1248" t="s">
        <v>33</v>
      </c>
      <c r="F49" s="1248"/>
      <c r="G49" s="1248"/>
      <c r="H49" s="1249"/>
      <c r="I49" s="86" t="s">
        <v>501</v>
      </c>
      <c r="J49" s="87" t="s">
        <v>501</v>
      </c>
      <c r="K49" s="87" t="s">
        <v>501</v>
      </c>
      <c r="L49" s="87" t="s">
        <v>501</v>
      </c>
      <c r="M49" s="88" t="s">
        <v>501</v>
      </c>
    </row>
    <row r="50" spans="2:13" ht="27.75" customHeight="1" x14ac:dyDescent="0.15">
      <c r="B50" s="1242" t="s">
        <v>34</v>
      </c>
      <c r="C50" s="1243"/>
      <c r="D50" s="91"/>
      <c r="E50" s="1248" t="s">
        <v>35</v>
      </c>
      <c r="F50" s="1248"/>
      <c r="G50" s="1248"/>
      <c r="H50" s="1249"/>
      <c r="I50" s="86">
        <v>1624</v>
      </c>
      <c r="J50" s="87">
        <v>1718</v>
      </c>
      <c r="K50" s="87">
        <v>1911</v>
      </c>
      <c r="L50" s="87">
        <v>2178</v>
      </c>
      <c r="M50" s="88">
        <v>2382</v>
      </c>
    </row>
    <row r="51" spans="2:13" ht="27.75" customHeight="1" x14ac:dyDescent="0.15">
      <c r="B51" s="1244"/>
      <c r="C51" s="1245"/>
      <c r="D51" s="85"/>
      <c r="E51" s="1248" t="s">
        <v>36</v>
      </c>
      <c r="F51" s="1248"/>
      <c r="G51" s="1248"/>
      <c r="H51" s="1249"/>
      <c r="I51" s="86" t="s">
        <v>501</v>
      </c>
      <c r="J51" s="87" t="s">
        <v>501</v>
      </c>
      <c r="K51" s="87" t="s">
        <v>501</v>
      </c>
      <c r="L51" s="87" t="s">
        <v>501</v>
      </c>
      <c r="M51" s="88" t="s">
        <v>501</v>
      </c>
    </row>
    <row r="52" spans="2:13" ht="27.75" customHeight="1" x14ac:dyDescent="0.15">
      <c r="B52" s="1246"/>
      <c r="C52" s="1247"/>
      <c r="D52" s="85"/>
      <c r="E52" s="1248" t="s">
        <v>37</v>
      </c>
      <c r="F52" s="1248"/>
      <c r="G52" s="1248"/>
      <c r="H52" s="1249"/>
      <c r="I52" s="86">
        <v>1437</v>
      </c>
      <c r="J52" s="87">
        <v>1367</v>
      </c>
      <c r="K52" s="87">
        <v>1247</v>
      </c>
      <c r="L52" s="87">
        <v>1324</v>
      </c>
      <c r="M52" s="88">
        <v>1277</v>
      </c>
    </row>
    <row r="53" spans="2:13" ht="27.75" customHeight="1" thickBot="1" x14ac:dyDescent="0.2">
      <c r="B53" s="1250" t="s">
        <v>38</v>
      </c>
      <c r="C53" s="1251"/>
      <c r="D53" s="92"/>
      <c r="E53" s="1252" t="s">
        <v>39</v>
      </c>
      <c r="F53" s="1252"/>
      <c r="G53" s="1252"/>
      <c r="H53" s="1253"/>
      <c r="I53" s="93">
        <v>-583</v>
      </c>
      <c r="J53" s="94">
        <v>-702</v>
      </c>
      <c r="K53" s="94">
        <v>-998</v>
      </c>
      <c r="L53" s="94">
        <v>-1386</v>
      </c>
      <c r="M53" s="95">
        <v>-1514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n6DewlTlUj/UxBOY28TIoDxgoRZgJiJd5T+tA28fZbb952mXcUX/EqulRzhlhvOeYS57YQfCwlUD1OJ/gTJzg==" saltValue="7eu6XRoOOOKLiyHguxcSZ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545</v>
      </c>
      <c r="G54" s="104" t="s">
        <v>546</v>
      </c>
      <c r="H54" s="105" t="s">
        <v>547</v>
      </c>
    </row>
    <row r="55" spans="2:8" ht="52.5" customHeight="1" x14ac:dyDescent="0.15">
      <c r="B55" s="106"/>
      <c r="C55" s="1269" t="s">
        <v>42</v>
      </c>
      <c r="D55" s="1269"/>
      <c r="E55" s="1270"/>
      <c r="F55" s="107">
        <v>710</v>
      </c>
      <c r="G55" s="107">
        <v>713</v>
      </c>
      <c r="H55" s="108">
        <v>715</v>
      </c>
    </row>
    <row r="56" spans="2:8" ht="52.5" customHeight="1" x14ac:dyDescent="0.15">
      <c r="B56" s="109"/>
      <c r="C56" s="1271" t="s">
        <v>43</v>
      </c>
      <c r="D56" s="1271"/>
      <c r="E56" s="1272"/>
      <c r="F56" s="110">
        <v>30</v>
      </c>
      <c r="G56" s="110">
        <v>30</v>
      </c>
      <c r="H56" s="111">
        <v>30</v>
      </c>
    </row>
    <row r="57" spans="2:8" ht="53.25" customHeight="1" x14ac:dyDescent="0.15">
      <c r="B57" s="109"/>
      <c r="C57" s="1273" t="s">
        <v>44</v>
      </c>
      <c r="D57" s="1273"/>
      <c r="E57" s="1274"/>
      <c r="F57" s="112">
        <v>1016</v>
      </c>
      <c r="G57" s="112">
        <v>1274</v>
      </c>
      <c r="H57" s="113">
        <v>1474</v>
      </c>
    </row>
    <row r="58" spans="2:8" ht="45.75" customHeight="1" x14ac:dyDescent="0.15">
      <c r="B58" s="114"/>
      <c r="C58" s="1261" t="s">
        <v>573</v>
      </c>
      <c r="D58" s="1262"/>
      <c r="E58" s="1263"/>
      <c r="F58" s="115">
        <v>358</v>
      </c>
      <c r="G58" s="115">
        <v>359</v>
      </c>
      <c r="H58" s="116">
        <v>359</v>
      </c>
    </row>
    <row r="59" spans="2:8" ht="45.75" customHeight="1" x14ac:dyDescent="0.15">
      <c r="B59" s="114"/>
      <c r="C59" s="1261" t="s">
        <v>574</v>
      </c>
      <c r="D59" s="1262"/>
      <c r="E59" s="1263"/>
      <c r="F59" s="115">
        <v>200</v>
      </c>
      <c r="G59" s="115">
        <v>301</v>
      </c>
      <c r="H59" s="116">
        <v>356</v>
      </c>
    </row>
    <row r="60" spans="2:8" ht="45.75" customHeight="1" x14ac:dyDescent="0.15">
      <c r="B60" s="114"/>
      <c r="C60" s="1261" t="s">
        <v>575</v>
      </c>
      <c r="D60" s="1262"/>
      <c r="E60" s="1263"/>
      <c r="F60" s="115">
        <v>344</v>
      </c>
      <c r="G60" s="115">
        <v>345</v>
      </c>
      <c r="H60" s="116">
        <v>347</v>
      </c>
    </row>
    <row r="61" spans="2:8" ht="45.75" customHeight="1" x14ac:dyDescent="0.15">
      <c r="B61" s="114"/>
      <c r="C61" s="1261" t="s">
        <v>576</v>
      </c>
      <c r="D61" s="1262"/>
      <c r="E61" s="1263"/>
      <c r="F61" s="115">
        <v>7</v>
      </c>
      <c r="G61" s="115">
        <v>163</v>
      </c>
      <c r="H61" s="116">
        <v>305</v>
      </c>
    </row>
    <row r="62" spans="2:8" ht="45.75" customHeight="1" thickBot="1" x14ac:dyDescent="0.2">
      <c r="B62" s="117"/>
      <c r="C62" s="1264" t="s">
        <v>577</v>
      </c>
      <c r="D62" s="1265"/>
      <c r="E62" s="1266"/>
      <c r="F62" s="118">
        <v>100</v>
      </c>
      <c r="G62" s="118">
        <v>101</v>
      </c>
      <c r="H62" s="119">
        <v>101</v>
      </c>
    </row>
    <row r="63" spans="2:8" ht="52.5" customHeight="1" thickBot="1" x14ac:dyDescent="0.2">
      <c r="B63" s="120"/>
      <c r="C63" s="1267" t="s">
        <v>45</v>
      </c>
      <c r="D63" s="1267"/>
      <c r="E63" s="1268"/>
      <c r="F63" s="121">
        <v>1757</v>
      </c>
      <c r="G63" s="121">
        <v>2018</v>
      </c>
      <c r="H63" s="122">
        <v>2220</v>
      </c>
    </row>
    <row r="64" spans="2:8" ht="15" customHeight="1" x14ac:dyDescent="0.15"/>
    <row r="65" ht="0" hidden="1" customHeight="1" x14ac:dyDescent="0.15"/>
    <row r="66" ht="0" hidden="1" customHeight="1" x14ac:dyDescent="0.15"/>
  </sheetData>
  <sheetProtection algorithmName="SHA-512" hashValue="XHlQVHiiW3IMOMHQA4J240CzyiebsqYQOooNLfl+ZZoNMqtwHrUJzoq9HbSBcY649q2fRB7ALHxTOhbuierrSQ==" saltValue="cc6VxyHw9VBwk+Ti0+qP8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582</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583</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543</v>
      </c>
      <c r="BQ50" s="1280"/>
      <c r="BR50" s="1280"/>
      <c r="BS50" s="1280"/>
      <c r="BT50" s="1280"/>
      <c r="BU50" s="1280"/>
      <c r="BV50" s="1280"/>
      <c r="BW50" s="1280"/>
      <c r="BX50" s="1280" t="s">
        <v>544</v>
      </c>
      <c r="BY50" s="1280"/>
      <c r="BZ50" s="1280"/>
      <c r="CA50" s="1280"/>
      <c r="CB50" s="1280"/>
      <c r="CC50" s="1280"/>
      <c r="CD50" s="1280"/>
      <c r="CE50" s="1280"/>
      <c r="CF50" s="1280" t="s">
        <v>545</v>
      </c>
      <c r="CG50" s="1280"/>
      <c r="CH50" s="1280"/>
      <c r="CI50" s="1280"/>
      <c r="CJ50" s="1280"/>
      <c r="CK50" s="1280"/>
      <c r="CL50" s="1280"/>
      <c r="CM50" s="1280"/>
      <c r="CN50" s="1280" t="s">
        <v>546</v>
      </c>
      <c r="CO50" s="1280"/>
      <c r="CP50" s="1280"/>
      <c r="CQ50" s="1280"/>
      <c r="CR50" s="1280"/>
      <c r="CS50" s="1280"/>
      <c r="CT50" s="1280"/>
      <c r="CU50" s="1280"/>
      <c r="CV50" s="1280" t="s">
        <v>547</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584</v>
      </c>
      <c r="AO51" s="1278"/>
      <c r="AP51" s="1278"/>
      <c r="AQ51" s="1278"/>
      <c r="AR51" s="1278"/>
      <c r="AS51" s="1278"/>
      <c r="AT51" s="1278"/>
      <c r="AU51" s="1278"/>
      <c r="AV51" s="1278"/>
      <c r="AW51" s="1278"/>
      <c r="AX51" s="1278"/>
      <c r="AY51" s="1278"/>
      <c r="AZ51" s="1278"/>
      <c r="BA51" s="1278"/>
      <c r="BB51" s="1278" t="s">
        <v>585</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c r="CO51" s="1275"/>
      <c r="CP51" s="1275"/>
      <c r="CQ51" s="1275"/>
      <c r="CR51" s="1275"/>
      <c r="CS51" s="1275"/>
      <c r="CT51" s="1275"/>
      <c r="CU51" s="1275"/>
      <c r="CV51" s="1287"/>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586</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58.1</v>
      </c>
      <c r="CO53" s="1275"/>
      <c r="CP53" s="1275"/>
      <c r="CQ53" s="1275"/>
      <c r="CR53" s="1275"/>
      <c r="CS53" s="1275"/>
      <c r="CT53" s="1275"/>
      <c r="CU53" s="1275"/>
      <c r="CV53" s="1287"/>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587</v>
      </c>
      <c r="AO55" s="1280"/>
      <c r="AP55" s="1280"/>
      <c r="AQ55" s="1280"/>
      <c r="AR55" s="1280"/>
      <c r="AS55" s="1280"/>
      <c r="AT55" s="1280"/>
      <c r="AU55" s="1280"/>
      <c r="AV55" s="1280"/>
      <c r="AW55" s="1280"/>
      <c r="AX55" s="1280"/>
      <c r="AY55" s="1280"/>
      <c r="AZ55" s="1280"/>
      <c r="BA55" s="1280"/>
      <c r="BB55" s="1278" t="s">
        <v>585</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0</v>
      </c>
      <c r="CO55" s="1275"/>
      <c r="CP55" s="1275"/>
      <c r="CQ55" s="1275"/>
      <c r="CR55" s="1275"/>
      <c r="CS55" s="1275"/>
      <c r="CT55" s="1275"/>
      <c r="CU55" s="1275"/>
      <c r="CV55" s="1287"/>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586</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56.3</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588</v>
      </c>
    </row>
    <row r="64" spans="1:109" x14ac:dyDescent="0.15">
      <c r="B64" s="374"/>
      <c r="G64" s="381"/>
      <c r="I64" s="394"/>
      <c r="J64" s="394"/>
      <c r="K64" s="394"/>
      <c r="L64" s="394"/>
      <c r="M64" s="394"/>
      <c r="N64" s="395"/>
      <c r="AM64" s="381"/>
      <c r="AN64" s="381" t="s">
        <v>581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589</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583</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543</v>
      </c>
      <c r="BQ72" s="1280"/>
      <c r="BR72" s="1280"/>
      <c r="BS72" s="1280"/>
      <c r="BT72" s="1280"/>
      <c r="BU72" s="1280"/>
      <c r="BV72" s="1280"/>
      <c r="BW72" s="1280"/>
      <c r="BX72" s="1280" t="s">
        <v>544</v>
      </c>
      <c r="BY72" s="1280"/>
      <c r="BZ72" s="1280"/>
      <c r="CA72" s="1280"/>
      <c r="CB72" s="1280"/>
      <c r="CC72" s="1280"/>
      <c r="CD72" s="1280"/>
      <c r="CE72" s="1280"/>
      <c r="CF72" s="1280" t="s">
        <v>545</v>
      </c>
      <c r="CG72" s="1280"/>
      <c r="CH72" s="1280"/>
      <c r="CI72" s="1280"/>
      <c r="CJ72" s="1280"/>
      <c r="CK72" s="1280"/>
      <c r="CL72" s="1280"/>
      <c r="CM72" s="1280"/>
      <c r="CN72" s="1280" t="s">
        <v>546</v>
      </c>
      <c r="CO72" s="1280"/>
      <c r="CP72" s="1280"/>
      <c r="CQ72" s="1280"/>
      <c r="CR72" s="1280"/>
      <c r="CS72" s="1280"/>
      <c r="CT72" s="1280"/>
      <c r="CU72" s="1280"/>
      <c r="CV72" s="1280" t="s">
        <v>547</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584</v>
      </c>
      <c r="AO73" s="1278"/>
      <c r="AP73" s="1278"/>
      <c r="AQ73" s="1278"/>
      <c r="AR73" s="1278"/>
      <c r="AS73" s="1278"/>
      <c r="AT73" s="1278"/>
      <c r="AU73" s="1278"/>
      <c r="AV73" s="1278"/>
      <c r="AW73" s="1278"/>
      <c r="AX73" s="1278"/>
      <c r="AY73" s="1278"/>
      <c r="AZ73" s="1278"/>
      <c r="BA73" s="1278"/>
      <c r="BB73" s="1278" t="s">
        <v>585</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590</v>
      </c>
      <c r="BC75" s="1278"/>
      <c r="BD75" s="1278"/>
      <c r="BE75" s="1278"/>
      <c r="BF75" s="1278"/>
      <c r="BG75" s="1278"/>
      <c r="BH75" s="1278"/>
      <c r="BI75" s="1278"/>
      <c r="BJ75" s="1278"/>
      <c r="BK75" s="1278"/>
      <c r="BL75" s="1278"/>
      <c r="BM75" s="1278"/>
      <c r="BN75" s="1278"/>
      <c r="BO75" s="1278"/>
      <c r="BP75" s="1275">
        <v>6.7</v>
      </c>
      <c r="BQ75" s="1275"/>
      <c r="BR75" s="1275"/>
      <c r="BS75" s="1275"/>
      <c r="BT75" s="1275"/>
      <c r="BU75" s="1275"/>
      <c r="BV75" s="1275"/>
      <c r="BW75" s="1275"/>
      <c r="BX75" s="1275">
        <v>6.4</v>
      </c>
      <c r="BY75" s="1275"/>
      <c r="BZ75" s="1275"/>
      <c r="CA75" s="1275"/>
      <c r="CB75" s="1275"/>
      <c r="CC75" s="1275"/>
      <c r="CD75" s="1275"/>
      <c r="CE75" s="1275"/>
      <c r="CF75" s="1275">
        <v>6.2</v>
      </c>
      <c r="CG75" s="1275"/>
      <c r="CH75" s="1275"/>
      <c r="CI75" s="1275"/>
      <c r="CJ75" s="1275"/>
      <c r="CK75" s="1275"/>
      <c r="CL75" s="1275"/>
      <c r="CM75" s="1275"/>
      <c r="CN75" s="1275">
        <v>5.8</v>
      </c>
      <c r="CO75" s="1275"/>
      <c r="CP75" s="1275"/>
      <c r="CQ75" s="1275"/>
      <c r="CR75" s="1275"/>
      <c r="CS75" s="1275"/>
      <c r="CT75" s="1275"/>
      <c r="CU75" s="1275"/>
      <c r="CV75" s="1275">
        <v>5.2</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587</v>
      </c>
      <c r="AO77" s="1280"/>
      <c r="AP77" s="1280"/>
      <c r="AQ77" s="1280"/>
      <c r="AR77" s="1280"/>
      <c r="AS77" s="1280"/>
      <c r="AT77" s="1280"/>
      <c r="AU77" s="1280"/>
      <c r="AV77" s="1280"/>
      <c r="AW77" s="1280"/>
      <c r="AX77" s="1280"/>
      <c r="AY77" s="1280"/>
      <c r="AZ77" s="1280"/>
      <c r="BA77" s="1280"/>
      <c r="BB77" s="1278" t="s">
        <v>585</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590</v>
      </c>
      <c r="BC79" s="1278"/>
      <c r="BD79" s="1278"/>
      <c r="BE79" s="1278"/>
      <c r="BF79" s="1278"/>
      <c r="BG79" s="1278"/>
      <c r="BH79" s="1278"/>
      <c r="BI79" s="1278"/>
      <c r="BJ79" s="1278"/>
      <c r="BK79" s="1278"/>
      <c r="BL79" s="1278"/>
      <c r="BM79" s="1278"/>
      <c r="BN79" s="1278"/>
      <c r="BO79" s="1278"/>
      <c r="BP79" s="1275">
        <v>9.1999999999999993</v>
      </c>
      <c r="BQ79" s="1275"/>
      <c r="BR79" s="1275"/>
      <c r="BS79" s="1275"/>
      <c r="BT79" s="1275"/>
      <c r="BU79" s="1275"/>
      <c r="BV79" s="1275"/>
      <c r="BW79" s="1275"/>
      <c r="BX79" s="1275">
        <v>8.1999999999999993</v>
      </c>
      <c r="BY79" s="1275"/>
      <c r="BZ79" s="1275"/>
      <c r="CA79" s="1275"/>
      <c r="CB79" s="1275"/>
      <c r="CC79" s="1275"/>
      <c r="CD79" s="1275"/>
      <c r="CE79" s="1275"/>
      <c r="CF79" s="1275">
        <v>7.8</v>
      </c>
      <c r="CG79" s="1275"/>
      <c r="CH79" s="1275"/>
      <c r="CI79" s="1275"/>
      <c r="CJ79" s="1275"/>
      <c r="CK79" s="1275"/>
      <c r="CL79" s="1275"/>
      <c r="CM79" s="1275"/>
      <c r="CN79" s="1275">
        <v>7.4</v>
      </c>
      <c r="CO79" s="1275"/>
      <c r="CP79" s="1275"/>
      <c r="CQ79" s="1275"/>
      <c r="CR79" s="1275"/>
      <c r="CS79" s="1275"/>
      <c r="CT79" s="1275"/>
      <c r="CU79" s="1275"/>
      <c r="CV79" s="1275">
        <v>7.1</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pnlt84TExjzePpVYHZ3eskrY5bgCAmOQmG3EBR92eEaQ/mv1LAUZStPMysv4ABSuU5AMMSOaDt3S0f2mi7UMA==" saltValue="PIs5DnJnPHy5WlE56Vmo9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kltc80jwd8V8Wyz4SyS+89cEtm/YRAsTYdp5fEobB+QS8dS35iYkF9tQHLsBXUzAfGa35dlX/cT0jh115Zb8Q==" saltValue="N3pLwBqIaezGWojQPEVS0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NWShLZ9hEKBvtKtGE1ugBZkuNuLFpXHac6TO9Gx4hFn/9ucX2sgUiuu0E8SoxgUHwdoXSW4SDtoQN9hyFl3hw==" saltValue="xMWPk8CkEeB8m8EVfRUPq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540</v>
      </c>
      <c r="G2" s="136"/>
      <c r="H2" s="137"/>
    </row>
    <row r="3" spans="1:8" x14ac:dyDescent="0.15">
      <c r="A3" s="133" t="s">
        <v>533</v>
      </c>
      <c r="B3" s="138"/>
      <c r="C3" s="139"/>
      <c r="D3" s="140">
        <v>312811</v>
      </c>
      <c r="E3" s="141"/>
      <c r="F3" s="142">
        <v>316331</v>
      </c>
      <c r="G3" s="143"/>
      <c r="H3" s="144"/>
    </row>
    <row r="4" spans="1:8" x14ac:dyDescent="0.15">
      <c r="A4" s="145"/>
      <c r="B4" s="146"/>
      <c r="C4" s="147"/>
      <c r="D4" s="148">
        <v>93810</v>
      </c>
      <c r="E4" s="149"/>
      <c r="F4" s="150">
        <v>106387</v>
      </c>
      <c r="G4" s="151"/>
      <c r="H4" s="152"/>
    </row>
    <row r="5" spans="1:8" x14ac:dyDescent="0.15">
      <c r="A5" s="133" t="s">
        <v>535</v>
      </c>
      <c r="B5" s="138"/>
      <c r="C5" s="139"/>
      <c r="D5" s="140">
        <v>321333</v>
      </c>
      <c r="E5" s="141"/>
      <c r="F5" s="142">
        <v>333013</v>
      </c>
      <c r="G5" s="143"/>
      <c r="H5" s="144"/>
    </row>
    <row r="6" spans="1:8" x14ac:dyDescent="0.15">
      <c r="A6" s="145"/>
      <c r="B6" s="146"/>
      <c r="C6" s="147"/>
      <c r="D6" s="148">
        <v>130270</v>
      </c>
      <c r="E6" s="149"/>
      <c r="F6" s="150">
        <v>126732</v>
      </c>
      <c r="G6" s="151"/>
      <c r="H6" s="152"/>
    </row>
    <row r="7" spans="1:8" x14ac:dyDescent="0.15">
      <c r="A7" s="133" t="s">
        <v>536</v>
      </c>
      <c r="B7" s="138"/>
      <c r="C7" s="139"/>
      <c r="D7" s="140">
        <v>311221</v>
      </c>
      <c r="E7" s="141"/>
      <c r="F7" s="142">
        <v>280458</v>
      </c>
      <c r="G7" s="143"/>
      <c r="H7" s="144"/>
    </row>
    <row r="8" spans="1:8" x14ac:dyDescent="0.15">
      <c r="A8" s="145"/>
      <c r="B8" s="146"/>
      <c r="C8" s="147"/>
      <c r="D8" s="148">
        <v>85226</v>
      </c>
      <c r="E8" s="149"/>
      <c r="F8" s="150">
        <v>127286</v>
      </c>
      <c r="G8" s="151"/>
      <c r="H8" s="152"/>
    </row>
    <row r="9" spans="1:8" x14ac:dyDescent="0.15">
      <c r="A9" s="133" t="s">
        <v>537</v>
      </c>
      <c r="B9" s="138"/>
      <c r="C9" s="139"/>
      <c r="D9" s="140">
        <v>314116</v>
      </c>
      <c r="E9" s="141"/>
      <c r="F9" s="142">
        <v>291945</v>
      </c>
      <c r="G9" s="143"/>
      <c r="H9" s="144"/>
    </row>
    <row r="10" spans="1:8" x14ac:dyDescent="0.15">
      <c r="A10" s="145"/>
      <c r="B10" s="146"/>
      <c r="C10" s="147"/>
      <c r="D10" s="148">
        <v>95489</v>
      </c>
      <c r="E10" s="149"/>
      <c r="F10" s="150">
        <v>127651</v>
      </c>
      <c r="G10" s="151"/>
      <c r="H10" s="152"/>
    </row>
    <row r="11" spans="1:8" x14ac:dyDescent="0.15">
      <c r="A11" s="133" t="s">
        <v>538</v>
      </c>
      <c r="B11" s="138"/>
      <c r="C11" s="139"/>
      <c r="D11" s="140">
        <v>465269</v>
      </c>
      <c r="E11" s="141"/>
      <c r="F11" s="142">
        <v>291173</v>
      </c>
      <c r="G11" s="143"/>
      <c r="H11" s="144"/>
    </row>
    <row r="12" spans="1:8" x14ac:dyDescent="0.15">
      <c r="A12" s="145"/>
      <c r="B12" s="146"/>
      <c r="C12" s="153"/>
      <c r="D12" s="148">
        <v>82325</v>
      </c>
      <c r="E12" s="149"/>
      <c r="F12" s="150">
        <v>119071</v>
      </c>
      <c r="G12" s="151"/>
      <c r="H12" s="152"/>
    </row>
    <row r="13" spans="1:8" x14ac:dyDescent="0.15">
      <c r="A13" s="133"/>
      <c r="B13" s="138"/>
      <c r="C13" s="154"/>
      <c r="D13" s="155">
        <v>344950</v>
      </c>
      <c r="E13" s="156"/>
      <c r="F13" s="157">
        <v>302584</v>
      </c>
      <c r="G13" s="158"/>
      <c r="H13" s="144"/>
    </row>
    <row r="14" spans="1:8" x14ac:dyDescent="0.15">
      <c r="A14" s="145"/>
      <c r="B14" s="146"/>
      <c r="C14" s="147"/>
      <c r="D14" s="148">
        <v>97424</v>
      </c>
      <c r="E14" s="149"/>
      <c r="F14" s="150">
        <v>121425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12.97</v>
      </c>
      <c r="C19" s="159">
        <f>ROUND(VALUE(SUBSTITUTE(実質収支比率等に係る経年分析!G$48,"▲","-")),2)</f>
        <v>19.98</v>
      </c>
      <c r="D19" s="159">
        <f>ROUND(VALUE(SUBSTITUTE(実質収支比率等に係る経年分析!H$48,"▲","-")),2)</f>
        <v>13.32</v>
      </c>
      <c r="E19" s="159">
        <f>ROUND(VALUE(SUBSTITUTE(実質収支比率等に係る経年分析!I$48,"▲","-")),2)</f>
        <v>10.61</v>
      </c>
      <c r="F19" s="159">
        <f>ROUND(VALUE(SUBSTITUTE(実質収支比率等に係る経年分析!J$48,"▲","-")),2)</f>
        <v>15</v>
      </c>
    </row>
    <row r="20" spans="1:11" x14ac:dyDescent="0.15">
      <c r="A20" s="159" t="s">
        <v>49</v>
      </c>
      <c r="B20" s="159">
        <f>ROUND(VALUE(SUBSTITUTE(実質収支比率等に係る経年分析!F$47,"▲","-")),2)</f>
        <v>57.87</v>
      </c>
      <c r="C20" s="159">
        <f>ROUND(VALUE(SUBSTITUTE(実質収支比率等に係る経年分析!G$47,"▲","-")),2)</f>
        <v>60.04</v>
      </c>
      <c r="D20" s="159">
        <f>ROUND(VALUE(SUBSTITUTE(実質収支比率等に係る経年分析!H$47,"▲","-")),2)</f>
        <v>67.31</v>
      </c>
      <c r="E20" s="159">
        <f>ROUND(VALUE(SUBSTITUTE(実質収支比率等に係る経年分析!I$47,"▲","-")),2)</f>
        <v>71.31</v>
      </c>
      <c r="F20" s="159">
        <f>ROUND(VALUE(SUBSTITUTE(実質収支比率等に係る経年分析!J$47,"▲","-")),2)</f>
        <v>73.959999999999994</v>
      </c>
    </row>
    <row r="21" spans="1:11" x14ac:dyDescent="0.15">
      <c r="A21" s="159" t="s">
        <v>50</v>
      </c>
      <c r="B21" s="159">
        <f>IF(ISNUMBER(VALUE(SUBSTITUTE(実質収支比率等に係る経年分析!F$49,"▲","-"))),ROUND(VALUE(SUBSTITUTE(実質収支比率等に係る経年分析!F$49,"▲","-")),2),NA())</f>
        <v>12.15</v>
      </c>
      <c r="C21" s="159">
        <f>IF(ISNUMBER(VALUE(SUBSTITUTE(実質収支比率等に係る経年分析!G$49,"▲","-"))),ROUND(VALUE(SUBSTITUTE(実質収支比率等に係る経年分析!G$49,"▲","-")),2),NA())</f>
        <v>6.76</v>
      </c>
      <c r="D21" s="159">
        <f>IF(ISNUMBER(VALUE(SUBSTITUTE(実質収支比率等に係る経年分析!H$49,"▲","-"))),ROUND(VALUE(SUBSTITUTE(実質収支比率等に係る経年分析!H$49,"▲","-")),2),NA())</f>
        <v>3.75</v>
      </c>
      <c r="E21" s="159">
        <f>IF(ISNUMBER(VALUE(SUBSTITUTE(実質収支比率等に係る経年分析!I$49,"▲","-"))),ROUND(VALUE(SUBSTITUTE(実質収支比率等に係る経年分析!I$49,"▲","-")),2),NA())</f>
        <v>-3.16</v>
      </c>
      <c r="F21" s="159">
        <f>IF(ISNUMBER(VALUE(SUBSTITUTE(実質収支比率等に係る経年分析!J$49,"▲","-"))),ROUND(VALUE(SUBSTITUTE(実質収支比率等に係る経年分析!J$49,"▲","-")),2),NA())</f>
        <v>4.25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1.1200000000000001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1.1100000000000001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0.67</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0.79</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新庄村簡易水道事業特別会計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0.19</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0.17</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0.14000000000000001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0.39</v>
      </c>
    </row>
    <row r="30" spans="1:11" x14ac:dyDescent="0.15">
      <c r="A30" s="160" t="str">
        <f>IF(連結実質赤字比率に係る赤字・黒字の構成分析!C$40="",NA(),連結実質赤字比率に係る赤字・黒字の構成分析!C$40)</f>
        <v>新庄村介護保険特別会計（保険事業勘定）</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1.53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0.66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0.47</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0.44</v>
      </c>
    </row>
    <row r="31" spans="1:11" x14ac:dyDescent="0.15">
      <c r="A31" s="160" t="str">
        <f>IF(連結実質赤字比率に係る赤字・黒字の構成分析!C$39="",NA(),連結実質赤字比率に係る赤字・黒字の構成分析!C$39)</f>
        <v>新庄村国民健康保険診療所特別会計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0.56000000000000005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0.73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0.63</v>
      </c>
    </row>
    <row r="32" spans="1:11" x14ac:dyDescent="0.15">
      <c r="A32" s="160" t="str">
        <f>IF(連結実質赤字比率に係る赤字・黒字の構成分析!C$38="",NA(),連結実質赤字比率に係る赤字・黒字の構成分析!C$38)</f>
        <v>新庄村国民健康保険歯科診療施設特別会計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0.73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0.55000000000000004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0.66</v>
      </c>
    </row>
    <row r="33" spans="1:16" x14ac:dyDescent="0.15">
      <c r="A33" s="160" t="str">
        <f>IF(連結実質赤字比率に係る赤字・黒字の構成分析!C$37="",NA(),連結実質赤字比率に係る赤字・黒字の構成分析!C$37)</f>
        <v>新庄村下水道事業特別会計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0.75</v>
      </c>
    </row>
    <row r="34" spans="1:16" x14ac:dyDescent="0.15">
      <c r="A34" s="160" t="str">
        <f>IF(連結実質赤字比率に係る赤字・黒字の構成分析!C$36="",NA(),連結実質赤字比率に係る赤字・黒字の構成分析!C$36)</f>
        <v>新庄村農業共済事業特別会計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0.73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1.1000000000000001</v>
      </c>
    </row>
    <row r="35" spans="1:16" x14ac:dyDescent="0.15">
      <c r="A35" s="160" t="str">
        <f>IF(連結実質赤字比率に係る赤字・黒字の構成分析!C$35="",NA(),連結実質赤字比率に係る赤字・黒字の構成分析!C$35)</f>
        <v>新庄村国民健康保険事業特別会計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1.74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3.41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3.99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1.85</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12.36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19.399999999999999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10.59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14.98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199</v>
      </c>
      <c r="E42" s="161"/>
      <c r="F42" s="161"/>
      <c r="G42" s="161">
        <f>'実質公債費比率（分子）の構造'!L$52</f>
        <v>207</v>
      </c>
      <c r="H42" s="161"/>
      <c r="I42" s="161"/>
      <c r="J42" s="161">
        <f>'実質公債費比率（分子）の構造'!M$52</f>
        <v>199</v>
      </c>
      <c r="K42" s="161"/>
      <c r="L42" s="161"/>
      <c r="M42" s="161">
        <f>'実質公債費比率（分子）の構造'!N$52</f>
        <v>185</v>
      </c>
      <c r="N42" s="161"/>
      <c r="O42" s="161"/>
      <c r="P42" s="161">
        <f>'実質公債費比率（分子）の構造'!O$52</f>
        <v>171</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0</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81</v>
      </c>
      <c r="C46" s="161"/>
      <c r="D46" s="161"/>
      <c r="E46" s="161">
        <f>'実質公債費比率（分子）の構造'!L$48</f>
        <v>80</v>
      </c>
      <c r="F46" s="161"/>
      <c r="G46" s="161"/>
      <c r="H46" s="161">
        <f>'実質公債費比率（分子）の構造'!M$48</f>
        <v>82</v>
      </c>
      <c r="I46" s="161"/>
      <c r="J46" s="161"/>
      <c r="K46" s="161">
        <f>'実質公債費比率（分子）の構造'!N$48</f>
        <v>75</v>
      </c>
      <c r="L46" s="161"/>
      <c r="M46" s="161"/>
      <c r="N46" s="161">
        <f>'実質公債費比率（分子）の構造'!O$48</f>
        <v>58</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171</v>
      </c>
      <c r="C49" s="161"/>
      <c r="D49" s="161"/>
      <c r="E49" s="161">
        <f>'実質公債費比率（分子）の構造'!L$45</f>
        <v>180</v>
      </c>
      <c r="F49" s="161"/>
      <c r="G49" s="161"/>
      <c r="H49" s="161">
        <f>'実質公債費比率（分子）の構造'!M$45</f>
        <v>168</v>
      </c>
      <c r="I49" s="161"/>
      <c r="J49" s="161"/>
      <c r="K49" s="161">
        <f>'実質公債費比率（分子）の構造'!N$45</f>
        <v>152</v>
      </c>
      <c r="L49" s="161"/>
      <c r="M49" s="161"/>
      <c r="N49" s="161">
        <f>'実質公債費比率（分子）の構造'!O$45</f>
        <v>152</v>
      </c>
      <c r="O49" s="161"/>
      <c r="P49" s="161"/>
    </row>
    <row r="50" spans="1:16" x14ac:dyDescent="0.15">
      <c r="A50" s="161" t="s">
        <v>65</v>
      </c>
      <c r="B50" s="161" t="e">
        <f>NA()</f>
        <v>#N/A</v>
      </c>
      <c r="C50" s="161">
        <f>IF(ISNUMBER('実質公債費比率（分子）の構造'!K$53),'実質公債費比率（分子）の構造'!K$53,NA())</f>
        <v>53</v>
      </c>
      <c r="D50" s="161" t="e">
        <f>NA()</f>
        <v>#N/A</v>
      </c>
      <c r="E50" s="161" t="e">
        <f>NA()</f>
        <v>#N/A</v>
      </c>
      <c r="F50" s="161">
        <f>IF(ISNUMBER('実質公債費比率（分子）の構造'!L$53),'実質公債費比率（分子）の構造'!L$53,NA())</f>
        <v>53</v>
      </c>
      <c r="G50" s="161" t="e">
        <f>NA()</f>
        <v>#N/A</v>
      </c>
      <c r="H50" s="161" t="e">
        <f>NA()</f>
        <v>#N/A</v>
      </c>
      <c r="I50" s="161">
        <f>IF(ISNUMBER('実質公債費比率（分子）の構造'!M$53),'実質公債費比率（分子）の構造'!M$53,NA())</f>
        <v>51</v>
      </c>
      <c r="J50" s="161" t="e">
        <f>NA()</f>
        <v>#N/A</v>
      </c>
      <c r="K50" s="161" t="e">
        <f>NA()</f>
        <v>#N/A</v>
      </c>
      <c r="L50" s="161">
        <f>IF(ISNUMBER('実質公債費比率（分子）の構造'!N$53),'実質公債費比率（分子）の構造'!N$53,NA())</f>
        <v>42</v>
      </c>
      <c r="M50" s="161" t="e">
        <f>NA()</f>
        <v>#N/A</v>
      </c>
      <c r="N50" s="161" t="e">
        <f>NA()</f>
        <v>#N/A</v>
      </c>
      <c r="O50" s="161">
        <f>IF(ISNUMBER('実質公債費比率（分子）の構造'!O$53),'実質公債費比率（分子）の構造'!O$53,NA())</f>
        <v>39</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1437</v>
      </c>
      <c r="E56" s="160"/>
      <c r="F56" s="160"/>
      <c r="G56" s="160">
        <f>'将来負担比率（分子）の構造'!J$52</f>
        <v>1367</v>
      </c>
      <c r="H56" s="160"/>
      <c r="I56" s="160"/>
      <c r="J56" s="160">
        <f>'将来負担比率（分子）の構造'!K$52</f>
        <v>1247</v>
      </c>
      <c r="K56" s="160"/>
      <c r="L56" s="160"/>
      <c r="M56" s="160">
        <f>'将来負担比率（分子）の構造'!L$52</f>
        <v>1324</v>
      </c>
      <c r="N56" s="160"/>
      <c r="O56" s="160"/>
      <c r="P56" s="160">
        <f>'将来負担比率（分子）の構造'!M$52</f>
        <v>1277</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1624</v>
      </c>
      <c r="E58" s="160"/>
      <c r="F58" s="160"/>
      <c r="G58" s="160">
        <f>'将来負担比率（分子）の構造'!J$50</f>
        <v>1718</v>
      </c>
      <c r="H58" s="160"/>
      <c r="I58" s="160"/>
      <c r="J58" s="160">
        <f>'将来負担比率（分子）の構造'!K$50</f>
        <v>1911</v>
      </c>
      <c r="K58" s="160"/>
      <c r="L58" s="160"/>
      <c r="M58" s="160">
        <f>'将来負担比率（分子）の構造'!L$50</f>
        <v>2178</v>
      </c>
      <c r="N58" s="160"/>
      <c r="O58" s="160"/>
      <c r="P58" s="160">
        <f>'将来負担比率（分子）の構造'!M$50</f>
        <v>2382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208</v>
      </c>
      <c r="C62" s="160"/>
      <c r="D62" s="160"/>
      <c r="E62" s="160">
        <f>'将来負担比率（分子）の構造'!J$45</f>
        <v>258</v>
      </c>
      <c r="F62" s="160"/>
      <c r="G62" s="160"/>
      <c r="H62" s="160">
        <f>'将来負担比率（分子）の構造'!K$45</f>
        <v>156</v>
      </c>
      <c r="I62" s="160"/>
      <c r="J62" s="160"/>
      <c r="K62" s="160">
        <f>'将来負担比率（分子）の構造'!L$45</f>
        <v>159</v>
      </c>
      <c r="L62" s="160"/>
      <c r="M62" s="160"/>
      <c r="N62" s="160">
        <f>'将来負担比率（分子）の構造'!M$45</f>
        <v>155</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827</v>
      </c>
      <c r="C64" s="160"/>
      <c r="D64" s="160"/>
      <c r="E64" s="160">
        <f>'将来負担比率（分子）の構造'!J$43</f>
        <v>752</v>
      </c>
      <c r="F64" s="160"/>
      <c r="G64" s="160"/>
      <c r="H64" s="160">
        <f>'将来負担比率（分子）の構造'!K$43</f>
        <v>680</v>
      </c>
      <c r="I64" s="160"/>
      <c r="J64" s="160"/>
      <c r="K64" s="160">
        <f>'将来負担比率（分子）の構造'!L$43</f>
        <v>663</v>
      </c>
      <c r="L64" s="160"/>
      <c r="M64" s="160"/>
      <c r="N64" s="160">
        <f>'将来負担比率（分子）の構造'!M$43</f>
        <v>603</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f>'将来負担比率（分子）の構造'!M$42</f>
        <v>46</v>
      </c>
      <c r="O65" s="160"/>
      <c r="P65" s="160"/>
    </row>
    <row r="66" spans="1:16" x14ac:dyDescent="0.15">
      <c r="A66" s="160" t="s">
        <v>25</v>
      </c>
      <c r="B66" s="160">
        <f>'将来負担比率（分子）の構造'!I$41</f>
        <v>1442</v>
      </c>
      <c r="C66" s="160"/>
      <c r="D66" s="160"/>
      <c r="E66" s="160">
        <f>'将来負担比率（分子）の構造'!J$41</f>
        <v>1373</v>
      </c>
      <c r="F66" s="160"/>
      <c r="G66" s="160"/>
      <c r="H66" s="160">
        <f>'将来負担比率（分子）の構造'!K$41</f>
        <v>1324</v>
      </c>
      <c r="I66" s="160"/>
      <c r="J66" s="160"/>
      <c r="K66" s="160">
        <f>'将来負担比率（分子）の構造'!L$41</f>
        <v>1293</v>
      </c>
      <c r="L66" s="160"/>
      <c r="M66" s="160"/>
      <c r="N66" s="160">
        <f>'将来負担比率（分子）の構造'!M$41</f>
        <v>1341</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710</v>
      </c>
      <c r="C72" s="164">
        <f>基金残高に係る経年分析!G55</f>
        <v>713</v>
      </c>
      <c r="D72" s="164">
        <f>基金残高に係る経年分析!H55</f>
        <v>715</v>
      </c>
    </row>
    <row r="73" spans="1:16" x14ac:dyDescent="0.15">
      <c r="A73" s="163" t="s">
        <v>72</v>
      </c>
      <c r="B73" s="164">
        <f>基金残高に係る経年分析!F56</f>
        <v>30</v>
      </c>
      <c r="C73" s="164">
        <f>基金残高に係る経年分析!G56</f>
        <v>30</v>
      </c>
      <c r="D73" s="164">
        <f>基金残高に係る経年分析!H56</f>
        <v>30</v>
      </c>
    </row>
    <row r="74" spans="1:16" x14ac:dyDescent="0.15">
      <c r="A74" s="163" t="s">
        <v>73</v>
      </c>
      <c r="B74" s="164">
        <f>基金残高に係る経年分析!F57</f>
        <v>1016</v>
      </c>
      <c r="C74" s="164">
        <f>基金残高に係る経年分析!G57</f>
        <v>1274</v>
      </c>
      <c r="D74" s="164">
        <f>基金残高に係る経年分析!H57</f>
        <v>1474</v>
      </c>
    </row>
  </sheetData>
  <sheetProtection algorithmName="SHA-512" hashValue="PACxBHIdUTpIv0jhdJmfNwffWa5JQ8rS1o7Jg71g2JR2RAkv2klZ9rtbebAB8lm3I9JinlBcz50qcwqRNkaJbQ==" saltValue="EiCQxgZpu2pRvzCkpuxP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222</v>
      </c>
      <c r="C5" s="741"/>
      <c r="D5" s="741"/>
      <c r="E5" s="741"/>
      <c r="F5" s="741"/>
      <c r="G5" s="741"/>
      <c r="H5" s="741"/>
      <c r="I5" s="741"/>
      <c r="J5" s="741"/>
      <c r="K5" s="741"/>
      <c r="L5" s="741"/>
      <c r="M5" s="741"/>
      <c r="N5" s="741"/>
      <c r="O5" s="741"/>
      <c r="P5" s="741"/>
      <c r="Q5" s="742"/>
      <c r="R5" s="706">
        <v>223574</v>
      </c>
      <c r="S5" s="707"/>
      <c r="T5" s="707"/>
      <c r="U5" s="707"/>
      <c r="V5" s="707"/>
      <c r="W5" s="707"/>
      <c r="X5" s="707"/>
      <c r="Y5" s="753"/>
      <c r="Z5" s="771">
        <v>8.1</v>
      </c>
      <c r="AA5" s="771"/>
      <c r="AB5" s="771"/>
      <c r="AC5" s="771"/>
      <c r="AD5" s="772">
        <v>223574</v>
      </c>
      <c r="AE5" s="772"/>
      <c r="AF5" s="772"/>
      <c r="AG5" s="772"/>
      <c r="AH5" s="772"/>
      <c r="AI5" s="772"/>
      <c r="AJ5" s="772"/>
      <c r="AK5" s="772"/>
      <c r="AL5" s="754">
        <v>22.8</v>
      </c>
      <c r="AM5" s="723"/>
      <c r="AN5" s="723"/>
      <c r="AO5" s="755"/>
      <c r="AP5" s="740" t="s">
        <v>223</v>
      </c>
      <c r="AQ5" s="741"/>
      <c r="AR5" s="741"/>
      <c r="AS5" s="741"/>
      <c r="AT5" s="741"/>
      <c r="AU5" s="741"/>
      <c r="AV5" s="741"/>
      <c r="AW5" s="741"/>
      <c r="AX5" s="741"/>
      <c r="AY5" s="741"/>
      <c r="AZ5" s="741"/>
      <c r="BA5" s="741"/>
      <c r="BB5" s="741"/>
      <c r="BC5" s="741"/>
      <c r="BD5" s="741"/>
      <c r="BE5" s="741"/>
      <c r="BF5" s="742"/>
      <c r="BG5" s="641">
        <v>223574</v>
      </c>
      <c r="BH5" s="644"/>
      <c r="BI5" s="644"/>
      <c r="BJ5" s="644"/>
      <c r="BK5" s="644"/>
      <c r="BL5" s="644"/>
      <c r="BM5" s="644"/>
      <c r="BN5" s="645"/>
      <c r="BO5" s="703">
        <v>100</v>
      </c>
      <c r="BP5" s="703"/>
      <c r="BQ5" s="703"/>
      <c r="BR5" s="703"/>
      <c r="BS5" s="704">
        <v>23756</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216</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x14ac:dyDescent="0.15">
      <c r="B6" s="638" t="s">
        <v>227</v>
      </c>
      <c r="C6" s="639"/>
      <c r="D6" s="639"/>
      <c r="E6" s="639"/>
      <c r="F6" s="639"/>
      <c r="G6" s="639"/>
      <c r="H6" s="639"/>
      <c r="I6" s="639"/>
      <c r="J6" s="639"/>
      <c r="K6" s="639"/>
      <c r="L6" s="639"/>
      <c r="M6" s="639"/>
      <c r="N6" s="639"/>
      <c r="O6" s="639"/>
      <c r="P6" s="639"/>
      <c r="Q6" s="640"/>
      <c r="R6" s="641">
        <v>14055</v>
      </c>
      <c r="S6" s="644"/>
      <c r="T6" s="644"/>
      <c r="U6" s="644"/>
      <c r="V6" s="644"/>
      <c r="W6" s="644"/>
      <c r="X6" s="644"/>
      <c r="Y6" s="645"/>
      <c r="Z6" s="703">
        <v>0.5</v>
      </c>
      <c r="AA6" s="703"/>
      <c r="AB6" s="703"/>
      <c r="AC6" s="703"/>
      <c r="AD6" s="704">
        <v>14055</v>
      </c>
      <c r="AE6" s="704"/>
      <c r="AF6" s="704"/>
      <c r="AG6" s="704"/>
      <c r="AH6" s="704"/>
      <c r="AI6" s="704"/>
      <c r="AJ6" s="704"/>
      <c r="AK6" s="704"/>
      <c r="AL6" s="646">
        <v>1.4</v>
      </c>
      <c r="AM6" s="647"/>
      <c r="AN6" s="647"/>
      <c r="AO6" s="705"/>
      <c r="AP6" s="638" t="s">
        <v>228</v>
      </c>
      <c r="AQ6" s="639"/>
      <c r="AR6" s="639"/>
      <c r="AS6" s="639"/>
      <c r="AT6" s="639"/>
      <c r="AU6" s="639"/>
      <c r="AV6" s="639"/>
      <c r="AW6" s="639"/>
      <c r="AX6" s="639"/>
      <c r="AY6" s="639"/>
      <c r="AZ6" s="639"/>
      <c r="BA6" s="639"/>
      <c r="BB6" s="639"/>
      <c r="BC6" s="639"/>
      <c r="BD6" s="639"/>
      <c r="BE6" s="639"/>
      <c r="BF6" s="640"/>
      <c r="BG6" s="641">
        <v>223574</v>
      </c>
      <c r="BH6" s="644"/>
      <c r="BI6" s="644"/>
      <c r="BJ6" s="644"/>
      <c r="BK6" s="644"/>
      <c r="BL6" s="644"/>
      <c r="BM6" s="644"/>
      <c r="BN6" s="645"/>
      <c r="BO6" s="703">
        <v>100</v>
      </c>
      <c r="BP6" s="703"/>
      <c r="BQ6" s="703"/>
      <c r="BR6" s="703"/>
      <c r="BS6" s="704">
        <v>23756</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44315</v>
      </c>
      <c r="CS6" s="644"/>
      <c r="CT6" s="644"/>
      <c r="CU6" s="644"/>
      <c r="CV6" s="644"/>
      <c r="CW6" s="644"/>
      <c r="CX6" s="644"/>
      <c r="CY6" s="645"/>
      <c r="CZ6" s="754">
        <v>1.7</v>
      </c>
      <c r="DA6" s="723"/>
      <c r="DB6" s="723"/>
      <c r="DC6" s="757"/>
      <c r="DD6" s="649" t="s">
        <v>230</v>
      </c>
      <c r="DE6" s="644"/>
      <c r="DF6" s="644"/>
      <c r="DG6" s="644"/>
      <c r="DH6" s="644"/>
      <c r="DI6" s="644"/>
      <c r="DJ6" s="644"/>
      <c r="DK6" s="644"/>
      <c r="DL6" s="644"/>
      <c r="DM6" s="644"/>
      <c r="DN6" s="644"/>
      <c r="DO6" s="644"/>
      <c r="DP6" s="645"/>
      <c r="DQ6" s="649">
        <v>44315</v>
      </c>
      <c r="DR6" s="644"/>
      <c r="DS6" s="644"/>
      <c r="DT6" s="644"/>
      <c r="DU6" s="644"/>
      <c r="DV6" s="644"/>
      <c r="DW6" s="644"/>
      <c r="DX6" s="644"/>
      <c r="DY6" s="644"/>
      <c r="DZ6" s="644"/>
      <c r="EA6" s="644"/>
      <c r="EB6" s="644"/>
      <c r="EC6" s="684"/>
    </row>
    <row r="7" spans="2:143" ht="11.25" customHeight="1" x14ac:dyDescent="0.15">
      <c r="B7" s="638" t="s">
        <v>231</v>
      </c>
      <c r="C7" s="639"/>
      <c r="D7" s="639"/>
      <c r="E7" s="639"/>
      <c r="F7" s="639"/>
      <c r="G7" s="639"/>
      <c r="H7" s="639"/>
      <c r="I7" s="639"/>
      <c r="J7" s="639"/>
      <c r="K7" s="639"/>
      <c r="L7" s="639"/>
      <c r="M7" s="639"/>
      <c r="N7" s="639"/>
      <c r="O7" s="639"/>
      <c r="P7" s="639"/>
      <c r="Q7" s="640"/>
      <c r="R7" s="641">
        <v>151</v>
      </c>
      <c r="S7" s="644"/>
      <c r="T7" s="644"/>
      <c r="U7" s="644"/>
      <c r="V7" s="644"/>
      <c r="W7" s="644"/>
      <c r="X7" s="644"/>
      <c r="Y7" s="645"/>
      <c r="Z7" s="703">
        <v>0</v>
      </c>
      <c r="AA7" s="703"/>
      <c r="AB7" s="703"/>
      <c r="AC7" s="703"/>
      <c r="AD7" s="704">
        <v>151</v>
      </c>
      <c r="AE7" s="704"/>
      <c r="AF7" s="704"/>
      <c r="AG7" s="704"/>
      <c r="AH7" s="704"/>
      <c r="AI7" s="704"/>
      <c r="AJ7" s="704"/>
      <c r="AK7" s="704"/>
      <c r="AL7" s="646">
        <v>0</v>
      </c>
      <c r="AM7" s="647"/>
      <c r="AN7" s="647"/>
      <c r="AO7" s="705"/>
      <c r="AP7" s="638" t="s">
        <v>232</v>
      </c>
      <c r="AQ7" s="639"/>
      <c r="AR7" s="639"/>
      <c r="AS7" s="639"/>
      <c r="AT7" s="639"/>
      <c r="AU7" s="639"/>
      <c r="AV7" s="639"/>
      <c r="AW7" s="639"/>
      <c r="AX7" s="639"/>
      <c r="AY7" s="639"/>
      <c r="AZ7" s="639"/>
      <c r="BA7" s="639"/>
      <c r="BB7" s="639"/>
      <c r="BC7" s="639"/>
      <c r="BD7" s="639"/>
      <c r="BE7" s="639"/>
      <c r="BF7" s="640"/>
      <c r="BG7" s="641">
        <v>28847</v>
      </c>
      <c r="BH7" s="644"/>
      <c r="BI7" s="644"/>
      <c r="BJ7" s="644"/>
      <c r="BK7" s="644"/>
      <c r="BL7" s="644"/>
      <c r="BM7" s="644"/>
      <c r="BN7" s="645"/>
      <c r="BO7" s="703">
        <v>12.9</v>
      </c>
      <c r="BP7" s="703"/>
      <c r="BQ7" s="703"/>
      <c r="BR7" s="703"/>
      <c r="BS7" s="704">
        <v>280</v>
      </c>
      <c r="BT7" s="704"/>
      <c r="BU7" s="704"/>
      <c r="BV7" s="704"/>
      <c r="BW7" s="704"/>
      <c r="BX7" s="704"/>
      <c r="BY7" s="704"/>
      <c r="BZ7" s="704"/>
      <c r="CA7" s="704"/>
      <c r="CB7" s="745"/>
      <c r="CD7" s="685" t="s">
        <v>233</v>
      </c>
      <c r="CE7" s="682"/>
      <c r="CF7" s="682"/>
      <c r="CG7" s="682"/>
      <c r="CH7" s="682"/>
      <c r="CI7" s="682"/>
      <c r="CJ7" s="682"/>
      <c r="CK7" s="682"/>
      <c r="CL7" s="682"/>
      <c r="CM7" s="682"/>
      <c r="CN7" s="682"/>
      <c r="CO7" s="682"/>
      <c r="CP7" s="682"/>
      <c r="CQ7" s="683"/>
      <c r="CR7" s="641">
        <v>1195588</v>
      </c>
      <c r="CS7" s="644"/>
      <c r="CT7" s="644"/>
      <c r="CU7" s="644"/>
      <c r="CV7" s="644"/>
      <c r="CW7" s="644"/>
      <c r="CX7" s="644"/>
      <c r="CY7" s="645"/>
      <c r="CZ7" s="703">
        <v>46.4</v>
      </c>
      <c r="DA7" s="703"/>
      <c r="DB7" s="703"/>
      <c r="DC7" s="703"/>
      <c r="DD7" s="649">
        <v>20544</v>
      </c>
      <c r="DE7" s="644"/>
      <c r="DF7" s="644"/>
      <c r="DG7" s="644"/>
      <c r="DH7" s="644"/>
      <c r="DI7" s="644"/>
      <c r="DJ7" s="644"/>
      <c r="DK7" s="644"/>
      <c r="DL7" s="644"/>
      <c r="DM7" s="644"/>
      <c r="DN7" s="644"/>
      <c r="DO7" s="644"/>
      <c r="DP7" s="645"/>
      <c r="DQ7" s="649">
        <v>276167</v>
      </c>
      <c r="DR7" s="644"/>
      <c r="DS7" s="644"/>
      <c r="DT7" s="644"/>
      <c r="DU7" s="644"/>
      <c r="DV7" s="644"/>
      <c r="DW7" s="644"/>
      <c r="DX7" s="644"/>
      <c r="DY7" s="644"/>
      <c r="DZ7" s="644"/>
      <c r="EA7" s="644"/>
      <c r="EB7" s="644"/>
      <c r="EC7" s="684"/>
    </row>
    <row r="8" spans="2:143" ht="11.25" customHeight="1" x14ac:dyDescent="0.15">
      <c r="B8" s="638" t="s">
        <v>234</v>
      </c>
      <c r="C8" s="639"/>
      <c r="D8" s="639"/>
      <c r="E8" s="639"/>
      <c r="F8" s="639"/>
      <c r="G8" s="639"/>
      <c r="H8" s="639"/>
      <c r="I8" s="639"/>
      <c r="J8" s="639"/>
      <c r="K8" s="639"/>
      <c r="L8" s="639"/>
      <c r="M8" s="639"/>
      <c r="N8" s="639"/>
      <c r="O8" s="639"/>
      <c r="P8" s="639"/>
      <c r="Q8" s="640"/>
      <c r="R8" s="641">
        <v>396</v>
      </c>
      <c r="S8" s="644"/>
      <c r="T8" s="644"/>
      <c r="U8" s="644"/>
      <c r="V8" s="644"/>
      <c r="W8" s="644"/>
      <c r="X8" s="644"/>
      <c r="Y8" s="645"/>
      <c r="Z8" s="703">
        <v>0</v>
      </c>
      <c r="AA8" s="703"/>
      <c r="AB8" s="703"/>
      <c r="AC8" s="703"/>
      <c r="AD8" s="704">
        <v>396</v>
      </c>
      <c r="AE8" s="704"/>
      <c r="AF8" s="704"/>
      <c r="AG8" s="704"/>
      <c r="AH8" s="704"/>
      <c r="AI8" s="704"/>
      <c r="AJ8" s="704"/>
      <c r="AK8" s="704"/>
      <c r="AL8" s="646">
        <v>0</v>
      </c>
      <c r="AM8" s="647"/>
      <c r="AN8" s="647"/>
      <c r="AO8" s="705"/>
      <c r="AP8" s="638" t="s">
        <v>235</v>
      </c>
      <c r="AQ8" s="639"/>
      <c r="AR8" s="639"/>
      <c r="AS8" s="639"/>
      <c r="AT8" s="639"/>
      <c r="AU8" s="639"/>
      <c r="AV8" s="639"/>
      <c r="AW8" s="639"/>
      <c r="AX8" s="639"/>
      <c r="AY8" s="639"/>
      <c r="AZ8" s="639"/>
      <c r="BA8" s="639"/>
      <c r="BB8" s="639"/>
      <c r="BC8" s="639"/>
      <c r="BD8" s="639"/>
      <c r="BE8" s="639"/>
      <c r="BF8" s="640"/>
      <c r="BG8" s="641">
        <v>1290</v>
      </c>
      <c r="BH8" s="644"/>
      <c r="BI8" s="644"/>
      <c r="BJ8" s="644"/>
      <c r="BK8" s="644"/>
      <c r="BL8" s="644"/>
      <c r="BM8" s="644"/>
      <c r="BN8" s="645"/>
      <c r="BO8" s="703">
        <v>0.6</v>
      </c>
      <c r="BP8" s="703"/>
      <c r="BQ8" s="703"/>
      <c r="BR8" s="703"/>
      <c r="BS8" s="649" t="s">
        <v>230</v>
      </c>
      <c r="BT8" s="644"/>
      <c r="BU8" s="644"/>
      <c r="BV8" s="644"/>
      <c r="BW8" s="644"/>
      <c r="BX8" s="644"/>
      <c r="BY8" s="644"/>
      <c r="BZ8" s="644"/>
      <c r="CA8" s="644"/>
      <c r="CB8" s="684"/>
      <c r="CD8" s="685" t="s">
        <v>236</v>
      </c>
      <c r="CE8" s="682"/>
      <c r="CF8" s="682"/>
      <c r="CG8" s="682"/>
      <c r="CH8" s="682"/>
      <c r="CI8" s="682"/>
      <c r="CJ8" s="682"/>
      <c r="CK8" s="682"/>
      <c r="CL8" s="682"/>
      <c r="CM8" s="682"/>
      <c r="CN8" s="682"/>
      <c r="CO8" s="682"/>
      <c r="CP8" s="682"/>
      <c r="CQ8" s="683"/>
      <c r="CR8" s="641">
        <v>277954</v>
      </c>
      <c r="CS8" s="644"/>
      <c r="CT8" s="644"/>
      <c r="CU8" s="644"/>
      <c r="CV8" s="644"/>
      <c r="CW8" s="644"/>
      <c r="CX8" s="644"/>
      <c r="CY8" s="645"/>
      <c r="CZ8" s="703">
        <v>10.8</v>
      </c>
      <c r="DA8" s="703"/>
      <c r="DB8" s="703"/>
      <c r="DC8" s="703"/>
      <c r="DD8" s="649">
        <v>7648</v>
      </c>
      <c r="DE8" s="644"/>
      <c r="DF8" s="644"/>
      <c r="DG8" s="644"/>
      <c r="DH8" s="644"/>
      <c r="DI8" s="644"/>
      <c r="DJ8" s="644"/>
      <c r="DK8" s="644"/>
      <c r="DL8" s="644"/>
      <c r="DM8" s="644"/>
      <c r="DN8" s="644"/>
      <c r="DO8" s="644"/>
      <c r="DP8" s="645"/>
      <c r="DQ8" s="649">
        <v>151450</v>
      </c>
      <c r="DR8" s="644"/>
      <c r="DS8" s="644"/>
      <c r="DT8" s="644"/>
      <c r="DU8" s="644"/>
      <c r="DV8" s="644"/>
      <c r="DW8" s="644"/>
      <c r="DX8" s="644"/>
      <c r="DY8" s="644"/>
      <c r="DZ8" s="644"/>
      <c r="EA8" s="644"/>
      <c r="EB8" s="644"/>
      <c r="EC8" s="684"/>
    </row>
    <row r="9" spans="2:143" ht="11.25" customHeight="1" x14ac:dyDescent="0.15">
      <c r="B9" s="638" t="s">
        <v>237</v>
      </c>
      <c r="C9" s="639"/>
      <c r="D9" s="639"/>
      <c r="E9" s="639"/>
      <c r="F9" s="639"/>
      <c r="G9" s="639"/>
      <c r="H9" s="639"/>
      <c r="I9" s="639"/>
      <c r="J9" s="639"/>
      <c r="K9" s="639"/>
      <c r="L9" s="639"/>
      <c r="M9" s="639"/>
      <c r="N9" s="639"/>
      <c r="O9" s="639"/>
      <c r="P9" s="639"/>
      <c r="Q9" s="640"/>
      <c r="R9" s="641">
        <v>382</v>
      </c>
      <c r="S9" s="644"/>
      <c r="T9" s="644"/>
      <c r="U9" s="644"/>
      <c r="V9" s="644"/>
      <c r="W9" s="644"/>
      <c r="X9" s="644"/>
      <c r="Y9" s="645"/>
      <c r="Z9" s="703">
        <v>0</v>
      </c>
      <c r="AA9" s="703"/>
      <c r="AB9" s="703"/>
      <c r="AC9" s="703"/>
      <c r="AD9" s="704">
        <v>382</v>
      </c>
      <c r="AE9" s="704"/>
      <c r="AF9" s="704"/>
      <c r="AG9" s="704"/>
      <c r="AH9" s="704"/>
      <c r="AI9" s="704"/>
      <c r="AJ9" s="704"/>
      <c r="AK9" s="704"/>
      <c r="AL9" s="646">
        <v>0</v>
      </c>
      <c r="AM9" s="647"/>
      <c r="AN9" s="647"/>
      <c r="AO9" s="705"/>
      <c r="AP9" s="638" t="s">
        <v>238</v>
      </c>
      <c r="AQ9" s="639"/>
      <c r="AR9" s="639"/>
      <c r="AS9" s="639"/>
      <c r="AT9" s="639"/>
      <c r="AU9" s="639"/>
      <c r="AV9" s="639"/>
      <c r="AW9" s="639"/>
      <c r="AX9" s="639"/>
      <c r="AY9" s="639"/>
      <c r="AZ9" s="639"/>
      <c r="BA9" s="639"/>
      <c r="BB9" s="639"/>
      <c r="BC9" s="639"/>
      <c r="BD9" s="639"/>
      <c r="BE9" s="639"/>
      <c r="BF9" s="640"/>
      <c r="BG9" s="641">
        <v>23769</v>
      </c>
      <c r="BH9" s="644"/>
      <c r="BI9" s="644"/>
      <c r="BJ9" s="644"/>
      <c r="BK9" s="644"/>
      <c r="BL9" s="644"/>
      <c r="BM9" s="644"/>
      <c r="BN9" s="645"/>
      <c r="BO9" s="703">
        <v>10.6</v>
      </c>
      <c r="BP9" s="703"/>
      <c r="BQ9" s="703"/>
      <c r="BR9" s="703"/>
      <c r="BS9" s="649" t="s">
        <v>230</v>
      </c>
      <c r="BT9" s="644"/>
      <c r="BU9" s="644"/>
      <c r="BV9" s="644"/>
      <c r="BW9" s="644"/>
      <c r="BX9" s="644"/>
      <c r="BY9" s="644"/>
      <c r="BZ9" s="644"/>
      <c r="CA9" s="644"/>
      <c r="CB9" s="684"/>
      <c r="CD9" s="685" t="s">
        <v>239</v>
      </c>
      <c r="CE9" s="682"/>
      <c r="CF9" s="682"/>
      <c r="CG9" s="682"/>
      <c r="CH9" s="682"/>
      <c r="CI9" s="682"/>
      <c r="CJ9" s="682"/>
      <c r="CK9" s="682"/>
      <c r="CL9" s="682"/>
      <c r="CM9" s="682"/>
      <c r="CN9" s="682"/>
      <c r="CO9" s="682"/>
      <c r="CP9" s="682"/>
      <c r="CQ9" s="683"/>
      <c r="CR9" s="641">
        <v>99817</v>
      </c>
      <c r="CS9" s="644"/>
      <c r="CT9" s="644"/>
      <c r="CU9" s="644"/>
      <c r="CV9" s="644"/>
      <c r="CW9" s="644"/>
      <c r="CX9" s="644"/>
      <c r="CY9" s="645"/>
      <c r="CZ9" s="703">
        <v>3.9</v>
      </c>
      <c r="DA9" s="703"/>
      <c r="DB9" s="703"/>
      <c r="DC9" s="703"/>
      <c r="DD9" s="649">
        <v>126</v>
      </c>
      <c r="DE9" s="644"/>
      <c r="DF9" s="644"/>
      <c r="DG9" s="644"/>
      <c r="DH9" s="644"/>
      <c r="DI9" s="644"/>
      <c r="DJ9" s="644"/>
      <c r="DK9" s="644"/>
      <c r="DL9" s="644"/>
      <c r="DM9" s="644"/>
      <c r="DN9" s="644"/>
      <c r="DO9" s="644"/>
      <c r="DP9" s="645"/>
      <c r="DQ9" s="649">
        <v>94006</v>
      </c>
      <c r="DR9" s="644"/>
      <c r="DS9" s="644"/>
      <c r="DT9" s="644"/>
      <c r="DU9" s="644"/>
      <c r="DV9" s="644"/>
      <c r="DW9" s="644"/>
      <c r="DX9" s="644"/>
      <c r="DY9" s="644"/>
      <c r="DZ9" s="644"/>
      <c r="EA9" s="644"/>
      <c r="EB9" s="644"/>
      <c r="EC9" s="684"/>
    </row>
    <row r="10" spans="2:143" ht="11.25" customHeight="1" x14ac:dyDescent="0.15">
      <c r="B10" s="638" t="s">
        <v>240</v>
      </c>
      <c r="C10" s="639"/>
      <c r="D10" s="639"/>
      <c r="E10" s="639"/>
      <c r="F10" s="639"/>
      <c r="G10" s="639"/>
      <c r="H10" s="639"/>
      <c r="I10" s="639"/>
      <c r="J10" s="639"/>
      <c r="K10" s="639"/>
      <c r="L10" s="639"/>
      <c r="M10" s="639"/>
      <c r="N10" s="639"/>
      <c r="O10" s="639"/>
      <c r="P10" s="639"/>
      <c r="Q10" s="640"/>
      <c r="R10" s="641" t="s">
        <v>230</v>
      </c>
      <c r="S10" s="644"/>
      <c r="T10" s="644"/>
      <c r="U10" s="644"/>
      <c r="V10" s="644"/>
      <c r="W10" s="644"/>
      <c r="X10" s="644"/>
      <c r="Y10" s="645"/>
      <c r="Z10" s="703" t="s">
        <v>124</v>
      </c>
      <c r="AA10" s="703"/>
      <c r="AB10" s="703"/>
      <c r="AC10" s="703"/>
      <c r="AD10" s="704" t="s">
        <v>124</v>
      </c>
      <c r="AE10" s="704"/>
      <c r="AF10" s="704"/>
      <c r="AG10" s="704"/>
      <c r="AH10" s="704"/>
      <c r="AI10" s="704"/>
      <c r="AJ10" s="704"/>
      <c r="AK10" s="704"/>
      <c r="AL10" s="646" t="s">
        <v>124</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v>2377</v>
      </c>
      <c r="BH10" s="644"/>
      <c r="BI10" s="644"/>
      <c r="BJ10" s="644"/>
      <c r="BK10" s="644"/>
      <c r="BL10" s="644"/>
      <c r="BM10" s="644"/>
      <c r="BN10" s="645"/>
      <c r="BO10" s="703">
        <v>1.1000000000000001</v>
      </c>
      <c r="BP10" s="703"/>
      <c r="BQ10" s="703"/>
      <c r="BR10" s="703"/>
      <c r="BS10" s="649" t="s">
        <v>124</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t="s">
        <v>124</v>
      </c>
      <c r="CS10" s="644"/>
      <c r="CT10" s="644"/>
      <c r="CU10" s="644"/>
      <c r="CV10" s="644"/>
      <c r="CW10" s="644"/>
      <c r="CX10" s="644"/>
      <c r="CY10" s="645"/>
      <c r="CZ10" s="703" t="s">
        <v>124</v>
      </c>
      <c r="DA10" s="703"/>
      <c r="DB10" s="703"/>
      <c r="DC10" s="703"/>
      <c r="DD10" s="649" t="s">
        <v>124</v>
      </c>
      <c r="DE10" s="644"/>
      <c r="DF10" s="644"/>
      <c r="DG10" s="644"/>
      <c r="DH10" s="644"/>
      <c r="DI10" s="644"/>
      <c r="DJ10" s="644"/>
      <c r="DK10" s="644"/>
      <c r="DL10" s="644"/>
      <c r="DM10" s="644"/>
      <c r="DN10" s="644"/>
      <c r="DO10" s="644"/>
      <c r="DP10" s="645"/>
      <c r="DQ10" s="649" t="s">
        <v>230</v>
      </c>
      <c r="DR10" s="644"/>
      <c r="DS10" s="644"/>
      <c r="DT10" s="644"/>
      <c r="DU10" s="644"/>
      <c r="DV10" s="644"/>
      <c r="DW10" s="644"/>
      <c r="DX10" s="644"/>
      <c r="DY10" s="644"/>
      <c r="DZ10" s="644"/>
      <c r="EA10" s="644"/>
      <c r="EB10" s="644"/>
      <c r="EC10" s="684"/>
    </row>
    <row r="11" spans="2:143" ht="11.25" customHeight="1" x14ac:dyDescent="0.15">
      <c r="B11" s="638" t="s">
        <v>243</v>
      </c>
      <c r="C11" s="639"/>
      <c r="D11" s="639"/>
      <c r="E11" s="639"/>
      <c r="F11" s="639"/>
      <c r="G11" s="639"/>
      <c r="H11" s="639"/>
      <c r="I11" s="639"/>
      <c r="J11" s="639"/>
      <c r="K11" s="639"/>
      <c r="L11" s="639"/>
      <c r="M11" s="639"/>
      <c r="N11" s="639"/>
      <c r="O11" s="639"/>
      <c r="P11" s="639"/>
      <c r="Q11" s="640"/>
      <c r="R11" s="641" t="s">
        <v>124</v>
      </c>
      <c r="S11" s="644"/>
      <c r="T11" s="644"/>
      <c r="U11" s="644"/>
      <c r="V11" s="644"/>
      <c r="W11" s="644"/>
      <c r="X11" s="644"/>
      <c r="Y11" s="645"/>
      <c r="Z11" s="703" t="s">
        <v>124</v>
      </c>
      <c r="AA11" s="703"/>
      <c r="AB11" s="703"/>
      <c r="AC11" s="703"/>
      <c r="AD11" s="704" t="s">
        <v>230</v>
      </c>
      <c r="AE11" s="704"/>
      <c r="AF11" s="704"/>
      <c r="AG11" s="704"/>
      <c r="AH11" s="704"/>
      <c r="AI11" s="704"/>
      <c r="AJ11" s="704"/>
      <c r="AK11" s="704"/>
      <c r="AL11" s="646" t="s">
        <v>124</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1411</v>
      </c>
      <c r="BH11" s="644"/>
      <c r="BI11" s="644"/>
      <c r="BJ11" s="644"/>
      <c r="BK11" s="644"/>
      <c r="BL11" s="644"/>
      <c r="BM11" s="644"/>
      <c r="BN11" s="645"/>
      <c r="BO11" s="703">
        <v>0.6</v>
      </c>
      <c r="BP11" s="703"/>
      <c r="BQ11" s="703"/>
      <c r="BR11" s="703"/>
      <c r="BS11" s="649">
        <v>280</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177664</v>
      </c>
      <c r="CS11" s="644"/>
      <c r="CT11" s="644"/>
      <c r="CU11" s="644"/>
      <c r="CV11" s="644"/>
      <c r="CW11" s="644"/>
      <c r="CX11" s="644"/>
      <c r="CY11" s="645"/>
      <c r="CZ11" s="703">
        <v>6.9</v>
      </c>
      <c r="DA11" s="703"/>
      <c r="DB11" s="703"/>
      <c r="DC11" s="703"/>
      <c r="DD11" s="649">
        <v>62243</v>
      </c>
      <c r="DE11" s="644"/>
      <c r="DF11" s="644"/>
      <c r="DG11" s="644"/>
      <c r="DH11" s="644"/>
      <c r="DI11" s="644"/>
      <c r="DJ11" s="644"/>
      <c r="DK11" s="644"/>
      <c r="DL11" s="644"/>
      <c r="DM11" s="644"/>
      <c r="DN11" s="644"/>
      <c r="DO11" s="644"/>
      <c r="DP11" s="645"/>
      <c r="DQ11" s="649">
        <v>97263</v>
      </c>
      <c r="DR11" s="644"/>
      <c r="DS11" s="644"/>
      <c r="DT11" s="644"/>
      <c r="DU11" s="644"/>
      <c r="DV11" s="644"/>
      <c r="DW11" s="644"/>
      <c r="DX11" s="644"/>
      <c r="DY11" s="644"/>
      <c r="DZ11" s="644"/>
      <c r="EA11" s="644"/>
      <c r="EB11" s="644"/>
      <c r="EC11" s="684"/>
    </row>
    <row r="12" spans="2:143" ht="11.25" customHeight="1" x14ac:dyDescent="0.15">
      <c r="B12" s="638" t="s">
        <v>246</v>
      </c>
      <c r="C12" s="639"/>
      <c r="D12" s="639"/>
      <c r="E12" s="639"/>
      <c r="F12" s="639"/>
      <c r="G12" s="639"/>
      <c r="H12" s="639"/>
      <c r="I12" s="639"/>
      <c r="J12" s="639"/>
      <c r="K12" s="639"/>
      <c r="L12" s="639"/>
      <c r="M12" s="639"/>
      <c r="N12" s="639"/>
      <c r="O12" s="639"/>
      <c r="P12" s="639"/>
      <c r="Q12" s="640"/>
      <c r="R12" s="641">
        <v>13799</v>
      </c>
      <c r="S12" s="644"/>
      <c r="T12" s="644"/>
      <c r="U12" s="644"/>
      <c r="V12" s="644"/>
      <c r="W12" s="644"/>
      <c r="X12" s="644"/>
      <c r="Y12" s="645"/>
      <c r="Z12" s="703">
        <v>0.5</v>
      </c>
      <c r="AA12" s="703"/>
      <c r="AB12" s="703"/>
      <c r="AC12" s="703"/>
      <c r="AD12" s="704">
        <v>13799</v>
      </c>
      <c r="AE12" s="704"/>
      <c r="AF12" s="704"/>
      <c r="AG12" s="704"/>
      <c r="AH12" s="704"/>
      <c r="AI12" s="704"/>
      <c r="AJ12" s="704"/>
      <c r="AK12" s="704"/>
      <c r="AL12" s="646">
        <v>1.4</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188594</v>
      </c>
      <c r="BH12" s="644"/>
      <c r="BI12" s="644"/>
      <c r="BJ12" s="644"/>
      <c r="BK12" s="644"/>
      <c r="BL12" s="644"/>
      <c r="BM12" s="644"/>
      <c r="BN12" s="645"/>
      <c r="BO12" s="703">
        <v>84.4</v>
      </c>
      <c r="BP12" s="703"/>
      <c r="BQ12" s="703"/>
      <c r="BR12" s="703"/>
      <c r="BS12" s="649">
        <v>23476</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235247</v>
      </c>
      <c r="CS12" s="644"/>
      <c r="CT12" s="644"/>
      <c r="CU12" s="644"/>
      <c r="CV12" s="644"/>
      <c r="CW12" s="644"/>
      <c r="CX12" s="644"/>
      <c r="CY12" s="645"/>
      <c r="CZ12" s="703">
        <v>9.1</v>
      </c>
      <c r="DA12" s="703"/>
      <c r="DB12" s="703"/>
      <c r="DC12" s="703"/>
      <c r="DD12" s="649">
        <v>183592</v>
      </c>
      <c r="DE12" s="644"/>
      <c r="DF12" s="644"/>
      <c r="DG12" s="644"/>
      <c r="DH12" s="644"/>
      <c r="DI12" s="644"/>
      <c r="DJ12" s="644"/>
      <c r="DK12" s="644"/>
      <c r="DL12" s="644"/>
      <c r="DM12" s="644"/>
      <c r="DN12" s="644"/>
      <c r="DO12" s="644"/>
      <c r="DP12" s="645"/>
      <c r="DQ12" s="649">
        <v>37269</v>
      </c>
      <c r="DR12" s="644"/>
      <c r="DS12" s="644"/>
      <c r="DT12" s="644"/>
      <c r="DU12" s="644"/>
      <c r="DV12" s="644"/>
      <c r="DW12" s="644"/>
      <c r="DX12" s="644"/>
      <c r="DY12" s="644"/>
      <c r="DZ12" s="644"/>
      <c r="EA12" s="644"/>
      <c r="EB12" s="644"/>
      <c r="EC12" s="684"/>
    </row>
    <row r="13" spans="2:143" ht="11.25" customHeight="1" x14ac:dyDescent="0.15">
      <c r="B13" s="638" t="s">
        <v>249</v>
      </c>
      <c r="C13" s="639"/>
      <c r="D13" s="639"/>
      <c r="E13" s="639"/>
      <c r="F13" s="639"/>
      <c r="G13" s="639"/>
      <c r="H13" s="639"/>
      <c r="I13" s="639"/>
      <c r="J13" s="639"/>
      <c r="K13" s="639"/>
      <c r="L13" s="639"/>
      <c r="M13" s="639"/>
      <c r="N13" s="639"/>
      <c r="O13" s="639"/>
      <c r="P13" s="639"/>
      <c r="Q13" s="640"/>
      <c r="R13" s="641" t="s">
        <v>124</v>
      </c>
      <c r="S13" s="644"/>
      <c r="T13" s="644"/>
      <c r="U13" s="644"/>
      <c r="V13" s="644"/>
      <c r="W13" s="644"/>
      <c r="X13" s="644"/>
      <c r="Y13" s="645"/>
      <c r="Z13" s="703" t="s">
        <v>124</v>
      </c>
      <c r="AA13" s="703"/>
      <c r="AB13" s="703"/>
      <c r="AC13" s="703"/>
      <c r="AD13" s="704" t="s">
        <v>230</v>
      </c>
      <c r="AE13" s="704"/>
      <c r="AF13" s="704"/>
      <c r="AG13" s="704"/>
      <c r="AH13" s="704"/>
      <c r="AI13" s="704"/>
      <c r="AJ13" s="704"/>
      <c r="AK13" s="704"/>
      <c r="AL13" s="646" t="s">
        <v>124</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188025</v>
      </c>
      <c r="BH13" s="644"/>
      <c r="BI13" s="644"/>
      <c r="BJ13" s="644"/>
      <c r="BK13" s="644"/>
      <c r="BL13" s="644"/>
      <c r="BM13" s="644"/>
      <c r="BN13" s="645"/>
      <c r="BO13" s="703">
        <v>84.1</v>
      </c>
      <c r="BP13" s="703"/>
      <c r="BQ13" s="703"/>
      <c r="BR13" s="703"/>
      <c r="BS13" s="649">
        <v>23476</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256241</v>
      </c>
      <c r="CS13" s="644"/>
      <c r="CT13" s="644"/>
      <c r="CU13" s="644"/>
      <c r="CV13" s="644"/>
      <c r="CW13" s="644"/>
      <c r="CX13" s="644"/>
      <c r="CY13" s="645"/>
      <c r="CZ13" s="703">
        <v>9.9</v>
      </c>
      <c r="DA13" s="703"/>
      <c r="DB13" s="703"/>
      <c r="DC13" s="703"/>
      <c r="DD13" s="649">
        <v>164082</v>
      </c>
      <c r="DE13" s="644"/>
      <c r="DF13" s="644"/>
      <c r="DG13" s="644"/>
      <c r="DH13" s="644"/>
      <c r="DI13" s="644"/>
      <c r="DJ13" s="644"/>
      <c r="DK13" s="644"/>
      <c r="DL13" s="644"/>
      <c r="DM13" s="644"/>
      <c r="DN13" s="644"/>
      <c r="DO13" s="644"/>
      <c r="DP13" s="645"/>
      <c r="DQ13" s="649">
        <v>150362</v>
      </c>
      <c r="DR13" s="644"/>
      <c r="DS13" s="644"/>
      <c r="DT13" s="644"/>
      <c r="DU13" s="644"/>
      <c r="DV13" s="644"/>
      <c r="DW13" s="644"/>
      <c r="DX13" s="644"/>
      <c r="DY13" s="644"/>
      <c r="DZ13" s="644"/>
      <c r="EA13" s="644"/>
      <c r="EB13" s="644"/>
      <c r="EC13" s="684"/>
    </row>
    <row r="14" spans="2:143" ht="11.25" customHeight="1" x14ac:dyDescent="0.15">
      <c r="B14" s="638" t="s">
        <v>252</v>
      </c>
      <c r="C14" s="639"/>
      <c r="D14" s="639"/>
      <c r="E14" s="639"/>
      <c r="F14" s="639"/>
      <c r="G14" s="639"/>
      <c r="H14" s="639"/>
      <c r="I14" s="639"/>
      <c r="J14" s="639"/>
      <c r="K14" s="639"/>
      <c r="L14" s="639"/>
      <c r="M14" s="639"/>
      <c r="N14" s="639"/>
      <c r="O14" s="639"/>
      <c r="P14" s="639"/>
      <c r="Q14" s="640"/>
      <c r="R14" s="641" t="s">
        <v>124</v>
      </c>
      <c r="S14" s="644"/>
      <c r="T14" s="644"/>
      <c r="U14" s="644"/>
      <c r="V14" s="644"/>
      <c r="W14" s="644"/>
      <c r="X14" s="644"/>
      <c r="Y14" s="645"/>
      <c r="Z14" s="703" t="s">
        <v>124</v>
      </c>
      <c r="AA14" s="703"/>
      <c r="AB14" s="703"/>
      <c r="AC14" s="703"/>
      <c r="AD14" s="704" t="s">
        <v>230</v>
      </c>
      <c r="AE14" s="704"/>
      <c r="AF14" s="704"/>
      <c r="AG14" s="704"/>
      <c r="AH14" s="704"/>
      <c r="AI14" s="704"/>
      <c r="AJ14" s="704"/>
      <c r="AK14" s="704"/>
      <c r="AL14" s="646" t="s">
        <v>230</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3610</v>
      </c>
      <c r="BH14" s="644"/>
      <c r="BI14" s="644"/>
      <c r="BJ14" s="644"/>
      <c r="BK14" s="644"/>
      <c r="BL14" s="644"/>
      <c r="BM14" s="644"/>
      <c r="BN14" s="645"/>
      <c r="BO14" s="703">
        <v>1.6</v>
      </c>
      <c r="BP14" s="703"/>
      <c r="BQ14" s="703"/>
      <c r="BR14" s="703"/>
      <c r="BS14" s="649" t="s">
        <v>124</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47292</v>
      </c>
      <c r="CS14" s="644"/>
      <c r="CT14" s="644"/>
      <c r="CU14" s="644"/>
      <c r="CV14" s="644"/>
      <c r="CW14" s="644"/>
      <c r="CX14" s="644"/>
      <c r="CY14" s="645"/>
      <c r="CZ14" s="703">
        <v>1.8</v>
      </c>
      <c r="DA14" s="703"/>
      <c r="DB14" s="703"/>
      <c r="DC14" s="703"/>
      <c r="DD14" s="649">
        <v>367</v>
      </c>
      <c r="DE14" s="644"/>
      <c r="DF14" s="644"/>
      <c r="DG14" s="644"/>
      <c r="DH14" s="644"/>
      <c r="DI14" s="644"/>
      <c r="DJ14" s="644"/>
      <c r="DK14" s="644"/>
      <c r="DL14" s="644"/>
      <c r="DM14" s="644"/>
      <c r="DN14" s="644"/>
      <c r="DO14" s="644"/>
      <c r="DP14" s="645"/>
      <c r="DQ14" s="649">
        <v>46925</v>
      </c>
      <c r="DR14" s="644"/>
      <c r="DS14" s="644"/>
      <c r="DT14" s="644"/>
      <c r="DU14" s="644"/>
      <c r="DV14" s="644"/>
      <c r="DW14" s="644"/>
      <c r="DX14" s="644"/>
      <c r="DY14" s="644"/>
      <c r="DZ14" s="644"/>
      <c r="EA14" s="644"/>
      <c r="EB14" s="644"/>
      <c r="EC14" s="684"/>
    </row>
    <row r="15" spans="2:143" ht="11.25" customHeight="1" x14ac:dyDescent="0.15">
      <c r="B15" s="638" t="s">
        <v>255</v>
      </c>
      <c r="C15" s="639"/>
      <c r="D15" s="639"/>
      <c r="E15" s="639"/>
      <c r="F15" s="639"/>
      <c r="G15" s="639"/>
      <c r="H15" s="639"/>
      <c r="I15" s="639"/>
      <c r="J15" s="639"/>
      <c r="K15" s="639"/>
      <c r="L15" s="639"/>
      <c r="M15" s="639"/>
      <c r="N15" s="639"/>
      <c r="O15" s="639"/>
      <c r="P15" s="639"/>
      <c r="Q15" s="640"/>
      <c r="R15" s="641">
        <v>3665</v>
      </c>
      <c r="S15" s="644"/>
      <c r="T15" s="644"/>
      <c r="U15" s="644"/>
      <c r="V15" s="644"/>
      <c r="W15" s="644"/>
      <c r="X15" s="644"/>
      <c r="Y15" s="645"/>
      <c r="Z15" s="703">
        <v>0.1</v>
      </c>
      <c r="AA15" s="703"/>
      <c r="AB15" s="703"/>
      <c r="AC15" s="703"/>
      <c r="AD15" s="704">
        <v>3665</v>
      </c>
      <c r="AE15" s="704"/>
      <c r="AF15" s="704"/>
      <c r="AG15" s="704"/>
      <c r="AH15" s="704"/>
      <c r="AI15" s="704"/>
      <c r="AJ15" s="704"/>
      <c r="AK15" s="704"/>
      <c r="AL15" s="646">
        <v>0.4</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2523</v>
      </c>
      <c r="BH15" s="644"/>
      <c r="BI15" s="644"/>
      <c r="BJ15" s="644"/>
      <c r="BK15" s="644"/>
      <c r="BL15" s="644"/>
      <c r="BM15" s="644"/>
      <c r="BN15" s="645"/>
      <c r="BO15" s="703">
        <v>1.1000000000000001</v>
      </c>
      <c r="BP15" s="703"/>
      <c r="BQ15" s="703"/>
      <c r="BR15" s="703"/>
      <c r="BS15" s="649" t="s">
        <v>124</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91607</v>
      </c>
      <c r="CS15" s="644"/>
      <c r="CT15" s="644"/>
      <c r="CU15" s="644"/>
      <c r="CV15" s="644"/>
      <c r="CW15" s="644"/>
      <c r="CX15" s="644"/>
      <c r="CY15" s="645"/>
      <c r="CZ15" s="703">
        <v>3.6</v>
      </c>
      <c r="DA15" s="703"/>
      <c r="DB15" s="703"/>
      <c r="DC15" s="703"/>
      <c r="DD15" s="649">
        <v>6195</v>
      </c>
      <c r="DE15" s="644"/>
      <c r="DF15" s="644"/>
      <c r="DG15" s="644"/>
      <c r="DH15" s="644"/>
      <c r="DI15" s="644"/>
      <c r="DJ15" s="644"/>
      <c r="DK15" s="644"/>
      <c r="DL15" s="644"/>
      <c r="DM15" s="644"/>
      <c r="DN15" s="644"/>
      <c r="DO15" s="644"/>
      <c r="DP15" s="645"/>
      <c r="DQ15" s="649">
        <v>57847</v>
      </c>
      <c r="DR15" s="644"/>
      <c r="DS15" s="644"/>
      <c r="DT15" s="644"/>
      <c r="DU15" s="644"/>
      <c r="DV15" s="644"/>
      <c r="DW15" s="644"/>
      <c r="DX15" s="644"/>
      <c r="DY15" s="644"/>
      <c r="DZ15" s="644"/>
      <c r="EA15" s="644"/>
      <c r="EB15" s="644"/>
      <c r="EC15" s="684"/>
    </row>
    <row r="16" spans="2:143" ht="11.25" customHeight="1" x14ac:dyDescent="0.15">
      <c r="B16" s="638" t="s">
        <v>258</v>
      </c>
      <c r="C16" s="639"/>
      <c r="D16" s="639"/>
      <c r="E16" s="639"/>
      <c r="F16" s="639"/>
      <c r="G16" s="639"/>
      <c r="H16" s="639"/>
      <c r="I16" s="639"/>
      <c r="J16" s="639"/>
      <c r="K16" s="639"/>
      <c r="L16" s="639"/>
      <c r="M16" s="639"/>
      <c r="N16" s="639"/>
      <c r="O16" s="639"/>
      <c r="P16" s="639"/>
      <c r="Q16" s="640"/>
      <c r="R16" s="641" t="s">
        <v>124</v>
      </c>
      <c r="S16" s="644"/>
      <c r="T16" s="644"/>
      <c r="U16" s="644"/>
      <c r="V16" s="644"/>
      <c r="W16" s="644"/>
      <c r="X16" s="644"/>
      <c r="Y16" s="645"/>
      <c r="Z16" s="703" t="s">
        <v>230</v>
      </c>
      <c r="AA16" s="703"/>
      <c r="AB16" s="703"/>
      <c r="AC16" s="703"/>
      <c r="AD16" s="704" t="s">
        <v>124</v>
      </c>
      <c r="AE16" s="704"/>
      <c r="AF16" s="704"/>
      <c r="AG16" s="704"/>
      <c r="AH16" s="704"/>
      <c r="AI16" s="704"/>
      <c r="AJ16" s="704"/>
      <c r="AK16" s="704"/>
      <c r="AL16" s="646" t="s">
        <v>124</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230</v>
      </c>
      <c r="BH16" s="644"/>
      <c r="BI16" s="644"/>
      <c r="BJ16" s="644"/>
      <c r="BK16" s="644"/>
      <c r="BL16" s="644"/>
      <c r="BM16" s="644"/>
      <c r="BN16" s="645"/>
      <c r="BO16" s="703" t="s">
        <v>230</v>
      </c>
      <c r="BP16" s="703"/>
      <c r="BQ16" s="703"/>
      <c r="BR16" s="703"/>
      <c r="BS16" s="649" t="s">
        <v>230</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t="s">
        <v>230</v>
      </c>
      <c r="CS16" s="644"/>
      <c r="CT16" s="644"/>
      <c r="CU16" s="644"/>
      <c r="CV16" s="644"/>
      <c r="CW16" s="644"/>
      <c r="CX16" s="644"/>
      <c r="CY16" s="645"/>
      <c r="CZ16" s="703" t="s">
        <v>124</v>
      </c>
      <c r="DA16" s="703"/>
      <c r="DB16" s="703"/>
      <c r="DC16" s="703"/>
      <c r="DD16" s="649" t="s">
        <v>230</v>
      </c>
      <c r="DE16" s="644"/>
      <c r="DF16" s="644"/>
      <c r="DG16" s="644"/>
      <c r="DH16" s="644"/>
      <c r="DI16" s="644"/>
      <c r="DJ16" s="644"/>
      <c r="DK16" s="644"/>
      <c r="DL16" s="644"/>
      <c r="DM16" s="644"/>
      <c r="DN16" s="644"/>
      <c r="DO16" s="644"/>
      <c r="DP16" s="645"/>
      <c r="DQ16" s="649" t="s">
        <v>124</v>
      </c>
      <c r="DR16" s="644"/>
      <c r="DS16" s="644"/>
      <c r="DT16" s="644"/>
      <c r="DU16" s="644"/>
      <c r="DV16" s="644"/>
      <c r="DW16" s="644"/>
      <c r="DX16" s="644"/>
      <c r="DY16" s="644"/>
      <c r="DZ16" s="644"/>
      <c r="EA16" s="644"/>
      <c r="EB16" s="644"/>
      <c r="EC16" s="684"/>
    </row>
    <row r="17" spans="2:133" ht="11.25" customHeight="1" x14ac:dyDescent="0.15">
      <c r="B17" s="638" t="s">
        <v>261</v>
      </c>
      <c r="C17" s="639"/>
      <c r="D17" s="639"/>
      <c r="E17" s="639"/>
      <c r="F17" s="639"/>
      <c r="G17" s="639"/>
      <c r="H17" s="639"/>
      <c r="I17" s="639"/>
      <c r="J17" s="639"/>
      <c r="K17" s="639"/>
      <c r="L17" s="639"/>
      <c r="M17" s="639"/>
      <c r="N17" s="639"/>
      <c r="O17" s="639"/>
      <c r="P17" s="639"/>
      <c r="Q17" s="640"/>
      <c r="R17" s="641">
        <v>136</v>
      </c>
      <c r="S17" s="644"/>
      <c r="T17" s="644"/>
      <c r="U17" s="644"/>
      <c r="V17" s="644"/>
      <c r="W17" s="644"/>
      <c r="X17" s="644"/>
      <c r="Y17" s="645"/>
      <c r="Z17" s="703">
        <v>0</v>
      </c>
      <c r="AA17" s="703"/>
      <c r="AB17" s="703"/>
      <c r="AC17" s="703"/>
      <c r="AD17" s="704">
        <v>136</v>
      </c>
      <c r="AE17" s="704"/>
      <c r="AF17" s="704"/>
      <c r="AG17" s="704"/>
      <c r="AH17" s="704"/>
      <c r="AI17" s="704"/>
      <c r="AJ17" s="704"/>
      <c r="AK17" s="704"/>
      <c r="AL17" s="646">
        <v>0</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124</v>
      </c>
      <c r="BH17" s="644"/>
      <c r="BI17" s="644"/>
      <c r="BJ17" s="644"/>
      <c r="BK17" s="644"/>
      <c r="BL17" s="644"/>
      <c r="BM17" s="644"/>
      <c r="BN17" s="645"/>
      <c r="BO17" s="703" t="s">
        <v>124</v>
      </c>
      <c r="BP17" s="703"/>
      <c r="BQ17" s="703"/>
      <c r="BR17" s="703"/>
      <c r="BS17" s="649" t="s">
        <v>124</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151878</v>
      </c>
      <c r="CS17" s="644"/>
      <c r="CT17" s="644"/>
      <c r="CU17" s="644"/>
      <c r="CV17" s="644"/>
      <c r="CW17" s="644"/>
      <c r="CX17" s="644"/>
      <c r="CY17" s="645"/>
      <c r="CZ17" s="703">
        <v>5.9</v>
      </c>
      <c r="DA17" s="703"/>
      <c r="DB17" s="703"/>
      <c r="DC17" s="703"/>
      <c r="DD17" s="649" t="s">
        <v>124</v>
      </c>
      <c r="DE17" s="644"/>
      <c r="DF17" s="644"/>
      <c r="DG17" s="644"/>
      <c r="DH17" s="644"/>
      <c r="DI17" s="644"/>
      <c r="DJ17" s="644"/>
      <c r="DK17" s="644"/>
      <c r="DL17" s="644"/>
      <c r="DM17" s="644"/>
      <c r="DN17" s="644"/>
      <c r="DO17" s="644"/>
      <c r="DP17" s="645"/>
      <c r="DQ17" s="649">
        <v>151878</v>
      </c>
      <c r="DR17" s="644"/>
      <c r="DS17" s="644"/>
      <c r="DT17" s="644"/>
      <c r="DU17" s="644"/>
      <c r="DV17" s="644"/>
      <c r="DW17" s="644"/>
      <c r="DX17" s="644"/>
      <c r="DY17" s="644"/>
      <c r="DZ17" s="644"/>
      <c r="EA17" s="644"/>
      <c r="EB17" s="644"/>
      <c r="EC17" s="684"/>
    </row>
    <row r="18" spans="2:133" ht="11.25" customHeight="1" x14ac:dyDescent="0.15">
      <c r="B18" s="638" t="s">
        <v>264</v>
      </c>
      <c r="C18" s="639"/>
      <c r="D18" s="639"/>
      <c r="E18" s="639"/>
      <c r="F18" s="639"/>
      <c r="G18" s="639"/>
      <c r="H18" s="639"/>
      <c r="I18" s="639"/>
      <c r="J18" s="639"/>
      <c r="K18" s="639"/>
      <c r="L18" s="639"/>
      <c r="M18" s="639"/>
      <c r="N18" s="639"/>
      <c r="O18" s="639"/>
      <c r="P18" s="639"/>
      <c r="Q18" s="640"/>
      <c r="R18" s="641">
        <v>826000</v>
      </c>
      <c r="S18" s="644"/>
      <c r="T18" s="644"/>
      <c r="U18" s="644"/>
      <c r="V18" s="644"/>
      <c r="W18" s="644"/>
      <c r="X18" s="644"/>
      <c r="Y18" s="645"/>
      <c r="Z18" s="703">
        <v>30</v>
      </c>
      <c r="AA18" s="703"/>
      <c r="AB18" s="703"/>
      <c r="AC18" s="703"/>
      <c r="AD18" s="704">
        <v>697957</v>
      </c>
      <c r="AE18" s="704"/>
      <c r="AF18" s="704"/>
      <c r="AG18" s="704"/>
      <c r="AH18" s="704"/>
      <c r="AI18" s="704"/>
      <c r="AJ18" s="704"/>
      <c r="AK18" s="704"/>
      <c r="AL18" s="646">
        <v>71</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230</v>
      </c>
      <c r="BH18" s="644"/>
      <c r="BI18" s="644"/>
      <c r="BJ18" s="644"/>
      <c r="BK18" s="644"/>
      <c r="BL18" s="644"/>
      <c r="BM18" s="644"/>
      <c r="BN18" s="645"/>
      <c r="BO18" s="703" t="s">
        <v>230</v>
      </c>
      <c r="BP18" s="703"/>
      <c r="BQ18" s="703"/>
      <c r="BR18" s="703"/>
      <c r="BS18" s="649" t="s">
        <v>124</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230</v>
      </c>
      <c r="CS18" s="644"/>
      <c r="CT18" s="644"/>
      <c r="CU18" s="644"/>
      <c r="CV18" s="644"/>
      <c r="CW18" s="644"/>
      <c r="CX18" s="644"/>
      <c r="CY18" s="645"/>
      <c r="CZ18" s="703" t="s">
        <v>124</v>
      </c>
      <c r="DA18" s="703"/>
      <c r="DB18" s="703"/>
      <c r="DC18" s="703"/>
      <c r="DD18" s="649" t="s">
        <v>124</v>
      </c>
      <c r="DE18" s="644"/>
      <c r="DF18" s="644"/>
      <c r="DG18" s="644"/>
      <c r="DH18" s="644"/>
      <c r="DI18" s="644"/>
      <c r="DJ18" s="644"/>
      <c r="DK18" s="644"/>
      <c r="DL18" s="644"/>
      <c r="DM18" s="644"/>
      <c r="DN18" s="644"/>
      <c r="DO18" s="644"/>
      <c r="DP18" s="645"/>
      <c r="DQ18" s="649" t="s">
        <v>124</v>
      </c>
      <c r="DR18" s="644"/>
      <c r="DS18" s="644"/>
      <c r="DT18" s="644"/>
      <c r="DU18" s="644"/>
      <c r="DV18" s="644"/>
      <c r="DW18" s="644"/>
      <c r="DX18" s="644"/>
      <c r="DY18" s="644"/>
      <c r="DZ18" s="644"/>
      <c r="EA18" s="644"/>
      <c r="EB18" s="644"/>
      <c r="EC18" s="684"/>
    </row>
    <row r="19" spans="2:133" ht="11.25" customHeight="1" x14ac:dyDescent="0.15">
      <c r="B19" s="638" t="s">
        <v>267</v>
      </c>
      <c r="C19" s="639"/>
      <c r="D19" s="639"/>
      <c r="E19" s="639"/>
      <c r="F19" s="639"/>
      <c r="G19" s="639"/>
      <c r="H19" s="639"/>
      <c r="I19" s="639"/>
      <c r="J19" s="639"/>
      <c r="K19" s="639"/>
      <c r="L19" s="639"/>
      <c r="M19" s="639"/>
      <c r="N19" s="639"/>
      <c r="O19" s="639"/>
      <c r="P19" s="639"/>
      <c r="Q19" s="640"/>
      <c r="R19" s="641">
        <v>697957</v>
      </c>
      <c r="S19" s="644"/>
      <c r="T19" s="644"/>
      <c r="U19" s="644"/>
      <c r="V19" s="644"/>
      <c r="W19" s="644"/>
      <c r="X19" s="644"/>
      <c r="Y19" s="645"/>
      <c r="Z19" s="703">
        <v>25.4</v>
      </c>
      <c r="AA19" s="703"/>
      <c r="AB19" s="703"/>
      <c r="AC19" s="703"/>
      <c r="AD19" s="704">
        <v>697957</v>
      </c>
      <c r="AE19" s="704"/>
      <c r="AF19" s="704"/>
      <c r="AG19" s="704"/>
      <c r="AH19" s="704"/>
      <c r="AI19" s="704"/>
      <c r="AJ19" s="704"/>
      <c r="AK19" s="704"/>
      <c r="AL19" s="646">
        <v>71</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t="s">
        <v>124</v>
      </c>
      <c r="BH19" s="644"/>
      <c r="BI19" s="644"/>
      <c r="BJ19" s="644"/>
      <c r="BK19" s="644"/>
      <c r="BL19" s="644"/>
      <c r="BM19" s="644"/>
      <c r="BN19" s="645"/>
      <c r="BO19" s="703" t="s">
        <v>124</v>
      </c>
      <c r="BP19" s="703"/>
      <c r="BQ19" s="703"/>
      <c r="BR19" s="703"/>
      <c r="BS19" s="649" t="s">
        <v>124</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230</v>
      </c>
      <c r="CS19" s="644"/>
      <c r="CT19" s="644"/>
      <c r="CU19" s="644"/>
      <c r="CV19" s="644"/>
      <c r="CW19" s="644"/>
      <c r="CX19" s="644"/>
      <c r="CY19" s="645"/>
      <c r="CZ19" s="703" t="s">
        <v>124</v>
      </c>
      <c r="DA19" s="703"/>
      <c r="DB19" s="703"/>
      <c r="DC19" s="703"/>
      <c r="DD19" s="649" t="s">
        <v>124</v>
      </c>
      <c r="DE19" s="644"/>
      <c r="DF19" s="644"/>
      <c r="DG19" s="644"/>
      <c r="DH19" s="644"/>
      <c r="DI19" s="644"/>
      <c r="DJ19" s="644"/>
      <c r="DK19" s="644"/>
      <c r="DL19" s="644"/>
      <c r="DM19" s="644"/>
      <c r="DN19" s="644"/>
      <c r="DO19" s="644"/>
      <c r="DP19" s="645"/>
      <c r="DQ19" s="649" t="s">
        <v>124</v>
      </c>
      <c r="DR19" s="644"/>
      <c r="DS19" s="644"/>
      <c r="DT19" s="644"/>
      <c r="DU19" s="644"/>
      <c r="DV19" s="644"/>
      <c r="DW19" s="644"/>
      <c r="DX19" s="644"/>
      <c r="DY19" s="644"/>
      <c r="DZ19" s="644"/>
      <c r="EA19" s="644"/>
      <c r="EB19" s="644"/>
      <c r="EC19" s="684"/>
    </row>
    <row r="20" spans="2:133" ht="11.25" customHeight="1" x14ac:dyDescent="0.15">
      <c r="B20" s="638" t="s">
        <v>270</v>
      </c>
      <c r="C20" s="639"/>
      <c r="D20" s="639"/>
      <c r="E20" s="639"/>
      <c r="F20" s="639"/>
      <c r="G20" s="639"/>
      <c r="H20" s="639"/>
      <c r="I20" s="639"/>
      <c r="J20" s="639"/>
      <c r="K20" s="639"/>
      <c r="L20" s="639"/>
      <c r="M20" s="639"/>
      <c r="N20" s="639"/>
      <c r="O20" s="639"/>
      <c r="P20" s="639"/>
      <c r="Q20" s="640"/>
      <c r="R20" s="641">
        <v>128043</v>
      </c>
      <c r="S20" s="644"/>
      <c r="T20" s="644"/>
      <c r="U20" s="644"/>
      <c r="V20" s="644"/>
      <c r="W20" s="644"/>
      <c r="X20" s="644"/>
      <c r="Y20" s="645"/>
      <c r="Z20" s="703">
        <v>4.7</v>
      </c>
      <c r="AA20" s="703"/>
      <c r="AB20" s="703"/>
      <c r="AC20" s="703"/>
      <c r="AD20" s="704" t="s">
        <v>124</v>
      </c>
      <c r="AE20" s="704"/>
      <c r="AF20" s="704"/>
      <c r="AG20" s="704"/>
      <c r="AH20" s="704"/>
      <c r="AI20" s="704"/>
      <c r="AJ20" s="704"/>
      <c r="AK20" s="704"/>
      <c r="AL20" s="646" t="s">
        <v>124</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t="s">
        <v>230</v>
      </c>
      <c r="BH20" s="644"/>
      <c r="BI20" s="644"/>
      <c r="BJ20" s="644"/>
      <c r="BK20" s="644"/>
      <c r="BL20" s="644"/>
      <c r="BM20" s="644"/>
      <c r="BN20" s="645"/>
      <c r="BO20" s="703" t="s">
        <v>124</v>
      </c>
      <c r="BP20" s="703"/>
      <c r="BQ20" s="703"/>
      <c r="BR20" s="703"/>
      <c r="BS20" s="649" t="s">
        <v>124</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2577603</v>
      </c>
      <c r="CS20" s="644"/>
      <c r="CT20" s="644"/>
      <c r="CU20" s="644"/>
      <c r="CV20" s="644"/>
      <c r="CW20" s="644"/>
      <c r="CX20" s="644"/>
      <c r="CY20" s="645"/>
      <c r="CZ20" s="703">
        <v>100</v>
      </c>
      <c r="DA20" s="703"/>
      <c r="DB20" s="703"/>
      <c r="DC20" s="703"/>
      <c r="DD20" s="649">
        <v>444797</v>
      </c>
      <c r="DE20" s="644"/>
      <c r="DF20" s="644"/>
      <c r="DG20" s="644"/>
      <c r="DH20" s="644"/>
      <c r="DI20" s="644"/>
      <c r="DJ20" s="644"/>
      <c r="DK20" s="644"/>
      <c r="DL20" s="644"/>
      <c r="DM20" s="644"/>
      <c r="DN20" s="644"/>
      <c r="DO20" s="644"/>
      <c r="DP20" s="645"/>
      <c r="DQ20" s="649">
        <v>1107482</v>
      </c>
      <c r="DR20" s="644"/>
      <c r="DS20" s="644"/>
      <c r="DT20" s="644"/>
      <c r="DU20" s="644"/>
      <c r="DV20" s="644"/>
      <c r="DW20" s="644"/>
      <c r="DX20" s="644"/>
      <c r="DY20" s="644"/>
      <c r="DZ20" s="644"/>
      <c r="EA20" s="644"/>
      <c r="EB20" s="644"/>
      <c r="EC20" s="684"/>
    </row>
    <row r="21" spans="2:133" ht="11.25" customHeight="1" x14ac:dyDescent="0.15">
      <c r="B21" s="638" t="s">
        <v>273</v>
      </c>
      <c r="C21" s="639"/>
      <c r="D21" s="639"/>
      <c r="E21" s="639"/>
      <c r="F21" s="639"/>
      <c r="G21" s="639"/>
      <c r="H21" s="639"/>
      <c r="I21" s="639"/>
      <c r="J21" s="639"/>
      <c r="K21" s="639"/>
      <c r="L21" s="639"/>
      <c r="M21" s="639"/>
      <c r="N21" s="639"/>
      <c r="O21" s="639"/>
      <c r="P21" s="639"/>
      <c r="Q21" s="640"/>
      <c r="R21" s="641" t="s">
        <v>124</v>
      </c>
      <c r="S21" s="644"/>
      <c r="T21" s="644"/>
      <c r="U21" s="644"/>
      <c r="V21" s="644"/>
      <c r="W21" s="644"/>
      <c r="X21" s="644"/>
      <c r="Y21" s="645"/>
      <c r="Z21" s="703" t="s">
        <v>124</v>
      </c>
      <c r="AA21" s="703"/>
      <c r="AB21" s="703"/>
      <c r="AC21" s="703"/>
      <c r="AD21" s="704" t="s">
        <v>230</v>
      </c>
      <c r="AE21" s="704"/>
      <c r="AF21" s="704"/>
      <c r="AG21" s="704"/>
      <c r="AH21" s="704"/>
      <c r="AI21" s="704"/>
      <c r="AJ21" s="704"/>
      <c r="AK21" s="704"/>
      <c r="AL21" s="646" t="s">
        <v>230</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t="s">
        <v>124</v>
      </c>
      <c r="BH21" s="644"/>
      <c r="BI21" s="644"/>
      <c r="BJ21" s="644"/>
      <c r="BK21" s="644"/>
      <c r="BL21" s="644"/>
      <c r="BM21" s="644"/>
      <c r="BN21" s="645"/>
      <c r="BO21" s="703" t="s">
        <v>124</v>
      </c>
      <c r="BP21" s="703"/>
      <c r="BQ21" s="703"/>
      <c r="BR21" s="703"/>
      <c r="BS21" s="649" t="s">
        <v>230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275</v>
      </c>
      <c r="C22" s="639"/>
      <c r="D22" s="639"/>
      <c r="E22" s="639"/>
      <c r="F22" s="639"/>
      <c r="G22" s="639"/>
      <c r="H22" s="639"/>
      <c r="I22" s="639"/>
      <c r="J22" s="639"/>
      <c r="K22" s="639"/>
      <c r="L22" s="639"/>
      <c r="M22" s="639"/>
      <c r="N22" s="639"/>
      <c r="O22" s="639"/>
      <c r="P22" s="639"/>
      <c r="Q22" s="640"/>
      <c r="R22" s="641">
        <v>1082158</v>
      </c>
      <c r="S22" s="644"/>
      <c r="T22" s="644"/>
      <c r="U22" s="644"/>
      <c r="V22" s="644"/>
      <c r="W22" s="644"/>
      <c r="X22" s="644"/>
      <c r="Y22" s="645"/>
      <c r="Z22" s="703">
        <v>39.299999999999997</v>
      </c>
      <c r="AA22" s="703"/>
      <c r="AB22" s="703"/>
      <c r="AC22" s="703"/>
      <c r="AD22" s="704">
        <v>954115</v>
      </c>
      <c r="AE22" s="704"/>
      <c r="AF22" s="704"/>
      <c r="AG22" s="704"/>
      <c r="AH22" s="704"/>
      <c r="AI22" s="704"/>
      <c r="AJ22" s="704"/>
      <c r="AK22" s="704"/>
      <c r="AL22" s="646">
        <v>97.1</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124</v>
      </c>
      <c r="BH22" s="644"/>
      <c r="BI22" s="644"/>
      <c r="BJ22" s="644"/>
      <c r="BK22" s="644"/>
      <c r="BL22" s="644"/>
      <c r="BM22" s="644"/>
      <c r="BN22" s="645"/>
      <c r="BO22" s="703" t="s">
        <v>230</v>
      </c>
      <c r="BP22" s="703"/>
      <c r="BQ22" s="703"/>
      <c r="BR22" s="703"/>
      <c r="BS22" s="649" t="s">
        <v>230</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278</v>
      </c>
      <c r="C23" s="639"/>
      <c r="D23" s="639"/>
      <c r="E23" s="639"/>
      <c r="F23" s="639"/>
      <c r="G23" s="639"/>
      <c r="H23" s="639"/>
      <c r="I23" s="639"/>
      <c r="J23" s="639"/>
      <c r="K23" s="639"/>
      <c r="L23" s="639"/>
      <c r="M23" s="639"/>
      <c r="N23" s="639"/>
      <c r="O23" s="639"/>
      <c r="P23" s="639"/>
      <c r="Q23" s="640"/>
      <c r="R23" s="641" t="s">
        <v>124</v>
      </c>
      <c r="S23" s="644"/>
      <c r="T23" s="644"/>
      <c r="U23" s="644"/>
      <c r="V23" s="644"/>
      <c r="W23" s="644"/>
      <c r="X23" s="644"/>
      <c r="Y23" s="645"/>
      <c r="Z23" s="703" t="s">
        <v>124</v>
      </c>
      <c r="AA23" s="703"/>
      <c r="AB23" s="703"/>
      <c r="AC23" s="703"/>
      <c r="AD23" s="704" t="s">
        <v>124</v>
      </c>
      <c r="AE23" s="704"/>
      <c r="AF23" s="704"/>
      <c r="AG23" s="704"/>
      <c r="AH23" s="704"/>
      <c r="AI23" s="704"/>
      <c r="AJ23" s="704"/>
      <c r="AK23" s="704"/>
      <c r="AL23" s="646" t="s">
        <v>124</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t="s">
        <v>124</v>
      </c>
      <c r="BH23" s="644"/>
      <c r="BI23" s="644"/>
      <c r="BJ23" s="644"/>
      <c r="BK23" s="644"/>
      <c r="BL23" s="644"/>
      <c r="BM23" s="644"/>
      <c r="BN23" s="645"/>
      <c r="BO23" s="703" t="s">
        <v>124</v>
      </c>
      <c r="BP23" s="703"/>
      <c r="BQ23" s="703"/>
      <c r="BR23" s="703"/>
      <c r="BS23" s="649" t="s">
        <v>124</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x14ac:dyDescent="0.15">
      <c r="B24" s="638" t="s">
        <v>285</v>
      </c>
      <c r="C24" s="639"/>
      <c r="D24" s="639"/>
      <c r="E24" s="639"/>
      <c r="F24" s="639"/>
      <c r="G24" s="639"/>
      <c r="H24" s="639"/>
      <c r="I24" s="639"/>
      <c r="J24" s="639"/>
      <c r="K24" s="639"/>
      <c r="L24" s="639"/>
      <c r="M24" s="639"/>
      <c r="N24" s="639"/>
      <c r="O24" s="639"/>
      <c r="P24" s="639"/>
      <c r="Q24" s="640"/>
      <c r="R24" s="641">
        <v>2524</v>
      </c>
      <c r="S24" s="644"/>
      <c r="T24" s="644"/>
      <c r="U24" s="644"/>
      <c r="V24" s="644"/>
      <c r="W24" s="644"/>
      <c r="X24" s="644"/>
      <c r="Y24" s="645"/>
      <c r="Z24" s="703">
        <v>0.1</v>
      </c>
      <c r="AA24" s="703"/>
      <c r="AB24" s="703"/>
      <c r="AC24" s="703"/>
      <c r="AD24" s="704" t="s">
        <v>124</v>
      </c>
      <c r="AE24" s="704"/>
      <c r="AF24" s="704"/>
      <c r="AG24" s="704"/>
      <c r="AH24" s="704"/>
      <c r="AI24" s="704"/>
      <c r="AJ24" s="704"/>
      <c r="AK24" s="704"/>
      <c r="AL24" s="646" t="s">
        <v>230</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124</v>
      </c>
      <c r="BH24" s="644"/>
      <c r="BI24" s="644"/>
      <c r="BJ24" s="644"/>
      <c r="BK24" s="644"/>
      <c r="BL24" s="644"/>
      <c r="BM24" s="644"/>
      <c r="BN24" s="645"/>
      <c r="BO24" s="703" t="s">
        <v>230</v>
      </c>
      <c r="BP24" s="703"/>
      <c r="BQ24" s="703"/>
      <c r="BR24" s="703"/>
      <c r="BS24" s="649" t="s">
        <v>230</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471319</v>
      </c>
      <c r="CS24" s="707"/>
      <c r="CT24" s="707"/>
      <c r="CU24" s="707"/>
      <c r="CV24" s="707"/>
      <c r="CW24" s="707"/>
      <c r="CX24" s="707"/>
      <c r="CY24" s="753"/>
      <c r="CZ24" s="754">
        <v>18.3</v>
      </c>
      <c r="DA24" s="723"/>
      <c r="DB24" s="723"/>
      <c r="DC24" s="757"/>
      <c r="DD24" s="752">
        <v>411605</v>
      </c>
      <c r="DE24" s="707"/>
      <c r="DF24" s="707"/>
      <c r="DG24" s="707"/>
      <c r="DH24" s="707"/>
      <c r="DI24" s="707"/>
      <c r="DJ24" s="707"/>
      <c r="DK24" s="753"/>
      <c r="DL24" s="752">
        <v>403360</v>
      </c>
      <c r="DM24" s="707"/>
      <c r="DN24" s="707"/>
      <c r="DO24" s="707"/>
      <c r="DP24" s="707"/>
      <c r="DQ24" s="707"/>
      <c r="DR24" s="707"/>
      <c r="DS24" s="707"/>
      <c r="DT24" s="707"/>
      <c r="DU24" s="707"/>
      <c r="DV24" s="753"/>
      <c r="DW24" s="754">
        <v>39.5</v>
      </c>
      <c r="DX24" s="723"/>
      <c r="DY24" s="723"/>
      <c r="DZ24" s="723"/>
      <c r="EA24" s="723"/>
      <c r="EB24" s="723"/>
      <c r="EC24" s="755"/>
    </row>
    <row r="25" spans="2:133" ht="11.25" customHeight="1" x14ac:dyDescent="0.15">
      <c r="B25" s="638" t="s">
        <v>288</v>
      </c>
      <c r="C25" s="639"/>
      <c r="D25" s="639"/>
      <c r="E25" s="639"/>
      <c r="F25" s="639"/>
      <c r="G25" s="639"/>
      <c r="H25" s="639"/>
      <c r="I25" s="639"/>
      <c r="J25" s="639"/>
      <c r="K25" s="639"/>
      <c r="L25" s="639"/>
      <c r="M25" s="639"/>
      <c r="N25" s="639"/>
      <c r="O25" s="639"/>
      <c r="P25" s="639"/>
      <c r="Q25" s="640"/>
      <c r="R25" s="641">
        <v>22049</v>
      </c>
      <c r="S25" s="644"/>
      <c r="T25" s="644"/>
      <c r="U25" s="644"/>
      <c r="V25" s="644"/>
      <c r="W25" s="644"/>
      <c r="X25" s="644"/>
      <c r="Y25" s="645"/>
      <c r="Z25" s="703">
        <v>0.8</v>
      </c>
      <c r="AA25" s="703"/>
      <c r="AB25" s="703"/>
      <c r="AC25" s="703"/>
      <c r="AD25" s="704">
        <v>1469</v>
      </c>
      <c r="AE25" s="704"/>
      <c r="AF25" s="704"/>
      <c r="AG25" s="704"/>
      <c r="AH25" s="704"/>
      <c r="AI25" s="704"/>
      <c r="AJ25" s="704"/>
      <c r="AK25" s="704"/>
      <c r="AL25" s="646">
        <v>0.1</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230</v>
      </c>
      <c r="BH25" s="644"/>
      <c r="BI25" s="644"/>
      <c r="BJ25" s="644"/>
      <c r="BK25" s="644"/>
      <c r="BL25" s="644"/>
      <c r="BM25" s="644"/>
      <c r="BN25" s="645"/>
      <c r="BO25" s="703" t="s">
        <v>230</v>
      </c>
      <c r="BP25" s="703"/>
      <c r="BQ25" s="703"/>
      <c r="BR25" s="703"/>
      <c r="BS25" s="649" t="s">
        <v>124</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255685</v>
      </c>
      <c r="CS25" s="642"/>
      <c r="CT25" s="642"/>
      <c r="CU25" s="642"/>
      <c r="CV25" s="642"/>
      <c r="CW25" s="642"/>
      <c r="CX25" s="642"/>
      <c r="CY25" s="643"/>
      <c r="CZ25" s="646">
        <v>9.9</v>
      </c>
      <c r="DA25" s="675"/>
      <c r="DB25" s="675"/>
      <c r="DC25" s="676"/>
      <c r="DD25" s="649">
        <v>241264</v>
      </c>
      <c r="DE25" s="642"/>
      <c r="DF25" s="642"/>
      <c r="DG25" s="642"/>
      <c r="DH25" s="642"/>
      <c r="DI25" s="642"/>
      <c r="DJ25" s="642"/>
      <c r="DK25" s="643"/>
      <c r="DL25" s="649">
        <v>233019</v>
      </c>
      <c r="DM25" s="642"/>
      <c r="DN25" s="642"/>
      <c r="DO25" s="642"/>
      <c r="DP25" s="642"/>
      <c r="DQ25" s="642"/>
      <c r="DR25" s="642"/>
      <c r="DS25" s="642"/>
      <c r="DT25" s="642"/>
      <c r="DU25" s="642"/>
      <c r="DV25" s="643"/>
      <c r="DW25" s="646">
        <v>22.8</v>
      </c>
      <c r="DX25" s="675"/>
      <c r="DY25" s="675"/>
      <c r="DZ25" s="675"/>
      <c r="EA25" s="675"/>
      <c r="EB25" s="675"/>
      <c r="EC25" s="677"/>
    </row>
    <row r="26" spans="2:133" ht="11.25" customHeight="1" x14ac:dyDescent="0.15">
      <c r="B26" s="638" t="s">
        <v>291</v>
      </c>
      <c r="C26" s="639"/>
      <c r="D26" s="639"/>
      <c r="E26" s="639"/>
      <c r="F26" s="639"/>
      <c r="G26" s="639"/>
      <c r="H26" s="639"/>
      <c r="I26" s="639"/>
      <c r="J26" s="639"/>
      <c r="K26" s="639"/>
      <c r="L26" s="639"/>
      <c r="M26" s="639"/>
      <c r="N26" s="639"/>
      <c r="O26" s="639"/>
      <c r="P26" s="639"/>
      <c r="Q26" s="640"/>
      <c r="R26" s="641">
        <v>634</v>
      </c>
      <c r="S26" s="644"/>
      <c r="T26" s="644"/>
      <c r="U26" s="644"/>
      <c r="V26" s="644"/>
      <c r="W26" s="644"/>
      <c r="X26" s="644"/>
      <c r="Y26" s="645"/>
      <c r="Z26" s="703">
        <v>0</v>
      </c>
      <c r="AA26" s="703"/>
      <c r="AB26" s="703"/>
      <c r="AC26" s="703"/>
      <c r="AD26" s="704" t="s">
        <v>230</v>
      </c>
      <c r="AE26" s="704"/>
      <c r="AF26" s="704"/>
      <c r="AG26" s="704"/>
      <c r="AH26" s="704"/>
      <c r="AI26" s="704"/>
      <c r="AJ26" s="704"/>
      <c r="AK26" s="704"/>
      <c r="AL26" s="646" t="s">
        <v>124</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124</v>
      </c>
      <c r="BH26" s="644"/>
      <c r="BI26" s="644"/>
      <c r="BJ26" s="644"/>
      <c r="BK26" s="644"/>
      <c r="BL26" s="644"/>
      <c r="BM26" s="644"/>
      <c r="BN26" s="645"/>
      <c r="BO26" s="703" t="s">
        <v>124</v>
      </c>
      <c r="BP26" s="703"/>
      <c r="BQ26" s="703"/>
      <c r="BR26" s="703"/>
      <c r="BS26" s="649" t="s">
        <v>124</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126823</v>
      </c>
      <c r="CS26" s="644"/>
      <c r="CT26" s="644"/>
      <c r="CU26" s="644"/>
      <c r="CV26" s="644"/>
      <c r="CW26" s="644"/>
      <c r="CX26" s="644"/>
      <c r="CY26" s="645"/>
      <c r="CZ26" s="646">
        <v>4.9000000000000004</v>
      </c>
      <c r="DA26" s="675"/>
      <c r="DB26" s="675"/>
      <c r="DC26" s="676"/>
      <c r="DD26" s="649">
        <v>115712</v>
      </c>
      <c r="DE26" s="644"/>
      <c r="DF26" s="644"/>
      <c r="DG26" s="644"/>
      <c r="DH26" s="644"/>
      <c r="DI26" s="644"/>
      <c r="DJ26" s="644"/>
      <c r="DK26" s="645"/>
      <c r="DL26" s="649" t="s">
        <v>124</v>
      </c>
      <c r="DM26" s="644"/>
      <c r="DN26" s="644"/>
      <c r="DO26" s="644"/>
      <c r="DP26" s="644"/>
      <c r="DQ26" s="644"/>
      <c r="DR26" s="644"/>
      <c r="DS26" s="644"/>
      <c r="DT26" s="644"/>
      <c r="DU26" s="644"/>
      <c r="DV26" s="645"/>
      <c r="DW26" s="646" t="s">
        <v>230</v>
      </c>
      <c r="DX26" s="675"/>
      <c r="DY26" s="675"/>
      <c r="DZ26" s="675"/>
      <c r="EA26" s="675"/>
      <c r="EB26" s="675"/>
      <c r="EC26" s="677"/>
    </row>
    <row r="27" spans="2:133" ht="11.25" customHeight="1" x14ac:dyDescent="0.15">
      <c r="B27" s="638" t="s">
        <v>294</v>
      </c>
      <c r="C27" s="639"/>
      <c r="D27" s="639"/>
      <c r="E27" s="639"/>
      <c r="F27" s="639"/>
      <c r="G27" s="639"/>
      <c r="H27" s="639"/>
      <c r="I27" s="639"/>
      <c r="J27" s="639"/>
      <c r="K27" s="639"/>
      <c r="L27" s="639"/>
      <c r="M27" s="639"/>
      <c r="N27" s="639"/>
      <c r="O27" s="639"/>
      <c r="P27" s="639"/>
      <c r="Q27" s="640"/>
      <c r="R27" s="641">
        <v>198406</v>
      </c>
      <c r="S27" s="644"/>
      <c r="T27" s="644"/>
      <c r="U27" s="644"/>
      <c r="V27" s="644"/>
      <c r="W27" s="644"/>
      <c r="X27" s="644"/>
      <c r="Y27" s="645"/>
      <c r="Z27" s="703">
        <v>7.2</v>
      </c>
      <c r="AA27" s="703"/>
      <c r="AB27" s="703"/>
      <c r="AC27" s="703"/>
      <c r="AD27" s="704" t="s">
        <v>124</v>
      </c>
      <c r="AE27" s="704"/>
      <c r="AF27" s="704"/>
      <c r="AG27" s="704"/>
      <c r="AH27" s="704"/>
      <c r="AI27" s="704"/>
      <c r="AJ27" s="704"/>
      <c r="AK27" s="704"/>
      <c r="AL27" s="646" t="s">
        <v>230</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223574</v>
      </c>
      <c r="BH27" s="644"/>
      <c r="BI27" s="644"/>
      <c r="BJ27" s="644"/>
      <c r="BK27" s="644"/>
      <c r="BL27" s="644"/>
      <c r="BM27" s="644"/>
      <c r="BN27" s="645"/>
      <c r="BO27" s="703">
        <v>100</v>
      </c>
      <c r="BP27" s="703"/>
      <c r="BQ27" s="703"/>
      <c r="BR27" s="703"/>
      <c r="BS27" s="649">
        <v>23756</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63756</v>
      </c>
      <c r="CS27" s="642"/>
      <c r="CT27" s="642"/>
      <c r="CU27" s="642"/>
      <c r="CV27" s="642"/>
      <c r="CW27" s="642"/>
      <c r="CX27" s="642"/>
      <c r="CY27" s="643"/>
      <c r="CZ27" s="646">
        <v>2.5</v>
      </c>
      <c r="DA27" s="675"/>
      <c r="DB27" s="675"/>
      <c r="DC27" s="676"/>
      <c r="DD27" s="649">
        <v>18463</v>
      </c>
      <c r="DE27" s="642"/>
      <c r="DF27" s="642"/>
      <c r="DG27" s="642"/>
      <c r="DH27" s="642"/>
      <c r="DI27" s="642"/>
      <c r="DJ27" s="642"/>
      <c r="DK27" s="643"/>
      <c r="DL27" s="649">
        <v>18463</v>
      </c>
      <c r="DM27" s="642"/>
      <c r="DN27" s="642"/>
      <c r="DO27" s="642"/>
      <c r="DP27" s="642"/>
      <c r="DQ27" s="642"/>
      <c r="DR27" s="642"/>
      <c r="DS27" s="642"/>
      <c r="DT27" s="642"/>
      <c r="DU27" s="642"/>
      <c r="DV27" s="643"/>
      <c r="DW27" s="646">
        <v>1.8</v>
      </c>
      <c r="DX27" s="675"/>
      <c r="DY27" s="675"/>
      <c r="DZ27" s="675"/>
      <c r="EA27" s="675"/>
      <c r="EB27" s="675"/>
      <c r="EC27" s="677"/>
    </row>
    <row r="28" spans="2:133" ht="11.25" customHeight="1" x14ac:dyDescent="0.15">
      <c r="B28" s="746" t="s">
        <v>297</v>
      </c>
      <c r="C28" s="747"/>
      <c r="D28" s="747"/>
      <c r="E28" s="747"/>
      <c r="F28" s="747"/>
      <c r="G28" s="747"/>
      <c r="H28" s="747"/>
      <c r="I28" s="747"/>
      <c r="J28" s="747"/>
      <c r="K28" s="747"/>
      <c r="L28" s="747"/>
      <c r="M28" s="747"/>
      <c r="N28" s="747"/>
      <c r="O28" s="747"/>
      <c r="P28" s="747"/>
      <c r="Q28" s="748"/>
      <c r="R28" s="641" t="s">
        <v>230</v>
      </c>
      <c r="S28" s="644"/>
      <c r="T28" s="644"/>
      <c r="U28" s="644"/>
      <c r="V28" s="644"/>
      <c r="W28" s="644"/>
      <c r="X28" s="644"/>
      <c r="Y28" s="645"/>
      <c r="Z28" s="703" t="s">
        <v>124</v>
      </c>
      <c r="AA28" s="703"/>
      <c r="AB28" s="703"/>
      <c r="AC28" s="703"/>
      <c r="AD28" s="704" t="s">
        <v>124</v>
      </c>
      <c r="AE28" s="704"/>
      <c r="AF28" s="704"/>
      <c r="AG28" s="704"/>
      <c r="AH28" s="704"/>
      <c r="AI28" s="704"/>
      <c r="AJ28" s="704"/>
      <c r="AK28" s="704"/>
      <c r="AL28" s="646" t="s">
        <v>124</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151878</v>
      </c>
      <c r="CS28" s="644"/>
      <c r="CT28" s="644"/>
      <c r="CU28" s="644"/>
      <c r="CV28" s="644"/>
      <c r="CW28" s="644"/>
      <c r="CX28" s="644"/>
      <c r="CY28" s="645"/>
      <c r="CZ28" s="646">
        <v>5.9</v>
      </c>
      <c r="DA28" s="675"/>
      <c r="DB28" s="675"/>
      <c r="DC28" s="676"/>
      <c r="DD28" s="649">
        <v>151878</v>
      </c>
      <c r="DE28" s="644"/>
      <c r="DF28" s="644"/>
      <c r="DG28" s="644"/>
      <c r="DH28" s="644"/>
      <c r="DI28" s="644"/>
      <c r="DJ28" s="644"/>
      <c r="DK28" s="645"/>
      <c r="DL28" s="649">
        <v>151878</v>
      </c>
      <c r="DM28" s="644"/>
      <c r="DN28" s="644"/>
      <c r="DO28" s="644"/>
      <c r="DP28" s="644"/>
      <c r="DQ28" s="644"/>
      <c r="DR28" s="644"/>
      <c r="DS28" s="644"/>
      <c r="DT28" s="644"/>
      <c r="DU28" s="644"/>
      <c r="DV28" s="645"/>
      <c r="DW28" s="646">
        <v>14.9</v>
      </c>
      <c r="DX28" s="675"/>
      <c r="DY28" s="675"/>
      <c r="DZ28" s="675"/>
      <c r="EA28" s="675"/>
      <c r="EB28" s="675"/>
      <c r="EC28" s="677"/>
    </row>
    <row r="29" spans="2:133" ht="11.25" customHeight="1" x14ac:dyDescent="0.15">
      <c r="B29" s="638" t="s">
        <v>299</v>
      </c>
      <c r="C29" s="639"/>
      <c r="D29" s="639"/>
      <c r="E29" s="639"/>
      <c r="F29" s="639"/>
      <c r="G29" s="639"/>
      <c r="H29" s="639"/>
      <c r="I29" s="639"/>
      <c r="J29" s="639"/>
      <c r="K29" s="639"/>
      <c r="L29" s="639"/>
      <c r="M29" s="639"/>
      <c r="N29" s="639"/>
      <c r="O29" s="639"/>
      <c r="P29" s="639"/>
      <c r="Q29" s="640"/>
      <c r="R29" s="641">
        <v>82033</v>
      </c>
      <c r="S29" s="644"/>
      <c r="T29" s="644"/>
      <c r="U29" s="644"/>
      <c r="V29" s="644"/>
      <c r="W29" s="644"/>
      <c r="X29" s="644"/>
      <c r="Y29" s="645"/>
      <c r="Z29" s="703">
        <v>3</v>
      </c>
      <c r="AA29" s="703"/>
      <c r="AB29" s="703"/>
      <c r="AC29" s="703"/>
      <c r="AD29" s="704" t="s">
        <v>230</v>
      </c>
      <c r="AE29" s="704"/>
      <c r="AF29" s="704"/>
      <c r="AG29" s="704"/>
      <c r="AH29" s="704"/>
      <c r="AI29" s="704"/>
      <c r="AJ29" s="704"/>
      <c r="AK29" s="704"/>
      <c r="AL29" s="646" t="s">
        <v>124</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64</v>
      </c>
      <c r="CG29" s="682"/>
      <c r="CH29" s="682"/>
      <c r="CI29" s="682"/>
      <c r="CJ29" s="682"/>
      <c r="CK29" s="682"/>
      <c r="CL29" s="682"/>
      <c r="CM29" s="682"/>
      <c r="CN29" s="682"/>
      <c r="CO29" s="682"/>
      <c r="CP29" s="682"/>
      <c r="CQ29" s="683"/>
      <c r="CR29" s="641">
        <v>151878</v>
      </c>
      <c r="CS29" s="642"/>
      <c r="CT29" s="642"/>
      <c r="CU29" s="642"/>
      <c r="CV29" s="642"/>
      <c r="CW29" s="642"/>
      <c r="CX29" s="642"/>
      <c r="CY29" s="643"/>
      <c r="CZ29" s="646">
        <v>5.9</v>
      </c>
      <c r="DA29" s="675"/>
      <c r="DB29" s="675"/>
      <c r="DC29" s="676"/>
      <c r="DD29" s="649">
        <v>151878</v>
      </c>
      <c r="DE29" s="642"/>
      <c r="DF29" s="642"/>
      <c r="DG29" s="642"/>
      <c r="DH29" s="642"/>
      <c r="DI29" s="642"/>
      <c r="DJ29" s="642"/>
      <c r="DK29" s="643"/>
      <c r="DL29" s="649">
        <v>151878</v>
      </c>
      <c r="DM29" s="642"/>
      <c r="DN29" s="642"/>
      <c r="DO29" s="642"/>
      <c r="DP29" s="642"/>
      <c r="DQ29" s="642"/>
      <c r="DR29" s="642"/>
      <c r="DS29" s="642"/>
      <c r="DT29" s="642"/>
      <c r="DU29" s="642"/>
      <c r="DV29" s="643"/>
      <c r="DW29" s="646">
        <v>14.9</v>
      </c>
      <c r="DX29" s="675"/>
      <c r="DY29" s="675"/>
      <c r="DZ29" s="675"/>
      <c r="EA29" s="675"/>
      <c r="EB29" s="675"/>
      <c r="EC29" s="677"/>
    </row>
    <row r="30" spans="2:133" ht="11.25" customHeight="1" x14ac:dyDescent="0.15">
      <c r="B30" s="638" t="s">
        <v>303</v>
      </c>
      <c r="C30" s="639"/>
      <c r="D30" s="639"/>
      <c r="E30" s="639"/>
      <c r="F30" s="639"/>
      <c r="G30" s="639"/>
      <c r="H30" s="639"/>
      <c r="I30" s="639"/>
      <c r="J30" s="639"/>
      <c r="K30" s="639"/>
      <c r="L30" s="639"/>
      <c r="M30" s="639"/>
      <c r="N30" s="639"/>
      <c r="O30" s="639"/>
      <c r="P30" s="639"/>
      <c r="Q30" s="640"/>
      <c r="R30" s="641">
        <v>34210</v>
      </c>
      <c r="S30" s="644"/>
      <c r="T30" s="644"/>
      <c r="U30" s="644"/>
      <c r="V30" s="644"/>
      <c r="W30" s="644"/>
      <c r="X30" s="644"/>
      <c r="Y30" s="645"/>
      <c r="Z30" s="703">
        <v>1.2</v>
      </c>
      <c r="AA30" s="703"/>
      <c r="AB30" s="703"/>
      <c r="AC30" s="703"/>
      <c r="AD30" s="704">
        <v>26672</v>
      </c>
      <c r="AE30" s="704"/>
      <c r="AF30" s="704"/>
      <c r="AG30" s="704"/>
      <c r="AH30" s="704"/>
      <c r="AI30" s="704"/>
      <c r="AJ30" s="704"/>
      <c r="AK30" s="704"/>
      <c r="AL30" s="646">
        <v>2.7</v>
      </c>
      <c r="AM30" s="647"/>
      <c r="AN30" s="647"/>
      <c r="AO30" s="705"/>
      <c r="AP30" s="731" t="s">
        <v>304</v>
      </c>
      <c r="AQ30" s="732"/>
      <c r="AR30" s="732"/>
      <c r="AS30" s="732"/>
      <c r="AT30" s="737" t="s">
        <v>305</v>
      </c>
      <c r="AU30" s="210"/>
      <c r="AV30" s="210"/>
      <c r="AW30" s="210"/>
      <c r="AX30" s="740" t="s">
        <v>184</v>
      </c>
      <c r="AY30" s="741"/>
      <c r="AZ30" s="741"/>
      <c r="BA30" s="741"/>
      <c r="BB30" s="741"/>
      <c r="BC30" s="741"/>
      <c r="BD30" s="741"/>
      <c r="BE30" s="741"/>
      <c r="BF30" s="742"/>
      <c r="BG30" s="721">
        <v>98.8</v>
      </c>
      <c r="BH30" s="722"/>
      <c r="BI30" s="722"/>
      <c r="BJ30" s="722"/>
      <c r="BK30" s="722"/>
      <c r="BL30" s="722"/>
      <c r="BM30" s="723">
        <v>96.5</v>
      </c>
      <c r="BN30" s="722"/>
      <c r="BO30" s="722"/>
      <c r="BP30" s="722"/>
      <c r="BQ30" s="724"/>
      <c r="BR30" s="721">
        <v>99.6</v>
      </c>
      <c r="BS30" s="722"/>
      <c r="BT30" s="722"/>
      <c r="BU30" s="722"/>
      <c r="BV30" s="722"/>
      <c r="BW30" s="722"/>
      <c r="BX30" s="723">
        <v>97.5</v>
      </c>
      <c r="BY30" s="722"/>
      <c r="BZ30" s="722"/>
      <c r="CA30" s="722"/>
      <c r="CB30" s="724"/>
      <c r="CD30" s="727"/>
      <c r="CE30" s="728"/>
      <c r="CF30" s="685" t="s">
        <v>306</v>
      </c>
      <c r="CG30" s="682"/>
      <c r="CH30" s="682"/>
      <c r="CI30" s="682"/>
      <c r="CJ30" s="682"/>
      <c r="CK30" s="682"/>
      <c r="CL30" s="682"/>
      <c r="CM30" s="682"/>
      <c r="CN30" s="682"/>
      <c r="CO30" s="682"/>
      <c r="CP30" s="682"/>
      <c r="CQ30" s="683"/>
      <c r="CR30" s="641">
        <v>142156</v>
      </c>
      <c r="CS30" s="644"/>
      <c r="CT30" s="644"/>
      <c r="CU30" s="644"/>
      <c r="CV30" s="644"/>
      <c r="CW30" s="644"/>
      <c r="CX30" s="644"/>
      <c r="CY30" s="645"/>
      <c r="CZ30" s="646">
        <v>5.5</v>
      </c>
      <c r="DA30" s="675"/>
      <c r="DB30" s="675"/>
      <c r="DC30" s="676"/>
      <c r="DD30" s="649">
        <v>142156</v>
      </c>
      <c r="DE30" s="644"/>
      <c r="DF30" s="644"/>
      <c r="DG30" s="644"/>
      <c r="DH30" s="644"/>
      <c r="DI30" s="644"/>
      <c r="DJ30" s="644"/>
      <c r="DK30" s="645"/>
      <c r="DL30" s="649">
        <v>142156</v>
      </c>
      <c r="DM30" s="644"/>
      <c r="DN30" s="644"/>
      <c r="DO30" s="644"/>
      <c r="DP30" s="644"/>
      <c r="DQ30" s="644"/>
      <c r="DR30" s="644"/>
      <c r="DS30" s="644"/>
      <c r="DT30" s="644"/>
      <c r="DU30" s="644"/>
      <c r="DV30" s="645"/>
      <c r="DW30" s="646">
        <v>13.9</v>
      </c>
      <c r="DX30" s="675"/>
      <c r="DY30" s="675"/>
      <c r="DZ30" s="675"/>
      <c r="EA30" s="675"/>
      <c r="EB30" s="675"/>
      <c r="EC30" s="677"/>
    </row>
    <row r="31" spans="2:133" ht="11.25" customHeight="1" x14ac:dyDescent="0.15">
      <c r="B31" s="638" t="s">
        <v>307</v>
      </c>
      <c r="C31" s="639"/>
      <c r="D31" s="639"/>
      <c r="E31" s="639"/>
      <c r="F31" s="639"/>
      <c r="G31" s="639"/>
      <c r="H31" s="639"/>
      <c r="I31" s="639"/>
      <c r="J31" s="639"/>
      <c r="K31" s="639"/>
      <c r="L31" s="639"/>
      <c r="M31" s="639"/>
      <c r="N31" s="639"/>
      <c r="O31" s="639"/>
      <c r="P31" s="639"/>
      <c r="Q31" s="640"/>
      <c r="R31" s="641">
        <v>579352</v>
      </c>
      <c r="S31" s="644"/>
      <c r="T31" s="644"/>
      <c r="U31" s="644"/>
      <c r="V31" s="644"/>
      <c r="W31" s="644"/>
      <c r="X31" s="644"/>
      <c r="Y31" s="645"/>
      <c r="Z31" s="703">
        <v>21.1</v>
      </c>
      <c r="AA31" s="703"/>
      <c r="AB31" s="703"/>
      <c r="AC31" s="703"/>
      <c r="AD31" s="704" t="s">
        <v>124</v>
      </c>
      <c r="AE31" s="704"/>
      <c r="AF31" s="704"/>
      <c r="AG31" s="704"/>
      <c r="AH31" s="704"/>
      <c r="AI31" s="704"/>
      <c r="AJ31" s="704"/>
      <c r="AK31" s="704"/>
      <c r="AL31" s="646" t="s">
        <v>124</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94.1</v>
      </c>
      <c r="BH31" s="642"/>
      <c r="BI31" s="642"/>
      <c r="BJ31" s="642"/>
      <c r="BK31" s="642"/>
      <c r="BL31" s="642"/>
      <c r="BM31" s="647">
        <v>89</v>
      </c>
      <c r="BN31" s="720"/>
      <c r="BO31" s="720"/>
      <c r="BP31" s="720"/>
      <c r="BQ31" s="681"/>
      <c r="BR31" s="719">
        <v>98.5</v>
      </c>
      <c r="BS31" s="642"/>
      <c r="BT31" s="642"/>
      <c r="BU31" s="642"/>
      <c r="BV31" s="642"/>
      <c r="BW31" s="642"/>
      <c r="BX31" s="647">
        <v>93.1</v>
      </c>
      <c r="BY31" s="720"/>
      <c r="BZ31" s="720"/>
      <c r="CA31" s="720"/>
      <c r="CB31" s="681"/>
      <c r="CD31" s="727"/>
      <c r="CE31" s="728"/>
      <c r="CF31" s="685" t="s">
        <v>310</v>
      </c>
      <c r="CG31" s="682"/>
      <c r="CH31" s="682"/>
      <c r="CI31" s="682"/>
      <c r="CJ31" s="682"/>
      <c r="CK31" s="682"/>
      <c r="CL31" s="682"/>
      <c r="CM31" s="682"/>
      <c r="CN31" s="682"/>
      <c r="CO31" s="682"/>
      <c r="CP31" s="682"/>
      <c r="CQ31" s="683"/>
      <c r="CR31" s="641">
        <v>9722</v>
      </c>
      <c r="CS31" s="642"/>
      <c r="CT31" s="642"/>
      <c r="CU31" s="642"/>
      <c r="CV31" s="642"/>
      <c r="CW31" s="642"/>
      <c r="CX31" s="642"/>
      <c r="CY31" s="643"/>
      <c r="CZ31" s="646">
        <v>0.4</v>
      </c>
      <c r="DA31" s="675"/>
      <c r="DB31" s="675"/>
      <c r="DC31" s="676"/>
      <c r="DD31" s="649">
        <v>9722</v>
      </c>
      <c r="DE31" s="642"/>
      <c r="DF31" s="642"/>
      <c r="DG31" s="642"/>
      <c r="DH31" s="642"/>
      <c r="DI31" s="642"/>
      <c r="DJ31" s="642"/>
      <c r="DK31" s="643"/>
      <c r="DL31" s="649">
        <v>9722</v>
      </c>
      <c r="DM31" s="642"/>
      <c r="DN31" s="642"/>
      <c r="DO31" s="642"/>
      <c r="DP31" s="642"/>
      <c r="DQ31" s="642"/>
      <c r="DR31" s="642"/>
      <c r="DS31" s="642"/>
      <c r="DT31" s="642"/>
      <c r="DU31" s="642"/>
      <c r="DV31" s="643"/>
      <c r="DW31" s="646">
        <v>1</v>
      </c>
      <c r="DX31" s="675"/>
      <c r="DY31" s="675"/>
      <c r="DZ31" s="675"/>
      <c r="EA31" s="675"/>
      <c r="EB31" s="675"/>
      <c r="EC31" s="677"/>
    </row>
    <row r="32" spans="2:133" ht="11.25" customHeight="1" x14ac:dyDescent="0.15">
      <c r="B32" s="638" t="s">
        <v>311</v>
      </c>
      <c r="C32" s="639"/>
      <c r="D32" s="639"/>
      <c r="E32" s="639"/>
      <c r="F32" s="639"/>
      <c r="G32" s="639"/>
      <c r="H32" s="639"/>
      <c r="I32" s="639"/>
      <c r="J32" s="639"/>
      <c r="K32" s="639"/>
      <c r="L32" s="639"/>
      <c r="M32" s="639"/>
      <c r="N32" s="639"/>
      <c r="O32" s="639"/>
      <c r="P32" s="639"/>
      <c r="Q32" s="640"/>
      <c r="R32" s="641">
        <v>431000</v>
      </c>
      <c r="S32" s="644"/>
      <c r="T32" s="644"/>
      <c r="U32" s="644"/>
      <c r="V32" s="644"/>
      <c r="W32" s="644"/>
      <c r="X32" s="644"/>
      <c r="Y32" s="645"/>
      <c r="Z32" s="703">
        <v>15.7</v>
      </c>
      <c r="AA32" s="703"/>
      <c r="AB32" s="703"/>
      <c r="AC32" s="703"/>
      <c r="AD32" s="704" t="s">
        <v>124</v>
      </c>
      <c r="AE32" s="704"/>
      <c r="AF32" s="704"/>
      <c r="AG32" s="704"/>
      <c r="AH32" s="704"/>
      <c r="AI32" s="704"/>
      <c r="AJ32" s="704"/>
      <c r="AK32" s="704"/>
      <c r="AL32" s="646" t="s">
        <v>124</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99.7</v>
      </c>
      <c r="BH32" s="657"/>
      <c r="BI32" s="657"/>
      <c r="BJ32" s="657"/>
      <c r="BK32" s="657"/>
      <c r="BL32" s="657"/>
      <c r="BM32" s="701">
        <v>98.6</v>
      </c>
      <c r="BN32" s="657"/>
      <c r="BO32" s="657"/>
      <c r="BP32" s="657"/>
      <c r="BQ32" s="694"/>
      <c r="BR32" s="718">
        <v>99.8</v>
      </c>
      <c r="BS32" s="657"/>
      <c r="BT32" s="657"/>
      <c r="BU32" s="657"/>
      <c r="BV32" s="657"/>
      <c r="BW32" s="657"/>
      <c r="BX32" s="701">
        <v>98.8</v>
      </c>
      <c r="BY32" s="657"/>
      <c r="BZ32" s="657"/>
      <c r="CA32" s="657"/>
      <c r="CB32" s="694"/>
      <c r="CD32" s="729"/>
      <c r="CE32" s="730"/>
      <c r="CF32" s="685" t="s">
        <v>313</v>
      </c>
      <c r="CG32" s="682"/>
      <c r="CH32" s="682"/>
      <c r="CI32" s="682"/>
      <c r="CJ32" s="682"/>
      <c r="CK32" s="682"/>
      <c r="CL32" s="682"/>
      <c r="CM32" s="682"/>
      <c r="CN32" s="682"/>
      <c r="CO32" s="682"/>
      <c r="CP32" s="682"/>
      <c r="CQ32" s="683"/>
      <c r="CR32" s="641" t="s">
        <v>230</v>
      </c>
      <c r="CS32" s="644"/>
      <c r="CT32" s="644"/>
      <c r="CU32" s="644"/>
      <c r="CV32" s="644"/>
      <c r="CW32" s="644"/>
      <c r="CX32" s="644"/>
      <c r="CY32" s="645"/>
      <c r="CZ32" s="646" t="s">
        <v>124</v>
      </c>
      <c r="DA32" s="675"/>
      <c r="DB32" s="675"/>
      <c r="DC32" s="676"/>
      <c r="DD32" s="649" t="s">
        <v>124</v>
      </c>
      <c r="DE32" s="644"/>
      <c r="DF32" s="644"/>
      <c r="DG32" s="644"/>
      <c r="DH32" s="644"/>
      <c r="DI32" s="644"/>
      <c r="DJ32" s="644"/>
      <c r="DK32" s="645"/>
      <c r="DL32" s="649" t="s">
        <v>124</v>
      </c>
      <c r="DM32" s="644"/>
      <c r="DN32" s="644"/>
      <c r="DO32" s="644"/>
      <c r="DP32" s="644"/>
      <c r="DQ32" s="644"/>
      <c r="DR32" s="644"/>
      <c r="DS32" s="644"/>
      <c r="DT32" s="644"/>
      <c r="DU32" s="644"/>
      <c r="DV32" s="645"/>
      <c r="DW32" s="646" t="s">
        <v>124</v>
      </c>
      <c r="DX32" s="675"/>
      <c r="DY32" s="675"/>
      <c r="DZ32" s="675"/>
      <c r="EA32" s="675"/>
      <c r="EB32" s="675"/>
      <c r="EC32" s="677"/>
    </row>
    <row r="33" spans="2:133" ht="11.25" customHeight="1" x14ac:dyDescent="0.15">
      <c r="B33" s="638" t="s">
        <v>314</v>
      </c>
      <c r="C33" s="639"/>
      <c r="D33" s="639"/>
      <c r="E33" s="639"/>
      <c r="F33" s="639"/>
      <c r="G33" s="639"/>
      <c r="H33" s="639"/>
      <c r="I33" s="639"/>
      <c r="J33" s="639"/>
      <c r="K33" s="639"/>
      <c r="L33" s="639"/>
      <c r="M33" s="639"/>
      <c r="N33" s="639"/>
      <c r="O33" s="639"/>
      <c r="P33" s="639"/>
      <c r="Q33" s="640"/>
      <c r="R33" s="641">
        <v>109537</v>
      </c>
      <c r="S33" s="644"/>
      <c r="T33" s="644"/>
      <c r="U33" s="644"/>
      <c r="V33" s="644"/>
      <c r="W33" s="644"/>
      <c r="X33" s="644"/>
      <c r="Y33" s="645"/>
      <c r="Z33" s="703">
        <v>4</v>
      </c>
      <c r="AA33" s="703"/>
      <c r="AB33" s="703"/>
      <c r="AC33" s="703"/>
      <c r="AD33" s="704" t="s">
        <v>124</v>
      </c>
      <c r="AE33" s="704"/>
      <c r="AF33" s="704"/>
      <c r="AG33" s="704"/>
      <c r="AH33" s="704"/>
      <c r="AI33" s="704"/>
      <c r="AJ33" s="704"/>
      <c r="AK33" s="704"/>
      <c r="AL33" s="646" t="s">
        <v>124</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1661487</v>
      </c>
      <c r="CS33" s="642"/>
      <c r="CT33" s="642"/>
      <c r="CU33" s="642"/>
      <c r="CV33" s="642"/>
      <c r="CW33" s="642"/>
      <c r="CX33" s="642"/>
      <c r="CY33" s="643"/>
      <c r="CZ33" s="646">
        <v>64.5</v>
      </c>
      <c r="DA33" s="675"/>
      <c r="DB33" s="675"/>
      <c r="DC33" s="676"/>
      <c r="DD33" s="649">
        <v>575014</v>
      </c>
      <c r="DE33" s="642"/>
      <c r="DF33" s="642"/>
      <c r="DG33" s="642"/>
      <c r="DH33" s="642"/>
      <c r="DI33" s="642"/>
      <c r="DJ33" s="642"/>
      <c r="DK33" s="643"/>
      <c r="DL33" s="649">
        <v>347965</v>
      </c>
      <c r="DM33" s="642"/>
      <c r="DN33" s="642"/>
      <c r="DO33" s="642"/>
      <c r="DP33" s="642"/>
      <c r="DQ33" s="642"/>
      <c r="DR33" s="642"/>
      <c r="DS33" s="642"/>
      <c r="DT33" s="642"/>
      <c r="DU33" s="642"/>
      <c r="DV33" s="643"/>
      <c r="DW33" s="646">
        <v>34.1</v>
      </c>
      <c r="DX33" s="675"/>
      <c r="DY33" s="675"/>
      <c r="DZ33" s="675"/>
      <c r="EA33" s="675"/>
      <c r="EB33" s="675"/>
      <c r="EC33" s="677"/>
    </row>
    <row r="34" spans="2:133" ht="11.25" customHeight="1" x14ac:dyDescent="0.15">
      <c r="B34" s="638" t="s">
        <v>316</v>
      </c>
      <c r="C34" s="639"/>
      <c r="D34" s="639"/>
      <c r="E34" s="639"/>
      <c r="F34" s="639"/>
      <c r="G34" s="639"/>
      <c r="H34" s="639"/>
      <c r="I34" s="639"/>
      <c r="J34" s="639"/>
      <c r="K34" s="639"/>
      <c r="L34" s="639"/>
      <c r="M34" s="639"/>
      <c r="N34" s="639"/>
      <c r="O34" s="639"/>
      <c r="P34" s="639"/>
      <c r="Q34" s="640"/>
      <c r="R34" s="641">
        <v>20040</v>
      </c>
      <c r="S34" s="644"/>
      <c r="T34" s="644"/>
      <c r="U34" s="644"/>
      <c r="V34" s="644"/>
      <c r="W34" s="644"/>
      <c r="X34" s="644"/>
      <c r="Y34" s="645"/>
      <c r="Z34" s="703">
        <v>0.7</v>
      </c>
      <c r="AA34" s="703"/>
      <c r="AB34" s="703"/>
      <c r="AC34" s="703"/>
      <c r="AD34" s="704">
        <v>95</v>
      </c>
      <c r="AE34" s="704"/>
      <c r="AF34" s="704"/>
      <c r="AG34" s="704"/>
      <c r="AH34" s="704"/>
      <c r="AI34" s="704"/>
      <c r="AJ34" s="704"/>
      <c r="AK34" s="704"/>
      <c r="AL34" s="646">
        <v>0</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583110</v>
      </c>
      <c r="CS34" s="644"/>
      <c r="CT34" s="644"/>
      <c r="CU34" s="644"/>
      <c r="CV34" s="644"/>
      <c r="CW34" s="644"/>
      <c r="CX34" s="644"/>
      <c r="CY34" s="645"/>
      <c r="CZ34" s="646">
        <v>22.6</v>
      </c>
      <c r="DA34" s="675"/>
      <c r="DB34" s="675"/>
      <c r="DC34" s="676"/>
      <c r="DD34" s="649">
        <v>182720</v>
      </c>
      <c r="DE34" s="644"/>
      <c r="DF34" s="644"/>
      <c r="DG34" s="644"/>
      <c r="DH34" s="644"/>
      <c r="DI34" s="644"/>
      <c r="DJ34" s="644"/>
      <c r="DK34" s="645"/>
      <c r="DL34" s="649">
        <v>121191</v>
      </c>
      <c r="DM34" s="644"/>
      <c r="DN34" s="644"/>
      <c r="DO34" s="644"/>
      <c r="DP34" s="644"/>
      <c r="DQ34" s="644"/>
      <c r="DR34" s="644"/>
      <c r="DS34" s="644"/>
      <c r="DT34" s="644"/>
      <c r="DU34" s="644"/>
      <c r="DV34" s="645"/>
      <c r="DW34" s="646">
        <v>11.9</v>
      </c>
      <c r="DX34" s="675"/>
      <c r="DY34" s="675"/>
      <c r="DZ34" s="675"/>
      <c r="EA34" s="675"/>
      <c r="EB34" s="675"/>
      <c r="EC34" s="677"/>
    </row>
    <row r="35" spans="2:133" ht="11.25" customHeight="1" x14ac:dyDescent="0.15">
      <c r="B35" s="638" t="s">
        <v>320</v>
      </c>
      <c r="C35" s="639"/>
      <c r="D35" s="639"/>
      <c r="E35" s="639"/>
      <c r="F35" s="639"/>
      <c r="G35" s="639"/>
      <c r="H35" s="639"/>
      <c r="I35" s="639"/>
      <c r="J35" s="639"/>
      <c r="K35" s="639"/>
      <c r="L35" s="639"/>
      <c r="M35" s="639"/>
      <c r="N35" s="639"/>
      <c r="O35" s="639"/>
      <c r="P35" s="639"/>
      <c r="Q35" s="640"/>
      <c r="R35" s="641">
        <v>189700</v>
      </c>
      <c r="S35" s="644"/>
      <c r="T35" s="644"/>
      <c r="U35" s="644"/>
      <c r="V35" s="644"/>
      <c r="W35" s="644"/>
      <c r="X35" s="644"/>
      <c r="Y35" s="645"/>
      <c r="Z35" s="703">
        <v>6.9</v>
      </c>
      <c r="AA35" s="703"/>
      <c r="AB35" s="703"/>
      <c r="AC35" s="703"/>
      <c r="AD35" s="704" t="s">
        <v>230</v>
      </c>
      <c r="AE35" s="704"/>
      <c r="AF35" s="704"/>
      <c r="AG35" s="704"/>
      <c r="AH35" s="704"/>
      <c r="AI35" s="704"/>
      <c r="AJ35" s="704"/>
      <c r="AK35" s="704"/>
      <c r="AL35" s="646" t="s">
        <v>230</v>
      </c>
      <c r="AM35" s="647"/>
      <c r="AN35" s="647"/>
      <c r="AO35" s="705"/>
      <c r="AP35" s="214"/>
      <c r="AQ35" s="709" t="s">
        <v>321</v>
      </c>
      <c r="AR35" s="710"/>
      <c r="AS35" s="710"/>
      <c r="AT35" s="710"/>
      <c r="AU35" s="710"/>
      <c r="AV35" s="710"/>
      <c r="AW35" s="710"/>
      <c r="AX35" s="710"/>
      <c r="AY35" s="711"/>
      <c r="AZ35" s="706">
        <v>152374</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17917</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18101</v>
      </c>
      <c r="CS35" s="642"/>
      <c r="CT35" s="642"/>
      <c r="CU35" s="642"/>
      <c r="CV35" s="642"/>
      <c r="CW35" s="642"/>
      <c r="CX35" s="642"/>
      <c r="CY35" s="643"/>
      <c r="CZ35" s="646">
        <v>0.7</v>
      </c>
      <c r="DA35" s="675"/>
      <c r="DB35" s="675"/>
      <c r="DC35" s="676"/>
      <c r="DD35" s="649">
        <v>15540</v>
      </c>
      <c r="DE35" s="642"/>
      <c r="DF35" s="642"/>
      <c r="DG35" s="642"/>
      <c r="DH35" s="642"/>
      <c r="DI35" s="642"/>
      <c r="DJ35" s="642"/>
      <c r="DK35" s="643"/>
      <c r="DL35" s="649">
        <v>14555</v>
      </c>
      <c r="DM35" s="642"/>
      <c r="DN35" s="642"/>
      <c r="DO35" s="642"/>
      <c r="DP35" s="642"/>
      <c r="DQ35" s="642"/>
      <c r="DR35" s="642"/>
      <c r="DS35" s="642"/>
      <c r="DT35" s="642"/>
      <c r="DU35" s="642"/>
      <c r="DV35" s="643"/>
      <c r="DW35" s="646">
        <v>1.4</v>
      </c>
      <c r="DX35" s="675"/>
      <c r="DY35" s="675"/>
      <c r="DZ35" s="675"/>
      <c r="EA35" s="675"/>
      <c r="EB35" s="675"/>
      <c r="EC35" s="677"/>
    </row>
    <row r="36" spans="2:133" ht="11.25" customHeight="1" x14ac:dyDescent="0.15">
      <c r="B36" s="638" t="s">
        <v>324</v>
      </c>
      <c r="C36" s="639"/>
      <c r="D36" s="639"/>
      <c r="E36" s="639"/>
      <c r="F36" s="639"/>
      <c r="G36" s="639"/>
      <c r="H36" s="639"/>
      <c r="I36" s="639"/>
      <c r="J36" s="639"/>
      <c r="K36" s="639"/>
      <c r="L36" s="639"/>
      <c r="M36" s="639"/>
      <c r="N36" s="639"/>
      <c r="O36" s="639"/>
      <c r="P36" s="639"/>
      <c r="Q36" s="640"/>
      <c r="R36" s="641" t="s">
        <v>124</v>
      </c>
      <c r="S36" s="644"/>
      <c r="T36" s="644"/>
      <c r="U36" s="644"/>
      <c r="V36" s="644"/>
      <c r="W36" s="644"/>
      <c r="X36" s="644"/>
      <c r="Y36" s="645"/>
      <c r="Z36" s="703" t="s">
        <v>124</v>
      </c>
      <c r="AA36" s="703"/>
      <c r="AB36" s="703"/>
      <c r="AC36" s="703"/>
      <c r="AD36" s="704" t="s">
        <v>124</v>
      </c>
      <c r="AE36" s="704"/>
      <c r="AF36" s="704"/>
      <c r="AG36" s="704"/>
      <c r="AH36" s="704"/>
      <c r="AI36" s="704"/>
      <c r="AJ36" s="704"/>
      <c r="AK36" s="704"/>
      <c r="AL36" s="646" t="s">
        <v>124</v>
      </c>
      <c r="AM36" s="647"/>
      <c r="AN36" s="647"/>
      <c r="AO36" s="705"/>
      <c r="AQ36" s="678" t="s">
        <v>325</v>
      </c>
      <c r="AR36" s="679"/>
      <c r="AS36" s="679"/>
      <c r="AT36" s="679"/>
      <c r="AU36" s="679"/>
      <c r="AV36" s="679"/>
      <c r="AW36" s="679"/>
      <c r="AX36" s="679"/>
      <c r="AY36" s="680"/>
      <c r="AZ36" s="641">
        <v>56602</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16812</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280455</v>
      </c>
      <c r="CS36" s="644"/>
      <c r="CT36" s="644"/>
      <c r="CU36" s="644"/>
      <c r="CV36" s="644"/>
      <c r="CW36" s="644"/>
      <c r="CX36" s="644"/>
      <c r="CY36" s="645"/>
      <c r="CZ36" s="646">
        <v>10.9</v>
      </c>
      <c r="DA36" s="675"/>
      <c r="DB36" s="675"/>
      <c r="DC36" s="676"/>
      <c r="DD36" s="649">
        <v>184537</v>
      </c>
      <c r="DE36" s="644"/>
      <c r="DF36" s="644"/>
      <c r="DG36" s="644"/>
      <c r="DH36" s="644"/>
      <c r="DI36" s="644"/>
      <c r="DJ36" s="644"/>
      <c r="DK36" s="645"/>
      <c r="DL36" s="649">
        <v>132307</v>
      </c>
      <c r="DM36" s="644"/>
      <c r="DN36" s="644"/>
      <c r="DO36" s="644"/>
      <c r="DP36" s="644"/>
      <c r="DQ36" s="644"/>
      <c r="DR36" s="644"/>
      <c r="DS36" s="644"/>
      <c r="DT36" s="644"/>
      <c r="DU36" s="644"/>
      <c r="DV36" s="645"/>
      <c r="DW36" s="646">
        <v>12.9</v>
      </c>
      <c r="DX36" s="675"/>
      <c r="DY36" s="675"/>
      <c r="DZ36" s="675"/>
      <c r="EA36" s="675"/>
      <c r="EB36" s="675"/>
      <c r="EC36" s="677"/>
    </row>
    <row r="37" spans="2:133" ht="11.25" customHeight="1" x14ac:dyDescent="0.15">
      <c r="B37" s="638" t="s">
        <v>328</v>
      </c>
      <c r="C37" s="639"/>
      <c r="D37" s="639"/>
      <c r="E37" s="639"/>
      <c r="F37" s="639"/>
      <c r="G37" s="639"/>
      <c r="H37" s="639"/>
      <c r="I37" s="639"/>
      <c r="J37" s="639"/>
      <c r="K37" s="639"/>
      <c r="L37" s="639"/>
      <c r="M37" s="639"/>
      <c r="N37" s="639"/>
      <c r="O37" s="639"/>
      <c r="P37" s="639"/>
      <c r="Q37" s="640"/>
      <c r="R37" s="641">
        <v>39400</v>
      </c>
      <c r="S37" s="644"/>
      <c r="T37" s="644"/>
      <c r="U37" s="644"/>
      <c r="V37" s="644"/>
      <c r="W37" s="644"/>
      <c r="X37" s="644"/>
      <c r="Y37" s="645"/>
      <c r="Z37" s="703">
        <v>1.4</v>
      </c>
      <c r="AA37" s="703"/>
      <c r="AB37" s="703"/>
      <c r="AC37" s="703"/>
      <c r="AD37" s="704" t="s">
        <v>230</v>
      </c>
      <c r="AE37" s="704"/>
      <c r="AF37" s="704"/>
      <c r="AG37" s="704"/>
      <c r="AH37" s="704"/>
      <c r="AI37" s="704"/>
      <c r="AJ37" s="704"/>
      <c r="AK37" s="704"/>
      <c r="AL37" s="646" t="s">
        <v>124</v>
      </c>
      <c r="AM37" s="647"/>
      <c r="AN37" s="647"/>
      <c r="AO37" s="705"/>
      <c r="AQ37" s="678" t="s">
        <v>329</v>
      </c>
      <c r="AR37" s="679"/>
      <c r="AS37" s="679"/>
      <c r="AT37" s="679"/>
      <c r="AU37" s="679"/>
      <c r="AV37" s="679"/>
      <c r="AW37" s="679"/>
      <c r="AX37" s="679"/>
      <c r="AY37" s="680"/>
      <c r="AZ37" s="641">
        <v>29304</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138</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2500</v>
      </c>
      <c r="CS37" s="642"/>
      <c r="CT37" s="642"/>
      <c r="CU37" s="642"/>
      <c r="CV37" s="642"/>
      <c r="CW37" s="642"/>
      <c r="CX37" s="642"/>
      <c r="CY37" s="643"/>
      <c r="CZ37" s="646">
        <v>0.1</v>
      </c>
      <c r="DA37" s="675"/>
      <c r="DB37" s="675"/>
      <c r="DC37" s="676"/>
      <c r="DD37" s="649">
        <v>2500</v>
      </c>
      <c r="DE37" s="642"/>
      <c r="DF37" s="642"/>
      <c r="DG37" s="642"/>
      <c r="DH37" s="642"/>
      <c r="DI37" s="642"/>
      <c r="DJ37" s="642"/>
      <c r="DK37" s="643"/>
      <c r="DL37" s="649">
        <v>2500</v>
      </c>
      <c r="DM37" s="642"/>
      <c r="DN37" s="642"/>
      <c r="DO37" s="642"/>
      <c r="DP37" s="642"/>
      <c r="DQ37" s="642"/>
      <c r="DR37" s="642"/>
      <c r="DS37" s="642"/>
      <c r="DT37" s="642"/>
      <c r="DU37" s="642"/>
      <c r="DV37" s="643"/>
      <c r="DW37" s="646">
        <v>0.2</v>
      </c>
      <c r="DX37" s="675"/>
      <c r="DY37" s="675"/>
      <c r="DZ37" s="675"/>
      <c r="EA37" s="675"/>
      <c r="EB37" s="675"/>
      <c r="EC37" s="677"/>
    </row>
    <row r="38" spans="2:133" ht="11.25" customHeight="1" x14ac:dyDescent="0.15">
      <c r="B38" s="653" t="s">
        <v>332</v>
      </c>
      <c r="C38" s="654"/>
      <c r="D38" s="654"/>
      <c r="E38" s="654"/>
      <c r="F38" s="654"/>
      <c r="G38" s="654"/>
      <c r="H38" s="654"/>
      <c r="I38" s="654"/>
      <c r="J38" s="654"/>
      <c r="K38" s="654"/>
      <c r="L38" s="654"/>
      <c r="M38" s="654"/>
      <c r="N38" s="654"/>
      <c r="O38" s="654"/>
      <c r="P38" s="654"/>
      <c r="Q38" s="655"/>
      <c r="R38" s="656">
        <v>2751643</v>
      </c>
      <c r="S38" s="693"/>
      <c r="T38" s="693"/>
      <c r="U38" s="693"/>
      <c r="V38" s="693"/>
      <c r="W38" s="693"/>
      <c r="X38" s="693"/>
      <c r="Y38" s="698"/>
      <c r="Z38" s="699">
        <v>100</v>
      </c>
      <c r="AA38" s="699"/>
      <c r="AB38" s="699"/>
      <c r="AC38" s="699"/>
      <c r="AD38" s="700">
        <v>982351</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t="s">
        <v>124</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229</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146559</v>
      </c>
      <c r="CS38" s="644"/>
      <c r="CT38" s="644"/>
      <c r="CU38" s="644"/>
      <c r="CV38" s="644"/>
      <c r="CW38" s="644"/>
      <c r="CX38" s="644"/>
      <c r="CY38" s="645"/>
      <c r="CZ38" s="646">
        <v>5.7</v>
      </c>
      <c r="DA38" s="675"/>
      <c r="DB38" s="675"/>
      <c r="DC38" s="676"/>
      <c r="DD38" s="649">
        <v>137217</v>
      </c>
      <c r="DE38" s="644"/>
      <c r="DF38" s="644"/>
      <c r="DG38" s="644"/>
      <c r="DH38" s="644"/>
      <c r="DI38" s="644"/>
      <c r="DJ38" s="644"/>
      <c r="DK38" s="645"/>
      <c r="DL38" s="649">
        <v>79912</v>
      </c>
      <c r="DM38" s="644"/>
      <c r="DN38" s="644"/>
      <c r="DO38" s="644"/>
      <c r="DP38" s="644"/>
      <c r="DQ38" s="644"/>
      <c r="DR38" s="644"/>
      <c r="DS38" s="644"/>
      <c r="DT38" s="644"/>
      <c r="DU38" s="644"/>
      <c r="DV38" s="645"/>
      <c r="DW38" s="646">
        <v>7.8</v>
      </c>
      <c r="DX38" s="675"/>
      <c r="DY38" s="675"/>
      <c r="DZ38" s="675"/>
      <c r="EA38" s="675"/>
      <c r="EB38" s="675"/>
      <c r="EC38" s="677"/>
    </row>
    <row r="39" spans="2:133" ht="11.25" customHeight="1" x14ac:dyDescent="0.15">
      <c r="AQ39" s="678" t="s">
        <v>336</v>
      </c>
      <c r="AR39" s="679"/>
      <c r="AS39" s="679"/>
      <c r="AT39" s="679"/>
      <c r="AU39" s="679"/>
      <c r="AV39" s="679"/>
      <c r="AW39" s="679"/>
      <c r="AX39" s="679"/>
      <c r="AY39" s="680"/>
      <c r="AZ39" s="641" t="s">
        <v>124</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68</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633262</v>
      </c>
      <c r="CS39" s="642"/>
      <c r="CT39" s="642"/>
      <c r="CU39" s="642"/>
      <c r="CV39" s="642"/>
      <c r="CW39" s="642"/>
      <c r="CX39" s="642"/>
      <c r="CY39" s="643"/>
      <c r="CZ39" s="646">
        <v>24.6</v>
      </c>
      <c r="DA39" s="675"/>
      <c r="DB39" s="675"/>
      <c r="DC39" s="676"/>
      <c r="DD39" s="649">
        <v>55000</v>
      </c>
      <c r="DE39" s="642"/>
      <c r="DF39" s="642"/>
      <c r="DG39" s="642"/>
      <c r="DH39" s="642"/>
      <c r="DI39" s="642"/>
      <c r="DJ39" s="642"/>
      <c r="DK39" s="643"/>
      <c r="DL39" s="649" t="s">
        <v>124</v>
      </c>
      <c r="DM39" s="642"/>
      <c r="DN39" s="642"/>
      <c r="DO39" s="642"/>
      <c r="DP39" s="642"/>
      <c r="DQ39" s="642"/>
      <c r="DR39" s="642"/>
      <c r="DS39" s="642"/>
      <c r="DT39" s="642"/>
      <c r="DU39" s="642"/>
      <c r="DV39" s="643"/>
      <c r="DW39" s="646" t="s">
        <v>124</v>
      </c>
      <c r="DX39" s="675"/>
      <c r="DY39" s="675"/>
      <c r="DZ39" s="675"/>
      <c r="EA39" s="675"/>
      <c r="EB39" s="675"/>
      <c r="EC39" s="677"/>
    </row>
    <row r="40" spans="2:133" ht="11.25" customHeight="1" x14ac:dyDescent="0.15">
      <c r="AQ40" s="678" t="s">
        <v>340</v>
      </c>
      <c r="AR40" s="679"/>
      <c r="AS40" s="679"/>
      <c r="AT40" s="679"/>
      <c r="AU40" s="679"/>
      <c r="AV40" s="679"/>
      <c r="AW40" s="679"/>
      <c r="AX40" s="679"/>
      <c r="AY40" s="680"/>
      <c r="AZ40" s="641">
        <v>23222</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145</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t="s">
        <v>124</v>
      </c>
      <c r="CS40" s="644"/>
      <c r="CT40" s="644"/>
      <c r="CU40" s="644"/>
      <c r="CV40" s="644"/>
      <c r="CW40" s="644"/>
      <c r="CX40" s="644"/>
      <c r="CY40" s="645"/>
      <c r="CZ40" s="646" t="s">
        <v>124</v>
      </c>
      <c r="DA40" s="675"/>
      <c r="DB40" s="675"/>
      <c r="DC40" s="676"/>
      <c r="DD40" s="649" t="s">
        <v>124</v>
      </c>
      <c r="DE40" s="644"/>
      <c r="DF40" s="644"/>
      <c r="DG40" s="644"/>
      <c r="DH40" s="644"/>
      <c r="DI40" s="644"/>
      <c r="DJ40" s="644"/>
      <c r="DK40" s="645"/>
      <c r="DL40" s="649" t="s">
        <v>124</v>
      </c>
      <c r="DM40" s="644"/>
      <c r="DN40" s="644"/>
      <c r="DO40" s="644"/>
      <c r="DP40" s="644"/>
      <c r="DQ40" s="644"/>
      <c r="DR40" s="644"/>
      <c r="DS40" s="644"/>
      <c r="DT40" s="644"/>
      <c r="DU40" s="644"/>
      <c r="DV40" s="645"/>
      <c r="DW40" s="646" t="s">
        <v>124</v>
      </c>
      <c r="DX40" s="675"/>
      <c r="DY40" s="675"/>
      <c r="DZ40" s="675"/>
      <c r="EA40" s="675"/>
      <c r="EB40" s="675"/>
      <c r="EC40" s="677"/>
    </row>
    <row r="41" spans="2:133" ht="11.25" customHeight="1" x14ac:dyDescent="0.15">
      <c r="AQ41" s="690" t="s">
        <v>343</v>
      </c>
      <c r="AR41" s="691"/>
      <c r="AS41" s="691"/>
      <c r="AT41" s="691"/>
      <c r="AU41" s="691"/>
      <c r="AV41" s="691"/>
      <c r="AW41" s="691"/>
      <c r="AX41" s="691"/>
      <c r="AY41" s="692"/>
      <c r="AZ41" s="656">
        <v>43246</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288</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124</v>
      </c>
      <c r="CS41" s="642"/>
      <c r="CT41" s="642"/>
      <c r="CU41" s="642"/>
      <c r="CV41" s="642"/>
      <c r="CW41" s="642"/>
      <c r="CX41" s="642"/>
      <c r="CY41" s="643"/>
      <c r="CZ41" s="646" t="s">
        <v>124</v>
      </c>
      <c r="DA41" s="675"/>
      <c r="DB41" s="675"/>
      <c r="DC41" s="676"/>
      <c r="DD41" s="649" t="s">
        <v>124</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444797</v>
      </c>
      <c r="CS42" s="644"/>
      <c r="CT42" s="644"/>
      <c r="CU42" s="644"/>
      <c r="CV42" s="644"/>
      <c r="CW42" s="644"/>
      <c r="CX42" s="644"/>
      <c r="CY42" s="645"/>
      <c r="CZ42" s="646">
        <v>17.3</v>
      </c>
      <c r="DA42" s="647"/>
      <c r="DB42" s="647"/>
      <c r="DC42" s="648"/>
      <c r="DD42" s="649">
        <v>120863</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10600</v>
      </c>
      <c r="CS43" s="642"/>
      <c r="CT43" s="642"/>
      <c r="CU43" s="642"/>
      <c r="CV43" s="642"/>
      <c r="CW43" s="642"/>
      <c r="CX43" s="642"/>
      <c r="CY43" s="643"/>
      <c r="CZ43" s="646">
        <v>0.4</v>
      </c>
      <c r="DA43" s="675"/>
      <c r="DB43" s="675"/>
      <c r="DC43" s="676"/>
      <c r="DD43" s="649">
        <v>10600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350</v>
      </c>
      <c r="CD44" s="669" t="s">
        <v>302</v>
      </c>
      <c r="CE44" s="670"/>
      <c r="CF44" s="638" t="s">
        <v>351</v>
      </c>
      <c r="CG44" s="639"/>
      <c r="CH44" s="639"/>
      <c r="CI44" s="639"/>
      <c r="CJ44" s="639"/>
      <c r="CK44" s="639"/>
      <c r="CL44" s="639"/>
      <c r="CM44" s="639"/>
      <c r="CN44" s="639"/>
      <c r="CO44" s="639"/>
      <c r="CP44" s="639"/>
      <c r="CQ44" s="640"/>
      <c r="CR44" s="641">
        <v>444797</v>
      </c>
      <c r="CS44" s="644"/>
      <c r="CT44" s="644"/>
      <c r="CU44" s="644"/>
      <c r="CV44" s="644"/>
      <c r="CW44" s="644"/>
      <c r="CX44" s="644"/>
      <c r="CY44" s="645"/>
      <c r="CZ44" s="646">
        <v>17.3</v>
      </c>
      <c r="DA44" s="647"/>
      <c r="DB44" s="647"/>
      <c r="DC44" s="648"/>
      <c r="DD44" s="649">
        <v>120863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352</v>
      </c>
      <c r="CG45" s="639"/>
      <c r="CH45" s="639"/>
      <c r="CI45" s="639"/>
      <c r="CJ45" s="639"/>
      <c r="CK45" s="639"/>
      <c r="CL45" s="639"/>
      <c r="CM45" s="639"/>
      <c r="CN45" s="639"/>
      <c r="CO45" s="639"/>
      <c r="CP45" s="639"/>
      <c r="CQ45" s="640"/>
      <c r="CR45" s="641">
        <v>364545</v>
      </c>
      <c r="CS45" s="642"/>
      <c r="CT45" s="642"/>
      <c r="CU45" s="642"/>
      <c r="CV45" s="642"/>
      <c r="CW45" s="642"/>
      <c r="CX45" s="642"/>
      <c r="CY45" s="643"/>
      <c r="CZ45" s="646">
        <v>14.1</v>
      </c>
      <c r="DA45" s="675"/>
      <c r="DB45" s="675"/>
      <c r="DC45" s="676"/>
      <c r="DD45" s="649">
        <v>74497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353</v>
      </c>
      <c r="CG46" s="639"/>
      <c r="CH46" s="639"/>
      <c r="CI46" s="639"/>
      <c r="CJ46" s="639"/>
      <c r="CK46" s="639"/>
      <c r="CL46" s="639"/>
      <c r="CM46" s="639"/>
      <c r="CN46" s="639"/>
      <c r="CO46" s="639"/>
      <c r="CP46" s="639"/>
      <c r="CQ46" s="640"/>
      <c r="CR46" s="641">
        <v>78703</v>
      </c>
      <c r="CS46" s="644"/>
      <c r="CT46" s="644"/>
      <c r="CU46" s="644"/>
      <c r="CV46" s="644"/>
      <c r="CW46" s="644"/>
      <c r="CX46" s="644"/>
      <c r="CY46" s="645"/>
      <c r="CZ46" s="646">
        <v>3.1</v>
      </c>
      <c r="DA46" s="647"/>
      <c r="DB46" s="647"/>
      <c r="DC46" s="648"/>
      <c r="DD46" s="649">
        <v>44817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354</v>
      </c>
      <c r="CG47" s="639"/>
      <c r="CH47" s="639"/>
      <c r="CI47" s="639"/>
      <c r="CJ47" s="639"/>
      <c r="CK47" s="639"/>
      <c r="CL47" s="639"/>
      <c r="CM47" s="639"/>
      <c r="CN47" s="639"/>
      <c r="CO47" s="639"/>
      <c r="CP47" s="639"/>
      <c r="CQ47" s="640"/>
      <c r="CR47" s="641" t="s">
        <v>124</v>
      </c>
      <c r="CS47" s="642"/>
      <c r="CT47" s="642"/>
      <c r="CU47" s="642"/>
      <c r="CV47" s="642"/>
      <c r="CW47" s="642"/>
      <c r="CX47" s="642"/>
      <c r="CY47" s="643"/>
      <c r="CZ47" s="646" t="s">
        <v>124</v>
      </c>
      <c r="DA47" s="675"/>
      <c r="DB47" s="675"/>
      <c r="DC47" s="676"/>
      <c r="DD47" s="649" t="s">
        <v>124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355</v>
      </c>
      <c r="CG48" s="639"/>
      <c r="CH48" s="639"/>
      <c r="CI48" s="639"/>
      <c r="CJ48" s="639"/>
      <c r="CK48" s="639"/>
      <c r="CL48" s="639"/>
      <c r="CM48" s="639"/>
      <c r="CN48" s="639"/>
      <c r="CO48" s="639"/>
      <c r="CP48" s="639"/>
      <c r="CQ48" s="640"/>
      <c r="CR48" s="641" t="s">
        <v>124</v>
      </c>
      <c r="CS48" s="644"/>
      <c r="CT48" s="644"/>
      <c r="CU48" s="644"/>
      <c r="CV48" s="644"/>
      <c r="CW48" s="644"/>
      <c r="CX48" s="644"/>
      <c r="CY48" s="645"/>
      <c r="CZ48" s="646" t="s">
        <v>124</v>
      </c>
      <c r="DA48" s="647"/>
      <c r="DB48" s="647"/>
      <c r="DC48" s="648"/>
      <c r="DD48" s="649" t="s">
        <v>124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356</v>
      </c>
      <c r="CE49" s="654"/>
      <c r="CF49" s="654"/>
      <c r="CG49" s="654"/>
      <c r="CH49" s="654"/>
      <c r="CI49" s="654"/>
      <c r="CJ49" s="654"/>
      <c r="CK49" s="654"/>
      <c r="CL49" s="654"/>
      <c r="CM49" s="654"/>
      <c r="CN49" s="654"/>
      <c r="CO49" s="654"/>
      <c r="CP49" s="654"/>
      <c r="CQ49" s="655"/>
      <c r="CR49" s="656">
        <v>2577603</v>
      </c>
      <c r="CS49" s="657"/>
      <c r="CT49" s="657"/>
      <c r="CU49" s="657"/>
      <c r="CV49" s="657"/>
      <c r="CW49" s="657"/>
      <c r="CX49" s="657"/>
      <c r="CY49" s="658"/>
      <c r="CZ49" s="659">
        <v>100</v>
      </c>
      <c r="DA49" s="660"/>
      <c r="DB49" s="660"/>
      <c r="DC49" s="661"/>
      <c r="DD49" s="662">
        <v>1107482</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PXjr4nSuQiWnWv/m7vIuWOfif6rwNci8DeDUnCEI5YntEpRy9wIxcEJm9x0fnTaYETVJZAoNGsa9NlpDp90qkA==" saltValue="tx7XvQrJ3mIX2wnOw2gtd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379</v>
      </c>
      <c r="C7" s="1120"/>
      <c r="D7" s="1120"/>
      <c r="E7" s="1120"/>
      <c r="F7" s="1120"/>
      <c r="G7" s="1120"/>
      <c r="H7" s="1120"/>
      <c r="I7" s="1120"/>
      <c r="J7" s="1120"/>
      <c r="K7" s="1120"/>
      <c r="L7" s="1120"/>
      <c r="M7" s="1120"/>
      <c r="N7" s="1120"/>
      <c r="O7" s="1120"/>
      <c r="P7" s="1121"/>
      <c r="Q7" s="1173">
        <v>2751</v>
      </c>
      <c r="R7" s="1174"/>
      <c r="S7" s="1174"/>
      <c r="T7" s="1174"/>
      <c r="U7" s="1174"/>
      <c r="V7" s="1174">
        <v>2578</v>
      </c>
      <c r="W7" s="1174"/>
      <c r="X7" s="1174"/>
      <c r="Y7" s="1174"/>
      <c r="Z7" s="1174"/>
      <c r="AA7" s="1174">
        <v>174</v>
      </c>
      <c r="AB7" s="1174"/>
      <c r="AC7" s="1174"/>
      <c r="AD7" s="1174"/>
      <c r="AE7" s="1175"/>
      <c r="AF7" s="1176">
        <v>145</v>
      </c>
      <c r="AG7" s="1177"/>
      <c r="AH7" s="1177"/>
      <c r="AI7" s="1177"/>
      <c r="AJ7" s="1178"/>
      <c r="AK7" s="1160">
        <v>101</v>
      </c>
      <c r="AL7" s="1161"/>
      <c r="AM7" s="1161"/>
      <c r="AN7" s="1161"/>
      <c r="AO7" s="1161"/>
      <c r="AP7" s="1161">
        <v>1341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559</v>
      </c>
      <c r="BT7" s="1165"/>
      <c r="BU7" s="1165"/>
      <c r="BV7" s="1165"/>
      <c r="BW7" s="1165"/>
      <c r="BX7" s="1165"/>
      <c r="BY7" s="1165"/>
      <c r="BZ7" s="1165"/>
      <c r="CA7" s="1165"/>
      <c r="CB7" s="1165"/>
      <c r="CC7" s="1165"/>
      <c r="CD7" s="1165"/>
      <c r="CE7" s="1165"/>
      <c r="CF7" s="1165"/>
      <c r="CG7" s="1166"/>
      <c r="CH7" s="1157">
        <v>1</v>
      </c>
      <c r="CI7" s="1158"/>
      <c r="CJ7" s="1158"/>
      <c r="CK7" s="1158"/>
      <c r="CL7" s="1159"/>
      <c r="CM7" s="1157">
        <v>64</v>
      </c>
      <c r="CN7" s="1158"/>
      <c r="CO7" s="1158"/>
      <c r="CP7" s="1158"/>
      <c r="CQ7" s="1159"/>
      <c r="CR7" s="1157">
        <v>15</v>
      </c>
      <c r="CS7" s="1158"/>
      <c r="CT7" s="1158"/>
      <c r="CU7" s="1158"/>
      <c r="CV7" s="1159"/>
      <c r="CW7" s="1157" t="s">
        <v>571</v>
      </c>
      <c r="CX7" s="1158"/>
      <c r="CY7" s="1158"/>
      <c r="CZ7" s="1158"/>
      <c r="DA7" s="1159"/>
      <c r="DB7" s="1157">
        <v>2</v>
      </c>
      <c r="DC7" s="1158"/>
      <c r="DD7" s="1158"/>
      <c r="DE7" s="1158"/>
      <c r="DF7" s="1159"/>
      <c r="DG7" s="1157" t="s">
        <v>572</v>
      </c>
      <c r="DH7" s="1158"/>
      <c r="DI7" s="1158"/>
      <c r="DJ7" s="1158"/>
      <c r="DK7" s="1159"/>
      <c r="DL7" s="1157" t="s">
        <v>571</v>
      </c>
      <c r="DM7" s="1158"/>
      <c r="DN7" s="1158"/>
      <c r="DO7" s="1158"/>
      <c r="DP7" s="1159"/>
      <c r="DQ7" s="1157" t="s">
        <v>571</v>
      </c>
      <c r="DR7" s="1158"/>
      <c r="DS7" s="1158"/>
      <c r="DT7" s="1158"/>
      <c r="DU7" s="1159"/>
      <c r="DV7" s="1184"/>
      <c r="DW7" s="1185"/>
      <c r="DX7" s="1185"/>
      <c r="DY7" s="1185"/>
      <c r="DZ7" s="1186"/>
      <c r="EA7" s="234"/>
    </row>
    <row r="8" spans="1:131" s="235" customFormat="1" ht="26.25" customHeight="1" x14ac:dyDescent="0.15">
      <c r="A8" s="241">
        <v>2</v>
      </c>
      <c r="B8" s="1106" t="s">
        <v>380</v>
      </c>
      <c r="C8" s="1107"/>
      <c r="D8" s="1107"/>
      <c r="E8" s="1107"/>
      <c r="F8" s="1107"/>
      <c r="G8" s="1107"/>
      <c r="H8" s="1107"/>
      <c r="I8" s="1107"/>
      <c r="J8" s="1107"/>
      <c r="K8" s="1107"/>
      <c r="L8" s="1107"/>
      <c r="M8" s="1107"/>
      <c r="N8" s="1107"/>
      <c r="O8" s="1107"/>
      <c r="P8" s="1108"/>
      <c r="Q8" s="1112">
        <v>0</v>
      </c>
      <c r="R8" s="1113"/>
      <c r="S8" s="1113"/>
      <c r="T8" s="1113"/>
      <c r="U8" s="1113"/>
      <c r="V8" s="1113">
        <v>0</v>
      </c>
      <c r="W8" s="1113"/>
      <c r="X8" s="1113"/>
      <c r="Y8" s="1113"/>
      <c r="Z8" s="1113"/>
      <c r="AA8" s="1113">
        <v>0</v>
      </c>
      <c r="AB8" s="1113"/>
      <c r="AC8" s="1113"/>
      <c r="AD8" s="1113"/>
      <c r="AE8" s="1114"/>
      <c r="AF8" s="1088">
        <v>0</v>
      </c>
      <c r="AG8" s="1089"/>
      <c r="AH8" s="1089"/>
      <c r="AI8" s="1089"/>
      <c r="AJ8" s="1090"/>
      <c r="AK8" s="1155">
        <v>0</v>
      </c>
      <c r="AL8" s="1156"/>
      <c r="AM8" s="1156"/>
      <c r="AN8" s="1156"/>
      <c r="AO8" s="1156"/>
      <c r="AP8" s="1156">
        <v>0</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578</v>
      </c>
      <c r="BT8" s="1084"/>
      <c r="BU8" s="1084"/>
      <c r="BV8" s="1084"/>
      <c r="BW8" s="1084"/>
      <c r="BX8" s="1084"/>
      <c r="BY8" s="1084"/>
      <c r="BZ8" s="1084"/>
      <c r="CA8" s="1084"/>
      <c r="CB8" s="1084"/>
      <c r="CC8" s="1084"/>
      <c r="CD8" s="1084"/>
      <c r="CE8" s="1084"/>
      <c r="CF8" s="1084"/>
      <c r="CG8" s="1085"/>
      <c r="CH8" s="1058">
        <v>37</v>
      </c>
      <c r="CI8" s="1059"/>
      <c r="CJ8" s="1059"/>
      <c r="CK8" s="1059"/>
      <c r="CL8" s="1060"/>
      <c r="CM8" s="1058">
        <v>48</v>
      </c>
      <c r="CN8" s="1059"/>
      <c r="CO8" s="1059"/>
      <c r="CP8" s="1059"/>
      <c r="CQ8" s="1060"/>
      <c r="CR8" s="1058">
        <v>6</v>
      </c>
      <c r="CS8" s="1059"/>
      <c r="CT8" s="1059"/>
      <c r="CU8" s="1059"/>
      <c r="CV8" s="1060"/>
      <c r="CW8" s="1058" t="s">
        <v>571</v>
      </c>
      <c r="CX8" s="1059"/>
      <c r="CY8" s="1059"/>
      <c r="CZ8" s="1059"/>
      <c r="DA8" s="1060"/>
      <c r="DB8" s="1058" t="s">
        <v>571</v>
      </c>
      <c r="DC8" s="1059"/>
      <c r="DD8" s="1059"/>
      <c r="DE8" s="1059"/>
      <c r="DF8" s="1060"/>
      <c r="DG8" s="1058" t="s">
        <v>571</v>
      </c>
      <c r="DH8" s="1059"/>
      <c r="DI8" s="1059"/>
      <c r="DJ8" s="1059"/>
      <c r="DK8" s="1060"/>
      <c r="DL8" s="1058" t="s">
        <v>571</v>
      </c>
      <c r="DM8" s="1059"/>
      <c r="DN8" s="1059"/>
      <c r="DO8" s="1059"/>
      <c r="DP8" s="1060"/>
      <c r="DQ8" s="1058" t="s">
        <v>571</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382</v>
      </c>
      <c r="B23" s="1013" t="s">
        <v>383</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145</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124</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362</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394</v>
      </c>
      <c r="C28" s="1120"/>
      <c r="D28" s="1120"/>
      <c r="E28" s="1120"/>
      <c r="F28" s="1120"/>
      <c r="G28" s="1120"/>
      <c r="H28" s="1120"/>
      <c r="I28" s="1120"/>
      <c r="J28" s="1120"/>
      <c r="K28" s="1120"/>
      <c r="L28" s="1120"/>
      <c r="M28" s="1120"/>
      <c r="N28" s="1120"/>
      <c r="O28" s="1120"/>
      <c r="P28" s="1121"/>
      <c r="Q28" s="1122">
        <v>162</v>
      </c>
      <c r="R28" s="1123"/>
      <c r="S28" s="1123"/>
      <c r="T28" s="1123"/>
      <c r="U28" s="1123"/>
      <c r="V28" s="1123">
        <v>144</v>
      </c>
      <c r="W28" s="1123"/>
      <c r="X28" s="1123"/>
      <c r="Y28" s="1123"/>
      <c r="Z28" s="1123"/>
      <c r="AA28" s="1123">
        <v>18</v>
      </c>
      <c r="AB28" s="1123"/>
      <c r="AC28" s="1123"/>
      <c r="AD28" s="1123"/>
      <c r="AE28" s="1124"/>
      <c r="AF28" s="1125">
        <v>18</v>
      </c>
      <c r="AG28" s="1123"/>
      <c r="AH28" s="1123"/>
      <c r="AI28" s="1123"/>
      <c r="AJ28" s="1126"/>
      <c r="AK28" s="1127">
        <v>8</v>
      </c>
      <c r="AL28" s="1115"/>
      <c r="AM28" s="1115"/>
      <c r="AN28" s="1115"/>
      <c r="AO28" s="1115"/>
      <c r="AP28" s="1115" t="s">
        <v>568</v>
      </c>
      <c r="AQ28" s="1115"/>
      <c r="AR28" s="1115"/>
      <c r="AS28" s="1115"/>
      <c r="AT28" s="1115"/>
      <c r="AU28" s="1115" t="s">
        <v>568</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395</v>
      </c>
      <c r="C29" s="1107"/>
      <c r="D29" s="1107"/>
      <c r="E29" s="1107"/>
      <c r="F29" s="1107"/>
      <c r="G29" s="1107"/>
      <c r="H29" s="1107"/>
      <c r="I29" s="1107"/>
      <c r="J29" s="1107"/>
      <c r="K29" s="1107"/>
      <c r="L29" s="1107"/>
      <c r="M29" s="1107"/>
      <c r="N29" s="1107"/>
      <c r="O29" s="1107"/>
      <c r="P29" s="1108"/>
      <c r="Q29" s="1112">
        <v>169</v>
      </c>
      <c r="R29" s="1113"/>
      <c r="S29" s="1113"/>
      <c r="T29" s="1113"/>
      <c r="U29" s="1113"/>
      <c r="V29" s="1113">
        <v>164</v>
      </c>
      <c r="W29" s="1113"/>
      <c r="X29" s="1113"/>
      <c r="Y29" s="1113"/>
      <c r="Z29" s="1113"/>
      <c r="AA29" s="1113">
        <v>4</v>
      </c>
      <c r="AB29" s="1113"/>
      <c r="AC29" s="1113"/>
      <c r="AD29" s="1113"/>
      <c r="AE29" s="1114"/>
      <c r="AF29" s="1088">
        <v>4</v>
      </c>
      <c r="AG29" s="1089"/>
      <c r="AH29" s="1089"/>
      <c r="AI29" s="1089"/>
      <c r="AJ29" s="1090"/>
      <c r="AK29" s="1049">
        <v>25</v>
      </c>
      <c r="AL29" s="1040"/>
      <c r="AM29" s="1040"/>
      <c r="AN29" s="1040"/>
      <c r="AO29" s="1040"/>
      <c r="AP29" s="1040" t="s">
        <v>568</v>
      </c>
      <c r="AQ29" s="1040"/>
      <c r="AR29" s="1040"/>
      <c r="AS29" s="1040"/>
      <c r="AT29" s="1040"/>
      <c r="AU29" s="1040" t="s">
        <v>568</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396</v>
      </c>
      <c r="C30" s="1107"/>
      <c r="D30" s="1107"/>
      <c r="E30" s="1107"/>
      <c r="F30" s="1107"/>
      <c r="G30" s="1107"/>
      <c r="H30" s="1107"/>
      <c r="I30" s="1107"/>
      <c r="J30" s="1107"/>
      <c r="K30" s="1107"/>
      <c r="L30" s="1107"/>
      <c r="M30" s="1107"/>
      <c r="N30" s="1107"/>
      <c r="O30" s="1107"/>
      <c r="P30" s="1108"/>
      <c r="Q30" s="1112">
        <v>38</v>
      </c>
      <c r="R30" s="1113"/>
      <c r="S30" s="1113"/>
      <c r="T30" s="1113"/>
      <c r="U30" s="1113"/>
      <c r="V30" s="1113">
        <v>32</v>
      </c>
      <c r="W30" s="1113"/>
      <c r="X30" s="1113"/>
      <c r="Y30" s="1113"/>
      <c r="Z30" s="1113"/>
      <c r="AA30" s="1113">
        <v>6</v>
      </c>
      <c r="AB30" s="1113"/>
      <c r="AC30" s="1113"/>
      <c r="AD30" s="1113"/>
      <c r="AE30" s="1114"/>
      <c r="AF30" s="1088">
        <v>6</v>
      </c>
      <c r="AG30" s="1089"/>
      <c r="AH30" s="1089"/>
      <c r="AI30" s="1089"/>
      <c r="AJ30" s="1090"/>
      <c r="AK30" s="1049">
        <v>14</v>
      </c>
      <c r="AL30" s="1040"/>
      <c r="AM30" s="1040"/>
      <c r="AN30" s="1040"/>
      <c r="AO30" s="1040"/>
      <c r="AP30" s="1040" t="s">
        <v>568</v>
      </c>
      <c r="AQ30" s="1040"/>
      <c r="AR30" s="1040"/>
      <c r="AS30" s="1040"/>
      <c r="AT30" s="1040"/>
      <c r="AU30" s="1040" t="s">
        <v>570</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397</v>
      </c>
      <c r="C31" s="1107"/>
      <c r="D31" s="1107"/>
      <c r="E31" s="1107"/>
      <c r="F31" s="1107"/>
      <c r="G31" s="1107"/>
      <c r="H31" s="1107"/>
      <c r="I31" s="1107"/>
      <c r="J31" s="1107"/>
      <c r="K31" s="1107"/>
      <c r="L31" s="1107"/>
      <c r="M31" s="1107"/>
      <c r="N31" s="1107"/>
      <c r="O31" s="1107"/>
      <c r="P31" s="1108"/>
      <c r="Q31" s="1112">
        <v>65</v>
      </c>
      <c r="R31" s="1113"/>
      <c r="S31" s="1113"/>
      <c r="T31" s="1113"/>
      <c r="U31" s="1113"/>
      <c r="V31" s="1113">
        <v>58</v>
      </c>
      <c r="W31" s="1113"/>
      <c r="X31" s="1113"/>
      <c r="Y31" s="1113"/>
      <c r="Z31" s="1113"/>
      <c r="AA31" s="1113">
        <v>6</v>
      </c>
      <c r="AB31" s="1113"/>
      <c r="AC31" s="1113"/>
      <c r="AD31" s="1113"/>
      <c r="AE31" s="1114"/>
      <c r="AF31" s="1088">
        <v>6</v>
      </c>
      <c r="AG31" s="1089"/>
      <c r="AH31" s="1089"/>
      <c r="AI31" s="1089"/>
      <c r="AJ31" s="1090"/>
      <c r="AK31" s="1049">
        <v>9</v>
      </c>
      <c r="AL31" s="1040"/>
      <c r="AM31" s="1040"/>
      <c r="AN31" s="1040"/>
      <c r="AO31" s="1040"/>
      <c r="AP31" s="1040" t="s">
        <v>569</v>
      </c>
      <c r="AQ31" s="1040"/>
      <c r="AR31" s="1040"/>
      <c r="AS31" s="1040"/>
      <c r="AT31" s="1040"/>
      <c r="AU31" s="1040" t="s">
        <v>568</v>
      </c>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398</v>
      </c>
      <c r="C32" s="1107"/>
      <c r="D32" s="1107"/>
      <c r="E32" s="1107"/>
      <c r="F32" s="1107"/>
      <c r="G32" s="1107"/>
      <c r="H32" s="1107"/>
      <c r="I32" s="1107"/>
      <c r="J32" s="1107"/>
      <c r="K32" s="1107"/>
      <c r="L32" s="1107"/>
      <c r="M32" s="1107"/>
      <c r="N32" s="1107"/>
      <c r="O32" s="1107"/>
      <c r="P32" s="1108"/>
      <c r="Q32" s="1112">
        <v>15</v>
      </c>
      <c r="R32" s="1113"/>
      <c r="S32" s="1113"/>
      <c r="T32" s="1113"/>
      <c r="U32" s="1113"/>
      <c r="V32" s="1113">
        <v>15</v>
      </c>
      <c r="W32" s="1113"/>
      <c r="X32" s="1113"/>
      <c r="Y32" s="1113"/>
      <c r="Z32" s="1113"/>
      <c r="AA32" s="1113">
        <v>1</v>
      </c>
      <c r="AB32" s="1113"/>
      <c r="AC32" s="1113"/>
      <c r="AD32" s="1113"/>
      <c r="AE32" s="1114"/>
      <c r="AF32" s="1088">
        <v>1</v>
      </c>
      <c r="AG32" s="1089"/>
      <c r="AH32" s="1089"/>
      <c r="AI32" s="1089"/>
      <c r="AJ32" s="1090"/>
      <c r="AK32" s="1049">
        <v>7</v>
      </c>
      <c r="AL32" s="1040"/>
      <c r="AM32" s="1040"/>
      <c r="AN32" s="1040"/>
      <c r="AO32" s="1040"/>
      <c r="AP32" s="1040" t="s">
        <v>568</v>
      </c>
      <c r="AQ32" s="1040"/>
      <c r="AR32" s="1040"/>
      <c r="AS32" s="1040"/>
      <c r="AT32" s="1040"/>
      <c r="AU32" s="1040" t="s">
        <v>570</v>
      </c>
      <c r="AV32" s="1040"/>
      <c r="AW32" s="1040"/>
      <c r="AX32" s="1040"/>
      <c r="AY32" s="1040"/>
      <c r="AZ32" s="1111"/>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399</v>
      </c>
      <c r="C33" s="1107"/>
      <c r="D33" s="1107"/>
      <c r="E33" s="1107"/>
      <c r="F33" s="1107"/>
      <c r="G33" s="1107"/>
      <c r="H33" s="1107"/>
      <c r="I33" s="1107"/>
      <c r="J33" s="1107"/>
      <c r="K33" s="1107"/>
      <c r="L33" s="1107"/>
      <c r="M33" s="1107"/>
      <c r="N33" s="1107"/>
      <c r="O33" s="1107"/>
      <c r="P33" s="1108"/>
      <c r="Q33" s="1112">
        <v>12</v>
      </c>
      <c r="R33" s="1113"/>
      <c r="S33" s="1113"/>
      <c r="T33" s="1113"/>
      <c r="U33" s="1113"/>
      <c r="V33" s="1113">
        <v>12</v>
      </c>
      <c r="W33" s="1113"/>
      <c r="X33" s="1113"/>
      <c r="Y33" s="1113"/>
      <c r="Z33" s="1113"/>
      <c r="AA33" s="1113">
        <v>0</v>
      </c>
      <c r="AB33" s="1113"/>
      <c r="AC33" s="1113"/>
      <c r="AD33" s="1113"/>
      <c r="AE33" s="1114"/>
      <c r="AF33" s="1088">
        <v>11</v>
      </c>
      <c r="AG33" s="1089"/>
      <c r="AH33" s="1089"/>
      <c r="AI33" s="1089"/>
      <c r="AJ33" s="1090"/>
      <c r="AK33" s="1049">
        <v>6</v>
      </c>
      <c r="AL33" s="1040"/>
      <c r="AM33" s="1040"/>
      <c r="AN33" s="1040"/>
      <c r="AO33" s="1040"/>
      <c r="AP33" s="1040" t="s">
        <v>568</v>
      </c>
      <c r="AQ33" s="1040"/>
      <c r="AR33" s="1040"/>
      <c r="AS33" s="1040"/>
      <c r="AT33" s="1040"/>
      <c r="AU33" s="1040" t="s">
        <v>570</v>
      </c>
      <c r="AV33" s="1040"/>
      <c r="AW33" s="1040"/>
      <c r="AX33" s="1040"/>
      <c r="AY33" s="1040"/>
      <c r="AZ33" s="1111" t="s">
        <v>567</v>
      </c>
      <c r="BA33" s="1111"/>
      <c r="BB33" s="1111"/>
      <c r="BC33" s="1111"/>
      <c r="BD33" s="1111"/>
      <c r="BE33" s="1101" t="s">
        <v>400</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401</v>
      </c>
      <c r="C34" s="1107"/>
      <c r="D34" s="1107"/>
      <c r="E34" s="1107"/>
      <c r="F34" s="1107"/>
      <c r="G34" s="1107"/>
      <c r="H34" s="1107"/>
      <c r="I34" s="1107"/>
      <c r="J34" s="1107"/>
      <c r="K34" s="1107"/>
      <c r="L34" s="1107"/>
      <c r="M34" s="1107"/>
      <c r="N34" s="1107"/>
      <c r="O34" s="1107"/>
      <c r="P34" s="1108"/>
      <c r="Q34" s="1112">
        <v>42</v>
      </c>
      <c r="R34" s="1113"/>
      <c r="S34" s="1113"/>
      <c r="T34" s="1113"/>
      <c r="U34" s="1113"/>
      <c r="V34" s="1113">
        <v>38</v>
      </c>
      <c r="W34" s="1113"/>
      <c r="X34" s="1113"/>
      <c r="Y34" s="1113"/>
      <c r="Z34" s="1113"/>
      <c r="AA34" s="1113">
        <v>4</v>
      </c>
      <c r="AB34" s="1113"/>
      <c r="AC34" s="1113"/>
      <c r="AD34" s="1113"/>
      <c r="AE34" s="1114"/>
      <c r="AF34" s="1088">
        <v>4</v>
      </c>
      <c r="AG34" s="1089"/>
      <c r="AH34" s="1089"/>
      <c r="AI34" s="1089"/>
      <c r="AJ34" s="1090"/>
      <c r="AK34" s="1049">
        <v>29</v>
      </c>
      <c r="AL34" s="1040"/>
      <c r="AM34" s="1040"/>
      <c r="AN34" s="1040"/>
      <c r="AO34" s="1040"/>
      <c r="AP34" s="1040">
        <v>249</v>
      </c>
      <c r="AQ34" s="1040"/>
      <c r="AR34" s="1040"/>
      <c r="AS34" s="1040"/>
      <c r="AT34" s="1040"/>
      <c r="AU34" s="1040">
        <v>249</v>
      </c>
      <c r="AV34" s="1040"/>
      <c r="AW34" s="1040"/>
      <c r="AX34" s="1040"/>
      <c r="AY34" s="1040"/>
      <c r="AZ34" s="1111" t="s">
        <v>568</v>
      </c>
      <c r="BA34" s="1111"/>
      <c r="BB34" s="1111"/>
      <c r="BC34" s="1111"/>
      <c r="BD34" s="1111"/>
      <c r="BE34" s="1101" t="s">
        <v>402</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403</v>
      </c>
      <c r="C35" s="1107"/>
      <c r="D35" s="1107"/>
      <c r="E35" s="1107"/>
      <c r="F35" s="1107"/>
      <c r="G35" s="1107"/>
      <c r="H35" s="1107"/>
      <c r="I35" s="1107"/>
      <c r="J35" s="1107"/>
      <c r="K35" s="1107"/>
      <c r="L35" s="1107"/>
      <c r="M35" s="1107"/>
      <c r="N35" s="1107"/>
      <c r="O35" s="1107"/>
      <c r="P35" s="1108"/>
      <c r="Q35" s="1112">
        <v>74</v>
      </c>
      <c r="R35" s="1113"/>
      <c r="S35" s="1113"/>
      <c r="T35" s="1113"/>
      <c r="U35" s="1113"/>
      <c r="V35" s="1113">
        <v>66</v>
      </c>
      <c r="W35" s="1113"/>
      <c r="X35" s="1113"/>
      <c r="Y35" s="1113"/>
      <c r="Z35" s="1113"/>
      <c r="AA35" s="1113">
        <v>7</v>
      </c>
      <c r="AB35" s="1113"/>
      <c r="AC35" s="1113"/>
      <c r="AD35" s="1113"/>
      <c r="AE35" s="1114"/>
      <c r="AF35" s="1088">
        <v>7</v>
      </c>
      <c r="AG35" s="1089"/>
      <c r="AH35" s="1089"/>
      <c r="AI35" s="1089"/>
      <c r="AJ35" s="1090"/>
      <c r="AK35" s="1049">
        <v>56</v>
      </c>
      <c r="AL35" s="1040"/>
      <c r="AM35" s="1040"/>
      <c r="AN35" s="1040"/>
      <c r="AO35" s="1040"/>
      <c r="AP35" s="1040">
        <v>354</v>
      </c>
      <c r="AQ35" s="1040"/>
      <c r="AR35" s="1040"/>
      <c r="AS35" s="1040"/>
      <c r="AT35" s="1040"/>
      <c r="AU35" s="1040">
        <v>354</v>
      </c>
      <c r="AV35" s="1040"/>
      <c r="AW35" s="1040"/>
      <c r="AX35" s="1040"/>
      <c r="AY35" s="1040"/>
      <c r="AZ35" s="1111" t="s">
        <v>568</v>
      </c>
      <c r="BA35" s="1111"/>
      <c r="BB35" s="1111"/>
      <c r="BC35" s="1111"/>
      <c r="BD35" s="1111"/>
      <c r="BE35" s="1101" t="s">
        <v>402</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t="s">
        <v>404</v>
      </c>
      <c r="C36" s="1107"/>
      <c r="D36" s="1107"/>
      <c r="E36" s="1107"/>
      <c r="F36" s="1107"/>
      <c r="G36" s="1107"/>
      <c r="H36" s="1107"/>
      <c r="I36" s="1107"/>
      <c r="J36" s="1107"/>
      <c r="K36" s="1107"/>
      <c r="L36" s="1107"/>
      <c r="M36" s="1107"/>
      <c r="N36" s="1107"/>
      <c r="O36" s="1107"/>
      <c r="P36" s="1108"/>
      <c r="Q36" s="1112">
        <v>0</v>
      </c>
      <c r="R36" s="1113"/>
      <c r="S36" s="1113"/>
      <c r="T36" s="1113"/>
      <c r="U36" s="1113"/>
      <c r="V36" s="1113">
        <v>0</v>
      </c>
      <c r="W36" s="1113"/>
      <c r="X36" s="1113"/>
      <c r="Y36" s="1113"/>
      <c r="Z36" s="1113"/>
      <c r="AA36" s="1113">
        <v>0</v>
      </c>
      <c r="AB36" s="1113"/>
      <c r="AC36" s="1113"/>
      <c r="AD36" s="1113"/>
      <c r="AE36" s="1114"/>
      <c r="AF36" s="1088">
        <v>0</v>
      </c>
      <c r="AG36" s="1089"/>
      <c r="AH36" s="1089"/>
      <c r="AI36" s="1089"/>
      <c r="AJ36" s="1090"/>
      <c r="AK36" s="1049" t="s">
        <v>568</v>
      </c>
      <c r="AL36" s="1040"/>
      <c r="AM36" s="1040"/>
      <c r="AN36" s="1040"/>
      <c r="AO36" s="1040"/>
      <c r="AP36" s="1040" t="s">
        <v>568</v>
      </c>
      <c r="AQ36" s="1040"/>
      <c r="AR36" s="1040"/>
      <c r="AS36" s="1040"/>
      <c r="AT36" s="1040"/>
      <c r="AU36" s="1040" t="s">
        <v>568</v>
      </c>
      <c r="AV36" s="1040"/>
      <c r="AW36" s="1040"/>
      <c r="AX36" s="1040"/>
      <c r="AY36" s="1040"/>
      <c r="AZ36" s="1111" t="s">
        <v>568</v>
      </c>
      <c r="BA36" s="1111"/>
      <c r="BB36" s="1111"/>
      <c r="BC36" s="1111"/>
      <c r="BD36" s="1111"/>
      <c r="BE36" s="1101" t="s">
        <v>402</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405</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382</v>
      </c>
      <c r="B63" s="1013" t="s">
        <v>406</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58</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124</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408</v>
      </c>
      <c r="B66" s="1065"/>
      <c r="C66" s="1065"/>
      <c r="D66" s="1065"/>
      <c r="E66" s="1065"/>
      <c r="F66" s="1065"/>
      <c r="G66" s="1065"/>
      <c r="H66" s="1065"/>
      <c r="I66" s="1065"/>
      <c r="J66" s="1065"/>
      <c r="K66" s="1065"/>
      <c r="L66" s="1065"/>
      <c r="M66" s="1065"/>
      <c r="N66" s="1065"/>
      <c r="O66" s="1065"/>
      <c r="P66" s="1066"/>
      <c r="Q66" s="1070" t="s">
        <v>386</v>
      </c>
      <c r="R66" s="1071"/>
      <c r="S66" s="1071"/>
      <c r="T66" s="1071"/>
      <c r="U66" s="1072"/>
      <c r="V66" s="1070" t="s">
        <v>409</v>
      </c>
      <c r="W66" s="1071"/>
      <c r="X66" s="1071"/>
      <c r="Y66" s="1071"/>
      <c r="Z66" s="1072"/>
      <c r="AA66" s="1070" t="s">
        <v>410</v>
      </c>
      <c r="AB66" s="1071"/>
      <c r="AC66" s="1071"/>
      <c r="AD66" s="1071"/>
      <c r="AE66" s="1072"/>
      <c r="AF66" s="1076" t="s">
        <v>389</v>
      </c>
      <c r="AG66" s="1077"/>
      <c r="AH66" s="1077"/>
      <c r="AI66" s="1077"/>
      <c r="AJ66" s="1078"/>
      <c r="AK66" s="1070" t="s">
        <v>390</v>
      </c>
      <c r="AL66" s="1065"/>
      <c r="AM66" s="1065"/>
      <c r="AN66" s="1065"/>
      <c r="AO66" s="1066"/>
      <c r="AP66" s="1070" t="s">
        <v>391</v>
      </c>
      <c r="AQ66" s="1071"/>
      <c r="AR66" s="1071"/>
      <c r="AS66" s="1071"/>
      <c r="AT66" s="1072"/>
      <c r="AU66" s="1070" t="s">
        <v>411</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560</v>
      </c>
      <c r="C68" s="1055"/>
      <c r="D68" s="1055"/>
      <c r="E68" s="1055"/>
      <c r="F68" s="1055"/>
      <c r="G68" s="1055"/>
      <c r="H68" s="1055"/>
      <c r="I68" s="1055"/>
      <c r="J68" s="1055"/>
      <c r="K68" s="1055"/>
      <c r="L68" s="1055"/>
      <c r="M68" s="1055"/>
      <c r="N68" s="1055"/>
      <c r="O68" s="1055"/>
      <c r="P68" s="1056"/>
      <c r="Q68" s="1057">
        <v>75</v>
      </c>
      <c r="R68" s="1051"/>
      <c r="S68" s="1051"/>
      <c r="T68" s="1051"/>
      <c r="U68" s="1051"/>
      <c r="V68" s="1051">
        <v>75</v>
      </c>
      <c r="W68" s="1051"/>
      <c r="X68" s="1051"/>
      <c r="Y68" s="1051"/>
      <c r="Z68" s="1051"/>
      <c r="AA68" s="1051">
        <v>0</v>
      </c>
      <c r="AB68" s="1051"/>
      <c r="AC68" s="1051"/>
      <c r="AD68" s="1051"/>
      <c r="AE68" s="1051"/>
      <c r="AF68" s="1051">
        <v>0</v>
      </c>
      <c r="AG68" s="1051"/>
      <c r="AH68" s="1051"/>
      <c r="AI68" s="1051"/>
      <c r="AJ68" s="1051"/>
      <c r="AK68" s="1051">
        <v>6</v>
      </c>
      <c r="AL68" s="1051"/>
      <c r="AM68" s="1051"/>
      <c r="AN68" s="1051"/>
      <c r="AO68" s="1051"/>
      <c r="AP68" s="1051">
        <v>0</v>
      </c>
      <c r="AQ68" s="1051"/>
      <c r="AR68" s="1051"/>
      <c r="AS68" s="1051"/>
      <c r="AT68" s="1051"/>
      <c r="AU68" s="1051">
        <v>0</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561</v>
      </c>
      <c r="C69" s="1044"/>
      <c r="D69" s="1044"/>
      <c r="E69" s="1044"/>
      <c r="F69" s="1044"/>
      <c r="G69" s="1044"/>
      <c r="H69" s="1044"/>
      <c r="I69" s="1044"/>
      <c r="J69" s="1044"/>
      <c r="K69" s="1044"/>
      <c r="L69" s="1044"/>
      <c r="M69" s="1044"/>
      <c r="N69" s="1044"/>
      <c r="O69" s="1044"/>
      <c r="P69" s="1045"/>
      <c r="Q69" s="1046">
        <v>273827</v>
      </c>
      <c r="R69" s="1040"/>
      <c r="S69" s="1040"/>
      <c r="T69" s="1040"/>
      <c r="U69" s="1040"/>
      <c r="V69" s="1040">
        <v>273727</v>
      </c>
      <c r="W69" s="1040"/>
      <c r="X69" s="1040"/>
      <c r="Y69" s="1040"/>
      <c r="Z69" s="1040"/>
      <c r="AA69" s="1040">
        <v>99</v>
      </c>
      <c r="AB69" s="1040"/>
      <c r="AC69" s="1040"/>
      <c r="AD69" s="1040"/>
      <c r="AE69" s="1040"/>
      <c r="AF69" s="1040">
        <v>99</v>
      </c>
      <c r="AG69" s="1040"/>
      <c r="AH69" s="1040"/>
      <c r="AI69" s="1040"/>
      <c r="AJ69" s="1040"/>
      <c r="AK69" s="1040">
        <v>8213</v>
      </c>
      <c r="AL69" s="1040"/>
      <c r="AM69" s="1040"/>
      <c r="AN69" s="1040"/>
      <c r="AO69" s="1040"/>
      <c r="AP69" s="1040">
        <v>0</v>
      </c>
      <c r="AQ69" s="1040"/>
      <c r="AR69" s="1040"/>
      <c r="AS69" s="1040"/>
      <c r="AT69" s="1040"/>
      <c r="AU69" s="1040">
        <v>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562</v>
      </c>
      <c r="C70" s="1044"/>
      <c r="D70" s="1044"/>
      <c r="E70" s="1044"/>
      <c r="F70" s="1044"/>
      <c r="G70" s="1044"/>
      <c r="H70" s="1044"/>
      <c r="I70" s="1044"/>
      <c r="J70" s="1044"/>
      <c r="K70" s="1044"/>
      <c r="L70" s="1044"/>
      <c r="M70" s="1044"/>
      <c r="N70" s="1044"/>
      <c r="O70" s="1044"/>
      <c r="P70" s="1045"/>
      <c r="Q70" s="1046">
        <v>7203</v>
      </c>
      <c r="R70" s="1040"/>
      <c r="S70" s="1040"/>
      <c r="T70" s="1040"/>
      <c r="U70" s="1040"/>
      <c r="V70" s="1040">
        <v>6919</v>
      </c>
      <c r="W70" s="1040"/>
      <c r="X70" s="1040"/>
      <c r="Y70" s="1040"/>
      <c r="Z70" s="1040"/>
      <c r="AA70" s="1040">
        <v>284</v>
      </c>
      <c r="AB70" s="1040"/>
      <c r="AC70" s="1040"/>
      <c r="AD70" s="1040"/>
      <c r="AE70" s="1040"/>
      <c r="AF70" s="1040">
        <v>284</v>
      </c>
      <c r="AG70" s="1040"/>
      <c r="AH70" s="1040"/>
      <c r="AI70" s="1040"/>
      <c r="AJ70" s="1040"/>
      <c r="AK70" s="1040">
        <v>845</v>
      </c>
      <c r="AL70" s="1040"/>
      <c r="AM70" s="1040"/>
      <c r="AN70" s="1040"/>
      <c r="AO70" s="1040"/>
      <c r="AP70" s="1040">
        <v>0</v>
      </c>
      <c r="AQ70" s="1040"/>
      <c r="AR70" s="1040"/>
      <c r="AS70" s="1040"/>
      <c r="AT70" s="1040"/>
      <c r="AU70" s="1040">
        <v>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563</v>
      </c>
      <c r="C71" s="1044"/>
      <c r="D71" s="1044"/>
      <c r="E71" s="1044"/>
      <c r="F71" s="1044"/>
      <c r="G71" s="1044"/>
      <c r="H71" s="1044"/>
      <c r="I71" s="1044"/>
      <c r="J71" s="1044"/>
      <c r="K71" s="1044"/>
      <c r="L71" s="1044"/>
      <c r="M71" s="1044"/>
      <c r="N71" s="1044"/>
      <c r="O71" s="1044"/>
      <c r="P71" s="1045"/>
      <c r="Q71" s="1046">
        <v>1279</v>
      </c>
      <c r="R71" s="1040"/>
      <c r="S71" s="1040"/>
      <c r="T71" s="1040"/>
      <c r="U71" s="1040"/>
      <c r="V71" s="1040">
        <v>1167</v>
      </c>
      <c r="W71" s="1040"/>
      <c r="X71" s="1040"/>
      <c r="Y71" s="1040"/>
      <c r="Z71" s="1040"/>
      <c r="AA71" s="1040">
        <v>112</v>
      </c>
      <c r="AB71" s="1040"/>
      <c r="AC71" s="1040"/>
      <c r="AD71" s="1040"/>
      <c r="AE71" s="1040"/>
      <c r="AF71" s="1040">
        <v>112</v>
      </c>
      <c r="AG71" s="1040"/>
      <c r="AH71" s="1040"/>
      <c r="AI71" s="1040"/>
      <c r="AJ71" s="1040"/>
      <c r="AK71" s="1040">
        <v>0</v>
      </c>
      <c r="AL71" s="1040"/>
      <c r="AM71" s="1040"/>
      <c r="AN71" s="1040"/>
      <c r="AO71" s="1040"/>
      <c r="AP71" s="1040">
        <v>0</v>
      </c>
      <c r="AQ71" s="1040"/>
      <c r="AR71" s="1040"/>
      <c r="AS71" s="1040"/>
      <c r="AT71" s="1040"/>
      <c r="AU71" s="1040">
        <v>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564</v>
      </c>
      <c r="C72" s="1044"/>
      <c r="D72" s="1044"/>
      <c r="E72" s="1044"/>
      <c r="F72" s="1044"/>
      <c r="G72" s="1044"/>
      <c r="H72" s="1044"/>
      <c r="I72" s="1044"/>
      <c r="J72" s="1044"/>
      <c r="K72" s="1044"/>
      <c r="L72" s="1044"/>
      <c r="M72" s="1044"/>
      <c r="N72" s="1044"/>
      <c r="O72" s="1044"/>
      <c r="P72" s="1045"/>
      <c r="Q72" s="1046">
        <v>236</v>
      </c>
      <c r="R72" s="1040"/>
      <c r="S72" s="1040"/>
      <c r="T72" s="1040"/>
      <c r="U72" s="1040"/>
      <c r="V72" s="1040">
        <v>217</v>
      </c>
      <c r="W72" s="1040"/>
      <c r="X72" s="1040"/>
      <c r="Y72" s="1040"/>
      <c r="Z72" s="1040"/>
      <c r="AA72" s="1040">
        <v>19</v>
      </c>
      <c r="AB72" s="1040"/>
      <c r="AC72" s="1040"/>
      <c r="AD72" s="1040"/>
      <c r="AE72" s="1040"/>
      <c r="AF72" s="1040">
        <v>19</v>
      </c>
      <c r="AG72" s="1040"/>
      <c r="AH72" s="1040"/>
      <c r="AI72" s="1040"/>
      <c r="AJ72" s="1040"/>
      <c r="AK72" s="1040">
        <v>229</v>
      </c>
      <c r="AL72" s="1040"/>
      <c r="AM72" s="1040"/>
      <c r="AN72" s="1040"/>
      <c r="AO72" s="1040"/>
      <c r="AP72" s="1040">
        <v>0</v>
      </c>
      <c r="AQ72" s="1040"/>
      <c r="AR72" s="1040"/>
      <c r="AS72" s="1040"/>
      <c r="AT72" s="1040"/>
      <c r="AU72" s="1040">
        <v>0</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565</v>
      </c>
      <c r="C73" s="1044"/>
      <c r="D73" s="1044"/>
      <c r="E73" s="1044"/>
      <c r="F73" s="1044"/>
      <c r="G73" s="1044"/>
      <c r="H73" s="1044"/>
      <c r="I73" s="1044"/>
      <c r="J73" s="1044"/>
      <c r="K73" s="1044"/>
      <c r="L73" s="1044"/>
      <c r="M73" s="1044"/>
      <c r="N73" s="1044"/>
      <c r="O73" s="1044"/>
      <c r="P73" s="1045"/>
      <c r="Q73" s="1046">
        <v>6</v>
      </c>
      <c r="R73" s="1040"/>
      <c r="S73" s="1040"/>
      <c r="T73" s="1040"/>
      <c r="U73" s="1040"/>
      <c r="V73" s="1040">
        <v>2</v>
      </c>
      <c r="W73" s="1040"/>
      <c r="X73" s="1040"/>
      <c r="Y73" s="1040"/>
      <c r="Z73" s="1040"/>
      <c r="AA73" s="1040">
        <v>3</v>
      </c>
      <c r="AB73" s="1040"/>
      <c r="AC73" s="1040"/>
      <c r="AD73" s="1040"/>
      <c r="AE73" s="1040"/>
      <c r="AF73" s="1040">
        <v>3</v>
      </c>
      <c r="AG73" s="1040"/>
      <c r="AH73" s="1040"/>
      <c r="AI73" s="1040"/>
      <c r="AJ73" s="1040"/>
      <c r="AK73" s="1040">
        <v>0</v>
      </c>
      <c r="AL73" s="1040"/>
      <c r="AM73" s="1040"/>
      <c r="AN73" s="1040"/>
      <c r="AO73" s="1040"/>
      <c r="AP73" s="1040">
        <v>0</v>
      </c>
      <c r="AQ73" s="1040"/>
      <c r="AR73" s="1040"/>
      <c r="AS73" s="1040"/>
      <c r="AT73" s="1040"/>
      <c r="AU73" s="1040">
        <v>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566</v>
      </c>
      <c r="C74" s="1044"/>
      <c r="D74" s="1044"/>
      <c r="E74" s="1044"/>
      <c r="F74" s="1044"/>
      <c r="G74" s="1044"/>
      <c r="H74" s="1044"/>
      <c r="I74" s="1044"/>
      <c r="J74" s="1044"/>
      <c r="K74" s="1044"/>
      <c r="L74" s="1044"/>
      <c r="M74" s="1044"/>
      <c r="N74" s="1044"/>
      <c r="O74" s="1044"/>
      <c r="P74" s="1045"/>
      <c r="Q74" s="1046">
        <v>107</v>
      </c>
      <c r="R74" s="1040"/>
      <c r="S74" s="1040"/>
      <c r="T74" s="1040"/>
      <c r="U74" s="1040"/>
      <c r="V74" s="1040">
        <v>86</v>
      </c>
      <c r="W74" s="1040"/>
      <c r="X74" s="1040"/>
      <c r="Y74" s="1040"/>
      <c r="Z74" s="1040"/>
      <c r="AA74" s="1040">
        <v>21</v>
      </c>
      <c r="AB74" s="1040"/>
      <c r="AC74" s="1040"/>
      <c r="AD74" s="1040"/>
      <c r="AE74" s="1040"/>
      <c r="AF74" s="1040">
        <v>21</v>
      </c>
      <c r="AG74" s="1040"/>
      <c r="AH74" s="1040"/>
      <c r="AI74" s="1040"/>
      <c r="AJ74" s="1040"/>
      <c r="AK74" s="1040">
        <v>27</v>
      </c>
      <c r="AL74" s="1040"/>
      <c r="AM74" s="1040"/>
      <c r="AN74" s="1040"/>
      <c r="AO74" s="1040"/>
      <c r="AP74" s="1040">
        <v>0</v>
      </c>
      <c r="AQ74" s="1040"/>
      <c r="AR74" s="1040"/>
      <c r="AS74" s="1040"/>
      <c r="AT74" s="1040"/>
      <c r="AU74" s="1040">
        <v>0</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382</v>
      </c>
      <c r="B88" s="1013" t="s">
        <v>412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413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421</v>
      </c>
      <c r="AB109" s="963"/>
      <c r="AC109" s="963"/>
      <c r="AD109" s="963"/>
      <c r="AE109" s="964"/>
      <c r="AF109" s="965" t="s">
        <v>301</v>
      </c>
      <c r="AG109" s="963"/>
      <c r="AH109" s="963"/>
      <c r="AI109" s="963"/>
      <c r="AJ109" s="964"/>
      <c r="AK109" s="965" t="s">
        <v>300</v>
      </c>
      <c r="AL109" s="963"/>
      <c r="AM109" s="963"/>
      <c r="AN109" s="963"/>
      <c r="AO109" s="964"/>
      <c r="AP109" s="965" t="s">
        <v>422</v>
      </c>
      <c r="AQ109" s="963"/>
      <c r="AR109" s="963"/>
      <c r="AS109" s="963"/>
      <c r="AT109" s="994"/>
      <c r="AU109" s="962" t="s">
        <v>420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421</v>
      </c>
      <c r="BR109" s="963"/>
      <c r="BS109" s="963"/>
      <c r="BT109" s="963"/>
      <c r="BU109" s="964"/>
      <c r="BV109" s="965" t="s">
        <v>301</v>
      </c>
      <c r="BW109" s="963"/>
      <c r="BX109" s="963"/>
      <c r="BY109" s="963"/>
      <c r="BZ109" s="964"/>
      <c r="CA109" s="965" t="s">
        <v>300</v>
      </c>
      <c r="CB109" s="963"/>
      <c r="CC109" s="963"/>
      <c r="CD109" s="963"/>
      <c r="CE109" s="964"/>
      <c r="CF109" s="1001" t="s">
        <v>422</v>
      </c>
      <c r="CG109" s="1001"/>
      <c r="CH109" s="1001"/>
      <c r="CI109" s="1001"/>
      <c r="CJ109" s="1001"/>
      <c r="CK109" s="965" t="s">
        <v>423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421</v>
      </c>
      <c r="DH109" s="963"/>
      <c r="DI109" s="963"/>
      <c r="DJ109" s="963"/>
      <c r="DK109" s="964"/>
      <c r="DL109" s="965" t="s">
        <v>301</v>
      </c>
      <c r="DM109" s="963"/>
      <c r="DN109" s="963"/>
      <c r="DO109" s="963"/>
      <c r="DP109" s="964"/>
      <c r="DQ109" s="965" t="s">
        <v>300</v>
      </c>
      <c r="DR109" s="963"/>
      <c r="DS109" s="963"/>
      <c r="DT109" s="963"/>
      <c r="DU109" s="964"/>
      <c r="DV109" s="965" t="s">
        <v>422</v>
      </c>
      <c r="DW109" s="963"/>
      <c r="DX109" s="963"/>
      <c r="DY109" s="963"/>
      <c r="DZ109" s="994"/>
    </row>
    <row r="110" spans="1:131" s="226" customFormat="1" ht="26.25" customHeight="1" x14ac:dyDescent="0.15">
      <c r="A110" s="865" t="s">
        <v>424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167505</v>
      </c>
      <c r="AB110" s="956"/>
      <c r="AC110" s="956"/>
      <c r="AD110" s="956"/>
      <c r="AE110" s="957"/>
      <c r="AF110" s="958">
        <v>152486</v>
      </c>
      <c r="AG110" s="956"/>
      <c r="AH110" s="956"/>
      <c r="AI110" s="956"/>
      <c r="AJ110" s="957"/>
      <c r="AK110" s="958">
        <v>151878</v>
      </c>
      <c r="AL110" s="956"/>
      <c r="AM110" s="956"/>
      <c r="AN110" s="956"/>
      <c r="AO110" s="957"/>
      <c r="AP110" s="959">
        <v>19.100000000000001</v>
      </c>
      <c r="AQ110" s="960"/>
      <c r="AR110" s="960"/>
      <c r="AS110" s="960"/>
      <c r="AT110" s="961"/>
      <c r="AU110" s="995" t="s">
        <v>67</v>
      </c>
      <c r="AV110" s="996"/>
      <c r="AW110" s="996"/>
      <c r="AX110" s="996"/>
      <c r="AY110" s="996"/>
      <c r="AZ110" s="921" t="s">
        <v>425</v>
      </c>
      <c r="BA110" s="866"/>
      <c r="BB110" s="866"/>
      <c r="BC110" s="866"/>
      <c r="BD110" s="866"/>
      <c r="BE110" s="866"/>
      <c r="BF110" s="866"/>
      <c r="BG110" s="866"/>
      <c r="BH110" s="866"/>
      <c r="BI110" s="866"/>
      <c r="BJ110" s="866"/>
      <c r="BK110" s="866"/>
      <c r="BL110" s="866"/>
      <c r="BM110" s="866"/>
      <c r="BN110" s="866"/>
      <c r="BO110" s="866"/>
      <c r="BP110" s="867"/>
      <c r="BQ110" s="922">
        <v>1324008</v>
      </c>
      <c r="BR110" s="903"/>
      <c r="BS110" s="903"/>
      <c r="BT110" s="903"/>
      <c r="BU110" s="903"/>
      <c r="BV110" s="903">
        <v>1293128</v>
      </c>
      <c r="BW110" s="903"/>
      <c r="BX110" s="903"/>
      <c r="BY110" s="903"/>
      <c r="BZ110" s="903"/>
      <c r="CA110" s="903">
        <v>1340672</v>
      </c>
      <c r="CB110" s="903"/>
      <c r="CC110" s="903"/>
      <c r="CD110" s="903"/>
      <c r="CE110" s="903"/>
      <c r="CF110" s="927">
        <v>168.3</v>
      </c>
      <c r="CG110" s="928"/>
      <c r="CH110" s="928"/>
      <c r="CI110" s="928"/>
      <c r="CJ110" s="928"/>
      <c r="CK110" s="991" t="s">
        <v>426</v>
      </c>
      <c r="CL110" s="877"/>
      <c r="CM110" s="952" t="s">
        <v>427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428</v>
      </c>
      <c r="DH110" s="903"/>
      <c r="DI110" s="903"/>
      <c r="DJ110" s="903"/>
      <c r="DK110" s="903"/>
      <c r="DL110" s="903" t="s">
        <v>428</v>
      </c>
      <c r="DM110" s="903"/>
      <c r="DN110" s="903"/>
      <c r="DO110" s="903"/>
      <c r="DP110" s="903"/>
      <c r="DQ110" s="903" t="s">
        <v>428</v>
      </c>
      <c r="DR110" s="903"/>
      <c r="DS110" s="903"/>
      <c r="DT110" s="903"/>
      <c r="DU110" s="903"/>
      <c r="DV110" s="904" t="s">
        <v>428</v>
      </c>
      <c r="DW110" s="904"/>
      <c r="DX110" s="904"/>
      <c r="DY110" s="904"/>
      <c r="DZ110" s="905"/>
    </row>
    <row r="111" spans="1:131" s="226" customFormat="1" ht="26.25" customHeight="1" x14ac:dyDescent="0.15">
      <c r="A111" s="832" t="s">
        <v>429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428</v>
      </c>
      <c r="AB111" s="984"/>
      <c r="AC111" s="984"/>
      <c r="AD111" s="984"/>
      <c r="AE111" s="985"/>
      <c r="AF111" s="986" t="s">
        <v>428</v>
      </c>
      <c r="AG111" s="984"/>
      <c r="AH111" s="984"/>
      <c r="AI111" s="984"/>
      <c r="AJ111" s="985"/>
      <c r="AK111" s="986" t="s">
        <v>428</v>
      </c>
      <c r="AL111" s="984"/>
      <c r="AM111" s="984"/>
      <c r="AN111" s="984"/>
      <c r="AO111" s="985"/>
      <c r="AP111" s="987" t="s">
        <v>428</v>
      </c>
      <c r="AQ111" s="988"/>
      <c r="AR111" s="988"/>
      <c r="AS111" s="988"/>
      <c r="AT111" s="989"/>
      <c r="AU111" s="997"/>
      <c r="AV111" s="998"/>
      <c r="AW111" s="998"/>
      <c r="AX111" s="998"/>
      <c r="AY111" s="998"/>
      <c r="AZ111" s="873" t="s">
        <v>430</v>
      </c>
      <c r="BA111" s="808"/>
      <c r="BB111" s="808"/>
      <c r="BC111" s="808"/>
      <c r="BD111" s="808"/>
      <c r="BE111" s="808"/>
      <c r="BF111" s="808"/>
      <c r="BG111" s="808"/>
      <c r="BH111" s="808"/>
      <c r="BI111" s="808"/>
      <c r="BJ111" s="808"/>
      <c r="BK111" s="808"/>
      <c r="BL111" s="808"/>
      <c r="BM111" s="808"/>
      <c r="BN111" s="808"/>
      <c r="BO111" s="808"/>
      <c r="BP111" s="809"/>
      <c r="BQ111" s="874" t="s">
        <v>431</v>
      </c>
      <c r="BR111" s="875"/>
      <c r="BS111" s="875"/>
      <c r="BT111" s="875"/>
      <c r="BU111" s="875"/>
      <c r="BV111" s="875" t="s">
        <v>428</v>
      </c>
      <c r="BW111" s="875"/>
      <c r="BX111" s="875"/>
      <c r="BY111" s="875"/>
      <c r="BZ111" s="875"/>
      <c r="CA111" s="875">
        <v>45600</v>
      </c>
      <c r="CB111" s="875"/>
      <c r="CC111" s="875"/>
      <c r="CD111" s="875"/>
      <c r="CE111" s="875"/>
      <c r="CF111" s="936">
        <v>5.7</v>
      </c>
      <c r="CG111" s="937"/>
      <c r="CH111" s="937"/>
      <c r="CI111" s="937"/>
      <c r="CJ111" s="937"/>
      <c r="CK111" s="992"/>
      <c r="CL111" s="879"/>
      <c r="CM111" s="882" t="s">
        <v>432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431</v>
      </c>
      <c r="DH111" s="875"/>
      <c r="DI111" s="875"/>
      <c r="DJ111" s="875"/>
      <c r="DK111" s="875"/>
      <c r="DL111" s="875" t="s">
        <v>431</v>
      </c>
      <c r="DM111" s="875"/>
      <c r="DN111" s="875"/>
      <c r="DO111" s="875"/>
      <c r="DP111" s="875"/>
      <c r="DQ111" s="875" t="s">
        <v>431</v>
      </c>
      <c r="DR111" s="875"/>
      <c r="DS111" s="875"/>
      <c r="DT111" s="875"/>
      <c r="DU111" s="875"/>
      <c r="DV111" s="852" t="s">
        <v>428</v>
      </c>
      <c r="DW111" s="852"/>
      <c r="DX111" s="852"/>
      <c r="DY111" s="852"/>
      <c r="DZ111" s="853"/>
    </row>
    <row r="112" spans="1:131" s="226" customFormat="1" ht="26.25" customHeight="1" x14ac:dyDescent="0.15">
      <c r="A112" s="977" t="s">
        <v>433</v>
      </c>
      <c r="B112" s="978"/>
      <c r="C112" s="808" t="s">
        <v>434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124</v>
      </c>
      <c r="AB112" s="838"/>
      <c r="AC112" s="838"/>
      <c r="AD112" s="838"/>
      <c r="AE112" s="839"/>
      <c r="AF112" s="840" t="s">
        <v>124</v>
      </c>
      <c r="AG112" s="838"/>
      <c r="AH112" s="838"/>
      <c r="AI112" s="838"/>
      <c r="AJ112" s="839"/>
      <c r="AK112" s="840" t="s">
        <v>428</v>
      </c>
      <c r="AL112" s="838"/>
      <c r="AM112" s="838"/>
      <c r="AN112" s="838"/>
      <c r="AO112" s="839"/>
      <c r="AP112" s="885" t="s">
        <v>124</v>
      </c>
      <c r="AQ112" s="886"/>
      <c r="AR112" s="886"/>
      <c r="AS112" s="886"/>
      <c r="AT112" s="887"/>
      <c r="AU112" s="997"/>
      <c r="AV112" s="998"/>
      <c r="AW112" s="998"/>
      <c r="AX112" s="998"/>
      <c r="AY112" s="998"/>
      <c r="AZ112" s="873" t="s">
        <v>435</v>
      </c>
      <c r="BA112" s="808"/>
      <c r="BB112" s="808"/>
      <c r="BC112" s="808"/>
      <c r="BD112" s="808"/>
      <c r="BE112" s="808"/>
      <c r="BF112" s="808"/>
      <c r="BG112" s="808"/>
      <c r="BH112" s="808"/>
      <c r="BI112" s="808"/>
      <c r="BJ112" s="808"/>
      <c r="BK112" s="808"/>
      <c r="BL112" s="808"/>
      <c r="BM112" s="808"/>
      <c r="BN112" s="808"/>
      <c r="BO112" s="808"/>
      <c r="BP112" s="809"/>
      <c r="BQ112" s="874">
        <v>679643</v>
      </c>
      <c r="BR112" s="875"/>
      <c r="BS112" s="875"/>
      <c r="BT112" s="875"/>
      <c r="BU112" s="875"/>
      <c r="BV112" s="875">
        <v>662548</v>
      </c>
      <c r="BW112" s="875"/>
      <c r="BX112" s="875"/>
      <c r="BY112" s="875"/>
      <c r="BZ112" s="875"/>
      <c r="CA112" s="875">
        <v>603053</v>
      </c>
      <c r="CB112" s="875"/>
      <c r="CC112" s="875"/>
      <c r="CD112" s="875"/>
      <c r="CE112" s="875"/>
      <c r="CF112" s="936">
        <v>75.7</v>
      </c>
      <c r="CG112" s="937"/>
      <c r="CH112" s="937"/>
      <c r="CI112" s="937"/>
      <c r="CJ112" s="937"/>
      <c r="CK112" s="992"/>
      <c r="CL112" s="879"/>
      <c r="CM112" s="882" t="s">
        <v>436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124</v>
      </c>
      <c r="DH112" s="875"/>
      <c r="DI112" s="875"/>
      <c r="DJ112" s="875"/>
      <c r="DK112" s="875"/>
      <c r="DL112" s="875" t="s">
        <v>428</v>
      </c>
      <c r="DM112" s="875"/>
      <c r="DN112" s="875"/>
      <c r="DO112" s="875"/>
      <c r="DP112" s="875"/>
      <c r="DQ112" s="875" t="s">
        <v>124</v>
      </c>
      <c r="DR112" s="875"/>
      <c r="DS112" s="875"/>
      <c r="DT112" s="875"/>
      <c r="DU112" s="875"/>
      <c r="DV112" s="852" t="s">
        <v>124</v>
      </c>
      <c r="DW112" s="852"/>
      <c r="DX112" s="852"/>
      <c r="DY112" s="852"/>
      <c r="DZ112" s="853"/>
    </row>
    <row r="113" spans="1:130" s="226" customFormat="1" ht="26.25" customHeight="1" x14ac:dyDescent="0.15">
      <c r="A113" s="979"/>
      <c r="B113" s="980"/>
      <c r="C113" s="808" t="s">
        <v>437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81559</v>
      </c>
      <c r="AB113" s="984"/>
      <c r="AC113" s="984"/>
      <c r="AD113" s="984"/>
      <c r="AE113" s="985"/>
      <c r="AF113" s="986">
        <v>74607</v>
      </c>
      <c r="AG113" s="984"/>
      <c r="AH113" s="984"/>
      <c r="AI113" s="984"/>
      <c r="AJ113" s="985"/>
      <c r="AK113" s="986">
        <v>58003</v>
      </c>
      <c r="AL113" s="984"/>
      <c r="AM113" s="984"/>
      <c r="AN113" s="984"/>
      <c r="AO113" s="985"/>
      <c r="AP113" s="987">
        <v>7.3</v>
      </c>
      <c r="AQ113" s="988"/>
      <c r="AR113" s="988"/>
      <c r="AS113" s="988"/>
      <c r="AT113" s="989"/>
      <c r="AU113" s="997"/>
      <c r="AV113" s="998"/>
      <c r="AW113" s="998"/>
      <c r="AX113" s="998"/>
      <c r="AY113" s="998"/>
      <c r="AZ113" s="873" t="s">
        <v>438</v>
      </c>
      <c r="BA113" s="808"/>
      <c r="BB113" s="808"/>
      <c r="BC113" s="808"/>
      <c r="BD113" s="808"/>
      <c r="BE113" s="808"/>
      <c r="BF113" s="808"/>
      <c r="BG113" s="808"/>
      <c r="BH113" s="808"/>
      <c r="BI113" s="808"/>
      <c r="BJ113" s="808"/>
      <c r="BK113" s="808"/>
      <c r="BL113" s="808"/>
      <c r="BM113" s="808"/>
      <c r="BN113" s="808"/>
      <c r="BO113" s="808"/>
      <c r="BP113" s="809"/>
      <c r="BQ113" s="874" t="s">
        <v>124</v>
      </c>
      <c r="BR113" s="875"/>
      <c r="BS113" s="875"/>
      <c r="BT113" s="875"/>
      <c r="BU113" s="875"/>
      <c r="BV113" s="875" t="s">
        <v>124</v>
      </c>
      <c r="BW113" s="875"/>
      <c r="BX113" s="875"/>
      <c r="BY113" s="875"/>
      <c r="BZ113" s="875"/>
      <c r="CA113" s="875" t="s">
        <v>428</v>
      </c>
      <c r="CB113" s="875"/>
      <c r="CC113" s="875"/>
      <c r="CD113" s="875"/>
      <c r="CE113" s="875"/>
      <c r="CF113" s="936" t="s">
        <v>124</v>
      </c>
      <c r="CG113" s="937"/>
      <c r="CH113" s="937"/>
      <c r="CI113" s="937"/>
      <c r="CJ113" s="937"/>
      <c r="CK113" s="992"/>
      <c r="CL113" s="879"/>
      <c r="CM113" s="882" t="s">
        <v>439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124</v>
      </c>
      <c r="DH113" s="838"/>
      <c r="DI113" s="838"/>
      <c r="DJ113" s="838"/>
      <c r="DK113" s="839"/>
      <c r="DL113" s="840" t="s">
        <v>124</v>
      </c>
      <c r="DM113" s="838"/>
      <c r="DN113" s="838"/>
      <c r="DO113" s="838"/>
      <c r="DP113" s="839"/>
      <c r="DQ113" s="840" t="s">
        <v>428</v>
      </c>
      <c r="DR113" s="838"/>
      <c r="DS113" s="838"/>
      <c r="DT113" s="838"/>
      <c r="DU113" s="839"/>
      <c r="DV113" s="885" t="s">
        <v>428</v>
      </c>
      <c r="DW113" s="886"/>
      <c r="DX113" s="886"/>
      <c r="DY113" s="886"/>
      <c r="DZ113" s="887"/>
    </row>
    <row r="114" spans="1:130" s="226" customFormat="1" ht="26.25" customHeight="1" x14ac:dyDescent="0.15">
      <c r="A114" s="979"/>
      <c r="B114" s="980"/>
      <c r="C114" s="808" t="s">
        <v>440</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124</v>
      </c>
      <c r="AB114" s="838"/>
      <c r="AC114" s="838"/>
      <c r="AD114" s="838"/>
      <c r="AE114" s="839"/>
      <c r="AF114" s="840" t="s">
        <v>428</v>
      </c>
      <c r="AG114" s="838"/>
      <c r="AH114" s="838"/>
      <c r="AI114" s="838"/>
      <c r="AJ114" s="839"/>
      <c r="AK114" s="840" t="s">
        <v>124</v>
      </c>
      <c r="AL114" s="838"/>
      <c r="AM114" s="838"/>
      <c r="AN114" s="838"/>
      <c r="AO114" s="839"/>
      <c r="AP114" s="885" t="s">
        <v>124</v>
      </c>
      <c r="AQ114" s="886"/>
      <c r="AR114" s="886"/>
      <c r="AS114" s="886"/>
      <c r="AT114" s="887"/>
      <c r="AU114" s="997"/>
      <c r="AV114" s="998"/>
      <c r="AW114" s="998"/>
      <c r="AX114" s="998"/>
      <c r="AY114" s="998"/>
      <c r="AZ114" s="873" t="s">
        <v>441</v>
      </c>
      <c r="BA114" s="808"/>
      <c r="BB114" s="808"/>
      <c r="BC114" s="808"/>
      <c r="BD114" s="808"/>
      <c r="BE114" s="808"/>
      <c r="BF114" s="808"/>
      <c r="BG114" s="808"/>
      <c r="BH114" s="808"/>
      <c r="BI114" s="808"/>
      <c r="BJ114" s="808"/>
      <c r="BK114" s="808"/>
      <c r="BL114" s="808"/>
      <c r="BM114" s="808"/>
      <c r="BN114" s="808"/>
      <c r="BO114" s="808"/>
      <c r="BP114" s="809"/>
      <c r="BQ114" s="874">
        <v>155933</v>
      </c>
      <c r="BR114" s="875"/>
      <c r="BS114" s="875"/>
      <c r="BT114" s="875"/>
      <c r="BU114" s="875"/>
      <c r="BV114" s="875">
        <v>159398</v>
      </c>
      <c r="BW114" s="875"/>
      <c r="BX114" s="875"/>
      <c r="BY114" s="875"/>
      <c r="BZ114" s="875"/>
      <c r="CA114" s="875">
        <v>155456</v>
      </c>
      <c r="CB114" s="875"/>
      <c r="CC114" s="875"/>
      <c r="CD114" s="875"/>
      <c r="CE114" s="875"/>
      <c r="CF114" s="936">
        <v>19.5</v>
      </c>
      <c r="CG114" s="937"/>
      <c r="CH114" s="937"/>
      <c r="CI114" s="937"/>
      <c r="CJ114" s="937"/>
      <c r="CK114" s="992"/>
      <c r="CL114" s="879"/>
      <c r="CM114" s="882" t="s">
        <v>442</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124</v>
      </c>
      <c r="DH114" s="838"/>
      <c r="DI114" s="838"/>
      <c r="DJ114" s="838"/>
      <c r="DK114" s="839"/>
      <c r="DL114" s="840" t="s">
        <v>428</v>
      </c>
      <c r="DM114" s="838"/>
      <c r="DN114" s="838"/>
      <c r="DO114" s="838"/>
      <c r="DP114" s="839"/>
      <c r="DQ114" s="840" t="s">
        <v>124</v>
      </c>
      <c r="DR114" s="838"/>
      <c r="DS114" s="838"/>
      <c r="DT114" s="838"/>
      <c r="DU114" s="839"/>
      <c r="DV114" s="885" t="s">
        <v>124</v>
      </c>
      <c r="DW114" s="886"/>
      <c r="DX114" s="886"/>
      <c r="DY114" s="886"/>
      <c r="DZ114" s="887"/>
    </row>
    <row r="115" spans="1:130" s="226" customFormat="1" ht="26.25" customHeight="1" x14ac:dyDescent="0.15">
      <c r="A115" s="979"/>
      <c r="B115" s="980"/>
      <c r="C115" s="808" t="s">
        <v>443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124</v>
      </c>
      <c r="AB115" s="984"/>
      <c r="AC115" s="984"/>
      <c r="AD115" s="984"/>
      <c r="AE115" s="985"/>
      <c r="AF115" s="986" t="s">
        <v>124</v>
      </c>
      <c r="AG115" s="984"/>
      <c r="AH115" s="984"/>
      <c r="AI115" s="984"/>
      <c r="AJ115" s="985"/>
      <c r="AK115" s="986" t="s">
        <v>124</v>
      </c>
      <c r="AL115" s="984"/>
      <c r="AM115" s="984"/>
      <c r="AN115" s="984"/>
      <c r="AO115" s="985"/>
      <c r="AP115" s="987" t="s">
        <v>428</v>
      </c>
      <c r="AQ115" s="988"/>
      <c r="AR115" s="988"/>
      <c r="AS115" s="988"/>
      <c r="AT115" s="989"/>
      <c r="AU115" s="997"/>
      <c r="AV115" s="998"/>
      <c r="AW115" s="998"/>
      <c r="AX115" s="998"/>
      <c r="AY115" s="998"/>
      <c r="AZ115" s="873" t="s">
        <v>444</v>
      </c>
      <c r="BA115" s="808"/>
      <c r="BB115" s="808"/>
      <c r="BC115" s="808"/>
      <c r="BD115" s="808"/>
      <c r="BE115" s="808"/>
      <c r="BF115" s="808"/>
      <c r="BG115" s="808"/>
      <c r="BH115" s="808"/>
      <c r="BI115" s="808"/>
      <c r="BJ115" s="808"/>
      <c r="BK115" s="808"/>
      <c r="BL115" s="808"/>
      <c r="BM115" s="808"/>
      <c r="BN115" s="808"/>
      <c r="BO115" s="808"/>
      <c r="BP115" s="809"/>
      <c r="BQ115" s="874" t="s">
        <v>428</v>
      </c>
      <c r="BR115" s="875"/>
      <c r="BS115" s="875"/>
      <c r="BT115" s="875"/>
      <c r="BU115" s="875"/>
      <c r="BV115" s="875" t="s">
        <v>124</v>
      </c>
      <c r="BW115" s="875"/>
      <c r="BX115" s="875"/>
      <c r="BY115" s="875"/>
      <c r="BZ115" s="875"/>
      <c r="CA115" s="875" t="s">
        <v>124</v>
      </c>
      <c r="CB115" s="875"/>
      <c r="CC115" s="875"/>
      <c r="CD115" s="875"/>
      <c r="CE115" s="875"/>
      <c r="CF115" s="936" t="s">
        <v>428</v>
      </c>
      <c r="CG115" s="937"/>
      <c r="CH115" s="937"/>
      <c r="CI115" s="937"/>
      <c r="CJ115" s="937"/>
      <c r="CK115" s="992"/>
      <c r="CL115" s="879"/>
      <c r="CM115" s="873" t="s">
        <v>445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124</v>
      </c>
      <c r="DH115" s="838"/>
      <c r="DI115" s="838"/>
      <c r="DJ115" s="838"/>
      <c r="DK115" s="839"/>
      <c r="DL115" s="840" t="s">
        <v>124</v>
      </c>
      <c r="DM115" s="838"/>
      <c r="DN115" s="838"/>
      <c r="DO115" s="838"/>
      <c r="DP115" s="839"/>
      <c r="DQ115" s="840" t="s">
        <v>124</v>
      </c>
      <c r="DR115" s="838"/>
      <c r="DS115" s="838"/>
      <c r="DT115" s="838"/>
      <c r="DU115" s="839"/>
      <c r="DV115" s="885" t="s">
        <v>124</v>
      </c>
      <c r="DW115" s="886"/>
      <c r="DX115" s="886"/>
      <c r="DY115" s="886"/>
      <c r="DZ115" s="887"/>
    </row>
    <row r="116" spans="1:130" s="226" customFormat="1" ht="26.25" customHeight="1" x14ac:dyDescent="0.15">
      <c r="A116" s="981"/>
      <c r="B116" s="982"/>
      <c r="C116" s="941" t="s">
        <v>446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124</v>
      </c>
      <c r="AB116" s="838"/>
      <c r="AC116" s="838"/>
      <c r="AD116" s="838"/>
      <c r="AE116" s="839"/>
      <c r="AF116" s="840" t="s">
        <v>428</v>
      </c>
      <c r="AG116" s="838"/>
      <c r="AH116" s="838"/>
      <c r="AI116" s="838"/>
      <c r="AJ116" s="839"/>
      <c r="AK116" s="840" t="s">
        <v>124</v>
      </c>
      <c r="AL116" s="838"/>
      <c r="AM116" s="838"/>
      <c r="AN116" s="838"/>
      <c r="AO116" s="839"/>
      <c r="AP116" s="885" t="s">
        <v>124</v>
      </c>
      <c r="AQ116" s="886"/>
      <c r="AR116" s="886"/>
      <c r="AS116" s="886"/>
      <c r="AT116" s="887"/>
      <c r="AU116" s="997"/>
      <c r="AV116" s="998"/>
      <c r="AW116" s="998"/>
      <c r="AX116" s="998"/>
      <c r="AY116" s="998"/>
      <c r="AZ116" s="924" t="s">
        <v>447</v>
      </c>
      <c r="BA116" s="925"/>
      <c r="BB116" s="925"/>
      <c r="BC116" s="925"/>
      <c r="BD116" s="925"/>
      <c r="BE116" s="925"/>
      <c r="BF116" s="925"/>
      <c r="BG116" s="925"/>
      <c r="BH116" s="925"/>
      <c r="BI116" s="925"/>
      <c r="BJ116" s="925"/>
      <c r="BK116" s="925"/>
      <c r="BL116" s="925"/>
      <c r="BM116" s="925"/>
      <c r="BN116" s="925"/>
      <c r="BO116" s="925"/>
      <c r="BP116" s="926"/>
      <c r="BQ116" s="874" t="s">
        <v>428</v>
      </c>
      <c r="BR116" s="875"/>
      <c r="BS116" s="875"/>
      <c r="BT116" s="875"/>
      <c r="BU116" s="875"/>
      <c r="BV116" s="875" t="s">
        <v>428</v>
      </c>
      <c r="BW116" s="875"/>
      <c r="BX116" s="875"/>
      <c r="BY116" s="875"/>
      <c r="BZ116" s="875"/>
      <c r="CA116" s="875" t="s">
        <v>124</v>
      </c>
      <c r="CB116" s="875"/>
      <c r="CC116" s="875"/>
      <c r="CD116" s="875"/>
      <c r="CE116" s="875"/>
      <c r="CF116" s="936" t="s">
        <v>428</v>
      </c>
      <c r="CG116" s="937"/>
      <c r="CH116" s="937"/>
      <c r="CI116" s="937"/>
      <c r="CJ116" s="937"/>
      <c r="CK116" s="992"/>
      <c r="CL116" s="879"/>
      <c r="CM116" s="882" t="s">
        <v>448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428</v>
      </c>
      <c r="DH116" s="838"/>
      <c r="DI116" s="838"/>
      <c r="DJ116" s="838"/>
      <c r="DK116" s="839"/>
      <c r="DL116" s="840" t="s">
        <v>124</v>
      </c>
      <c r="DM116" s="838"/>
      <c r="DN116" s="838"/>
      <c r="DO116" s="838"/>
      <c r="DP116" s="839"/>
      <c r="DQ116" s="840" t="s">
        <v>124</v>
      </c>
      <c r="DR116" s="838"/>
      <c r="DS116" s="838"/>
      <c r="DT116" s="838"/>
      <c r="DU116" s="839"/>
      <c r="DV116" s="885" t="s">
        <v>124</v>
      </c>
      <c r="DW116" s="886"/>
      <c r="DX116" s="886"/>
      <c r="DY116" s="886"/>
      <c r="DZ116" s="887"/>
    </row>
    <row r="117" spans="1:130" s="226" customFormat="1" ht="26.25" customHeight="1" x14ac:dyDescent="0.15">
      <c r="A117" s="962" t="s">
        <v>184</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449</v>
      </c>
      <c r="Z117" s="964"/>
      <c r="AA117" s="969">
        <v>249064</v>
      </c>
      <c r="AB117" s="970"/>
      <c r="AC117" s="970"/>
      <c r="AD117" s="970"/>
      <c r="AE117" s="971"/>
      <c r="AF117" s="972">
        <v>227093</v>
      </c>
      <c r="AG117" s="970"/>
      <c r="AH117" s="970"/>
      <c r="AI117" s="970"/>
      <c r="AJ117" s="971"/>
      <c r="AK117" s="972">
        <v>209881</v>
      </c>
      <c r="AL117" s="970"/>
      <c r="AM117" s="970"/>
      <c r="AN117" s="970"/>
      <c r="AO117" s="971"/>
      <c r="AP117" s="973"/>
      <c r="AQ117" s="974"/>
      <c r="AR117" s="974"/>
      <c r="AS117" s="974"/>
      <c r="AT117" s="975"/>
      <c r="AU117" s="997"/>
      <c r="AV117" s="998"/>
      <c r="AW117" s="998"/>
      <c r="AX117" s="998"/>
      <c r="AY117" s="998"/>
      <c r="AZ117" s="924" t="s">
        <v>450</v>
      </c>
      <c r="BA117" s="925"/>
      <c r="BB117" s="925"/>
      <c r="BC117" s="925"/>
      <c r="BD117" s="925"/>
      <c r="BE117" s="925"/>
      <c r="BF117" s="925"/>
      <c r="BG117" s="925"/>
      <c r="BH117" s="925"/>
      <c r="BI117" s="925"/>
      <c r="BJ117" s="925"/>
      <c r="BK117" s="925"/>
      <c r="BL117" s="925"/>
      <c r="BM117" s="925"/>
      <c r="BN117" s="925"/>
      <c r="BO117" s="925"/>
      <c r="BP117" s="926"/>
      <c r="BQ117" s="874" t="s">
        <v>124</v>
      </c>
      <c r="BR117" s="875"/>
      <c r="BS117" s="875"/>
      <c r="BT117" s="875"/>
      <c r="BU117" s="875"/>
      <c r="BV117" s="875" t="s">
        <v>124</v>
      </c>
      <c r="BW117" s="875"/>
      <c r="BX117" s="875"/>
      <c r="BY117" s="875"/>
      <c r="BZ117" s="875"/>
      <c r="CA117" s="875" t="s">
        <v>124</v>
      </c>
      <c r="CB117" s="875"/>
      <c r="CC117" s="875"/>
      <c r="CD117" s="875"/>
      <c r="CE117" s="875"/>
      <c r="CF117" s="936" t="s">
        <v>124</v>
      </c>
      <c r="CG117" s="937"/>
      <c r="CH117" s="937"/>
      <c r="CI117" s="937"/>
      <c r="CJ117" s="937"/>
      <c r="CK117" s="992"/>
      <c r="CL117" s="879"/>
      <c r="CM117" s="882" t="s">
        <v>451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124</v>
      </c>
      <c r="DH117" s="838"/>
      <c r="DI117" s="838"/>
      <c r="DJ117" s="838"/>
      <c r="DK117" s="839"/>
      <c r="DL117" s="840" t="s">
        <v>124</v>
      </c>
      <c r="DM117" s="838"/>
      <c r="DN117" s="838"/>
      <c r="DO117" s="838"/>
      <c r="DP117" s="839"/>
      <c r="DQ117" s="840" t="s">
        <v>124</v>
      </c>
      <c r="DR117" s="838"/>
      <c r="DS117" s="838"/>
      <c r="DT117" s="838"/>
      <c r="DU117" s="839"/>
      <c r="DV117" s="885" t="s">
        <v>124</v>
      </c>
      <c r="DW117" s="886"/>
      <c r="DX117" s="886"/>
      <c r="DY117" s="886"/>
      <c r="DZ117" s="887"/>
    </row>
    <row r="118" spans="1:130" s="226" customFormat="1" ht="26.25" customHeight="1" x14ac:dyDescent="0.15">
      <c r="A118" s="962" t="s">
        <v>423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421</v>
      </c>
      <c r="AB118" s="963"/>
      <c r="AC118" s="963"/>
      <c r="AD118" s="963"/>
      <c r="AE118" s="964"/>
      <c r="AF118" s="965" t="s">
        <v>301</v>
      </c>
      <c r="AG118" s="963"/>
      <c r="AH118" s="963"/>
      <c r="AI118" s="963"/>
      <c r="AJ118" s="964"/>
      <c r="AK118" s="965" t="s">
        <v>300</v>
      </c>
      <c r="AL118" s="963"/>
      <c r="AM118" s="963"/>
      <c r="AN118" s="963"/>
      <c r="AO118" s="964"/>
      <c r="AP118" s="966" t="s">
        <v>422</v>
      </c>
      <c r="AQ118" s="967"/>
      <c r="AR118" s="967"/>
      <c r="AS118" s="967"/>
      <c r="AT118" s="968"/>
      <c r="AU118" s="997"/>
      <c r="AV118" s="998"/>
      <c r="AW118" s="998"/>
      <c r="AX118" s="998"/>
      <c r="AY118" s="998"/>
      <c r="AZ118" s="940" t="s">
        <v>452</v>
      </c>
      <c r="BA118" s="941"/>
      <c r="BB118" s="941"/>
      <c r="BC118" s="941"/>
      <c r="BD118" s="941"/>
      <c r="BE118" s="941"/>
      <c r="BF118" s="941"/>
      <c r="BG118" s="941"/>
      <c r="BH118" s="941"/>
      <c r="BI118" s="941"/>
      <c r="BJ118" s="941"/>
      <c r="BK118" s="941"/>
      <c r="BL118" s="941"/>
      <c r="BM118" s="941"/>
      <c r="BN118" s="941"/>
      <c r="BO118" s="941"/>
      <c r="BP118" s="942"/>
      <c r="BQ118" s="943" t="s">
        <v>124</v>
      </c>
      <c r="BR118" s="906"/>
      <c r="BS118" s="906"/>
      <c r="BT118" s="906"/>
      <c r="BU118" s="906"/>
      <c r="BV118" s="906" t="s">
        <v>124</v>
      </c>
      <c r="BW118" s="906"/>
      <c r="BX118" s="906"/>
      <c r="BY118" s="906"/>
      <c r="BZ118" s="906"/>
      <c r="CA118" s="906" t="s">
        <v>124</v>
      </c>
      <c r="CB118" s="906"/>
      <c r="CC118" s="906"/>
      <c r="CD118" s="906"/>
      <c r="CE118" s="906"/>
      <c r="CF118" s="936" t="s">
        <v>124</v>
      </c>
      <c r="CG118" s="937"/>
      <c r="CH118" s="937"/>
      <c r="CI118" s="937"/>
      <c r="CJ118" s="937"/>
      <c r="CK118" s="992"/>
      <c r="CL118" s="879"/>
      <c r="CM118" s="882" t="s">
        <v>453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124</v>
      </c>
      <c r="DH118" s="838"/>
      <c r="DI118" s="838"/>
      <c r="DJ118" s="838"/>
      <c r="DK118" s="839"/>
      <c r="DL118" s="840" t="s">
        <v>124</v>
      </c>
      <c r="DM118" s="838"/>
      <c r="DN118" s="838"/>
      <c r="DO118" s="838"/>
      <c r="DP118" s="839"/>
      <c r="DQ118" s="840" t="s">
        <v>124</v>
      </c>
      <c r="DR118" s="838"/>
      <c r="DS118" s="838"/>
      <c r="DT118" s="838"/>
      <c r="DU118" s="839"/>
      <c r="DV118" s="885" t="s">
        <v>124</v>
      </c>
      <c r="DW118" s="886"/>
      <c r="DX118" s="886"/>
      <c r="DY118" s="886"/>
      <c r="DZ118" s="887"/>
    </row>
    <row r="119" spans="1:130" s="226" customFormat="1" ht="26.25" customHeight="1" x14ac:dyDescent="0.15">
      <c r="A119" s="876" t="s">
        <v>426</v>
      </c>
      <c r="B119" s="877"/>
      <c r="C119" s="952" t="s">
        <v>427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124</v>
      </c>
      <c r="AB119" s="956"/>
      <c r="AC119" s="956"/>
      <c r="AD119" s="956"/>
      <c r="AE119" s="957"/>
      <c r="AF119" s="958" t="s">
        <v>124</v>
      </c>
      <c r="AG119" s="956"/>
      <c r="AH119" s="956"/>
      <c r="AI119" s="956"/>
      <c r="AJ119" s="957"/>
      <c r="AK119" s="958" t="s">
        <v>124</v>
      </c>
      <c r="AL119" s="956"/>
      <c r="AM119" s="956"/>
      <c r="AN119" s="956"/>
      <c r="AO119" s="957"/>
      <c r="AP119" s="959" t="s">
        <v>124</v>
      </c>
      <c r="AQ119" s="960"/>
      <c r="AR119" s="960"/>
      <c r="AS119" s="960"/>
      <c r="AT119" s="961"/>
      <c r="AU119" s="999"/>
      <c r="AV119" s="1000"/>
      <c r="AW119" s="1000"/>
      <c r="AX119" s="1000"/>
      <c r="AY119" s="1000"/>
      <c r="AZ119" s="257" t="s">
        <v>184</v>
      </c>
      <c r="BA119" s="257"/>
      <c r="BB119" s="257"/>
      <c r="BC119" s="257"/>
      <c r="BD119" s="257"/>
      <c r="BE119" s="257"/>
      <c r="BF119" s="257"/>
      <c r="BG119" s="257"/>
      <c r="BH119" s="257"/>
      <c r="BI119" s="257"/>
      <c r="BJ119" s="257"/>
      <c r="BK119" s="257"/>
      <c r="BL119" s="257"/>
      <c r="BM119" s="257"/>
      <c r="BN119" s="257"/>
      <c r="BO119" s="938" t="s">
        <v>454</v>
      </c>
      <c r="BP119" s="939"/>
      <c r="BQ119" s="943">
        <v>2159584</v>
      </c>
      <c r="BR119" s="906"/>
      <c r="BS119" s="906"/>
      <c r="BT119" s="906"/>
      <c r="BU119" s="906"/>
      <c r="BV119" s="906">
        <v>2115074</v>
      </c>
      <c r="BW119" s="906"/>
      <c r="BX119" s="906"/>
      <c r="BY119" s="906"/>
      <c r="BZ119" s="906"/>
      <c r="CA119" s="906">
        <v>2144781</v>
      </c>
      <c r="CB119" s="906"/>
      <c r="CC119" s="906"/>
      <c r="CD119" s="906"/>
      <c r="CE119" s="906"/>
      <c r="CF119" s="804"/>
      <c r="CG119" s="805"/>
      <c r="CH119" s="805"/>
      <c r="CI119" s="805"/>
      <c r="CJ119" s="895"/>
      <c r="CK119" s="993"/>
      <c r="CL119" s="881"/>
      <c r="CM119" s="899" t="s">
        <v>455</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124</v>
      </c>
      <c r="DH119" s="821"/>
      <c r="DI119" s="821"/>
      <c r="DJ119" s="821"/>
      <c r="DK119" s="822"/>
      <c r="DL119" s="823" t="s">
        <v>124</v>
      </c>
      <c r="DM119" s="821"/>
      <c r="DN119" s="821"/>
      <c r="DO119" s="821"/>
      <c r="DP119" s="822"/>
      <c r="DQ119" s="823">
        <v>45600</v>
      </c>
      <c r="DR119" s="821"/>
      <c r="DS119" s="821"/>
      <c r="DT119" s="821"/>
      <c r="DU119" s="822"/>
      <c r="DV119" s="909">
        <v>5.7</v>
      </c>
      <c r="DW119" s="910"/>
      <c r="DX119" s="910"/>
      <c r="DY119" s="910"/>
      <c r="DZ119" s="911"/>
    </row>
    <row r="120" spans="1:130" s="226" customFormat="1" ht="26.25" customHeight="1" x14ac:dyDescent="0.15">
      <c r="A120" s="878"/>
      <c r="B120" s="879"/>
      <c r="C120" s="882" t="s">
        <v>432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124</v>
      </c>
      <c r="AB120" s="838"/>
      <c r="AC120" s="838"/>
      <c r="AD120" s="838"/>
      <c r="AE120" s="839"/>
      <c r="AF120" s="840" t="s">
        <v>124</v>
      </c>
      <c r="AG120" s="838"/>
      <c r="AH120" s="838"/>
      <c r="AI120" s="838"/>
      <c r="AJ120" s="839"/>
      <c r="AK120" s="840" t="s">
        <v>124</v>
      </c>
      <c r="AL120" s="838"/>
      <c r="AM120" s="838"/>
      <c r="AN120" s="838"/>
      <c r="AO120" s="839"/>
      <c r="AP120" s="885" t="s">
        <v>124</v>
      </c>
      <c r="AQ120" s="886"/>
      <c r="AR120" s="886"/>
      <c r="AS120" s="886"/>
      <c r="AT120" s="887"/>
      <c r="AU120" s="944" t="s">
        <v>456</v>
      </c>
      <c r="AV120" s="945"/>
      <c r="AW120" s="945"/>
      <c r="AX120" s="945"/>
      <c r="AY120" s="946"/>
      <c r="AZ120" s="921" t="s">
        <v>457</v>
      </c>
      <c r="BA120" s="866"/>
      <c r="BB120" s="866"/>
      <c r="BC120" s="866"/>
      <c r="BD120" s="866"/>
      <c r="BE120" s="866"/>
      <c r="BF120" s="866"/>
      <c r="BG120" s="866"/>
      <c r="BH120" s="866"/>
      <c r="BI120" s="866"/>
      <c r="BJ120" s="866"/>
      <c r="BK120" s="866"/>
      <c r="BL120" s="866"/>
      <c r="BM120" s="866"/>
      <c r="BN120" s="866"/>
      <c r="BO120" s="866"/>
      <c r="BP120" s="867"/>
      <c r="BQ120" s="922">
        <v>1910907</v>
      </c>
      <c r="BR120" s="903"/>
      <c r="BS120" s="903"/>
      <c r="BT120" s="903"/>
      <c r="BU120" s="903"/>
      <c r="BV120" s="903">
        <v>2177749</v>
      </c>
      <c r="BW120" s="903"/>
      <c r="BX120" s="903"/>
      <c r="BY120" s="903"/>
      <c r="BZ120" s="903"/>
      <c r="CA120" s="903">
        <v>2382195</v>
      </c>
      <c r="CB120" s="903"/>
      <c r="CC120" s="903"/>
      <c r="CD120" s="903"/>
      <c r="CE120" s="903"/>
      <c r="CF120" s="927">
        <v>299.10000000000002</v>
      </c>
      <c r="CG120" s="928"/>
      <c r="CH120" s="928"/>
      <c r="CI120" s="928"/>
      <c r="CJ120" s="928"/>
      <c r="CK120" s="929" t="s">
        <v>458</v>
      </c>
      <c r="CL120" s="913"/>
      <c r="CM120" s="913"/>
      <c r="CN120" s="913"/>
      <c r="CO120" s="914"/>
      <c r="CP120" s="933" t="s">
        <v>403</v>
      </c>
      <c r="CQ120" s="934"/>
      <c r="CR120" s="934"/>
      <c r="CS120" s="934"/>
      <c r="CT120" s="934"/>
      <c r="CU120" s="934"/>
      <c r="CV120" s="934"/>
      <c r="CW120" s="934"/>
      <c r="CX120" s="934"/>
      <c r="CY120" s="934"/>
      <c r="CZ120" s="934"/>
      <c r="DA120" s="934"/>
      <c r="DB120" s="934"/>
      <c r="DC120" s="934"/>
      <c r="DD120" s="934"/>
      <c r="DE120" s="934"/>
      <c r="DF120" s="935"/>
      <c r="DG120" s="922">
        <v>448660</v>
      </c>
      <c r="DH120" s="903"/>
      <c r="DI120" s="903"/>
      <c r="DJ120" s="903"/>
      <c r="DK120" s="903"/>
      <c r="DL120" s="903">
        <v>397315</v>
      </c>
      <c r="DM120" s="903"/>
      <c r="DN120" s="903"/>
      <c r="DO120" s="903"/>
      <c r="DP120" s="903"/>
      <c r="DQ120" s="903">
        <v>353827</v>
      </c>
      <c r="DR120" s="903"/>
      <c r="DS120" s="903"/>
      <c r="DT120" s="903"/>
      <c r="DU120" s="903"/>
      <c r="DV120" s="904">
        <v>44.4</v>
      </c>
      <c r="DW120" s="904"/>
      <c r="DX120" s="904"/>
      <c r="DY120" s="904"/>
      <c r="DZ120" s="905"/>
    </row>
    <row r="121" spans="1:130" s="226" customFormat="1" ht="26.25" customHeight="1" x14ac:dyDescent="0.15">
      <c r="A121" s="878"/>
      <c r="B121" s="879"/>
      <c r="C121" s="924" t="s">
        <v>459</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124</v>
      </c>
      <c r="AB121" s="838"/>
      <c r="AC121" s="838"/>
      <c r="AD121" s="838"/>
      <c r="AE121" s="839"/>
      <c r="AF121" s="840" t="s">
        <v>124</v>
      </c>
      <c r="AG121" s="838"/>
      <c r="AH121" s="838"/>
      <c r="AI121" s="838"/>
      <c r="AJ121" s="839"/>
      <c r="AK121" s="840" t="s">
        <v>124</v>
      </c>
      <c r="AL121" s="838"/>
      <c r="AM121" s="838"/>
      <c r="AN121" s="838"/>
      <c r="AO121" s="839"/>
      <c r="AP121" s="885" t="s">
        <v>124</v>
      </c>
      <c r="AQ121" s="886"/>
      <c r="AR121" s="886"/>
      <c r="AS121" s="886"/>
      <c r="AT121" s="887"/>
      <c r="AU121" s="947"/>
      <c r="AV121" s="948"/>
      <c r="AW121" s="948"/>
      <c r="AX121" s="948"/>
      <c r="AY121" s="949"/>
      <c r="AZ121" s="873" t="s">
        <v>460</v>
      </c>
      <c r="BA121" s="808"/>
      <c r="BB121" s="808"/>
      <c r="BC121" s="808"/>
      <c r="BD121" s="808"/>
      <c r="BE121" s="808"/>
      <c r="BF121" s="808"/>
      <c r="BG121" s="808"/>
      <c r="BH121" s="808"/>
      <c r="BI121" s="808"/>
      <c r="BJ121" s="808"/>
      <c r="BK121" s="808"/>
      <c r="BL121" s="808"/>
      <c r="BM121" s="808"/>
      <c r="BN121" s="808"/>
      <c r="BO121" s="808"/>
      <c r="BP121" s="809"/>
      <c r="BQ121" s="874" t="s">
        <v>124</v>
      </c>
      <c r="BR121" s="875"/>
      <c r="BS121" s="875"/>
      <c r="BT121" s="875"/>
      <c r="BU121" s="875"/>
      <c r="BV121" s="875" t="s">
        <v>124</v>
      </c>
      <c r="BW121" s="875"/>
      <c r="BX121" s="875"/>
      <c r="BY121" s="875"/>
      <c r="BZ121" s="875"/>
      <c r="CA121" s="875" t="s">
        <v>124</v>
      </c>
      <c r="CB121" s="875"/>
      <c r="CC121" s="875"/>
      <c r="CD121" s="875"/>
      <c r="CE121" s="875"/>
      <c r="CF121" s="936" t="s">
        <v>124</v>
      </c>
      <c r="CG121" s="937"/>
      <c r="CH121" s="937"/>
      <c r="CI121" s="937"/>
      <c r="CJ121" s="937"/>
      <c r="CK121" s="930"/>
      <c r="CL121" s="916"/>
      <c r="CM121" s="916"/>
      <c r="CN121" s="916"/>
      <c r="CO121" s="917"/>
      <c r="CP121" s="896" t="s">
        <v>401</v>
      </c>
      <c r="CQ121" s="897"/>
      <c r="CR121" s="897"/>
      <c r="CS121" s="897"/>
      <c r="CT121" s="897"/>
      <c r="CU121" s="897"/>
      <c r="CV121" s="897"/>
      <c r="CW121" s="897"/>
      <c r="CX121" s="897"/>
      <c r="CY121" s="897"/>
      <c r="CZ121" s="897"/>
      <c r="DA121" s="897"/>
      <c r="DB121" s="897"/>
      <c r="DC121" s="897"/>
      <c r="DD121" s="897"/>
      <c r="DE121" s="897"/>
      <c r="DF121" s="898"/>
      <c r="DG121" s="874">
        <v>230983</v>
      </c>
      <c r="DH121" s="875"/>
      <c r="DI121" s="875"/>
      <c r="DJ121" s="875"/>
      <c r="DK121" s="875"/>
      <c r="DL121" s="875">
        <v>265233</v>
      </c>
      <c r="DM121" s="875"/>
      <c r="DN121" s="875"/>
      <c r="DO121" s="875"/>
      <c r="DP121" s="875"/>
      <c r="DQ121" s="875">
        <v>249226</v>
      </c>
      <c r="DR121" s="875"/>
      <c r="DS121" s="875"/>
      <c r="DT121" s="875"/>
      <c r="DU121" s="875"/>
      <c r="DV121" s="852">
        <v>31.3</v>
      </c>
      <c r="DW121" s="852"/>
      <c r="DX121" s="852"/>
      <c r="DY121" s="852"/>
      <c r="DZ121" s="853"/>
    </row>
    <row r="122" spans="1:130" s="226" customFormat="1" ht="26.25" customHeight="1" x14ac:dyDescent="0.15">
      <c r="A122" s="878"/>
      <c r="B122" s="879"/>
      <c r="C122" s="882" t="s">
        <v>442</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124</v>
      </c>
      <c r="AB122" s="838"/>
      <c r="AC122" s="838"/>
      <c r="AD122" s="838"/>
      <c r="AE122" s="839"/>
      <c r="AF122" s="840" t="s">
        <v>124</v>
      </c>
      <c r="AG122" s="838"/>
      <c r="AH122" s="838"/>
      <c r="AI122" s="838"/>
      <c r="AJ122" s="839"/>
      <c r="AK122" s="840" t="s">
        <v>124</v>
      </c>
      <c r="AL122" s="838"/>
      <c r="AM122" s="838"/>
      <c r="AN122" s="838"/>
      <c r="AO122" s="839"/>
      <c r="AP122" s="885" t="s">
        <v>124</v>
      </c>
      <c r="AQ122" s="886"/>
      <c r="AR122" s="886"/>
      <c r="AS122" s="886"/>
      <c r="AT122" s="887"/>
      <c r="AU122" s="947"/>
      <c r="AV122" s="948"/>
      <c r="AW122" s="948"/>
      <c r="AX122" s="948"/>
      <c r="AY122" s="949"/>
      <c r="AZ122" s="940" t="s">
        <v>461</v>
      </c>
      <c r="BA122" s="941"/>
      <c r="BB122" s="941"/>
      <c r="BC122" s="941"/>
      <c r="BD122" s="941"/>
      <c r="BE122" s="941"/>
      <c r="BF122" s="941"/>
      <c r="BG122" s="941"/>
      <c r="BH122" s="941"/>
      <c r="BI122" s="941"/>
      <c r="BJ122" s="941"/>
      <c r="BK122" s="941"/>
      <c r="BL122" s="941"/>
      <c r="BM122" s="941"/>
      <c r="BN122" s="941"/>
      <c r="BO122" s="941"/>
      <c r="BP122" s="942"/>
      <c r="BQ122" s="943">
        <v>1246558</v>
      </c>
      <c r="BR122" s="906"/>
      <c r="BS122" s="906"/>
      <c r="BT122" s="906"/>
      <c r="BU122" s="906"/>
      <c r="BV122" s="906">
        <v>1323700</v>
      </c>
      <c r="BW122" s="906"/>
      <c r="BX122" s="906"/>
      <c r="BY122" s="906"/>
      <c r="BZ122" s="906"/>
      <c r="CA122" s="906">
        <v>1276639</v>
      </c>
      <c r="CB122" s="906"/>
      <c r="CC122" s="906"/>
      <c r="CD122" s="906"/>
      <c r="CE122" s="906"/>
      <c r="CF122" s="907">
        <v>160.30000000000001</v>
      </c>
      <c r="CG122" s="908"/>
      <c r="CH122" s="908"/>
      <c r="CI122" s="908"/>
      <c r="CJ122" s="908"/>
      <c r="CK122" s="930"/>
      <c r="CL122" s="916"/>
      <c r="CM122" s="916"/>
      <c r="CN122" s="916"/>
      <c r="CO122" s="917"/>
      <c r="CP122" s="896" t="s">
        <v>395</v>
      </c>
      <c r="CQ122" s="897"/>
      <c r="CR122" s="897"/>
      <c r="CS122" s="897"/>
      <c r="CT122" s="897"/>
      <c r="CU122" s="897"/>
      <c r="CV122" s="897"/>
      <c r="CW122" s="897"/>
      <c r="CX122" s="897"/>
      <c r="CY122" s="897"/>
      <c r="CZ122" s="897"/>
      <c r="DA122" s="897"/>
      <c r="DB122" s="897"/>
      <c r="DC122" s="897"/>
      <c r="DD122" s="897"/>
      <c r="DE122" s="897"/>
      <c r="DF122" s="898"/>
      <c r="DG122" s="874" t="s">
        <v>124</v>
      </c>
      <c r="DH122" s="875"/>
      <c r="DI122" s="875"/>
      <c r="DJ122" s="875"/>
      <c r="DK122" s="875"/>
      <c r="DL122" s="875" t="s">
        <v>124</v>
      </c>
      <c r="DM122" s="875"/>
      <c r="DN122" s="875"/>
      <c r="DO122" s="875"/>
      <c r="DP122" s="875"/>
      <c r="DQ122" s="875" t="s">
        <v>124</v>
      </c>
      <c r="DR122" s="875"/>
      <c r="DS122" s="875"/>
      <c r="DT122" s="875"/>
      <c r="DU122" s="875"/>
      <c r="DV122" s="852" t="s">
        <v>124</v>
      </c>
      <c r="DW122" s="852"/>
      <c r="DX122" s="852"/>
      <c r="DY122" s="852"/>
      <c r="DZ122" s="853"/>
    </row>
    <row r="123" spans="1:130" s="226" customFormat="1" ht="26.25" customHeight="1" x14ac:dyDescent="0.15">
      <c r="A123" s="878"/>
      <c r="B123" s="879"/>
      <c r="C123" s="882" t="s">
        <v>448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124</v>
      </c>
      <c r="AB123" s="838"/>
      <c r="AC123" s="838"/>
      <c r="AD123" s="838"/>
      <c r="AE123" s="839"/>
      <c r="AF123" s="840" t="s">
        <v>124</v>
      </c>
      <c r="AG123" s="838"/>
      <c r="AH123" s="838"/>
      <c r="AI123" s="838"/>
      <c r="AJ123" s="839"/>
      <c r="AK123" s="840" t="s">
        <v>124</v>
      </c>
      <c r="AL123" s="838"/>
      <c r="AM123" s="838"/>
      <c r="AN123" s="838"/>
      <c r="AO123" s="839"/>
      <c r="AP123" s="885" t="s">
        <v>124</v>
      </c>
      <c r="AQ123" s="886"/>
      <c r="AR123" s="886"/>
      <c r="AS123" s="886"/>
      <c r="AT123" s="887"/>
      <c r="AU123" s="950"/>
      <c r="AV123" s="951"/>
      <c r="AW123" s="951"/>
      <c r="AX123" s="951"/>
      <c r="AY123" s="951"/>
      <c r="AZ123" s="257" t="s">
        <v>184</v>
      </c>
      <c r="BA123" s="257"/>
      <c r="BB123" s="257"/>
      <c r="BC123" s="257"/>
      <c r="BD123" s="257"/>
      <c r="BE123" s="257"/>
      <c r="BF123" s="257"/>
      <c r="BG123" s="257"/>
      <c r="BH123" s="257"/>
      <c r="BI123" s="257"/>
      <c r="BJ123" s="257"/>
      <c r="BK123" s="257"/>
      <c r="BL123" s="257"/>
      <c r="BM123" s="257"/>
      <c r="BN123" s="257"/>
      <c r="BO123" s="938" t="s">
        <v>462</v>
      </c>
      <c r="BP123" s="939"/>
      <c r="BQ123" s="893">
        <v>3157465</v>
      </c>
      <c r="BR123" s="894"/>
      <c r="BS123" s="894"/>
      <c r="BT123" s="894"/>
      <c r="BU123" s="894"/>
      <c r="BV123" s="894">
        <v>3501449</v>
      </c>
      <c r="BW123" s="894"/>
      <c r="BX123" s="894"/>
      <c r="BY123" s="894"/>
      <c r="BZ123" s="894"/>
      <c r="CA123" s="894">
        <v>3658834</v>
      </c>
      <c r="CB123" s="894"/>
      <c r="CC123" s="894"/>
      <c r="CD123" s="894"/>
      <c r="CE123" s="894"/>
      <c r="CF123" s="804"/>
      <c r="CG123" s="805"/>
      <c r="CH123" s="805"/>
      <c r="CI123" s="805"/>
      <c r="CJ123" s="895"/>
      <c r="CK123" s="930"/>
      <c r="CL123" s="916"/>
      <c r="CM123" s="916"/>
      <c r="CN123" s="916"/>
      <c r="CO123" s="917"/>
      <c r="CP123" s="896" t="s">
        <v>398</v>
      </c>
      <c r="CQ123" s="897"/>
      <c r="CR123" s="897"/>
      <c r="CS123" s="897"/>
      <c r="CT123" s="897"/>
      <c r="CU123" s="897"/>
      <c r="CV123" s="897"/>
      <c r="CW123" s="897"/>
      <c r="CX123" s="897"/>
      <c r="CY123" s="897"/>
      <c r="CZ123" s="897"/>
      <c r="DA123" s="897"/>
      <c r="DB123" s="897"/>
      <c r="DC123" s="897"/>
      <c r="DD123" s="897"/>
      <c r="DE123" s="897"/>
      <c r="DF123" s="898"/>
      <c r="DG123" s="837" t="s">
        <v>124</v>
      </c>
      <c r="DH123" s="838"/>
      <c r="DI123" s="838"/>
      <c r="DJ123" s="838"/>
      <c r="DK123" s="839"/>
      <c r="DL123" s="840" t="s">
        <v>124</v>
      </c>
      <c r="DM123" s="838"/>
      <c r="DN123" s="838"/>
      <c r="DO123" s="838"/>
      <c r="DP123" s="839"/>
      <c r="DQ123" s="840" t="s">
        <v>124</v>
      </c>
      <c r="DR123" s="838"/>
      <c r="DS123" s="838"/>
      <c r="DT123" s="838"/>
      <c r="DU123" s="839"/>
      <c r="DV123" s="885" t="s">
        <v>124</v>
      </c>
      <c r="DW123" s="886"/>
      <c r="DX123" s="886"/>
      <c r="DY123" s="886"/>
      <c r="DZ123" s="887"/>
    </row>
    <row r="124" spans="1:130" s="226" customFormat="1" ht="26.25" customHeight="1" thickBot="1" x14ac:dyDescent="0.2">
      <c r="A124" s="878"/>
      <c r="B124" s="879"/>
      <c r="C124" s="882" t="s">
        <v>451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124</v>
      </c>
      <c r="AB124" s="838"/>
      <c r="AC124" s="838"/>
      <c r="AD124" s="838"/>
      <c r="AE124" s="839"/>
      <c r="AF124" s="840" t="s">
        <v>124</v>
      </c>
      <c r="AG124" s="838"/>
      <c r="AH124" s="838"/>
      <c r="AI124" s="838"/>
      <c r="AJ124" s="839"/>
      <c r="AK124" s="840" t="s">
        <v>124</v>
      </c>
      <c r="AL124" s="838"/>
      <c r="AM124" s="838"/>
      <c r="AN124" s="838"/>
      <c r="AO124" s="839"/>
      <c r="AP124" s="885" t="s">
        <v>124</v>
      </c>
      <c r="AQ124" s="886"/>
      <c r="AR124" s="886"/>
      <c r="AS124" s="886"/>
      <c r="AT124" s="887"/>
      <c r="AU124" s="888" t="s">
        <v>463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124</v>
      </c>
      <c r="BR124" s="892"/>
      <c r="BS124" s="892"/>
      <c r="BT124" s="892"/>
      <c r="BU124" s="892"/>
      <c r="BV124" s="892" t="s">
        <v>124</v>
      </c>
      <c r="BW124" s="892"/>
      <c r="BX124" s="892"/>
      <c r="BY124" s="892"/>
      <c r="BZ124" s="892"/>
      <c r="CA124" s="892" t="s">
        <v>124</v>
      </c>
      <c r="CB124" s="892"/>
      <c r="CC124" s="892"/>
      <c r="CD124" s="892"/>
      <c r="CE124" s="892"/>
      <c r="CF124" s="782"/>
      <c r="CG124" s="783"/>
      <c r="CH124" s="783"/>
      <c r="CI124" s="783"/>
      <c r="CJ124" s="923"/>
      <c r="CK124" s="931"/>
      <c r="CL124" s="931"/>
      <c r="CM124" s="931"/>
      <c r="CN124" s="931"/>
      <c r="CO124" s="932"/>
      <c r="CP124" s="896" t="s">
        <v>464</v>
      </c>
      <c r="CQ124" s="897"/>
      <c r="CR124" s="897"/>
      <c r="CS124" s="897"/>
      <c r="CT124" s="897"/>
      <c r="CU124" s="897"/>
      <c r="CV124" s="897"/>
      <c r="CW124" s="897"/>
      <c r="CX124" s="897"/>
      <c r="CY124" s="897"/>
      <c r="CZ124" s="897"/>
      <c r="DA124" s="897"/>
      <c r="DB124" s="897"/>
      <c r="DC124" s="897"/>
      <c r="DD124" s="897"/>
      <c r="DE124" s="897"/>
      <c r="DF124" s="898"/>
      <c r="DG124" s="820" t="s">
        <v>124</v>
      </c>
      <c r="DH124" s="821"/>
      <c r="DI124" s="821"/>
      <c r="DJ124" s="821"/>
      <c r="DK124" s="822"/>
      <c r="DL124" s="823" t="s">
        <v>124</v>
      </c>
      <c r="DM124" s="821"/>
      <c r="DN124" s="821"/>
      <c r="DO124" s="821"/>
      <c r="DP124" s="822"/>
      <c r="DQ124" s="823" t="s">
        <v>124</v>
      </c>
      <c r="DR124" s="821"/>
      <c r="DS124" s="821"/>
      <c r="DT124" s="821"/>
      <c r="DU124" s="822"/>
      <c r="DV124" s="909" t="s">
        <v>124</v>
      </c>
      <c r="DW124" s="910"/>
      <c r="DX124" s="910"/>
      <c r="DY124" s="910"/>
      <c r="DZ124" s="911"/>
    </row>
    <row r="125" spans="1:130" s="226" customFormat="1" ht="26.25" customHeight="1" x14ac:dyDescent="0.15">
      <c r="A125" s="878"/>
      <c r="B125" s="879"/>
      <c r="C125" s="882" t="s">
        <v>453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124</v>
      </c>
      <c r="AB125" s="838"/>
      <c r="AC125" s="838"/>
      <c r="AD125" s="838"/>
      <c r="AE125" s="839"/>
      <c r="AF125" s="840" t="s">
        <v>124</v>
      </c>
      <c r="AG125" s="838"/>
      <c r="AH125" s="838"/>
      <c r="AI125" s="838"/>
      <c r="AJ125" s="839"/>
      <c r="AK125" s="840" t="s">
        <v>124</v>
      </c>
      <c r="AL125" s="838"/>
      <c r="AM125" s="838"/>
      <c r="AN125" s="838"/>
      <c r="AO125" s="839"/>
      <c r="AP125" s="885" t="s">
        <v>124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465</v>
      </c>
      <c r="CL125" s="913"/>
      <c r="CM125" s="913"/>
      <c r="CN125" s="913"/>
      <c r="CO125" s="914"/>
      <c r="CP125" s="921" t="s">
        <v>466</v>
      </c>
      <c r="CQ125" s="866"/>
      <c r="CR125" s="866"/>
      <c r="CS125" s="866"/>
      <c r="CT125" s="866"/>
      <c r="CU125" s="866"/>
      <c r="CV125" s="866"/>
      <c r="CW125" s="866"/>
      <c r="CX125" s="866"/>
      <c r="CY125" s="866"/>
      <c r="CZ125" s="866"/>
      <c r="DA125" s="866"/>
      <c r="DB125" s="866"/>
      <c r="DC125" s="866"/>
      <c r="DD125" s="866"/>
      <c r="DE125" s="866"/>
      <c r="DF125" s="867"/>
      <c r="DG125" s="922" t="s">
        <v>124</v>
      </c>
      <c r="DH125" s="903"/>
      <c r="DI125" s="903"/>
      <c r="DJ125" s="903"/>
      <c r="DK125" s="903"/>
      <c r="DL125" s="903" t="s">
        <v>124</v>
      </c>
      <c r="DM125" s="903"/>
      <c r="DN125" s="903"/>
      <c r="DO125" s="903"/>
      <c r="DP125" s="903"/>
      <c r="DQ125" s="903" t="s">
        <v>124</v>
      </c>
      <c r="DR125" s="903"/>
      <c r="DS125" s="903"/>
      <c r="DT125" s="903"/>
      <c r="DU125" s="903"/>
      <c r="DV125" s="904" t="s">
        <v>124</v>
      </c>
      <c r="DW125" s="904"/>
      <c r="DX125" s="904"/>
      <c r="DY125" s="904"/>
      <c r="DZ125" s="905"/>
    </row>
    <row r="126" spans="1:130" s="226" customFormat="1" ht="26.25" customHeight="1" thickBot="1" x14ac:dyDescent="0.2">
      <c r="A126" s="878"/>
      <c r="B126" s="879"/>
      <c r="C126" s="882" t="s">
        <v>455</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124</v>
      </c>
      <c r="AB126" s="838"/>
      <c r="AC126" s="838"/>
      <c r="AD126" s="838"/>
      <c r="AE126" s="839"/>
      <c r="AF126" s="840" t="s">
        <v>124</v>
      </c>
      <c r="AG126" s="838"/>
      <c r="AH126" s="838"/>
      <c r="AI126" s="838"/>
      <c r="AJ126" s="839"/>
      <c r="AK126" s="840" t="s">
        <v>124</v>
      </c>
      <c r="AL126" s="838"/>
      <c r="AM126" s="838"/>
      <c r="AN126" s="838"/>
      <c r="AO126" s="839"/>
      <c r="AP126" s="885" t="s">
        <v>124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467</v>
      </c>
      <c r="CQ126" s="808"/>
      <c r="CR126" s="808"/>
      <c r="CS126" s="808"/>
      <c r="CT126" s="808"/>
      <c r="CU126" s="808"/>
      <c r="CV126" s="808"/>
      <c r="CW126" s="808"/>
      <c r="CX126" s="808"/>
      <c r="CY126" s="808"/>
      <c r="CZ126" s="808"/>
      <c r="DA126" s="808"/>
      <c r="DB126" s="808"/>
      <c r="DC126" s="808"/>
      <c r="DD126" s="808"/>
      <c r="DE126" s="808"/>
      <c r="DF126" s="809"/>
      <c r="DG126" s="874" t="s">
        <v>124</v>
      </c>
      <c r="DH126" s="875"/>
      <c r="DI126" s="875"/>
      <c r="DJ126" s="875"/>
      <c r="DK126" s="875"/>
      <c r="DL126" s="875" t="s">
        <v>124</v>
      </c>
      <c r="DM126" s="875"/>
      <c r="DN126" s="875"/>
      <c r="DO126" s="875"/>
      <c r="DP126" s="875"/>
      <c r="DQ126" s="875" t="s">
        <v>124</v>
      </c>
      <c r="DR126" s="875"/>
      <c r="DS126" s="875"/>
      <c r="DT126" s="875"/>
      <c r="DU126" s="875"/>
      <c r="DV126" s="852" t="s">
        <v>124</v>
      </c>
      <c r="DW126" s="852"/>
      <c r="DX126" s="852"/>
      <c r="DY126" s="852"/>
      <c r="DZ126" s="853"/>
    </row>
    <row r="127" spans="1:130" s="226" customFormat="1" ht="26.25" customHeight="1" x14ac:dyDescent="0.15">
      <c r="A127" s="880"/>
      <c r="B127" s="881"/>
      <c r="C127" s="899" t="s">
        <v>468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124</v>
      </c>
      <c r="AB127" s="838"/>
      <c r="AC127" s="838"/>
      <c r="AD127" s="838"/>
      <c r="AE127" s="839"/>
      <c r="AF127" s="840" t="s">
        <v>124</v>
      </c>
      <c r="AG127" s="838"/>
      <c r="AH127" s="838"/>
      <c r="AI127" s="838"/>
      <c r="AJ127" s="839"/>
      <c r="AK127" s="840" t="s">
        <v>124</v>
      </c>
      <c r="AL127" s="838"/>
      <c r="AM127" s="838"/>
      <c r="AN127" s="838"/>
      <c r="AO127" s="839"/>
      <c r="AP127" s="885" t="s">
        <v>124</v>
      </c>
      <c r="AQ127" s="886"/>
      <c r="AR127" s="886"/>
      <c r="AS127" s="886"/>
      <c r="AT127" s="887"/>
      <c r="AU127" s="262"/>
      <c r="AV127" s="262"/>
      <c r="AW127" s="262"/>
      <c r="AX127" s="902" t="s">
        <v>469</v>
      </c>
      <c r="AY127" s="870"/>
      <c r="AZ127" s="870"/>
      <c r="BA127" s="870"/>
      <c r="BB127" s="870"/>
      <c r="BC127" s="870"/>
      <c r="BD127" s="870"/>
      <c r="BE127" s="871"/>
      <c r="BF127" s="869" t="s">
        <v>470</v>
      </c>
      <c r="BG127" s="870"/>
      <c r="BH127" s="870"/>
      <c r="BI127" s="870"/>
      <c r="BJ127" s="870"/>
      <c r="BK127" s="870"/>
      <c r="BL127" s="871"/>
      <c r="BM127" s="869" t="s">
        <v>471</v>
      </c>
      <c r="BN127" s="870"/>
      <c r="BO127" s="870"/>
      <c r="BP127" s="870"/>
      <c r="BQ127" s="870"/>
      <c r="BR127" s="870"/>
      <c r="BS127" s="871"/>
      <c r="BT127" s="869" t="s">
        <v>472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473</v>
      </c>
      <c r="CQ127" s="808"/>
      <c r="CR127" s="808"/>
      <c r="CS127" s="808"/>
      <c r="CT127" s="808"/>
      <c r="CU127" s="808"/>
      <c r="CV127" s="808"/>
      <c r="CW127" s="808"/>
      <c r="CX127" s="808"/>
      <c r="CY127" s="808"/>
      <c r="CZ127" s="808"/>
      <c r="DA127" s="808"/>
      <c r="DB127" s="808"/>
      <c r="DC127" s="808"/>
      <c r="DD127" s="808"/>
      <c r="DE127" s="808"/>
      <c r="DF127" s="809"/>
      <c r="DG127" s="874" t="s">
        <v>124</v>
      </c>
      <c r="DH127" s="875"/>
      <c r="DI127" s="875"/>
      <c r="DJ127" s="875"/>
      <c r="DK127" s="875"/>
      <c r="DL127" s="875" t="s">
        <v>124</v>
      </c>
      <c r="DM127" s="875"/>
      <c r="DN127" s="875"/>
      <c r="DO127" s="875"/>
      <c r="DP127" s="875"/>
      <c r="DQ127" s="875" t="s">
        <v>124</v>
      </c>
      <c r="DR127" s="875"/>
      <c r="DS127" s="875"/>
      <c r="DT127" s="875"/>
      <c r="DU127" s="875"/>
      <c r="DV127" s="852" t="s">
        <v>124</v>
      </c>
      <c r="DW127" s="852"/>
      <c r="DX127" s="852"/>
      <c r="DY127" s="852"/>
      <c r="DZ127" s="853"/>
    </row>
    <row r="128" spans="1:130" s="226" customFormat="1" ht="26.25" customHeight="1" thickBot="1" x14ac:dyDescent="0.2">
      <c r="A128" s="854" t="s">
        <v>474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475</v>
      </c>
      <c r="X128" s="856"/>
      <c r="Y128" s="856"/>
      <c r="Z128" s="857"/>
      <c r="AA128" s="858" t="s">
        <v>124</v>
      </c>
      <c r="AB128" s="859"/>
      <c r="AC128" s="859"/>
      <c r="AD128" s="859"/>
      <c r="AE128" s="860"/>
      <c r="AF128" s="861" t="s">
        <v>124</v>
      </c>
      <c r="AG128" s="859"/>
      <c r="AH128" s="859"/>
      <c r="AI128" s="859"/>
      <c r="AJ128" s="860"/>
      <c r="AK128" s="861" t="s">
        <v>124</v>
      </c>
      <c r="AL128" s="859"/>
      <c r="AM128" s="859"/>
      <c r="AN128" s="859"/>
      <c r="AO128" s="860"/>
      <c r="AP128" s="862"/>
      <c r="AQ128" s="863"/>
      <c r="AR128" s="863"/>
      <c r="AS128" s="863"/>
      <c r="AT128" s="864"/>
      <c r="AU128" s="262"/>
      <c r="AV128" s="262"/>
      <c r="AW128" s="262"/>
      <c r="AX128" s="865" t="s">
        <v>476</v>
      </c>
      <c r="AY128" s="866"/>
      <c r="AZ128" s="866"/>
      <c r="BA128" s="866"/>
      <c r="BB128" s="866"/>
      <c r="BC128" s="866"/>
      <c r="BD128" s="866"/>
      <c r="BE128" s="867"/>
      <c r="BF128" s="844" t="s">
        <v>124</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477</v>
      </c>
      <c r="CQ128" s="786"/>
      <c r="CR128" s="786"/>
      <c r="CS128" s="786"/>
      <c r="CT128" s="786"/>
      <c r="CU128" s="786"/>
      <c r="CV128" s="786"/>
      <c r="CW128" s="786"/>
      <c r="CX128" s="786"/>
      <c r="CY128" s="786"/>
      <c r="CZ128" s="786"/>
      <c r="DA128" s="786"/>
      <c r="DB128" s="786"/>
      <c r="DC128" s="786"/>
      <c r="DD128" s="786"/>
      <c r="DE128" s="786"/>
      <c r="DF128" s="787"/>
      <c r="DG128" s="848" t="s">
        <v>124</v>
      </c>
      <c r="DH128" s="849"/>
      <c r="DI128" s="849"/>
      <c r="DJ128" s="849"/>
      <c r="DK128" s="849"/>
      <c r="DL128" s="849" t="s">
        <v>124</v>
      </c>
      <c r="DM128" s="849"/>
      <c r="DN128" s="849"/>
      <c r="DO128" s="849"/>
      <c r="DP128" s="849"/>
      <c r="DQ128" s="849" t="s">
        <v>124</v>
      </c>
      <c r="DR128" s="849"/>
      <c r="DS128" s="849"/>
      <c r="DT128" s="849"/>
      <c r="DU128" s="849"/>
      <c r="DV128" s="850" t="s">
        <v>124</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478</v>
      </c>
      <c r="X129" s="835"/>
      <c r="Y129" s="835"/>
      <c r="Z129" s="836"/>
      <c r="AA129" s="837">
        <v>1055467</v>
      </c>
      <c r="AB129" s="838"/>
      <c r="AC129" s="838"/>
      <c r="AD129" s="838"/>
      <c r="AE129" s="839"/>
      <c r="AF129" s="840">
        <v>1000231</v>
      </c>
      <c r="AG129" s="838"/>
      <c r="AH129" s="838"/>
      <c r="AI129" s="838"/>
      <c r="AJ129" s="839"/>
      <c r="AK129" s="840">
        <v>967189</v>
      </c>
      <c r="AL129" s="838"/>
      <c r="AM129" s="838"/>
      <c r="AN129" s="838"/>
      <c r="AO129" s="839"/>
      <c r="AP129" s="841"/>
      <c r="AQ129" s="842"/>
      <c r="AR129" s="842"/>
      <c r="AS129" s="842"/>
      <c r="AT129" s="843"/>
      <c r="AU129" s="264"/>
      <c r="AV129" s="264"/>
      <c r="AW129" s="264"/>
      <c r="AX129" s="807" t="s">
        <v>479</v>
      </c>
      <c r="AY129" s="808"/>
      <c r="AZ129" s="808"/>
      <c r="BA129" s="808"/>
      <c r="BB129" s="808"/>
      <c r="BC129" s="808"/>
      <c r="BD129" s="808"/>
      <c r="BE129" s="809"/>
      <c r="BF129" s="827" t="s">
        <v>124</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481</v>
      </c>
      <c r="X130" s="835"/>
      <c r="Y130" s="835"/>
      <c r="Z130" s="836"/>
      <c r="AA130" s="837">
        <v>199633</v>
      </c>
      <c r="AB130" s="838"/>
      <c r="AC130" s="838"/>
      <c r="AD130" s="838"/>
      <c r="AE130" s="839"/>
      <c r="AF130" s="840">
        <v>184935</v>
      </c>
      <c r="AG130" s="838"/>
      <c r="AH130" s="838"/>
      <c r="AI130" s="838"/>
      <c r="AJ130" s="839"/>
      <c r="AK130" s="840">
        <v>170657</v>
      </c>
      <c r="AL130" s="838"/>
      <c r="AM130" s="838"/>
      <c r="AN130" s="838"/>
      <c r="AO130" s="839"/>
      <c r="AP130" s="841"/>
      <c r="AQ130" s="842"/>
      <c r="AR130" s="842"/>
      <c r="AS130" s="842"/>
      <c r="AT130" s="843"/>
      <c r="AU130" s="264"/>
      <c r="AV130" s="264"/>
      <c r="AW130" s="264"/>
      <c r="AX130" s="807" t="s">
        <v>482</v>
      </c>
      <c r="AY130" s="808"/>
      <c r="AZ130" s="808"/>
      <c r="BA130" s="808"/>
      <c r="BB130" s="808"/>
      <c r="BC130" s="808"/>
      <c r="BD130" s="808"/>
      <c r="BE130" s="809"/>
      <c r="BF130" s="810">
        <v>5.2</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483</v>
      </c>
      <c r="X131" s="818"/>
      <c r="Y131" s="818"/>
      <c r="Z131" s="819"/>
      <c r="AA131" s="820">
        <v>855834</v>
      </c>
      <c r="AB131" s="821"/>
      <c r="AC131" s="821"/>
      <c r="AD131" s="821"/>
      <c r="AE131" s="822"/>
      <c r="AF131" s="823">
        <v>815296</v>
      </c>
      <c r="AG131" s="821"/>
      <c r="AH131" s="821"/>
      <c r="AI131" s="821"/>
      <c r="AJ131" s="822"/>
      <c r="AK131" s="823">
        <v>796532</v>
      </c>
      <c r="AL131" s="821"/>
      <c r="AM131" s="821"/>
      <c r="AN131" s="821"/>
      <c r="AO131" s="822"/>
      <c r="AP131" s="824"/>
      <c r="AQ131" s="825"/>
      <c r="AR131" s="825"/>
      <c r="AS131" s="825"/>
      <c r="AT131" s="826"/>
      <c r="AU131" s="264"/>
      <c r="AV131" s="264"/>
      <c r="AW131" s="264"/>
      <c r="AX131" s="785" t="s">
        <v>484</v>
      </c>
      <c r="AY131" s="786"/>
      <c r="AZ131" s="786"/>
      <c r="BA131" s="786"/>
      <c r="BB131" s="786"/>
      <c r="BC131" s="786"/>
      <c r="BD131" s="786"/>
      <c r="BE131" s="787"/>
      <c r="BF131" s="788" t="s">
        <v>124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486</v>
      </c>
      <c r="W132" s="798"/>
      <c r="X132" s="798"/>
      <c r="Y132" s="798"/>
      <c r="Z132" s="799"/>
      <c r="AA132" s="800">
        <v>5.7757696000000003</v>
      </c>
      <c r="AB132" s="801"/>
      <c r="AC132" s="801"/>
      <c r="AD132" s="801"/>
      <c r="AE132" s="802"/>
      <c r="AF132" s="803">
        <v>5.170882722</v>
      </c>
      <c r="AG132" s="801"/>
      <c r="AH132" s="801"/>
      <c r="AI132" s="801"/>
      <c r="AJ132" s="802"/>
      <c r="AK132" s="803">
        <v>4.9243470440000001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487</v>
      </c>
      <c r="W133" s="777"/>
      <c r="X133" s="777"/>
      <c r="Y133" s="777"/>
      <c r="Z133" s="778"/>
      <c r="AA133" s="779">
        <v>6.2</v>
      </c>
      <c r="AB133" s="780"/>
      <c r="AC133" s="780"/>
      <c r="AD133" s="780"/>
      <c r="AE133" s="781"/>
      <c r="AF133" s="779">
        <v>5.8</v>
      </c>
      <c r="AG133" s="780"/>
      <c r="AH133" s="780"/>
      <c r="AI133" s="780"/>
      <c r="AJ133" s="781"/>
      <c r="AK133" s="779">
        <v>5.2</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Le+LDVn9bbKmz+nFhDKHXYyl6KqDz5JLW9T/ehcuHW7oZL1TjeDTObnahC26ibgI1bYc1MryPjd6gWmGZtUCFA==" saltValue="Q2e0YVQ7tSj59QV7EBk8v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TdWydhKA/Ni8stNhGO8CAkoVKW6T83k302JYnB6+kSV0pEHCF6vAv7ixwOdTJ7Ao4Z6P6s8v2F0dKYCwg7JOg==" saltValue="qUDZUn1kz+dECmXsauBU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qKfnp2x9bkll73QiR+iIXhXAek+Z7xU7rYn1FziyBJSxkgF+rmqoxoqcOojbXK8032wDqE306IAqExvX3Torg==" saltValue="OdzNtPYQzmE7w8Sj7RKs4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491</v>
      </c>
      <c r="AP7" s="283"/>
      <c r="AQ7" s="284" t="s">
        <v>492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493</v>
      </c>
      <c r="AQ8" s="290" t="s">
        <v>494</v>
      </c>
      <c r="AR8" s="291" t="s">
        <v>495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496</v>
      </c>
      <c r="AL9" s="1207"/>
      <c r="AM9" s="1207"/>
      <c r="AN9" s="1208"/>
      <c r="AO9" s="292">
        <v>255685</v>
      </c>
      <c r="AP9" s="292">
        <v>267453</v>
      </c>
      <c r="AQ9" s="293">
        <v>189734</v>
      </c>
      <c r="AR9" s="294">
        <v>41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497</v>
      </c>
      <c r="AL10" s="1207"/>
      <c r="AM10" s="1207"/>
      <c r="AN10" s="1208"/>
      <c r="AO10" s="295">
        <v>35901</v>
      </c>
      <c r="AP10" s="295">
        <v>37553</v>
      </c>
      <c r="AQ10" s="296">
        <v>22180</v>
      </c>
      <c r="AR10" s="297">
        <v>69.3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498</v>
      </c>
      <c r="AL11" s="1207"/>
      <c r="AM11" s="1207"/>
      <c r="AN11" s="1208"/>
      <c r="AO11" s="295">
        <v>1634</v>
      </c>
      <c r="AP11" s="295">
        <v>1709</v>
      </c>
      <c r="AQ11" s="296">
        <v>28692</v>
      </c>
      <c r="AR11" s="297">
        <v>-94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499</v>
      </c>
      <c r="AL12" s="1207"/>
      <c r="AM12" s="1207"/>
      <c r="AN12" s="1208"/>
      <c r="AO12" s="295">
        <v>4918</v>
      </c>
      <c r="AP12" s="295">
        <v>5144</v>
      </c>
      <c r="AQ12" s="296">
        <v>4806</v>
      </c>
      <c r="AR12" s="297">
        <v>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500</v>
      </c>
      <c r="AL13" s="1207"/>
      <c r="AM13" s="1207"/>
      <c r="AN13" s="1208"/>
      <c r="AO13" s="295" t="s">
        <v>501</v>
      </c>
      <c r="AP13" s="295" t="s">
        <v>501</v>
      </c>
      <c r="AQ13" s="296" t="s">
        <v>501</v>
      </c>
      <c r="AR13" s="297" t="s">
        <v>501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502</v>
      </c>
      <c r="AL14" s="1207"/>
      <c r="AM14" s="1207"/>
      <c r="AN14" s="1208"/>
      <c r="AO14" s="295">
        <v>6205</v>
      </c>
      <c r="AP14" s="295">
        <v>6491</v>
      </c>
      <c r="AQ14" s="296">
        <v>8976</v>
      </c>
      <c r="AR14" s="297">
        <v>-27.7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503</v>
      </c>
      <c r="AL15" s="1207"/>
      <c r="AM15" s="1207"/>
      <c r="AN15" s="1208"/>
      <c r="AO15" s="295">
        <v>10600</v>
      </c>
      <c r="AP15" s="295">
        <v>11088</v>
      </c>
      <c r="AQ15" s="296">
        <v>4161</v>
      </c>
      <c r="AR15" s="297">
        <v>166.5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504</v>
      </c>
      <c r="AL16" s="1210"/>
      <c r="AM16" s="1210"/>
      <c r="AN16" s="1211"/>
      <c r="AO16" s="295">
        <v>-20230</v>
      </c>
      <c r="AP16" s="295">
        <v>-21161</v>
      </c>
      <c r="AQ16" s="296">
        <v>-17989</v>
      </c>
      <c r="AR16" s="297">
        <v>17.600000000000001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184</v>
      </c>
      <c r="AL17" s="1210"/>
      <c r="AM17" s="1210"/>
      <c r="AN17" s="1211"/>
      <c r="AO17" s="295">
        <v>294713</v>
      </c>
      <c r="AP17" s="295">
        <v>308277</v>
      </c>
      <c r="AQ17" s="296">
        <v>240560</v>
      </c>
      <c r="AR17" s="297">
        <v>28.1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509</v>
      </c>
      <c r="AL21" s="1204"/>
      <c r="AM21" s="1204"/>
      <c r="AN21" s="1205"/>
      <c r="AO21" s="307">
        <v>34.520000000000003</v>
      </c>
      <c r="AP21" s="308">
        <v>21.65</v>
      </c>
      <c r="AQ21" s="309">
        <v>12.87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510</v>
      </c>
      <c r="AL22" s="1204"/>
      <c r="AM22" s="1204"/>
      <c r="AN22" s="1205"/>
      <c r="AO22" s="312">
        <v>89.8</v>
      </c>
      <c r="AP22" s="313">
        <v>95.4</v>
      </c>
      <c r="AQ22" s="314">
        <v>-5.6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512</v>
      </c>
      <c r="AO27" s="273"/>
      <c r="AP27" s="273"/>
      <c r="AQ27" s="273"/>
      <c r="AR27" s="273"/>
      <c r="AS27" s="273"/>
      <c r="AT27" s="273"/>
    </row>
    <row r="28" spans="1:46" ht="17.25" x14ac:dyDescent="0.1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491</v>
      </c>
      <c r="AP30" s="283"/>
      <c r="AQ30" s="284" t="s">
        <v>492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493</v>
      </c>
      <c r="AQ31" s="290" t="s">
        <v>494</v>
      </c>
      <c r="AR31" s="291" t="s">
        <v>495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515</v>
      </c>
      <c r="AL32" s="1195"/>
      <c r="AM32" s="1195"/>
      <c r="AN32" s="1196"/>
      <c r="AO32" s="322">
        <v>151878</v>
      </c>
      <c r="AP32" s="322">
        <v>158868</v>
      </c>
      <c r="AQ32" s="323">
        <v>139228</v>
      </c>
      <c r="AR32" s="324">
        <v>14.1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516</v>
      </c>
      <c r="AL33" s="1195"/>
      <c r="AM33" s="1195"/>
      <c r="AN33" s="1196"/>
      <c r="AO33" s="322" t="s">
        <v>501</v>
      </c>
      <c r="AP33" s="322" t="s">
        <v>501</v>
      </c>
      <c r="AQ33" s="323" t="s">
        <v>501</v>
      </c>
      <c r="AR33" s="324" t="s">
        <v>501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517</v>
      </c>
      <c r="AL34" s="1195"/>
      <c r="AM34" s="1195"/>
      <c r="AN34" s="1196"/>
      <c r="AO34" s="322" t="s">
        <v>501</v>
      </c>
      <c r="AP34" s="322" t="s">
        <v>501</v>
      </c>
      <c r="AQ34" s="323">
        <v>5</v>
      </c>
      <c r="AR34" s="324" t="s">
        <v>501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518</v>
      </c>
      <c r="AL35" s="1195"/>
      <c r="AM35" s="1195"/>
      <c r="AN35" s="1196"/>
      <c r="AO35" s="322">
        <v>58003</v>
      </c>
      <c r="AP35" s="322">
        <v>60673</v>
      </c>
      <c r="AQ35" s="323">
        <v>32095</v>
      </c>
      <c r="AR35" s="324">
        <v>89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519</v>
      </c>
      <c r="AL36" s="1195"/>
      <c r="AM36" s="1195"/>
      <c r="AN36" s="1196"/>
      <c r="AO36" s="322" t="s">
        <v>501</v>
      </c>
      <c r="AP36" s="322" t="s">
        <v>501</v>
      </c>
      <c r="AQ36" s="323">
        <v>5254</v>
      </c>
      <c r="AR36" s="324" t="s">
        <v>501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520</v>
      </c>
      <c r="AL37" s="1195"/>
      <c r="AM37" s="1195"/>
      <c r="AN37" s="1196"/>
      <c r="AO37" s="322" t="s">
        <v>501</v>
      </c>
      <c r="AP37" s="322" t="s">
        <v>501</v>
      </c>
      <c r="AQ37" s="323">
        <v>1384</v>
      </c>
      <c r="AR37" s="324" t="s">
        <v>501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521</v>
      </c>
      <c r="AL38" s="1198"/>
      <c r="AM38" s="1198"/>
      <c r="AN38" s="1199"/>
      <c r="AO38" s="325" t="s">
        <v>501</v>
      </c>
      <c r="AP38" s="325" t="s">
        <v>501</v>
      </c>
      <c r="AQ38" s="326">
        <v>32</v>
      </c>
      <c r="AR38" s="314" t="s">
        <v>501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522</v>
      </c>
      <c r="AL39" s="1198"/>
      <c r="AM39" s="1198"/>
      <c r="AN39" s="1199"/>
      <c r="AO39" s="322" t="s">
        <v>501</v>
      </c>
      <c r="AP39" s="322" t="s">
        <v>501</v>
      </c>
      <c r="AQ39" s="323">
        <v>-8131</v>
      </c>
      <c r="AR39" s="324" t="s">
        <v>501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523</v>
      </c>
      <c r="AL40" s="1195"/>
      <c r="AM40" s="1195"/>
      <c r="AN40" s="1196"/>
      <c r="AO40" s="322">
        <v>-170657</v>
      </c>
      <c r="AP40" s="322">
        <v>-178512</v>
      </c>
      <c r="AQ40" s="323">
        <v>-126394</v>
      </c>
      <c r="AR40" s="324">
        <v>41.2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39224</v>
      </c>
      <c r="AP41" s="322">
        <v>41029</v>
      </c>
      <c r="AQ41" s="323">
        <v>43473</v>
      </c>
      <c r="AR41" s="324">
        <v>-5.6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491</v>
      </c>
      <c r="AN49" s="1189" t="s">
        <v>527</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528</v>
      </c>
      <c r="AO50" s="339" t="s">
        <v>529</v>
      </c>
      <c r="AP50" s="340" t="s">
        <v>530</v>
      </c>
      <c r="AQ50" s="341" t="s">
        <v>531</v>
      </c>
      <c r="AR50" s="342" t="s">
        <v>532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310621</v>
      </c>
      <c r="AN51" s="344">
        <v>312811</v>
      </c>
      <c r="AO51" s="345">
        <v>-14.1</v>
      </c>
      <c r="AP51" s="346">
        <v>316331</v>
      </c>
      <c r="AQ51" s="347">
        <v>38.6</v>
      </c>
      <c r="AR51" s="348">
        <v>-52.7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93153</v>
      </c>
      <c r="AN52" s="352">
        <v>93810</v>
      </c>
      <c r="AO52" s="353">
        <v>-44.7</v>
      </c>
      <c r="AP52" s="354">
        <v>106387</v>
      </c>
      <c r="AQ52" s="355">
        <v>22.8</v>
      </c>
      <c r="AR52" s="356">
        <v>-67.5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313300</v>
      </c>
      <c r="AN53" s="344">
        <v>321333</v>
      </c>
      <c r="AO53" s="345">
        <v>2.7</v>
      </c>
      <c r="AP53" s="346">
        <v>333013</v>
      </c>
      <c r="AQ53" s="347">
        <v>5.3</v>
      </c>
      <c r="AR53" s="348">
        <v>-2.6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127013</v>
      </c>
      <c r="AN54" s="352">
        <v>130270</v>
      </c>
      <c r="AO54" s="353">
        <v>38.9</v>
      </c>
      <c r="AP54" s="354">
        <v>126732</v>
      </c>
      <c r="AQ54" s="355">
        <v>19.100000000000001</v>
      </c>
      <c r="AR54" s="356">
        <v>19.8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299083</v>
      </c>
      <c r="AN55" s="344">
        <v>311221</v>
      </c>
      <c r="AO55" s="345">
        <v>-3.1</v>
      </c>
      <c r="AP55" s="346">
        <v>280458</v>
      </c>
      <c r="AQ55" s="347">
        <v>-15.8</v>
      </c>
      <c r="AR55" s="348">
        <v>12.7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81902</v>
      </c>
      <c r="AN56" s="352">
        <v>85226</v>
      </c>
      <c r="AO56" s="353">
        <v>-34.6</v>
      </c>
      <c r="AP56" s="354">
        <v>127286</v>
      </c>
      <c r="AQ56" s="355">
        <v>0.4</v>
      </c>
      <c r="AR56" s="356">
        <v>-35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299353</v>
      </c>
      <c r="AN57" s="344">
        <v>314116</v>
      </c>
      <c r="AO57" s="345">
        <v>0.9</v>
      </c>
      <c r="AP57" s="346">
        <v>291945</v>
      </c>
      <c r="AQ57" s="347">
        <v>4.0999999999999996</v>
      </c>
      <c r="AR57" s="348">
        <v>-3.2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91001</v>
      </c>
      <c r="AN58" s="352">
        <v>95489</v>
      </c>
      <c r="AO58" s="353">
        <v>12</v>
      </c>
      <c r="AP58" s="354">
        <v>127651</v>
      </c>
      <c r="AQ58" s="355">
        <v>0.3</v>
      </c>
      <c r="AR58" s="356">
        <v>11.7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444797</v>
      </c>
      <c r="AN59" s="344">
        <v>465269</v>
      </c>
      <c r="AO59" s="345">
        <v>48.1</v>
      </c>
      <c r="AP59" s="346">
        <v>291173</v>
      </c>
      <c r="AQ59" s="347">
        <v>-0.3</v>
      </c>
      <c r="AR59" s="348">
        <v>48.4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78703</v>
      </c>
      <c r="AN60" s="352">
        <v>82325</v>
      </c>
      <c r="AO60" s="353">
        <v>-13.8</v>
      </c>
      <c r="AP60" s="354">
        <v>119071</v>
      </c>
      <c r="AQ60" s="355">
        <v>-6.7</v>
      </c>
      <c r="AR60" s="356">
        <v>-7.1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333431</v>
      </c>
      <c r="AN61" s="359">
        <v>344950</v>
      </c>
      <c r="AO61" s="360">
        <v>6.9</v>
      </c>
      <c r="AP61" s="361">
        <v>302584</v>
      </c>
      <c r="AQ61" s="362">
        <v>6.4</v>
      </c>
      <c r="AR61" s="348">
        <v>0.5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94354</v>
      </c>
      <c r="AN62" s="352">
        <v>97424</v>
      </c>
      <c r="AO62" s="353">
        <v>-8.4</v>
      </c>
      <c r="AP62" s="354">
        <v>121425</v>
      </c>
      <c r="AQ62" s="355">
        <v>7.2</v>
      </c>
      <c r="AR62" s="356">
        <v>-15.6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OIRCD1r9ha4RtZQo5kh3LPpmijsjELbEW+5sBSZZmvtG87LEseLDHkB7SJNXpP1PmYdmATLvrp4FbNcQ3HwL2Q==" saltValue="NaMacrMFVqRpBxHRPxDee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swMZl63KqUSIwG00jJ6Bv8kc8jDInxOTxkNnpTtBpxumcdaY9B/uuvtCHsuL5VDzbSCrWr+WCDg6lGgWNyzpw==" saltValue="peblphvMVhRFmKoEi9ui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xpcZlORaz3ggynu3E8eYvEngOdYXhyhkR8w/q5II9+eDwC99lqBNP2JxxHijNAABDWvWw8jyp9S2FFKHhF50w==" saltValue="snvRMq9bSUKXcbGihcmpm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12" t="s">
        <v>3</v>
      </c>
      <c r="D47" s="1212"/>
      <c r="E47" s="1213"/>
      <c r="F47" s="11">
        <v>57.87</v>
      </c>
      <c r="G47" s="12">
        <v>60.04</v>
      </c>
      <c r="H47" s="12">
        <v>67.31</v>
      </c>
      <c r="I47" s="12">
        <v>71.31</v>
      </c>
      <c r="J47" s="13">
        <v>73.959999999999994</v>
      </c>
    </row>
    <row r="48" spans="2:10" ht="57.75" customHeight="1" x14ac:dyDescent="0.15">
      <c r="B48" s="14"/>
      <c r="C48" s="1214" t="s">
        <v>4</v>
      </c>
      <c r="D48" s="1214"/>
      <c r="E48" s="1215"/>
      <c r="F48" s="15">
        <v>12.97</v>
      </c>
      <c r="G48" s="16">
        <v>19.98</v>
      </c>
      <c r="H48" s="16">
        <v>13.32</v>
      </c>
      <c r="I48" s="16">
        <v>10.61</v>
      </c>
      <c r="J48" s="17">
        <v>15</v>
      </c>
    </row>
    <row r="49" spans="2:10" ht="57.75" customHeight="1" thickBot="1" x14ac:dyDescent="0.2">
      <c r="B49" s="18"/>
      <c r="C49" s="1216" t="s">
        <v>5</v>
      </c>
      <c r="D49" s="1216"/>
      <c r="E49" s="1217"/>
      <c r="F49" s="19">
        <v>12.15</v>
      </c>
      <c r="G49" s="20">
        <v>6.76</v>
      </c>
      <c r="H49" s="20">
        <v>3.75</v>
      </c>
      <c r="I49" s="20" t="s">
        <v>548</v>
      </c>
      <c r="J49" s="21">
        <v>4.25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tSlKvufUC1wzZU/+o3HL7WfwpkHHT5ed2l3jCqInp1WHOoyuUrc0+Xr5ZQ18+AiYI6xLHIvNZY2ceP5W9Jyug==" saltValue="/YTprOPuW7BVWFft2ZpA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2019-03-05T02:27:40Z</cp:lastPrinted>
  <dcterms:created xsi:type="dcterms:W3CDTF">2019-02-14T04:17:04Z</dcterms:created>
  <dcterms:modified xsi:type="dcterms:W3CDTF">2020-03-16T05:46:50Z</dcterms:modified>
  <cp:category/>
</cp:coreProperties>
</file>