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45" windowWidth="15360" windowHeight="7590" tabRatio="9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<sst xmlns="http://schemas.openxmlformats.org/spreadsheetml/2006/main" count="1138" uniqueCount="599">
  <si>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</si>
  <si>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</si>
  <si>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</si>
  <si>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</si>
  <si>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</si>
  <si>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</si>
  <si>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</si>
  <si>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</si>
  <si>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</si>
  <si>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</si>
  <si>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</si>
  <si>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</si>
  <si>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</si>
  <si>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</si>
  <si>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</si>
  <si>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</si>
  <si>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</si>
  <si>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</si>
  <si>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</si>
  <si>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</si>
  <si>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</si>
  <si>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</si>
  <si>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</si>
  <si>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</si>
  <si>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</si>
  <si>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</si>
  <si>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</si>
  <si>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</si>
  <si>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</si>
  <si>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</si>
  <si>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</si>
  <si>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</si>
  <si>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</si>
  <si>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</si>
  <si>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</si>
  <si>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</si>
  <si>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</si>
  <si>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</si>
  <si>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</si>
  <si>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</si>
  <si>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</si>
  <si>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</si>
  <si>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</si>
  <si>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</si>
  <si>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</si>
  <si>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</si>
  <si>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</si>
  <si>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</si>
  <si>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</si>
  <si>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</si>
  <si>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</si>
  <si>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</si>
  <si>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</si>
  <si>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</si>
  <si>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</si>
  <si>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</si>
  <si>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</si>
  <si>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</si>
  <si>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</si>
  <si>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</si>
  <si>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</si>
  <si>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</si>
  <si>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</si>
  <si>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</si>
  <si>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</si>
  <si>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</si>
  <si>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</si>
  <si>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</si>
  <si>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</si>
  <si>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</si>
  <si>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</si>
  <si>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</si>
  <si>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</si>
  <si>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</si>
  <si>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</si>
  <si>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</si>
  <si>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</si>
  <si>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</si>
  <si>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</si>
  <si>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</si>
  <si>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</si>
  <si>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</si>
  <si>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</si>
  <si>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</si>
  <si>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</si>
  <si>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</si>
  <si>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</si>
  <si>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</si>
  <si>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</si>
  <si>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</si>
  <si>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</si>
  <si>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</si>
  <si>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早島町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</si>
  <si>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</si>
  <si>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</si>
  <si>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</si>
  <si>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</si>
  <si>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</si>
  <si>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</si>
  <si>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</si>
  <si>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</si>
  <si>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</si>
  <si>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</si>
  <si>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</si>
  <si>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</si>
  <si>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</si>
  <si>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</si>
  <si>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</si>
  <si>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</si>
  <si>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</si>
  <si>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</si>
  <si>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</si>
  <si>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</si>
  <si>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</si>
  <si>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</si>
  <si>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</si>
  <si>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</si>
  <si>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</si>
  <si>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</si>
  <si>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</si>
  <si>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</si>
  <si>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</si>
  <si>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</si>
  <si>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</si>
  <si>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</si>
  <si>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</si>
  <si>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</si>
  <si>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</si>
  <si>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</si>
  <si>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</si>
  <si>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</si>
  <si>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</si>
  <si>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</si>
  <si>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</si>
  <si>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</si>
  <si>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</si>
  <si>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</si>
  <si>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</si>
  <si>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</si>
  <si>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</si>
  <si>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</si>
  <si>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</si>
  <si>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</si>
  <si>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</si>
  <si>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</si>
  <si>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</si>
  <si>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</si>
  <si>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</si>
  <si>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</si>
  <si>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</si>
  <si>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</si>
  <si>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</si>
  <si>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</si>
  <si>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</si>
  <si>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</si>
  <si>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</si>
  <si>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</si>
  <si>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</si>
  <si>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</si>
  <si>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</si>
  <si>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</si>
  <si>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</si>
  <si>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</si>
  <si>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</si>
  <si>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</si>
  <si>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</si>
  <si>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</si>
  <si>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</si>
  <si>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</si>
  <si>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</si>
  <si>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</si>
  <si>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</si>
  <si>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</si>
  <si>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</si>
  <si>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</si>
  <si>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</si>
  <si>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</si>
  <si>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</si>
  <si>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</si>
  <si>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</si>
  <si>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</si>
  <si>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</si>
  <si>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</si>
  <si>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</si>
  <si>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</si>
  <si>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</si>
  <si>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</si>
  <si>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</si>
  <si>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</si>
  <si>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</si>
  <si>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</si>
  <si>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</si>
  <si>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</si>
  <si>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</si>
  <si>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</si>
  <si>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</si>
  <si>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</si>
  <si>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</si>
  <si>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</si>
  <si>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</si>
  <si>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</si>
  <si>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</si>
  <si>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</si>
  <si>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</si>
  <si>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</si>
  <si>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</si>
  <si>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</si>
  <si>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</si>
  <si>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岡山県早島町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</si>
  <si>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</si>
  <si>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</si>
  <si>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</si>
  <si>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</si>
  <si>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</si>
  <si>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</si>
  <si>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</si>
  <si>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</si>
  <si>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</si>
  <si>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</si>
  <si>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</si>
  <si>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</si>
  <si>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</si>
  <si>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</si>
  <si>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</si>
  <si>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</si>
  <si>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</si>
  <si>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</si>
  <si>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</si>
  <si>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</si>
  <si>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</si>
  <si>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</si>
  <si>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</si>
  <si>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</si>
  <si>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</si>
  <si>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</si>
  <si>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</si>
  <si>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</si>
  <si>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</si>
  <si>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</si>
  <si>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</si>
  <si>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</si>
  <si>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</si>
  <si>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</si>
  <si>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</si>
  <si>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</si>
  <si>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</si>
  <si>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</si>
  <si>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</si>
  <si>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</si>
  <si>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</si>
  <si>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</si>
  <si>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</si>
  <si>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</si>
  <si>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</si>
  <si>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</si>
  <si>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</si>
  <si>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</si>
  <si>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</si>
  <si>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</si>
  <si>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</si>
  <si>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</si>
  <si>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</si>
  <si>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</si>
  <si>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</si>
  <si>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</si>
  <si>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</si>
  <si>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</si>
  <si>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</si>
  <si>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</si>
  <si>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</si>
  <si>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</si>
  <si>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</si>
  <si>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</si>
  <si>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</si>
  <si>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</si>
  <si>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</si>
  <si>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</si>
  <si>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</si>
  <si>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</si>
  <si>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</si>
  <si>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</si>
  <si>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</si>
  <si>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</si>
  <si>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</si>
  <si>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</si>
  <si>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</si>
  <si>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</si>
  <si>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</si>
  <si>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</si>
  <si>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</si>
  <si>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</si>
  <si>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</si>
  <si>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</si>
  <si>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</si>
  <si>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</si>
  <si>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</si>
  <si>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</si>
  <si>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</si>
  <si>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</si>
  <si>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</si>
  <si>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</si>
  <si>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</si>
  <si>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</si>
  <si>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</si>
  <si>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</si>
  <si>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</si>
  <si>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</si>
  <si>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</si>
  <si>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</si>
  <si>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</si>
  <si>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</si>
  <si>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</si>
  <si>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</si>
  <si>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</si>
  <si>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</si>
  <si>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</si>
  <si>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</si>
  <si>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</si>
  <si>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</si>
  <si>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</si>
  <si>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</si>
  <si>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</si>
  <si>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</si>
  <si>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</si>
  <si>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</si>
  <si>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</si>
  <si>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</si>
  <si>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</si>
  <si>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</si>
  <si>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</si>
  <si>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</si>
  <si>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</si>
  <si>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</si>
  <si>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</si>
  <si>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</si>
  <si>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</si>
  <si>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</si>
  <si>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</si>
  <si>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</si>
  <si>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</si>
  <si>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</si>
  <si>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</si>
  <si>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</si>
  <si>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</si>
  <si>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</si>
  <si>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</si>
  <si>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</si>
  <si>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</si>
  <si>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</si>
  <si>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</si>
  <si>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</si>
  <si>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</si>
  <si>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</si>
  <si>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</si>
  <si>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</si>
  <si>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</si>
  <si>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</si>
  <si>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</si>
  <si>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岡山県早島町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</si>
  <si>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</si>
  <si>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</si>
  <si>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</si>
  <si>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</si>
  <si>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</si>
  <si>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</si>
  <si>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</si>
  <si>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</si>
  <si>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</si>
  <si>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</si>
  <si>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</si>
  <si>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</si>
  <si>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</si>
  <si>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</si>
  <si>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</si>
  <si>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</si>
  <si>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</si>
  <si>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</si>
  <si>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</si>
  <si>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</si>
  <si>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</si>
  <si>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</si>
  <si>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</si>
  <si>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</si>
  <si>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</si>
  <si>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</si>
  <si>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</si>
  <si>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</si>
  <si>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</si>
  <si>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</si>
  <si>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</si>
  <si>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</si>
  <si>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</si>
  <si>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早島町国民健康保険特別会計</t>
    <phoneticPr fontId="5"/>
  </si>
  <si>
    <t>早島町介護保険特別会計</t>
    <phoneticPr fontId="5"/>
  </si>
  <si>
    <t>早島町後期高齢者医療特別会計</t>
    <phoneticPr fontId="5"/>
  </si>
  <si>
    <t>早島町水道事業会計</t>
    <phoneticPr fontId="5"/>
  </si>
  <si>
    <t>法適用企業</t>
    <phoneticPr fontId="5"/>
  </si>
  <si>
    <t>早島町公共下水道事業特別会計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</si>
  <si>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</si>
  <si>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</si>
  <si>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</si>
  <si>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</si>
  <si>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</si>
  <si>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</si>
  <si>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</si>
  <si>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</si>
  <si>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</si>
  <si>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</si>
  <si>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</si>
  <si>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</si>
  <si>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</si>
  <si>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</si>
  <si>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</si>
  <si>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</si>
  <si>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</si>
  <si>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</si>
  <si>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</si>
  <si>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</si>
  <si>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</si>
  <si>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</si>
  <si>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</si>
  <si>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</si>
  <si>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</si>
  <si>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</si>
  <si>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</si>
  <si>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</si>
  <si>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</si>
  <si>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</si>
  <si>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</si>
  <si>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</si>
  <si>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</si>
  <si>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</si>
  <si>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</si>
  <si>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</si>
  <si>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</si>
  <si>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</si>
  <si>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</si>
  <si>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</si>
  <si>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</si>
  <si>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</si>
  <si>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</si>
  <si>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</si>
  <si>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</si>
  <si>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</si>
  <si>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</si>
  <si>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</si>
  <si>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</si>
  <si>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</si>
  <si>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</si>
  <si>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</si>
  <si>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</si>
  <si>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</si>
  <si>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</si>
  <si>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</si>
  <si>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</si>
  <si>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</si>
  <si>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</si>
  <si>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早島町介護保険特別会計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</si>
  <si>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</si>
  <si>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早島町後期高齢者医療特別会計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</si>
  <si>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</si>
  <si>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</si>
  <si>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</si>
  <si>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</si>
  <si>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</si>
  <si>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</si>
  <si>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</si>
  <si>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</si>
  <si>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</si>
  <si>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</si>
  <si>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</si>
  <si>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</si>
  <si>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</si>
  <si>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</si>
  <si>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</si>
  <si>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</si>
  <si>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</si>
  <si>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</si>
  <si>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</si>
  <si>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</si>
  <si>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</si>
  <si>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</si>
  <si>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</si>
  <si>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</si>
  <si>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</si>
  <si>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</si>
  <si>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</si>
  <si>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</si>
  <si>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</si>
  <si>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</si>
  <si>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</si>
  <si>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</si>
  <si>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</si>
  <si>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</si>
  <si>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</si>
  <si>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</si>
  <si>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</si>
  <si>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</si>
  <si>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</si>
  <si>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</si>
  <si>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</si>
  <si>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</si>
  <si>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</si>
  <si>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</si>
  <si>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</si>
  <si>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</si>
  <si>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</si>
  <si>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</si>
  <si>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</si>
  <si>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</si>
  <si>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</si>
  <si>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</si>
  <si>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</si>
  <si>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</si>
  <si>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</si>
  <si>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</si>
  <si>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</si>
  <si>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</si>
  <si>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</si>
  <si>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</si>
  <si>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</si>
  <si>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</si>
  <si>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</si>
  <si>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</si>
  <si>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</si>
  <si>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</si>
  <si>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</si>
  <si>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</si>
  <si>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</si>
  <si>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</si>
  <si>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</si>
  <si>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</si>
  <si>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</si>
  <si>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</si>
  <si>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</si>
  <si>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</si>
  <si>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</si>
  <si>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</si>
  <si>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</si>
  <si>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</si>
  <si>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</si>
  <si>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</si>
  <si>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</si>
  <si>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</si>
  <si>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1.53</t>
  </si>
  <si>
    <t>▲ 3.45</t>
  </si>
  <si>
    <t>早島町水道事業会計</t>
  </si>
  <si>
    <t>一般会計</t>
  </si>
  <si>
    <t>早島町国民健康保険特別会計</t>
  </si>
  <si>
    <t>早島町介護保険特別会計</t>
  </si>
  <si>
    <t>早島町公共下水道事業特別会計</t>
  </si>
  <si>
    <t>早島町後期高齢者医療特別会計</t>
  </si>
  <si>
    <t>その他会計（赤字）</t>
  </si>
  <si>
    <t>その他会計（黒字）</t>
  </si>
  <si>
    <t>(福祉基金(H29年度末現在))</t>
    <rPh sb="1" eb="3">
      <t>フクシ</t>
    </rPh>
    <rPh sb="3" eb="5">
      <t>キキン</t>
    </rPh>
    <rPh sb="9" eb="12">
      <t>ネンドマツ</t>
    </rPh>
    <rPh sb="12" eb="14">
      <t>ゲンザイ</t>
    </rPh>
    <phoneticPr fontId="11"/>
  </si>
  <si>
    <t>(ふるさとづくり基金(H29年度末現在))</t>
    <rPh sb="8" eb="10">
      <t>キキン</t>
    </rPh>
    <rPh sb="14" eb="17">
      <t>ネンドマツ</t>
    </rPh>
    <rPh sb="17" eb="19">
      <t>ゲンザイ</t>
    </rPh>
    <phoneticPr fontId="11"/>
  </si>
  <si>
    <t>(公共施設等整備基金(H29年度末現在))</t>
    <rPh sb="1" eb="3">
      <t>コウキョウ</t>
    </rPh>
    <rPh sb="3" eb="6">
      <t>シセツナド</t>
    </rPh>
    <rPh sb="6" eb="8">
      <t>セイビ</t>
    </rPh>
    <rPh sb="8" eb="10">
      <t>キキン</t>
    </rPh>
    <rPh sb="14" eb="17">
      <t>ネンドマツ</t>
    </rPh>
    <rPh sb="17" eb="19">
      <t>ゲンザイ</t>
    </rPh>
    <phoneticPr fontId="11"/>
  </si>
  <si>
    <t>(いかしの舎運営基金(H29年度末現在))</t>
    <rPh sb="5" eb="6">
      <t>シャ</t>
    </rPh>
    <rPh sb="6" eb="8">
      <t>ウンエイ</t>
    </rPh>
    <rPh sb="8" eb="10">
      <t>キキン</t>
    </rPh>
    <rPh sb="14" eb="17">
      <t>ネンドマツ</t>
    </rPh>
    <rPh sb="17" eb="19">
      <t>ゲンザイ</t>
    </rPh>
    <phoneticPr fontId="11"/>
  </si>
  <si>
    <t>(特定寄附運用基金(H29年度末現在))</t>
    <rPh sb="1" eb="3">
      <t>トクテイ</t>
    </rPh>
    <rPh sb="3" eb="5">
      <t>キフ</t>
    </rPh>
    <rPh sb="5" eb="7">
      <t>ウンヨウ</t>
    </rPh>
    <rPh sb="7" eb="9">
      <t>キキン</t>
    </rPh>
    <rPh sb="13" eb="16">
      <t>ネンドマツ</t>
    </rPh>
    <rPh sb="16" eb="18">
      <t>ゲンザイ</t>
    </rPh>
    <phoneticPr fontId="11"/>
  </si>
  <si>
    <t>倉敷地区農業共済事務組合</t>
    <rPh sb="0" eb="2">
      <t>クラシキ</t>
    </rPh>
    <rPh sb="2" eb="4">
      <t>チク</t>
    </rPh>
    <rPh sb="4" eb="6">
      <t>ノウギョウ</t>
    </rPh>
    <rPh sb="6" eb="8">
      <t>キョウサイ</t>
    </rPh>
    <rPh sb="8" eb="10">
      <t>ジム</t>
    </rPh>
    <rPh sb="10" eb="12">
      <t>クミアイ</t>
    </rPh>
    <phoneticPr fontId="2"/>
  </si>
  <si>
    <t>八ヶ郷合同用水組合</t>
    <rPh sb="0" eb="1">
      <t>ハチ</t>
    </rPh>
    <rPh sb="2" eb="3">
      <t>ゴウ</t>
    </rPh>
    <rPh sb="3" eb="5">
      <t>ゴウドウ</t>
    </rPh>
    <rPh sb="5" eb="7">
      <t>ヨウスイ</t>
    </rPh>
    <rPh sb="7" eb="9">
      <t>クミアイ</t>
    </rPh>
    <phoneticPr fontId="2"/>
  </si>
  <si>
    <t>高梁川東西用水組合</t>
    <rPh sb="0" eb="2">
      <t>タカハシ</t>
    </rPh>
    <rPh sb="2" eb="3">
      <t>ガワ</t>
    </rPh>
    <rPh sb="3" eb="5">
      <t>トウザイ</t>
    </rPh>
    <rPh sb="5" eb="7">
      <t>ヨウスイ</t>
    </rPh>
    <rPh sb="7" eb="9">
      <t>クミアイ</t>
    </rPh>
    <phoneticPr fontId="2"/>
  </si>
  <si>
    <t>備南競艇事業組合（一般会計）</t>
    <rPh sb="0" eb="1">
      <t>ビ</t>
    </rPh>
    <rPh sb="1" eb="2">
      <t>ナン</t>
    </rPh>
    <rPh sb="2" eb="4">
      <t>キョウテイ</t>
    </rPh>
    <rPh sb="4" eb="6">
      <t>ジギョウ</t>
    </rPh>
    <rPh sb="6" eb="8">
      <t>クミアイ</t>
    </rPh>
    <rPh sb="9" eb="11">
      <t>イッパン</t>
    </rPh>
    <rPh sb="11" eb="13">
      <t>カイケイ</t>
    </rPh>
    <phoneticPr fontId="2"/>
  </si>
  <si>
    <t>備南競艇事業組合（競艇事業特別会計）</t>
    <rPh sb="0" eb="1">
      <t>ビ</t>
    </rPh>
    <rPh sb="1" eb="2">
      <t>ナン</t>
    </rPh>
    <rPh sb="2" eb="4">
      <t>キョウテイ</t>
    </rPh>
    <rPh sb="4" eb="6">
      <t>ジギョウ</t>
    </rPh>
    <rPh sb="6" eb="8">
      <t>クミアイ</t>
    </rPh>
    <rPh sb="9" eb="11">
      <t>キョウテイ</t>
    </rPh>
    <rPh sb="11" eb="13">
      <t>ジギョウ</t>
    </rPh>
    <rPh sb="13" eb="15">
      <t>トクベツ</t>
    </rPh>
    <rPh sb="15" eb="17">
      <t>カイケイ</t>
    </rPh>
    <phoneticPr fontId="2"/>
  </si>
  <si>
    <t>備南衛生施設組合</t>
    <rPh sb="0" eb="1">
      <t>ビ</t>
    </rPh>
    <rPh sb="1" eb="2">
      <t>ナン</t>
    </rPh>
    <rPh sb="2" eb="4">
      <t>エイセイ</t>
    </rPh>
    <rPh sb="4" eb="6">
      <t>シセツ</t>
    </rPh>
    <rPh sb="6" eb="8">
      <t>クミアイ</t>
    </rPh>
    <phoneticPr fontId="2"/>
  </si>
  <si>
    <t>備南水道企業団</t>
    <rPh sb="0" eb="1">
      <t>ビ</t>
    </rPh>
    <rPh sb="1" eb="2">
      <t>ナン</t>
    </rPh>
    <rPh sb="2" eb="4">
      <t>スイドウ</t>
    </rPh>
    <rPh sb="4" eb="6">
      <t>キギョウ</t>
    </rPh>
    <rPh sb="6" eb="7">
      <t>ダン</t>
    </rPh>
    <phoneticPr fontId="2"/>
  </si>
  <si>
    <t>岡山県市町村税整理組合</t>
    <rPh sb="0" eb="3">
      <t>オカヤマケン</t>
    </rPh>
    <rPh sb="3" eb="6">
      <t>シチョウソン</t>
    </rPh>
    <rPh sb="6" eb="7">
      <t>ゼイ</t>
    </rPh>
    <rPh sb="7" eb="9">
      <t>セイリ</t>
    </rPh>
    <rPh sb="9" eb="11">
      <t>クミアイ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</si>
  <si>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</si>
  <si>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</si>
  <si>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</si>
  <si>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</si>
  <si>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</si>
  <si>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</si>
  <si>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</si>
  <si>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</si>
  <si>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</si>
  <si>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</si>
  <si>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</si>
  <si>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</si>
  <si>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</si>
  <si>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</si>
  <si>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</si>
  <si>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</si>
  <si>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</si>
  <si>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</si>
  <si>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</si>
  <si>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</si>
  <si>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</si>
  <si>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</si>
  <si>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</si>
  <si>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</si>
  <si>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</si>
  <si>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類似団体内平均値</t>
    <phoneticPr fontId="5"/>
  </si>
  <si>
    <t>将来負担比率</t>
    <phoneticPr fontId="5"/>
  </si>
  <si>
    <t>実質公債費比率</t>
    <phoneticPr fontId="5"/>
  </si>
  <si>
    <t>類似団体内平均値</t>
    <phoneticPr fontId="5"/>
  </si>
  <si>
    <t xml:space="preserve"> </t>
    <phoneticPr fontId="5"/>
  </si>
  <si>
    <t>類似団体と比較して、将来負担比率は高く、有形固定資産減価償却率も高い水準にある。今後、公共施設等の老朽化改修等の費用は増大することが見込まれることから将来負担比率は高くなる可能性がある。
計画的な設備更新を図り、財政健全化に努める。</t>
    <rPh sb="0" eb="2">
      <t>ルイジ</t>
    </rPh>
    <rPh sb="2" eb="4">
      <t>ダンタイ</t>
    </rPh>
    <rPh sb="5" eb="7">
      <t>ヒカク</t>
    </rPh>
    <rPh sb="10" eb="12">
      <t>ショウライ</t>
    </rPh>
    <rPh sb="12" eb="14">
      <t>フタン</t>
    </rPh>
    <rPh sb="14" eb="16">
      <t>ヒリツ</t>
    </rPh>
    <rPh sb="17" eb="18">
      <t>タカ</t>
    </rPh>
    <rPh sb="20" eb="22">
      <t>ユウケイ</t>
    </rPh>
    <rPh sb="22" eb="24">
      <t>コテイ</t>
    </rPh>
    <rPh sb="24" eb="26">
      <t>シサン</t>
    </rPh>
    <rPh sb="26" eb="28">
      <t>ゲンカ</t>
    </rPh>
    <rPh sb="28" eb="30">
      <t>ショウキャク</t>
    </rPh>
    <rPh sb="30" eb="31">
      <t>リツ</t>
    </rPh>
    <rPh sb="32" eb="33">
      <t>タカ</t>
    </rPh>
    <rPh sb="34" eb="36">
      <t>スイジュン</t>
    </rPh>
    <rPh sb="40" eb="42">
      <t>コンゴ</t>
    </rPh>
    <rPh sb="43" eb="45">
      <t>コウキョウ</t>
    </rPh>
    <rPh sb="45" eb="47">
      <t>シセツ</t>
    </rPh>
    <rPh sb="47" eb="48">
      <t>トウ</t>
    </rPh>
    <rPh sb="49" eb="52">
      <t>ロウキュウカ</t>
    </rPh>
    <rPh sb="52" eb="54">
      <t>カイシュウ</t>
    </rPh>
    <rPh sb="54" eb="55">
      <t>トウ</t>
    </rPh>
    <rPh sb="56" eb="58">
      <t>ヒヨウ</t>
    </rPh>
    <rPh sb="59" eb="61">
      <t>ゾウダイ</t>
    </rPh>
    <rPh sb="66" eb="68">
      <t>ミコ</t>
    </rPh>
    <rPh sb="75" eb="77">
      <t>ショウライ</t>
    </rPh>
    <rPh sb="77" eb="79">
      <t>フタン</t>
    </rPh>
    <rPh sb="79" eb="81">
      <t>ヒリツ</t>
    </rPh>
    <rPh sb="82" eb="83">
      <t>タカ</t>
    </rPh>
    <rPh sb="86" eb="89">
      <t>カノウセイ</t>
    </rPh>
    <rPh sb="94" eb="97">
      <t>ケイカクテキ</t>
    </rPh>
    <rPh sb="98" eb="100">
      <t>セツビ</t>
    </rPh>
    <rPh sb="100" eb="102">
      <t>コウシン</t>
    </rPh>
    <rPh sb="103" eb="104">
      <t>ハカ</t>
    </rPh>
    <rPh sb="106" eb="108">
      <t>ザイセイ</t>
    </rPh>
    <rPh sb="108" eb="111">
      <t>ケンゼンカ</t>
    </rPh>
    <rPh sb="112" eb="113">
      <t>ツト</t>
    </rPh>
    <phoneticPr fontId="5"/>
  </si>
  <si>
    <t>実質公債費比率は類似団体と比較して低く改善している。将来負担比率は類似団体と比較して高くなっている。これは町営住宅整備や防災行政無線整備等の地方債の発行によることが要因である。
今後、これらの地方債の償還が始まり、実質公債費比率の上昇が見込まれるため、事業規模と地方債発行額を考慮し、公債費の適正化に取り組む必要がある。</t>
    <rPh sb="0" eb="2">
      <t>ジッシツ</t>
    </rPh>
    <rPh sb="2" eb="4">
      <t>コウサイ</t>
    </rPh>
    <rPh sb="4" eb="5">
      <t>ヒ</t>
    </rPh>
    <rPh sb="5" eb="7">
      <t>ヒリツ</t>
    </rPh>
    <rPh sb="8" eb="10">
      <t>ルイジ</t>
    </rPh>
    <rPh sb="10" eb="12">
      <t>ダンタイ</t>
    </rPh>
    <rPh sb="13" eb="15">
      <t>ヒカク</t>
    </rPh>
    <rPh sb="17" eb="18">
      <t>ヒク</t>
    </rPh>
    <rPh sb="19" eb="21">
      <t>カイゼン</t>
    </rPh>
    <rPh sb="26" eb="28">
      <t>ショウライ</t>
    </rPh>
    <rPh sb="28" eb="30">
      <t>フタン</t>
    </rPh>
    <rPh sb="30" eb="32">
      <t>ヒリツ</t>
    </rPh>
    <rPh sb="33" eb="35">
      <t>ルイジ</t>
    </rPh>
    <rPh sb="35" eb="37">
      <t>ダンタイ</t>
    </rPh>
    <rPh sb="38" eb="40">
      <t>ヒカク</t>
    </rPh>
    <rPh sb="42" eb="43">
      <t>タカ</t>
    </rPh>
    <rPh sb="53" eb="55">
      <t>チョウエイ</t>
    </rPh>
    <rPh sb="55" eb="57">
      <t>ジュウタク</t>
    </rPh>
    <rPh sb="57" eb="59">
      <t>セイビ</t>
    </rPh>
    <rPh sb="60" eb="62">
      <t>ボウサイ</t>
    </rPh>
    <rPh sb="62" eb="64">
      <t>ギョウセイ</t>
    </rPh>
    <rPh sb="64" eb="66">
      <t>ムセン</t>
    </rPh>
    <rPh sb="66" eb="68">
      <t>セイビ</t>
    </rPh>
    <rPh sb="68" eb="69">
      <t>トウ</t>
    </rPh>
    <rPh sb="70" eb="73">
      <t>チホウサイ</t>
    </rPh>
    <rPh sb="74" eb="76">
      <t>ハッコウ</t>
    </rPh>
    <rPh sb="82" eb="84">
      <t>ヨウイン</t>
    </rPh>
    <rPh sb="89" eb="91">
      <t>コンゴ</t>
    </rPh>
    <rPh sb="96" eb="98">
      <t>チホウ</t>
    </rPh>
    <rPh sb="98" eb="99">
      <t>サイ</t>
    </rPh>
    <rPh sb="100" eb="102">
      <t>ショウカン</t>
    </rPh>
    <rPh sb="103" eb="104">
      <t>ハジ</t>
    </rPh>
    <rPh sb="107" eb="109">
      <t>ジッシツ</t>
    </rPh>
    <rPh sb="109" eb="111">
      <t>コウサイ</t>
    </rPh>
    <rPh sb="111" eb="112">
      <t>ヒ</t>
    </rPh>
    <rPh sb="112" eb="114">
      <t>ヒリツ</t>
    </rPh>
    <rPh sb="115" eb="117">
      <t>ジョウショウ</t>
    </rPh>
    <rPh sb="118" eb="120">
      <t>ミコ</t>
    </rPh>
    <rPh sb="126" eb="128">
      <t>ジギョウ</t>
    </rPh>
    <rPh sb="128" eb="130">
      <t>キボ</t>
    </rPh>
    <rPh sb="131" eb="134">
      <t>チホウサイ</t>
    </rPh>
    <rPh sb="134" eb="136">
      <t>ハッコウ</t>
    </rPh>
    <rPh sb="136" eb="137">
      <t>ガク</t>
    </rPh>
    <rPh sb="138" eb="140">
      <t>コウリョ</t>
    </rPh>
    <rPh sb="142" eb="145">
      <t>コウサイヒ</t>
    </rPh>
    <rPh sb="146" eb="149">
      <t>テキセイカ</t>
    </rPh>
    <rPh sb="150" eb="151">
      <t>ト</t>
    </rPh>
    <rPh sb="152" eb="153">
      <t>ク</t>
    </rPh>
    <rPh sb="154" eb="15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</si>
</sst>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31F4-4815-88A7-937DA5998C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60761</c:v>
                </c:pt>
                <c:pt idx="1">
                  <c:v>46442</c:v>
                </c:pt>
                <c:pt idx="2">
                  <c:v>46288</c:v>
                </c:pt>
                <c:pt idx="3">
                  <c:v>69763</c:v>
                </c:pt>
                <c:pt idx="4">
                  <c:v>35444</c:v>
                </c:pt>
              </c:numCache>
            </c:numRef>
          </c:val>
          <c:smooth val="0"/>
          <c:extLst>
            <c:ext xmlns:c16="http://schemas.microsoft.com/office/drawing/2014/chart" uri="{C3380CC4-5D6E-409C-BE32-E72D297353CC}">
              <c16:uniqueId val="{00000001-31F4-4815-88A7-937DA5998C49}"/>
            </c:ext>
          </c:extLst>
        </c:ser>
        <c:dLbls>
          <c:showLegendKey val="0"/>
          <c:showVal val="0"/>
          <c:showCatName val="0"/>
          <c:showSerName val="0"/>
          <c:showPercent val="0"/>
          <c:showBubbleSize val="0"/>
        </c:dLbls>
        <c:marker val="1"/>
        <c:smooth val="0"/>
        <c:axId val="60112896"/>
        <c:axId val="60114432"/>
      </c:lineChart>
      <c:catAx>
        <c:axId val="6011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114432"/>
        <c:crosses val="autoZero"/>
        <c:auto val="1"/>
        <c:lblAlgn val="ctr"/>
        <c:lblOffset val="100"/>
        <c:tickLblSkip val="1"/>
        <c:tickMarkSkip val="1"/>
        <c:noMultiLvlLbl val="0"/>
      </c:catAx>
      <c:valAx>
        <c:axId val="601144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11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5.85</c:v>
                </c:pt>
                <c:pt idx="1">
                  <c:v>3.88</c:v>
                </c:pt>
                <c:pt idx="2">
                  <c:v>4.9800000000000004</c:v>
                </c:pt>
                <c:pt idx="3">
                  <c:v>6.73</c:v>
                </c:pt>
                <c:pt idx="4">
                  <c:v>3.83</c:v>
                </c:pt>
              </c:numCache>
            </c:numRef>
          </c:val>
          <c:extLst>
            <c:ext xmlns:c16="http://schemas.microsoft.com/office/drawing/2014/chart" uri="{C3380CC4-5D6E-409C-BE32-E72D297353CC}">
              <c16:uniqueId val="{00000000-04AC-4A63-A73A-3DD796965A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32.26</c:v>
                </c:pt>
                <c:pt idx="1">
                  <c:v>32.72</c:v>
                </c:pt>
                <c:pt idx="2">
                  <c:v>33.25</c:v>
                </c:pt>
                <c:pt idx="3">
                  <c:v>33.72</c:v>
                </c:pt>
                <c:pt idx="4">
                  <c:v>32.58</c:v>
                </c:pt>
              </c:numCache>
            </c:numRef>
          </c:val>
          <c:extLst>
            <c:ext xmlns:c16="http://schemas.microsoft.com/office/drawing/2014/chart" uri="{C3380CC4-5D6E-409C-BE32-E72D297353CC}">
              <c16:uniqueId val="{00000001-04AC-4A63-A73A-3DD796965A3C}"/>
            </c:ext>
          </c:extLst>
        </c:ser>
        <c:dLbls>
          <c:showLegendKey val="0"/>
          <c:showVal val="0"/>
          <c:showCatName val="0"/>
          <c:showSerName val="0"/>
          <c:showPercent val="0"/>
          <c:showBubbleSize val="0"/>
        </c:dLbls>
        <c:gapWidth val="250"/>
        <c:overlap val="100"/>
        <c:axId val="142017280"/>
        <c:axId val="14201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2.0299999999999998</c:v>
                </c:pt>
                <c:pt idx="1">
                  <c:v>-1.53</c:v>
                </c:pt>
                <c:pt idx="2">
                  <c:v>2.02</c:v>
                </c:pt>
                <c:pt idx="3">
                  <c:v>1.87</c:v>
                </c:pt>
                <c:pt idx="4">
                  <c:v>-3.45</c:v>
                </c:pt>
              </c:numCache>
            </c:numRef>
          </c:val>
          <c:smooth val="0"/>
          <c:extLst>
            <c:ext xmlns:c16="http://schemas.microsoft.com/office/drawing/2014/chart" uri="{C3380CC4-5D6E-409C-BE32-E72D297353CC}">
              <c16:uniqueId val="{00000002-04AC-4A63-A73A-3DD796965A3C}"/>
            </c:ext>
          </c:extLst>
        </c:ser>
        <c:dLbls>
          <c:showLegendKey val="0"/>
          <c:showVal val="0"/>
          <c:showCatName val="0"/>
          <c:showSerName val="0"/>
          <c:showPercent val="0"/>
          <c:showBubbleSize val="0"/>
        </c:dLbls>
        <c:marker val="1"/>
        <c:smooth val="0"/>
        <c:axId val="142017280"/>
        <c:axId val="142019200"/>
      </c:lineChart>
      <c:catAx>
        <c:axId val="1420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019200"/>
        <c:crosses val="autoZero"/>
        <c:auto val="1"/>
        <c:lblAlgn val="ctr"/>
        <c:lblOffset val="100"/>
        <c:tickLblSkip val="1"/>
        <c:tickMarkSkip val="1"/>
        <c:noMultiLvlLbl val="0"/>
      </c:catAx>
      <c:valAx>
        <c:axId val="14201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1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50-486E-B468-8FC36B60E9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50-486E-B468-8FC36B60E9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50-486E-B468-8FC36B60E9D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C50-486E-B468-8FC36B60E9D1}"/>
            </c:ext>
          </c:extLst>
        </c:ser>
        <c:ser>
          <c:idx val="4"/>
          <c:order val="4"/>
          <c:tx>
            <c:strRef>
              <c:f>データシート!$A$31</c:f>
              <c:strCache>
                <c:ptCount val="1"/>
                <c:pt idx="0">
                  <c:v>早島町後期高齢者医療特別会計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C50-486E-B468-8FC36B60E9D1}"/>
            </c:ext>
          </c:extLst>
        </c:ser>
        <c:ser>
          <c:idx val="5"/>
          <c:order val="5"/>
          <c:tx>
            <c:strRef>
              <c:f>データシート!$A$32</c:f>
              <c:strCache>
                <c:ptCount val="1"/>
                <c:pt idx="0">
                  <c:v>早島町公共下水道事業特別会計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1.73</c:v>
                </c:pt>
                <c:pt idx="4">
                  <c:v>#N/A</c:v>
                </c:pt>
                <c:pt idx="5">
                  <c:v>0.7</c:v>
                </c:pt>
                <c:pt idx="6">
                  <c:v>#N/A</c:v>
                </c:pt>
                <c:pt idx="7">
                  <c:v>0.6</c:v>
                </c:pt>
                <c:pt idx="8">
                  <c:v>#N/A</c:v>
                </c:pt>
                <c:pt idx="9">
                  <c:v>0.42</c:v>
                </c:pt>
              </c:numCache>
            </c:numRef>
          </c:val>
          <c:extLst>
            <c:ext xmlns:c16="http://schemas.microsoft.com/office/drawing/2014/chart" uri="{C3380CC4-5D6E-409C-BE32-E72D297353CC}">
              <c16:uniqueId val="{00000005-EC50-486E-B468-8FC36B60E9D1}"/>
            </c:ext>
          </c:extLst>
        </c:ser>
        <c:ser>
          <c:idx val="6"/>
          <c:order val="6"/>
          <c:tx>
            <c:strRef>
              <c:f>データシート!$A$33</c:f>
              <c:strCache>
                <c:ptCount val="1"/>
                <c:pt idx="0">
                  <c:v>早島町介護保険特別会計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1.22</c:v>
                </c:pt>
                <c:pt idx="2">
                  <c:v>#N/A</c:v>
                </c:pt>
                <c:pt idx="3">
                  <c:v>2.0699999999999998</c:v>
                </c:pt>
                <c:pt idx="4">
                  <c:v>#N/A</c:v>
                </c:pt>
                <c:pt idx="5">
                  <c:v>1.94</c:v>
                </c:pt>
                <c:pt idx="6">
                  <c:v>#N/A</c:v>
                </c:pt>
                <c:pt idx="7">
                  <c:v>1.91</c:v>
                </c:pt>
                <c:pt idx="8">
                  <c:v>#N/A</c:v>
                </c:pt>
                <c:pt idx="9">
                  <c:v>1.57</c:v>
                </c:pt>
              </c:numCache>
            </c:numRef>
          </c:val>
          <c:extLst>
            <c:ext xmlns:c16="http://schemas.microsoft.com/office/drawing/2014/chart" uri="{C3380CC4-5D6E-409C-BE32-E72D297353CC}">
              <c16:uniqueId val="{00000006-EC50-486E-B468-8FC36B60E9D1}"/>
            </c:ext>
          </c:extLst>
        </c:ser>
        <c:ser>
          <c:idx val="7"/>
          <c:order val="7"/>
          <c:tx>
            <c:strRef>
              <c:f>データシート!$A$34</c:f>
              <c:strCache>
                <c:ptCount val="1"/>
                <c:pt idx="0">
                  <c:v>早島町国民健康保険特別会計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3.47</c:v>
                </c:pt>
                <c:pt idx="2">
                  <c:v>#N/A</c:v>
                </c:pt>
                <c:pt idx="3">
                  <c:v>3.43</c:v>
                </c:pt>
                <c:pt idx="4">
                  <c:v>#N/A</c:v>
                </c:pt>
                <c:pt idx="5">
                  <c:v>3.71</c:v>
                </c:pt>
                <c:pt idx="6">
                  <c:v>#N/A</c:v>
                </c:pt>
                <c:pt idx="7">
                  <c:v>2.67</c:v>
                </c:pt>
                <c:pt idx="8">
                  <c:v>#N/A</c:v>
                </c:pt>
                <c:pt idx="9">
                  <c:v>3.71</c:v>
                </c:pt>
              </c:numCache>
            </c:numRef>
          </c:val>
          <c:extLst>
            <c:ext xmlns:c16="http://schemas.microsoft.com/office/drawing/2014/chart" uri="{C3380CC4-5D6E-409C-BE32-E72D297353CC}">
              <c16:uniqueId val="{00000007-EC50-486E-B468-8FC36B60E9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5.84</c:v>
                </c:pt>
                <c:pt idx="2">
                  <c:v>#N/A</c:v>
                </c:pt>
                <c:pt idx="3">
                  <c:v>3.87</c:v>
                </c:pt>
                <c:pt idx="4">
                  <c:v>#N/A</c:v>
                </c:pt>
                <c:pt idx="5">
                  <c:v>4.97</c:v>
                </c:pt>
                <c:pt idx="6">
                  <c:v>#N/A</c:v>
                </c:pt>
                <c:pt idx="7">
                  <c:v>6.72</c:v>
                </c:pt>
                <c:pt idx="8">
                  <c:v>#N/A</c:v>
                </c:pt>
                <c:pt idx="9">
                  <c:v>3.83</c:v>
                </c:pt>
              </c:numCache>
            </c:numRef>
          </c:val>
          <c:extLst>
            <c:ext xmlns:c16="http://schemas.microsoft.com/office/drawing/2014/chart" uri="{C3380CC4-5D6E-409C-BE32-E72D297353CC}">
              <c16:uniqueId val="{00000008-EC50-486E-B468-8FC36B60E9D1}"/>
            </c:ext>
          </c:extLst>
        </c:ser>
        <c:ser>
          <c:idx val="9"/>
          <c:order val="9"/>
          <c:tx>
            <c:strRef>
              <c:f>データシート!$A$36</c:f>
              <c:strCache>
                <c:ptCount val="1"/>
                <c:pt idx="0">
                  <c:v>早島町水道事業会計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3.56</c:v>
                </c:pt>
                <c:pt idx="2">
                  <c:v>#N/A</c:v>
                </c:pt>
                <c:pt idx="3">
                  <c:v>3.76</c:v>
                </c:pt>
                <c:pt idx="4">
                  <c:v>#N/A</c:v>
                </c:pt>
                <c:pt idx="5">
                  <c:v>4.37</c:v>
                </c:pt>
                <c:pt idx="6">
                  <c:v>#N/A</c:v>
                </c:pt>
                <c:pt idx="7">
                  <c:v>4.97</c:v>
                </c:pt>
                <c:pt idx="8">
                  <c:v>#N/A</c:v>
                </c:pt>
                <c:pt idx="9">
                  <c:v>4.55</c:v>
                </c:pt>
              </c:numCache>
            </c:numRef>
          </c:val>
          <c:extLst>
            <c:ext xmlns:c16="http://schemas.microsoft.com/office/drawing/2014/chart" uri="{C3380CC4-5D6E-409C-BE32-E72D297353CC}">
              <c16:uniqueId val="{00000009-EC50-486E-B468-8FC36B60E9D1}"/>
            </c:ext>
          </c:extLst>
        </c:ser>
        <c:dLbls>
          <c:showLegendKey val="0"/>
          <c:showVal val="0"/>
          <c:showCatName val="0"/>
          <c:showSerName val="0"/>
          <c:showPercent val="0"/>
          <c:showBubbleSize val="0"/>
        </c:dLbls>
        <c:gapWidth val="150"/>
        <c:overlap val="100"/>
        <c:axId val="142121600"/>
        <c:axId val="142139776"/>
      </c:barChart>
      <c:catAx>
        <c:axId val="14212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139776"/>
        <c:crosses val="autoZero"/>
        <c:auto val="1"/>
        <c:lblAlgn val="ctr"/>
        <c:lblOffset val="100"/>
        <c:tickLblSkip val="1"/>
        <c:tickMarkSkip val="1"/>
        <c:noMultiLvlLbl val="0"/>
      </c:catAx>
      <c:valAx>
        <c:axId val="14213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2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432</c:v>
                </c:pt>
                <c:pt idx="5">
                  <c:v>444</c:v>
                </c:pt>
                <c:pt idx="8">
                  <c:v>421</c:v>
                </c:pt>
                <c:pt idx="11">
                  <c:v>421</c:v>
                </c:pt>
                <c:pt idx="14">
                  <c:v>428</c:v>
                </c:pt>
              </c:numCache>
            </c:numRef>
          </c:val>
          <c:extLst>
            <c:ext xmlns:c16="http://schemas.microsoft.com/office/drawing/2014/chart" uri="{C3380CC4-5D6E-409C-BE32-E72D297353CC}">
              <c16:uniqueId val="{00000000-E671-4A4C-8DDB-910B472373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71-4A4C-8DDB-910B472373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4</c:v>
                </c:pt>
                <c:pt idx="6">
                  <c:v>4</c:v>
                </c:pt>
                <c:pt idx="9">
                  <c:v>4</c:v>
                </c:pt>
                <c:pt idx="12">
                  <c:v>4</c:v>
                </c:pt>
              </c:numCache>
            </c:numRef>
          </c:val>
          <c:extLst>
            <c:ext xmlns:c16="http://schemas.microsoft.com/office/drawing/2014/chart" uri="{C3380CC4-5D6E-409C-BE32-E72D297353CC}">
              <c16:uniqueId val="{00000002-E671-4A4C-8DDB-910B472373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71-4A4C-8DDB-910B472373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239</c:v>
                </c:pt>
                <c:pt idx="3">
                  <c:v>245</c:v>
                </c:pt>
                <c:pt idx="6">
                  <c:v>229</c:v>
                </c:pt>
                <c:pt idx="9">
                  <c:v>234</c:v>
                </c:pt>
                <c:pt idx="12">
                  <c:v>223</c:v>
                </c:pt>
              </c:numCache>
            </c:numRef>
          </c:val>
          <c:extLst>
            <c:ext xmlns:c16="http://schemas.microsoft.com/office/drawing/2014/chart" uri="{C3380CC4-5D6E-409C-BE32-E72D297353CC}">
              <c16:uniqueId val="{00000004-E671-4A4C-8DDB-910B472373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71-4A4C-8DDB-910B472373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71-4A4C-8DDB-910B472373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476</c:v>
                </c:pt>
                <c:pt idx="3">
                  <c:v>383</c:v>
                </c:pt>
                <c:pt idx="6">
                  <c:v>363</c:v>
                </c:pt>
                <c:pt idx="9">
                  <c:v>365</c:v>
                </c:pt>
                <c:pt idx="12">
                  <c:v>379</c:v>
                </c:pt>
              </c:numCache>
            </c:numRef>
          </c:val>
          <c:extLst>
            <c:ext xmlns:c16="http://schemas.microsoft.com/office/drawing/2014/chart" uri="{C3380CC4-5D6E-409C-BE32-E72D297353CC}">
              <c16:uniqueId val="{00000007-E671-4A4C-8DDB-910B47237337}"/>
            </c:ext>
          </c:extLst>
        </c:ser>
        <c:dLbls>
          <c:showLegendKey val="0"/>
          <c:showVal val="0"/>
          <c:showCatName val="0"/>
          <c:showSerName val="0"/>
          <c:showPercent val="0"/>
          <c:showBubbleSize val="0"/>
        </c:dLbls>
        <c:gapWidth val="100"/>
        <c:overlap val="100"/>
        <c:axId val="145851520"/>
        <c:axId val="145853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289</c:v>
                </c:pt>
                <c:pt idx="2">
                  <c:v>#N/A</c:v>
                </c:pt>
                <c:pt idx="3">
                  <c:v>#N/A</c:v>
                </c:pt>
                <c:pt idx="4">
                  <c:v>188</c:v>
                </c:pt>
                <c:pt idx="5">
                  <c:v>#N/A</c:v>
                </c:pt>
                <c:pt idx="6">
                  <c:v>#N/A</c:v>
                </c:pt>
                <c:pt idx="7">
                  <c:v>175</c:v>
                </c:pt>
                <c:pt idx="8">
                  <c:v>#N/A</c:v>
                </c:pt>
                <c:pt idx="9">
                  <c:v>#N/A</c:v>
                </c:pt>
                <c:pt idx="10">
                  <c:v>182</c:v>
                </c:pt>
                <c:pt idx="11">
                  <c:v>#N/A</c:v>
                </c:pt>
                <c:pt idx="12">
                  <c:v>#N/A</c:v>
                </c:pt>
                <c:pt idx="13">
                  <c:v>178</c:v>
                </c:pt>
                <c:pt idx="14">
                  <c:v>#N/A</c:v>
                </c:pt>
              </c:numCache>
            </c:numRef>
          </c:val>
          <c:smooth val="0"/>
          <c:extLst>
            <c:ext xmlns:c16="http://schemas.microsoft.com/office/drawing/2014/chart" uri="{C3380CC4-5D6E-409C-BE32-E72D297353CC}">
              <c16:uniqueId val="{00000008-E671-4A4C-8DDB-910B47237337}"/>
            </c:ext>
          </c:extLst>
        </c:ser>
        <c:dLbls>
          <c:showLegendKey val="0"/>
          <c:showVal val="0"/>
          <c:showCatName val="0"/>
          <c:showSerName val="0"/>
          <c:showPercent val="0"/>
          <c:showBubbleSize val="0"/>
        </c:dLbls>
        <c:marker val="1"/>
        <c:smooth val="0"/>
        <c:axId val="145851520"/>
        <c:axId val="145853440"/>
      </c:lineChart>
      <c:catAx>
        <c:axId val="14585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853440"/>
        <c:crosses val="autoZero"/>
        <c:auto val="1"/>
        <c:lblAlgn val="ctr"/>
        <c:lblOffset val="100"/>
        <c:tickLblSkip val="1"/>
        <c:tickMarkSkip val="1"/>
        <c:noMultiLvlLbl val="0"/>
      </c:catAx>
      <c:valAx>
        <c:axId val="14585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5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4502</c:v>
                </c:pt>
                <c:pt idx="5">
                  <c:v>4378</c:v>
                </c:pt>
                <c:pt idx="8">
                  <c:v>4408</c:v>
                </c:pt>
                <c:pt idx="11">
                  <c:v>4256</c:v>
                </c:pt>
                <c:pt idx="14">
                  <c:v>4080</c:v>
                </c:pt>
              </c:numCache>
            </c:numRef>
          </c:val>
          <c:extLst>
            <c:ext xmlns:c16="http://schemas.microsoft.com/office/drawing/2014/chart" uri="{C3380CC4-5D6E-409C-BE32-E72D297353CC}">
              <c16:uniqueId val="{00000000-77B4-4D4B-8A2D-9CAAB62E3B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c:v>
                </c:pt>
                <c:pt idx="5">
                  <c:v>57</c:v>
                </c:pt>
                <c:pt idx="8">
                  <c:v>50</c:v>
                </c:pt>
                <c:pt idx="11">
                  <c:v>43</c:v>
                </c:pt>
                <c:pt idx="14">
                  <c:v>36</c:v>
                </c:pt>
              </c:numCache>
            </c:numRef>
          </c:val>
          <c:extLst>
            <c:ext xmlns:c16="http://schemas.microsoft.com/office/drawing/2014/chart" uri="{C3380CC4-5D6E-409C-BE32-E72D297353CC}">
              <c16:uniqueId val="{00000001-77B4-4D4B-8A2D-9CAAB62E3B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1331</c:v>
                </c:pt>
                <c:pt idx="5">
                  <c:v>1525</c:v>
                </c:pt>
                <c:pt idx="8">
                  <c:v>1516</c:v>
                </c:pt>
                <c:pt idx="11">
                  <c:v>1542</c:v>
                </c:pt>
                <c:pt idx="14">
                  <c:v>1716</c:v>
                </c:pt>
              </c:numCache>
            </c:numRef>
          </c:val>
          <c:extLst>
            <c:ext xmlns:c16="http://schemas.microsoft.com/office/drawing/2014/chart" uri="{C3380CC4-5D6E-409C-BE32-E72D297353CC}">
              <c16:uniqueId val="{00000002-77B4-4D4B-8A2D-9CAAB62E3B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B4-4D4B-8A2D-9CAAB62E3B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B4-4D4B-8A2D-9CAAB62E3B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B4-4D4B-8A2D-9CAAB62E3B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375</c:v>
                </c:pt>
                <c:pt idx="3">
                  <c:v>311</c:v>
                </c:pt>
                <c:pt idx="6">
                  <c:v>286</c:v>
                </c:pt>
                <c:pt idx="9">
                  <c:v>233</c:v>
                </c:pt>
                <c:pt idx="12">
                  <c:v>247</c:v>
                </c:pt>
              </c:numCache>
            </c:numRef>
          </c:val>
          <c:extLst>
            <c:ext xmlns:c16="http://schemas.microsoft.com/office/drawing/2014/chart" uri="{C3380CC4-5D6E-409C-BE32-E72D297353CC}">
              <c16:uniqueId val="{00000006-77B4-4D4B-8A2D-9CAAB62E3B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7B4-4D4B-8A2D-9CAAB62E3B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2063</c:v>
                </c:pt>
                <c:pt idx="3">
                  <c:v>1898</c:v>
                </c:pt>
                <c:pt idx="6">
                  <c:v>1663</c:v>
                </c:pt>
                <c:pt idx="9">
                  <c:v>1483</c:v>
                </c:pt>
                <c:pt idx="12">
                  <c:v>1268</c:v>
                </c:pt>
              </c:numCache>
            </c:numRef>
          </c:val>
          <c:extLst>
            <c:ext xmlns:c16="http://schemas.microsoft.com/office/drawing/2014/chart" uri="{C3380CC4-5D6E-409C-BE32-E72D297353CC}">
              <c16:uniqueId val="{00000008-77B4-4D4B-8A2D-9CAAB62E3B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97</c:v>
                </c:pt>
                <c:pt idx="3">
                  <c:v>87</c:v>
                </c:pt>
                <c:pt idx="6">
                  <c:v>77</c:v>
                </c:pt>
                <c:pt idx="9">
                  <c:v>66</c:v>
                </c:pt>
                <c:pt idx="12">
                  <c:v>64</c:v>
                </c:pt>
              </c:numCache>
            </c:numRef>
          </c:val>
          <c:extLst>
            <c:ext xmlns:c16="http://schemas.microsoft.com/office/drawing/2014/chart" uri="{C3380CC4-5D6E-409C-BE32-E72D297353CC}">
              <c16:uniqueId val="{00000009-77B4-4D4B-8A2D-9CAAB62E3B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4168</c:v>
                </c:pt>
                <c:pt idx="3">
                  <c:v>4230</c:v>
                </c:pt>
                <c:pt idx="6">
                  <c:v>4325</c:v>
                </c:pt>
                <c:pt idx="9">
                  <c:v>4661</c:v>
                </c:pt>
                <c:pt idx="12">
                  <c:v>4640</c:v>
                </c:pt>
              </c:numCache>
            </c:numRef>
          </c:val>
          <c:extLst>
            <c:ext xmlns:c16="http://schemas.microsoft.com/office/drawing/2014/chart" uri="{C3380CC4-5D6E-409C-BE32-E72D297353CC}">
              <c16:uniqueId val="{0000000A-77B4-4D4B-8A2D-9CAAB62E3BA4}"/>
            </c:ext>
          </c:extLst>
        </c:ser>
        <c:dLbls>
          <c:showLegendKey val="0"/>
          <c:showVal val="0"/>
          <c:showCatName val="0"/>
          <c:showSerName val="0"/>
          <c:showPercent val="0"/>
          <c:showBubbleSize val="0"/>
        </c:dLbls>
        <c:gapWidth val="100"/>
        <c:overlap val="100"/>
        <c:axId val="145715200"/>
        <c:axId val="14571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807</c:v>
                </c:pt>
                <c:pt idx="2">
                  <c:v>#N/A</c:v>
                </c:pt>
                <c:pt idx="3">
                  <c:v>#N/A</c:v>
                </c:pt>
                <c:pt idx="4">
                  <c:v>567</c:v>
                </c:pt>
                <c:pt idx="5">
                  <c:v>#N/A</c:v>
                </c:pt>
                <c:pt idx="6">
                  <c:v>#N/A</c:v>
                </c:pt>
                <c:pt idx="7">
                  <c:v>377</c:v>
                </c:pt>
                <c:pt idx="8">
                  <c:v>#N/A</c:v>
                </c:pt>
                <c:pt idx="9">
                  <c:v>#N/A</c:v>
                </c:pt>
                <c:pt idx="10">
                  <c:v>602</c:v>
                </c:pt>
                <c:pt idx="11">
                  <c:v>#N/A</c:v>
                </c:pt>
                <c:pt idx="12">
                  <c:v>#N/A</c:v>
                </c:pt>
                <c:pt idx="13">
                  <c:v>387</c:v>
                </c:pt>
                <c:pt idx="14">
                  <c:v>#N/A</c:v>
                </c:pt>
              </c:numCache>
            </c:numRef>
          </c:val>
          <c:smooth val="0"/>
          <c:extLst>
            <c:ext xmlns:c16="http://schemas.microsoft.com/office/drawing/2014/chart" uri="{C3380CC4-5D6E-409C-BE32-E72D297353CC}">
              <c16:uniqueId val="{0000000B-77B4-4D4B-8A2D-9CAAB62E3BA4}"/>
            </c:ext>
          </c:extLst>
        </c:ser>
        <c:dLbls>
          <c:showLegendKey val="0"/>
          <c:showVal val="0"/>
          <c:showCatName val="0"/>
          <c:showSerName val="0"/>
          <c:showPercent val="0"/>
          <c:showBubbleSize val="0"/>
        </c:dLbls>
        <c:marker val="1"/>
        <c:smooth val="0"/>
        <c:axId val="145715200"/>
        <c:axId val="145717120"/>
      </c:lineChart>
      <c:catAx>
        <c:axId val="14571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717120"/>
        <c:crosses val="autoZero"/>
        <c:auto val="1"/>
        <c:lblAlgn val="ctr"/>
        <c:lblOffset val="100"/>
        <c:tickLblSkip val="1"/>
        <c:tickMarkSkip val="1"/>
        <c:noMultiLvlLbl val="0"/>
      </c:catAx>
      <c:valAx>
        <c:axId val="14571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71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1014</c:v>
                </c:pt>
                <c:pt idx="1">
                  <c:v>1019</c:v>
                </c:pt>
                <c:pt idx="2">
                  <c:v>999</c:v>
                </c:pt>
              </c:numCache>
            </c:numRef>
          </c:val>
          <c:extLst>
            <c:ext xmlns:c16="http://schemas.microsoft.com/office/drawing/2014/chart" uri="{C3380CC4-5D6E-409C-BE32-E72D297353CC}">
              <c16:uniqueId val="{00000000-ED65-41F7-86F7-F8FF61C3B3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309</c:v>
                </c:pt>
                <c:pt idx="1">
                  <c:v>321</c:v>
                </c:pt>
                <c:pt idx="2">
                  <c:v>339</c:v>
                </c:pt>
              </c:numCache>
            </c:numRef>
          </c:val>
          <c:extLst>
            <c:ext xmlns:c16="http://schemas.microsoft.com/office/drawing/2014/chart" uri="{C3380CC4-5D6E-409C-BE32-E72D297353CC}">
              <c16:uniqueId val="{00000001-ED65-41F7-86F7-F8FF61C3B3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605</c:v>
                </c:pt>
                <c:pt idx="1">
                  <c:v>585</c:v>
                </c:pt>
                <c:pt idx="2">
                  <c:v>586</c:v>
                </c:pt>
              </c:numCache>
            </c:numRef>
          </c:val>
          <c:extLst>
            <c:ext xmlns:c16="http://schemas.microsoft.com/office/drawing/2014/chart" uri="{C3380CC4-5D6E-409C-BE32-E72D297353CC}">
              <c16:uniqueId val="{00000002-ED65-41F7-86F7-F8FF61C3B336}"/>
            </c:ext>
          </c:extLst>
        </c:ser>
        <c:dLbls>
          <c:showLegendKey val="0"/>
          <c:showVal val="0"/>
          <c:showCatName val="0"/>
          <c:showSerName val="0"/>
          <c:showPercent val="0"/>
          <c:showBubbleSize val="0"/>
        </c:dLbls>
        <c:gapWidth val="120"/>
        <c:overlap val="100"/>
        <c:axId val="145913344"/>
        <c:axId val="145914880"/>
      </c:barChart>
      <c:catAx>
        <c:axId val="14591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5914880"/>
        <c:crosses val="autoZero"/>
        <c:auto val="1"/>
        <c:lblAlgn val="ctr"/>
        <c:lblOffset val="100"/>
        <c:tickLblSkip val="1"/>
        <c:tickMarkSkip val="1"/>
        <c:noMultiLvlLbl val="0"/>
      </c:catAx>
      <c:valAx>
        <c:axId val="145914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91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{4B84EC36-66C6-49B7-9469-859268945DB6}</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740-4F3E-8238-0EEC3E8E77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{48D5A570-8A85-43F1-B640-60673B8B3411}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40-4F3E-8238-0EEC3E8E77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{00132454-E3B5-4987-A76C-2C84EA51A432}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40-4F3E-8238-0EEC3E8E77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{68D2D509-9188-44BD-8DA8-FFB7C9551930}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40-4F3E-8238-0EEC3E8E77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{50FAFC2C-84C5-40F5-851D-C686BF61E1A3}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40-4F3E-8238-0EEC3E8E7750}"/>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{B4D75623-A40D-45E5-8B40-ABC5D9B67B78}</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740-4F3E-8238-0EEC3E8E7750}"/>
                </c:ext>
              </c:extLst>
            </c:dLbl>
            <c:dLbl>
              <c:idx val="16"/>
              <c:layout/>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{DD10C0E9-2930-432A-A0DE-6F270D244538}</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740-4F3E-8238-0EEC3E8E7750}"/>
                </c:ext>
              </c:extLst>
            </c:dLbl>
            <c:dLbl>
              <c:idx val="24"/>
              <c:layout/>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{CBF97498-706C-4164-B316-F77949046143}</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740-4F3E-8238-0EEC3E8E7750}"/>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{F73D9D33-40D5-4348-9F08-B6BB57DD5893}</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740-4F3E-8238-0EEC3E8E77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50.4</c:v>
                </c:pt>
                <c:pt idx="24">
                  <c:v>64.599999999999994</c:v>
                </c:pt>
              </c:numCache>
            </c:numRef>
          </c:xVal>
          <c:yVal>
            <c:numRef>
              <c:f>[1]公会計指標分析・財政指標組合せ分析表!$BP$51:$DC$51</c:f>
              <c:numCache>
                <c:formatCode>General</c:formatCode>
                <c:ptCount val="40"/>
                <c:pt idx="16">
                  <c:v>14.3</c:v>
                </c:pt>
                <c:pt idx="24">
                  <c:v>23.1</c:v>
                </c:pt>
              </c:numCache>
            </c:numRef>
          </c:yVal>
          <c:smooth val="0"/>
          <c:extLst>
            <c:ext xmlns:c16="http://schemas.microsoft.com/office/drawing/2014/chart" uri="{C3380CC4-5D6E-409C-BE32-E72D297353CC}">
              <c16:uniqueId val="{00000009-7740-4F3E-8238-0EEC3E8E775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{552B8728-2D9B-4B7F-9228-DFEDE89A1C0F}</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740-4F3E-8238-0EEC3E8E77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{7B97D1BA-B47F-4672-8B3A-DA3E042FF33B}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40-4F3E-8238-0EEC3E8E77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{FD00E0C5-9603-4369-B6E2-26EB9F86DDB6}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40-4F3E-8238-0EEC3E8E77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{26479E70-8566-4075-8048-6302A2C9C304}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40-4F3E-8238-0EEC3E8E77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{84892A04-AE88-48AA-839F-482C2ADC963D}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40-4F3E-8238-0EEC3E8E7750}"/>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{CECE0435-53BC-40B4-B168-6630F089D23F}</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740-4F3E-8238-0EEC3E8E7750}"/>
                </c:ext>
              </c:extLst>
            </c:dLbl>
            <c:dLbl>
              <c:idx val="16"/>
              <c:layout/>
              <c:tx>
                <c:strRef>
                  <c:f>[1]公会計指標分析・財政指標組合せ分析表!$CF$50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{E5E50F53-00A6-413F-87DF-E555C3AD808A}</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740-4F3E-8238-0EEC3E8E7750}"/>
                </c:ext>
              </c:extLst>
            </c:dLbl>
            <c:dLbl>
              <c:idx val="24"/>
              <c:layout/>
              <c:tx>
                <c:strRef>
                  <c:f>[1]公会計指標分析・財政指標組合せ分析表!$CN$50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{2D18A501-4AEF-440C-A773-8DE7CEC4C0C4}</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740-4F3E-8238-0EEC3E8E7750}"/>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{1C59BF09-3EDF-4323-959A-069AF6BCD4D1}</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740-4F3E-8238-0EEC3E8E77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53.4</c:v>
                </c:pt>
                <c:pt idx="24">
                  <c:v>52.1</c:v>
                </c:pt>
              </c:numCache>
            </c:numRef>
          </c:xVal>
          <c:yVal>
            <c:numRef>
              <c:f>[1]公会計指標分析・財政指標組合せ分析表!$BP$55:$DC$55</c:f>
              <c:numCache>
                <c:formatCode>General</c:formatCode>
                <c:ptCount val="40"/>
                <c:pt idx="16">
                  <c:v>13.1</c:v>
                </c:pt>
                <c:pt idx="24">
                  <c:v>0</c:v>
                </c:pt>
              </c:numCache>
            </c:numRef>
          </c:yVal>
          <c:smooth val="0"/>
          <c:extLst>
            <c:ext xmlns:c16="http://schemas.microsoft.com/office/drawing/2014/chart" uri="{C3380CC4-5D6E-409C-BE32-E72D297353CC}">
              <c16:uniqueId val="{00000013-7740-4F3E-8238-0EEC3E8E7750}"/>
            </c:ext>
          </c:extLst>
        </c:ser>
        <c:dLbls>
          <c:showLegendKey val="0"/>
          <c:showVal val="1"/>
          <c:showCatName val="0"/>
          <c:showSerName val="0"/>
          <c:showPercent val="0"/>
          <c:showBubbleSize val="0"/>
        </c:dLbls>
        <c:axId val="46179840"/>
        <c:axId val="46181760"/>
      </c:scatterChart>
      <c:valAx>
        <c:axId val="46179840"/>
        <c:scaling>
          <c:orientation val="minMax"/>
          <c:max val="66"/>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{B9290304-8183-4CF3-BC7C-7DBB522D1664}</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062-48A6-947A-1424E40522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{726C9ABF-C64E-4B08-B509-E3FFC34A2D9A}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62-48A6-947A-1424E40522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{A06CCD33-F4A6-4FFF-9171-C64C64937977}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62-48A6-947A-1424E40522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{F8E27705-2BF7-414E-AF81-CCDED549AFF4}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62-48A6-947A-1424E40522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{DAA07CAE-FC36-4CF5-A961-1EE801A98CCF}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62-48A6-947A-1424E4052287}"/>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{22E8FCC9-5E92-4B91-9FFE-9C6B3B45FCF3}</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062-48A6-947A-1424E4052287}"/>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{2EF3A8B3-FCBE-4902-8DF0-3385A429CFB3}</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062-48A6-947A-1424E4052287}"/>
                </c:ext>
              </c:extLst>
            </c:dLbl>
            <c:dLbl>
              <c:idx val="24"/>
              <c:tx>
                <c:strRef>
                  <c:f>[1]公会計指標分析・財政指標組合せ分析表!$CN$72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{FCC54533-C5A8-454C-A3ED-5729A4BB34AA}</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062-48A6-947A-1424E4052287}"/>
                </c:ext>
              </c:extLst>
            </c:dLbl>
            <c:dLbl>
              <c:idx val="32"/>
              <c:tx>
                <c:strRef>
                  <c:f>[1]公会計指標分析・財政指標組合せ分析表!$CV$72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{C6B88723-82B8-4AAF-93D8-2CB51F692B8A}</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062-48A6-947A-1424E40522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12</c:v>
                </c:pt>
                <c:pt idx="8">
                  <c:v>10.199999999999999</c:v>
                </c:pt>
                <c:pt idx="16">
                  <c:v>8.3000000000000007</c:v>
                </c:pt>
                <c:pt idx="24">
                  <c:v>6.9</c:v>
                </c:pt>
                <c:pt idx="32">
                  <c:v>6.7</c:v>
                </c:pt>
              </c:numCache>
            </c:numRef>
          </c:xVal>
          <c:yVal>
            <c:numRef>
              <c:f>[1]公会計指標分析・財政指標組合せ分析表!$BP$73:$DC$73</c:f>
              <c:numCache>
                <c:formatCode>General</c:formatCode>
                <c:ptCount val="40"/>
                <c:pt idx="0">
                  <c:v>31.1</c:v>
                </c:pt>
                <c:pt idx="8">
                  <c:v>22</c:v>
                </c:pt>
                <c:pt idx="16">
                  <c:v>14.3</c:v>
                </c:pt>
                <c:pt idx="24">
                  <c:v>23.1</c:v>
                </c:pt>
                <c:pt idx="32">
                  <c:v>14.6</c:v>
                </c:pt>
              </c:numCache>
            </c:numRef>
          </c:yVal>
          <c:smooth val="0"/>
          <c:extLst>
            <c:ext xmlns:c16="http://schemas.microsoft.com/office/drawing/2014/chart" uri="{C3380CC4-5D6E-409C-BE32-E72D297353CC}">
              <c16:uniqueId val="{00000009-B062-48A6-947A-1424E4052287}"/>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{D2A69744-B392-4E6A-B56E-991A5BF262DD}</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062-48A6-947A-1424E40522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{D2A67BC2-9CC8-48CC-AAF5-A579E02A6B9B}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62-48A6-947A-1424E40522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{8B98EDAA-2FBA-4A8B-A038-12E3BE749D00}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62-48A6-947A-1424E40522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{C234473D-6E69-4770-9968-CBEC0678F2EF}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62-48A6-947A-1424E40522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{4CAF2828-FFFB-4BE4-8CA4-0723639485DB}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62-48A6-947A-1424E4052287}"/>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{A1C6F5E7-98E9-42FB-8EEA-3A7F35DFEDA5}</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062-48A6-947A-1424E4052287}"/>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{BD0D4C8E-88E6-487C-9D43-5FA342BC7210}</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062-48A6-947A-1424E4052287}"/>
                </c:ext>
              </c:extLst>
            </c:dLbl>
            <c:dLbl>
              <c:idx val="24"/>
              <c:layout>
                <c:manualLayout>
                  <c:x val="-4.5160355153971272E-2"/>
                  <c:y val="-6.2416647087793951E-2"/>
                </c:manualLayout>
              </c:layout>
              <c:tx>
                <c:strRef>
                  <c:f>[1]公会計指標分析・財政指標組合せ分析表!$CN$72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{1F87F593-43E1-4715-BC66-BBD9FD00B952}</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062-48A6-947A-1424E4052287}"/>
                </c:ext>
              </c:extLst>
            </c:dLbl>
            <c:dLbl>
              <c:idx val="32"/>
              <c:layout>
                <c:manualLayout>
                  <c:x val="-1.8235628084249993E-2"/>
                  <c:y val="-6.2416647087793951E-2"/>
                </c:manualLayout>
              </c:layout>
              <c:tx>
                <c:strRef>
                  <c:f>[1]公会計指標分析・財政指標組合せ分析表!$CV$72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{611EE812-36B6-427F-8B25-19091878F23F}</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062-48A6-947A-1424E40522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10.1</c:v>
                </c:pt>
                <c:pt idx="8">
                  <c:v>9.1</c:v>
                </c:pt>
                <c:pt idx="16">
                  <c:v>8.9</c:v>
                </c:pt>
                <c:pt idx="24">
                  <c:v>7.9</c:v>
                </c:pt>
                <c:pt idx="32">
                  <c:v>7.9</c:v>
                </c:pt>
              </c:numCache>
            </c:numRef>
          </c:xVal>
          <c:yVal>
            <c:numRef>
              <c:f>[1]公会計指標分析・財政指標組合せ分析表!$BP$77:$DC$77</c:f>
              <c:numCache>
                <c:formatCode>General</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B062-48A6-947A-1424E4052287}"/>
            </c:ext>
          </c:extLst>
        </c:ser>
        <c:dLbls>
          <c:showLegendKey val="0"/>
          <c:showVal val="1"/>
          <c:showCatName val="0"/>
          <c:showSerName val="0"/>
          <c:showPercent val="0"/>
          <c:showBubbleSize val="0"/>
        </c:dLbls>
        <c:axId val="84219776"/>
        <c:axId val="84234240"/>
      </c:scatterChart>
      <c:valAx>
        <c:axId val="84219776"/>
        <c:scaling>
          <c:orientation val="minMax"/>
          <c:max val="12.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年度と比較して、元利償還金が１４百万円の増、</a:t>
          </a:r>
          <a:r>
            <a:rPr kumimoji="1" lang="ja-JP" altLang="ja-JP" sz="1300">
              <a:solidFill>
                <a:schemeClr val="dk1"/>
              </a:solidFill>
              <a:effectLst/>
              <a:latin typeface="+mn-lt"/>
              <a:ea typeface="+mn-ea"/>
              <a:cs typeface="+mn-cs"/>
            </a:rPr>
            <a:t>公営企業債の元利償還金に対する繰入金が</a:t>
          </a:r>
          <a:r>
            <a:rPr kumimoji="1" lang="ja-JP" altLang="en-US" sz="1300">
              <a:solidFill>
                <a:schemeClr val="dk1"/>
              </a:solidFill>
              <a:effectLst/>
              <a:latin typeface="+mn-lt"/>
              <a:ea typeface="+mn-ea"/>
              <a:cs typeface="+mn-cs"/>
            </a:rPr>
            <a:t>１１百</a:t>
          </a:r>
          <a:r>
            <a:rPr kumimoji="1" lang="ja-JP" altLang="ja-JP" sz="1300">
              <a:solidFill>
                <a:schemeClr val="dk1"/>
              </a:solidFill>
              <a:effectLst/>
              <a:latin typeface="+mn-lt"/>
              <a:ea typeface="+mn-ea"/>
              <a:cs typeface="+mn-cs"/>
            </a:rPr>
            <a:t>万円の減となり、実質公債費比率の</a:t>
          </a:r>
          <a:r>
            <a:rPr kumimoji="1" lang="ja-JP" altLang="en-US" sz="1300">
              <a:solidFill>
                <a:schemeClr val="dk1"/>
              </a:solidFill>
              <a:effectLst/>
              <a:latin typeface="+mn-lt"/>
              <a:ea typeface="+mn-ea"/>
              <a:cs typeface="+mn-cs"/>
            </a:rPr>
            <a:t>分子が若干小さくなった。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今後、町営住宅建設に係る地方債償還が本格化することから、元利償還金の増加が見込まれる。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年度において、一般会計等に係る地方債残高は</a:t>
          </a:r>
          <a:r>
            <a:rPr kumimoji="1" lang="ja-JP" altLang="en-US" sz="1100">
              <a:solidFill>
                <a:schemeClr val="dk1"/>
              </a:solidFill>
              <a:effectLst/>
              <a:latin typeface="+mn-lt"/>
              <a:ea typeface="+mn-ea"/>
              <a:cs typeface="+mn-cs"/>
            </a:rPr>
            <a:t>２１百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公営企業債等繰入見込額が</a:t>
          </a:r>
          <a:r>
            <a:rPr kumimoji="1" lang="ja-JP" altLang="en-US" sz="1100">
              <a:solidFill>
                <a:schemeClr val="dk1"/>
              </a:solidFill>
              <a:effectLst/>
              <a:latin typeface="+mn-lt"/>
              <a:ea typeface="+mn-ea"/>
              <a:cs typeface="+mn-cs"/>
            </a:rPr>
            <a:t>２１５百</a:t>
          </a:r>
          <a:r>
            <a:rPr kumimoji="1" lang="ja-JP" altLang="ja-JP" sz="1100">
              <a:solidFill>
                <a:schemeClr val="dk1"/>
              </a:solidFill>
              <a:effectLst/>
              <a:latin typeface="+mn-lt"/>
              <a:ea typeface="+mn-ea"/>
              <a:cs typeface="+mn-cs"/>
            </a:rPr>
            <a:t>万円減少したことから、将来負担額は減少した。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地方債の新規発行において、既発債の償還とのバランスを配慮しながら、発行の抑制や交付税措置のあるものを活用することで、将来負担の減少に努める。</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岡山県早島町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２０百万円、ふるさとづくり基金をソフト事業に充てるため９百万円取り崩したが、減債基金を将来の町営住宅の起債償還のため１８百万円、公共施設等整備基金を老朽化対策経費の増大に備えるため１０百万円の積み増しを行ったため、基金全体としては、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将来の公共施設等の老朽化対策経費の</a:t>
          </a:r>
          <a:r>
            <a:rPr kumimoji="1" lang="ja-JP" altLang="en-US" sz="1300">
              <a:solidFill>
                <a:schemeClr val="dk1"/>
              </a:solidFill>
              <a:effectLst/>
              <a:latin typeface="+mn-lt"/>
              <a:ea typeface="+mn-ea"/>
              <a:cs typeface="+mn-cs"/>
            </a:rPr>
            <a:t>増加への</a:t>
          </a:r>
          <a:r>
            <a:rPr kumimoji="1" lang="ja-JP" altLang="ja-JP" sz="1300">
              <a:solidFill>
                <a:schemeClr val="dk1"/>
              </a:solidFill>
              <a:effectLst/>
              <a:latin typeface="+mn-lt"/>
              <a:ea typeface="+mn-ea"/>
              <a:cs typeface="+mn-cs"/>
            </a:rPr>
            <a:t>備え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町営住宅整備にともなう起債償還額の増加に備え</a:t>
          </a:r>
          <a:r>
            <a:rPr kumimoji="1" lang="ja-JP" altLang="en-US" sz="1300">
              <a:solidFill>
                <a:schemeClr val="dk1"/>
              </a:solidFill>
              <a:effectLst/>
              <a:latin typeface="+mn-lt"/>
              <a:ea typeface="+mn-ea"/>
              <a:cs typeface="+mn-cs"/>
            </a:rPr>
            <a:t>、個々の特定目的基金に積み増しを行う予定。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・福祉基金：高齢化社会の進展に対応し、高齢者等の保健福祉の増進を図るため、在宅福祉事業及び健康づくり事業等、地域福祉につながる活動に要する経費に充てることを目的とするもの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世紀に向けて、明るい、豊かで、活力ある独創的、個性的な地域づくりを行うことを目的とするもの</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早島町における公共施設等の整備をはかることを目的とするもの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・いかしの舎運営基金：早島町の広域交流文化の拠点施設となる、いかしの舎の円滑な管理運営を行うことを目的とするもの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・特定寄附運用基金：多額の金銭又は財産の寄贈者を顕彰するとともに、寄贈された金銭又は財産を運用することによって得た収益を寄贈者の意志に従った事業に要する経費に充てることを目的とするもの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公共施設等整備基金：将来の公共施設等の老朽化対策経費の増大に備え、積み増しを行ったことによるもの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将来の公共施設等の老朽化対策経費の増大に備え、積み増しを行う。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料無償化、無料コミュニティバス運行、小児医療費無償化等一般財源の不足額に充てたことにより１２３百万円減少したが、前年度繰越金等１０３百万円積み立てたことにより、２８年度と比較して２０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長期にわたる財政の健全な運営に資するため、過去の実績等を踏まえ、１０億円程度の残高とする。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町営住宅整備にともなう将来の起債償還額増加に備え積み増しを行ったことによるもの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町営住宅整備にともなう起債償還額の増加に備え、積み増しを行う。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12,437
7.62
4,972,486
4,768,009
117,544
3,066,643
4,639,620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64.6</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300">
              <a:latin typeface="ＭＳ Ｐゴシック" panose="020B0600070205080204" pitchFamily="50" charset="-128"/>
              <a:ea typeface="ＭＳ Ｐゴシック" panose="020B0600070205080204" pitchFamily="50" charset="-128"/>
            </a:rPr>
            <a:t>66.6%</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年度から上昇し続けており、公共施設等の老朽化が進んでいることを示している。公共施設等総合管理計画に基づき施設の適正な維持管理に努める。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113483</xdr:rowOff>
    </xdr:from>
    <xdr:to>
      <xdr:col>19</xdr:col>
      <xdr:colOff>187325</xdr:colOff>
      <xdr:row>29</xdr:row>
      <xdr:rowOff>43633</xdr:rowOff>
    </xdr:to>
    <xdr:sp macro="" textlink="">
      <xdr:nvSpPr>
        <xdr:cNvPr id="80" name="楕円 79"/>
        <xdr:cNvSpPr/>
      </xdr:nvSpPr>
      <xdr:spPr>
        <a:xfrm>
          <a:off x="4000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37102</xdr:rowOff>
    </xdr:from>
    <xdr:to>
      <xdr:col>15</xdr:col>
      <xdr:colOff>187325</xdr:colOff>
      <xdr:row>31</xdr:row>
      <xdr:rowOff>138702</xdr:rowOff>
    </xdr:to>
    <xdr:sp macro="" textlink="">
      <xdr:nvSpPr>
        <xdr:cNvPr id="81" name="楕円 80"/>
        <xdr:cNvSpPr/>
      </xdr:nvSpPr>
      <xdr:spPr>
        <a:xfrm>
          <a:off x="3238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164283</xdr:rowOff>
    </xdr:from>
    <xdr:to>
      <xdr:col>19</xdr:col>
      <xdr:colOff>136525</xdr:colOff>
      <xdr:row>31</xdr:row>
      <xdr:rowOff>87902</xdr:rowOff>
    </xdr:to>
    <xdr:cxnSp macro="">
      <xdr:nvCxnSpPr>
        <xdr:cNvPr id="82" name="直線コネクタ 81"/>
        <xdr:cNvCxnSpPr/>
      </xdr:nvCxnSpPr>
      <xdr:spPr>
        <a:xfrm flipV="1">
          <a:off x="3289300" y="5736408"/>
          <a:ext cx="762000" cy="4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3"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4"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60160</xdr:rowOff>
    </xdr:from>
    <xdr:ext cx="405111" cy="259045"/>
    <xdr:sp macro="" textlink="">
      <xdr:nvSpPr>
        <xdr:cNvPr id="85" name="n_1mainValue有形固定資産減価償却率"/>
        <xdr:cNvSpPr txBox="1"/>
      </xdr:nvSpPr>
      <xdr:spPr>
        <a:xfrm>
          <a:off x="38360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129829</xdr:rowOff>
    </xdr:from>
    <xdr:ext cx="405111" cy="259045"/>
    <xdr:sp macro="" textlink="">
      <xdr:nvSpPr>
        <xdr:cNvPr id="86" name="n_2mainValue有形固定資産減価償却率"/>
        <xdr:cNvSpPr txBox="1"/>
      </xdr:nvSpPr>
      <xdr:spPr>
        <a:xfrm>
          <a:off x="30867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債務償還可能年数は類似団体を上回っている。これは町営住宅整備や防災行政無線整備等の地方債発行額が多いことなどが主な要因である。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引き続き、財政健全化に努める。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5" name="直線コネクタ 114"/>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8"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9" name="直線コネクタ 118"/>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0"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1" name="フローチャート: 判断 120"/>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78670</xdr:rowOff>
    </xdr:from>
    <xdr:to>
      <xdr:col>76</xdr:col>
      <xdr:colOff>73025</xdr:colOff>
      <xdr:row>31</xdr:row>
      <xdr:rowOff>8820</xdr:rowOff>
    </xdr:to>
    <xdr:sp macro="" textlink="">
      <xdr:nvSpPr>
        <xdr:cNvPr id="127" name="楕円 126"/>
        <xdr:cNvSpPr/>
      </xdr:nvSpPr>
      <xdr:spPr>
        <a:xfrm>
          <a:off x="147447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101547</xdr:rowOff>
    </xdr:from>
    <xdr:ext cx="340478" cy="259045"/>
    <xdr:sp macro="" textlink="">
      <xdr:nvSpPr>
        <xdr:cNvPr id="128" name="債務償還可能年数該当値テキスト"/>
        <xdr:cNvSpPr txBox="1"/>
      </xdr:nvSpPr>
      <xdr:spPr>
        <a:xfrm>
          <a:off x="14846300" y="58451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12,437
7.62
4,972,486
4,768,009
117,544
3,066,643
4,639,620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0" name="楕円 69"/>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71" name="楕円 70"/>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152400</xdr:rowOff>
    </xdr:to>
    <xdr:cxnSp macro="">
      <xdr:nvCxnSpPr>
        <xdr:cNvPr id="72" name="直線コネクタ 71"/>
        <xdr:cNvCxnSpPr/>
      </xdr:nvCxnSpPr>
      <xdr:spPr>
        <a:xfrm flipV="1">
          <a:off x="2908300" y="6457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3"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75"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76" name="n_2main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140516</xdr:rowOff>
    </xdr:from>
    <xdr:to>
      <xdr:col>50</xdr:col>
      <xdr:colOff>165100</xdr:colOff>
      <xdr:row>41</xdr:row>
      <xdr:rowOff>70666</xdr:rowOff>
    </xdr:to>
    <xdr:sp macro="" textlink="">
      <xdr:nvSpPr>
        <xdr:cNvPr id="116" name="楕円 115"/>
        <xdr:cNvSpPr/>
      </xdr:nvSpPr>
      <xdr:spPr>
        <a:xfrm>
          <a:off x="9588500" y="699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139536</xdr:rowOff>
    </xdr:from>
    <xdr:to>
      <xdr:col>46</xdr:col>
      <xdr:colOff>38100</xdr:colOff>
      <xdr:row>41</xdr:row>
      <xdr:rowOff>69686</xdr:rowOff>
    </xdr:to>
    <xdr:sp macro="" textlink="">
      <xdr:nvSpPr>
        <xdr:cNvPr id="117" name="楕円 116"/>
        <xdr:cNvSpPr/>
      </xdr:nvSpPr>
      <xdr:spPr>
        <a:xfrm>
          <a:off x="8699500" y="69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18886</xdr:rowOff>
    </xdr:from>
    <xdr:to>
      <xdr:col>50</xdr:col>
      <xdr:colOff>114300</xdr:colOff>
      <xdr:row>41</xdr:row>
      <xdr:rowOff>19866</xdr:rowOff>
    </xdr:to>
    <xdr:cxnSp macro="">
      <xdr:nvCxnSpPr>
        <xdr:cNvPr id="118" name="直線コネクタ 117"/>
        <xdr:cNvCxnSpPr/>
      </xdr:nvCxnSpPr>
      <xdr:spPr>
        <a:xfrm>
          <a:off x="8750300" y="704833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19"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0"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61793</xdr:rowOff>
    </xdr:from>
    <xdr:ext cx="469744" cy="259045"/>
    <xdr:sp macro="" textlink="">
      <xdr:nvSpPr>
        <xdr:cNvPr id="121" name="n_1mainValue【道路】&#10;一人当たり延長"/>
        <xdr:cNvSpPr txBox="1"/>
      </xdr:nvSpPr>
      <xdr:spPr>
        <a:xfrm>
          <a:off x="9391727" y="709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60813</xdr:rowOff>
    </xdr:from>
    <xdr:ext cx="469744" cy="259045"/>
    <xdr:sp macro="" textlink="">
      <xdr:nvSpPr>
        <xdr:cNvPr id="122" name="n_2mainValue【道路】&#10;一人当たり延長"/>
        <xdr:cNvSpPr txBox="1"/>
      </xdr:nvSpPr>
      <xdr:spPr>
        <a:xfrm>
          <a:off x="8515427" y="709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60" name="楕円 159"/>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114935</xdr:rowOff>
    </xdr:from>
    <xdr:to>
      <xdr:col>15</xdr:col>
      <xdr:colOff>101600</xdr:colOff>
      <xdr:row>59</xdr:row>
      <xdr:rowOff>45085</xdr:rowOff>
    </xdr:to>
    <xdr:sp macro="" textlink="">
      <xdr:nvSpPr>
        <xdr:cNvPr id="161" name="楕円 160"/>
        <xdr:cNvSpPr/>
      </xdr:nvSpPr>
      <xdr:spPr>
        <a:xfrm>
          <a:off x="2857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133350</xdr:rowOff>
    </xdr:from>
    <xdr:to>
      <xdr:col>19</xdr:col>
      <xdr:colOff>177800</xdr:colOff>
      <xdr:row>58</xdr:row>
      <xdr:rowOff>165735</xdr:rowOff>
    </xdr:to>
    <xdr:cxnSp macro="">
      <xdr:nvCxnSpPr>
        <xdr:cNvPr id="162" name="直線コネクタ 161"/>
        <xdr:cNvCxnSpPr/>
      </xdr:nvCxnSpPr>
      <xdr:spPr>
        <a:xfrm flipV="1">
          <a:off x="2908300" y="10077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63"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64"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165" name="n_1main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61612</xdr:rowOff>
    </xdr:from>
    <xdr:ext cx="405111" cy="259045"/>
    <xdr:sp macro="" textlink="">
      <xdr:nvSpPr>
        <xdr:cNvPr id="166" name="n_2mainValue【橋りょう・トンネル】&#10;有形固定資産減価償却率"/>
        <xdr:cNvSpPr txBox="1"/>
      </xdr:nvSpPr>
      <xdr:spPr>
        <a:xfrm>
          <a:off x="2705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95"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98" name="フローチャート: 判断 197"/>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119524</xdr:rowOff>
    </xdr:from>
    <xdr:to>
      <xdr:col>50</xdr:col>
      <xdr:colOff>165100</xdr:colOff>
      <xdr:row>64</xdr:row>
      <xdr:rowOff>49674</xdr:rowOff>
    </xdr:to>
    <xdr:sp macro="" textlink="">
      <xdr:nvSpPr>
        <xdr:cNvPr id="204" name="楕円 203"/>
        <xdr:cNvSpPr/>
      </xdr:nvSpPr>
      <xdr:spPr>
        <a:xfrm>
          <a:off x="9588500" y="1092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119218</xdr:rowOff>
    </xdr:from>
    <xdr:to>
      <xdr:col>46</xdr:col>
      <xdr:colOff>38100</xdr:colOff>
      <xdr:row>64</xdr:row>
      <xdr:rowOff>49368</xdr:rowOff>
    </xdr:to>
    <xdr:sp macro="" textlink="">
      <xdr:nvSpPr>
        <xdr:cNvPr id="205" name="楕円 204"/>
        <xdr:cNvSpPr/>
      </xdr:nvSpPr>
      <xdr:spPr>
        <a:xfrm>
          <a:off x="8699500" y="109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170018</xdr:rowOff>
    </xdr:from>
    <xdr:to>
      <xdr:col>50</xdr:col>
      <xdr:colOff>114300</xdr:colOff>
      <xdr:row>63</xdr:row>
      <xdr:rowOff>170324</xdr:rowOff>
    </xdr:to>
    <xdr:cxnSp macro="">
      <xdr:nvCxnSpPr>
        <xdr:cNvPr id="206" name="直線コネクタ 205"/>
        <xdr:cNvCxnSpPr/>
      </xdr:nvCxnSpPr>
      <xdr:spPr>
        <a:xfrm>
          <a:off x="8750300" y="10971368"/>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07"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08"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40801</xdr:rowOff>
    </xdr:from>
    <xdr:ext cx="534377" cy="259045"/>
    <xdr:sp macro="" textlink="">
      <xdr:nvSpPr>
        <xdr:cNvPr id="209" name="n_1mainValue【橋りょう・トンネル】&#10;一人当たり有形固定資産（償却資産）額"/>
        <xdr:cNvSpPr txBox="1"/>
      </xdr:nvSpPr>
      <xdr:spPr>
        <a:xfrm>
          <a:off x="9359411" y="110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40495</xdr:rowOff>
    </xdr:from>
    <xdr:ext cx="534377" cy="259045"/>
    <xdr:sp macro="" textlink="">
      <xdr:nvSpPr>
        <xdr:cNvPr id="210" name="n_2mainValue【橋りょう・トンネル】&#10;一人当たり有形固定資産（償却資産）額"/>
        <xdr:cNvSpPr txBox="1"/>
      </xdr:nvSpPr>
      <xdr:spPr>
        <a:xfrm>
          <a:off x="8483111" y="1101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68580</xdr:rowOff>
    </xdr:to>
    <xdr:cxnSp macro="">
      <xdr:nvCxnSpPr>
        <xdr:cNvPr id="235" name="直線コネクタ 234"/>
        <xdr:cNvCxnSpPr/>
      </xdr:nvCxnSpPr>
      <xdr:spPr>
        <a:xfrm flipV="1">
          <a:off x="4634865" y="133350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72407</xdr:rowOff>
    </xdr:from>
    <xdr:ext cx="405111" cy="259045"/>
    <xdr:sp macro="" textlink="">
      <xdr:nvSpPr>
        <xdr:cNvPr id="236" name="【公営住宅】&#10;有形固定資産減価償却率最小値テキスト"/>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68580</xdr:rowOff>
    </xdr:from>
    <xdr:to>
      <xdr:col>24</xdr:col>
      <xdr:colOff>152400</xdr:colOff>
      <xdr:row>84</xdr:row>
      <xdr:rowOff>68580</xdr:rowOff>
    </xdr:to>
    <xdr:cxnSp macro="">
      <xdr:nvCxnSpPr>
        <xdr:cNvPr id="237" name="直線コネクタ 236"/>
        <xdr:cNvCxnSpPr/>
      </xdr:nvCxnSpPr>
      <xdr:spPr>
        <a:xfrm>
          <a:off x="4546600" y="144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55263</xdr:rowOff>
    </xdr:from>
    <xdr:ext cx="405111" cy="259045"/>
    <xdr:sp macro="" textlink="">
      <xdr:nvSpPr>
        <xdr:cNvPr id="240" name="【公営住宅】&#10;有形固定資産減価償却率平均値テキスト"/>
        <xdr:cNvSpPr txBox="1"/>
      </xdr:nvSpPr>
      <xdr:spPr>
        <a:xfrm>
          <a:off x="4673600" y="13942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41" name="フローチャート: 判断 240"/>
        <xdr:cNvSpPr/>
      </xdr:nvSpPr>
      <xdr:spPr>
        <a:xfrm>
          <a:off x="45847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42" name="フローチャート: 判断 241"/>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88264</xdr:rowOff>
    </xdr:from>
    <xdr:to>
      <xdr:col>15</xdr:col>
      <xdr:colOff>101600</xdr:colOff>
      <xdr:row>82</xdr:row>
      <xdr:rowOff>18414</xdr:rowOff>
    </xdr:to>
    <xdr:sp macro="" textlink="">
      <xdr:nvSpPr>
        <xdr:cNvPr id="243" name="フローチャート: 判断 242"/>
        <xdr:cNvSpPr/>
      </xdr:nvSpPr>
      <xdr:spPr>
        <a:xfrm>
          <a:off x="2857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95886</xdr:rowOff>
    </xdr:from>
    <xdr:to>
      <xdr:col>20</xdr:col>
      <xdr:colOff>38100</xdr:colOff>
      <xdr:row>87</xdr:row>
      <xdr:rowOff>26036</xdr:rowOff>
    </xdr:to>
    <xdr:sp macro="" textlink="">
      <xdr:nvSpPr>
        <xdr:cNvPr id="249" name="楕円 248"/>
        <xdr:cNvSpPr/>
      </xdr:nvSpPr>
      <xdr:spPr>
        <a:xfrm>
          <a:off x="3746500" y="148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149225</xdr:rowOff>
    </xdr:from>
    <xdr:to>
      <xdr:col>15</xdr:col>
      <xdr:colOff>101600</xdr:colOff>
      <xdr:row>86</xdr:row>
      <xdr:rowOff>79375</xdr:rowOff>
    </xdr:to>
    <xdr:sp macro="" textlink="">
      <xdr:nvSpPr>
        <xdr:cNvPr id="250" name="楕円 249"/>
        <xdr:cNvSpPr/>
      </xdr:nvSpPr>
      <xdr:spPr>
        <a:xfrm>
          <a:off x="2857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28575</xdr:rowOff>
    </xdr:from>
    <xdr:to>
      <xdr:col>19</xdr:col>
      <xdr:colOff>177800</xdr:colOff>
      <xdr:row>86</xdr:row>
      <xdr:rowOff>146686</xdr:rowOff>
    </xdr:to>
    <xdr:cxnSp macro="">
      <xdr:nvCxnSpPr>
        <xdr:cNvPr id="251" name="直線コネクタ 250"/>
        <xdr:cNvCxnSpPr/>
      </xdr:nvCxnSpPr>
      <xdr:spPr>
        <a:xfrm>
          <a:off x="2908300" y="14773275"/>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48277</xdr:rowOff>
    </xdr:from>
    <xdr:ext cx="405111" cy="259045"/>
    <xdr:sp macro="" textlink="">
      <xdr:nvSpPr>
        <xdr:cNvPr id="252" name="n_1aveValue【公営住宅】&#10;有形固定資産減価償却率"/>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34941</xdr:rowOff>
    </xdr:from>
    <xdr:ext cx="405111" cy="259045"/>
    <xdr:sp macro="" textlink="">
      <xdr:nvSpPr>
        <xdr:cNvPr id="253" name="n_2aveValue【公営住宅】&#10;有形固定資産減価償却率"/>
        <xdr:cNvSpPr txBox="1"/>
      </xdr:nvSpPr>
      <xdr:spPr>
        <a:xfrm>
          <a:off x="2705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17163</xdr:rowOff>
    </xdr:from>
    <xdr:ext cx="405111" cy="259045"/>
    <xdr:sp macro="" textlink="">
      <xdr:nvSpPr>
        <xdr:cNvPr id="254" name="n_1mainValue【公営住宅】&#10;有形固定資産減価償却率"/>
        <xdr:cNvSpPr txBox="1"/>
      </xdr:nvSpPr>
      <xdr:spPr>
        <a:xfrm>
          <a:off x="3582044"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70502</xdr:rowOff>
    </xdr:from>
    <xdr:ext cx="405111" cy="259045"/>
    <xdr:sp macro="" textlink="">
      <xdr:nvSpPr>
        <xdr:cNvPr id="255" name="n_2mainValue【公営住宅】&#10;有形固定資産減価償却率"/>
        <xdr:cNvSpPr txBox="1"/>
      </xdr:nvSpPr>
      <xdr:spPr>
        <a:xfrm>
          <a:off x="27057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9" name="直線コネクタ 278"/>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80"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81" name="直線コネクタ 280"/>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2"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3" name="直線コネクタ 282"/>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84"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5" name="フローチャート: 判断 284"/>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6" name="フローチャート: 判断 285"/>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87" name="フローチャート: 判断 286"/>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115697</xdr:rowOff>
    </xdr:from>
    <xdr:to>
      <xdr:col>50</xdr:col>
      <xdr:colOff>165100</xdr:colOff>
      <xdr:row>86</xdr:row>
      <xdr:rowOff>45847</xdr:rowOff>
    </xdr:to>
    <xdr:sp macro="" textlink="">
      <xdr:nvSpPr>
        <xdr:cNvPr id="293" name="楕円 292"/>
        <xdr:cNvSpPr/>
      </xdr:nvSpPr>
      <xdr:spPr>
        <a:xfrm>
          <a:off x="9588500" y="146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85217</xdr:rowOff>
    </xdr:from>
    <xdr:to>
      <xdr:col>46</xdr:col>
      <xdr:colOff>38100</xdr:colOff>
      <xdr:row>86</xdr:row>
      <xdr:rowOff>15367</xdr:rowOff>
    </xdr:to>
    <xdr:sp macro="" textlink="">
      <xdr:nvSpPr>
        <xdr:cNvPr id="294" name="楕円 293"/>
        <xdr:cNvSpPr/>
      </xdr:nvSpPr>
      <xdr:spPr>
        <a:xfrm>
          <a:off x="8699500" y="146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136017</xdr:rowOff>
    </xdr:from>
    <xdr:to>
      <xdr:col>50</xdr:col>
      <xdr:colOff>114300</xdr:colOff>
      <xdr:row>85</xdr:row>
      <xdr:rowOff>166497</xdr:rowOff>
    </xdr:to>
    <xdr:cxnSp macro="">
      <xdr:nvCxnSpPr>
        <xdr:cNvPr id="295" name="直線コネクタ 294"/>
        <xdr:cNvCxnSpPr/>
      </xdr:nvCxnSpPr>
      <xdr:spPr>
        <a:xfrm>
          <a:off x="8750300" y="1470926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296"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97"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36974</xdr:rowOff>
    </xdr:from>
    <xdr:ext cx="469744" cy="259045"/>
    <xdr:sp macro="" textlink="">
      <xdr:nvSpPr>
        <xdr:cNvPr id="298" name="n_1mainValue【公営住宅】&#10;一人当たり面積"/>
        <xdr:cNvSpPr txBox="1"/>
      </xdr:nvSpPr>
      <xdr:spPr>
        <a:xfrm>
          <a:off x="9391727" y="1478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6494</xdr:rowOff>
    </xdr:from>
    <xdr:ext cx="469744" cy="259045"/>
    <xdr:sp macro="" textlink="">
      <xdr:nvSpPr>
        <xdr:cNvPr id="299" name="n_2mainValue【公営住宅】&#10;一人当たり面積"/>
        <xdr:cNvSpPr txBox="1"/>
      </xdr:nvSpPr>
      <xdr:spPr>
        <a:xfrm>
          <a:off x="8515427" y="1475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40" name="直線コネクタ 339"/>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41"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42" name="直線コネクタ 341"/>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45"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46" name="フローチャート: 判断 345"/>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47" name="フローチャート: 判断 346"/>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48" name="フローチャート: 判断 347"/>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88265</xdr:rowOff>
    </xdr:from>
    <xdr:to>
      <xdr:col>81</xdr:col>
      <xdr:colOff>101600</xdr:colOff>
      <xdr:row>40</xdr:row>
      <xdr:rowOff>18415</xdr:rowOff>
    </xdr:to>
    <xdr:sp macro="" textlink="">
      <xdr:nvSpPr>
        <xdr:cNvPr id="354" name="楕円 353"/>
        <xdr:cNvSpPr/>
      </xdr:nvSpPr>
      <xdr:spPr>
        <a:xfrm>
          <a:off x="1543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118745</xdr:rowOff>
    </xdr:from>
    <xdr:to>
      <xdr:col>76</xdr:col>
      <xdr:colOff>165100</xdr:colOff>
      <xdr:row>40</xdr:row>
      <xdr:rowOff>48895</xdr:rowOff>
    </xdr:to>
    <xdr:sp macro="" textlink="">
      <xdr:nvSpPr>
        <xdr:cNvPr id="355" name="楕円 354"/>
        <xdr:cNvSpPr/>
      </xdr:nvSpPr>
      <xdr:spPr>
        <a:xfrm>
          <a:off x="14541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139065</xdr:rowOff>
    </xdr:from>
    <xdr:to>
      <xdr:col>81</xdr:col>
      <xdr:colOff>50800</xdr:colOff>
      <xdr:row>39</xdr:row>
      <xdr:rowOff>169545</xdr:rowOff>
    </xdr:to>
    <xdr:cxnSp macro="">
      <xdr:nvCxnSpPr>
        <xdr:cNvPr id="356" name="直線コネクタ 355"/>
        <xdr:cNvCxnSpPr/>
      </xdr:nvCxnSpPr>
      <xdr:spPr>
        <a:xfrm flipV="1">
          <a:off x="14592300" y="68256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57"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58"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9542</xdr:rowOff>
    </xdr:from>
    <xdr:ext cx="405111" cy="259045"/>
    <xdr:sp macro="" textlink="">
      <xdr:nvSpPr>
        <xdr:cNvPr id="359" name="n_1mainValue【認定こども園・幼稚園・保育所】&#10;有形固定資産減価償却率"/>
        <xdr:cNvSpPr txBox="1"/>
      </xdr:nvSpPr>
      <xdr:spPr>
        <a:xfrm>
          <a:off x="152660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40022</xdr:rowOff>
    </xdr:from>
    <xdr:ext cx="405111" cy="259045"/>
    <xdr:sp macro="" textlink="">
      <xdr:nvSpPr>
        <xdr:cNvPr id="360" name="n_2mainValue【認定こども園・幼稚園・保育所】&#10;有形固定資産減価償却率"/>
        <xdr:cNvSpPr txBox="1"/>
      </xdr:nvSpPr>
      <xdr:spPr>
        <a:xfrm>
          <a:off x="14389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84" name="直線コネクタ 383"/>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85"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86" name="直線コネクタ 385"/>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8" name="直線コネクタ 38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89"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90" name="フローチャート: 判断 389"/>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91" name="フローチャート: 判断 390"/>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92" name="フローチャート: 判断 391"/>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118745</xdr:rowOff>
    </xdr:from>
    <xdr:to>
      <xdr:col>112</xdr:col>
      <xdr:colOff>38100</xdr:colOff>
      <xdr:row>41</xdr:row>
      <xdr:rowOff>48895</xdr:rowOff>
    </xdr:to>
    <xdr:sp macro="" textlink="">
      <xdr:nvSpPr>
        <xdr:cNvPr id="398" name="楕円 397"/>
        <xdr:cNvSpPr/>
      </xdr:nvSpPr>
      <xdr:spPr>
        <a:xfrm>
          <a:off x="21272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116840</xdr:rowOff>
    </xdr:from>
    <xdr:to>
      <xdr:col>107</xdr:col>
      <xdr:colOff>101600</xdr:colOff>
      <xdr:row>41</xdr:row>
      <xdr:rowOff>46990</xdr:rowOff>
    </xdr:to>
    <xdr:sp macro="" textlink="">
      <xdr:nvSpPr>
        <xdr:cNvPr id="399" name="楕円 398"/>
        <xdr:cNvSpPr/>
      </xdr:nvSpPr>
      <xdr:spPr>
        <a:xfrm>
          <a:off x="2038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40</xdr:row>
      <xdr:rowOff>169545</xdr:rowOff>
    </xdr:to>
    <xdr:cxnSp macro="">
      <xdr:nvCxnSpPr>
        <xdr:cNvPr id="400" name="直線コネクタ 399"/>
        <xdr:cNvCxnSpPr/>
      </xdr:nvCxnSpPr>
      <xdr:spPr>
        <a:xfrm>
          <a:off x="20434300" y="70256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401"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02"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40022</xdr:rowOff>
    </xdr:from>
    <xdr:ext cx="469744" cy="259045"/>
    <xdr:sp macro="" textlink="">
      <xdr:nvSpPr>
        <xdr:cNvPr id="403" name="n_1mainValue【認定こども園・幼稚園・保育所】&#10;一人当たり面積"/>
        <xdr:cNvSpPr txBox="1"/>
      </xdr:nvSpPr>
      <xdr:spPr>
        <a:xfrm>
          <a:off x="21075727" y="70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38117</xdr:rowOff>
    </xdr:from>
    <xdr:ext cx="469744" cy="259045"/>
    <xdr:sp macro="" textlink="">
      <xdr:nvSpPr>
        <xdr:cNvPr id="404" name="n_2mainValue【認定こども園・幼稚園・保育所】&#10;一人当たり面積"/>
        <xdr:cNvSpPr txBox="1"/>
      </xdr:nvSpPr>
      <xdr:spPr>
        <a:xfrm>
          <a:off x="20199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74295</xdr:rowOff>
    </xdr:from>
    <xdr:to>
      <xdr:col>85</xdr:col>
      <xdr:colOff>126364</xdr:colOff>
      <xdr:row>63</xdr:row>
      <xdr:rowOff>142875</xdr:rowOff>
    </xdr:to>
    <xdr:cxnSp macro="">
      <xdr:nvCxnSpPr>
        <xdr:cNvPr id="429" name="直線コネクタ 428"/>
        <xdr:cNvCxnSpPr/>
      </xdr:nvCxnSpPr>
      <xdr:spPr>
        <a:xfrm flipV="1">
          <a:off x="16318864" y="984694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146702</xdr:rowOff>
    </xdr:from>
    <xdr:ext cx="405111" cy="259045"/>
    <xdr:sp macro="" textlink="">
      <xdr:nvSpPr>
        <xdr:cNvPr id="430" name="【学校施設】&#10;有形固定資産減価償却率最小値テキスト"/>
        <xdr:cNvSpPr txBox="1"/>
      </xdr:nvSpPr>
      <xdr:spPr>
        <a:xfrm>
          <a:off x="16357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142875</xdr:rowOff>
    </xdr:from>
    <xdr:to>
      <xdr:col>86</xdr:col>
      <xdr:colOff>25400</xdr:colOff>
      <xdr:row>63</xdr:row>
      <xdr:rowOff>142875</xdr:rowOff>
    </xdr:to>
    <xdr:cxnSp macro="">
      <xdr:nvCxnSpPr>
        <xdr:cNvPr id="431" name="直線コネクタ 430"/>
        <xdr:cNvCxnSpPr/>
      </xdr:nvCxnSpPr>
      <xdr:spPr>
        <a:xfrm>
          <a:off x="16230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20972</xdr:rowOff>
    </xdr:from>
    <xdr:ext cx="405111" cy="259045"/>
    <xdr:sp macro="" textlink="">
      <xdr:nvSpPr>
        <xdr:cNvPr id="432" name="【学校施設】&#10;有形固定資産減価償却率最大値テキスト"/>
        <xdr:cNvSpPr txBox="1"/>
      </xdr:nvSpPr>
      <xdr:spPr>
        <a:xfrm>
          <a:off x="16357600" y="962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74295</xdr:rowOff>
    </xdr:from>
    <xdr:to>
      <xdr:col>86</xdr:col>
      <xdr:colOff>25400</xdr:colOff>
      <xdr:row>57</xdr:row>
      <xdr:rowOff>74295</xdr:rowOff>
    </xdr:to>
    <xdr:cxnSp macro="">
      <xdr:nvCxnSpPr>
        <xdr:cNvPr id="433" name="直線コネクタ 432"/>
        <xdr:cNvCxnSpPr/>
      </xdr:nvCxnSpPr>
      <xdr:spPr>
        <a:xfrm>
          <a:off x="16230600" y="9846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125747</xdr:rowOff>
    </xdr:from>
    <xdr:ext cx="405111" cy="259045"/>
    <xdr:sp macro="" textlink="">
      <xdr:nvSpPr>
        <xdr:cNvPr id="434" name="【学校施設】&#10;有形固定資産減価償却率平均値テキスト"/>
        <xdr:cNvSpPr txBox="1"/>
      </xdr:nvSpPr>
      <xdr:spPr>
        <a:xfrm>
          <a:off x="16357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435" name="フローチャート: 判断 434"/>
        <xdr:cNvSpPr/>
      </xdr:nvSpPr>
      <xdr:spPr>
        <a:xfrm>
          <a:off x="16268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36" name="フローチャート: 判断 435"/>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37" name="フローチャート: 判断 436"/>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61595</xdr:rowOff>
    </xdr:from>
    <xdr:to>
      <xdr:col>81</xdr:col>
      <xdr:colOff>101600</xdr:colOff>
      <xdr:row>57</xdr:row>
      <xdr:rowOff>163195</xdr:rowOff>
    </xdr:to>
    <xdr:sp macro="" textlink="">
      <xdr:nvSpPr>
        <xdr:cNvPr id="443" name="楕円 442"/>
        <xdr:cNvSpPr/>
      </xdr:nvSpPr>
      <xdr:spPr>
        <a:xfrm>
          <a:off x="15430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137795</xdr:rowOff>
    </xdr:from>
    <xdr:to>
      <xdr:col>76</xdr:col>
      <xdr:colOff>165100</xdr:colOff>
      <xdr:row>57</xdr:row>
      <xdr:rowOff>67945</xdr:rowOff>
    </xdr:to>
    <xdr:sp macro="" textlink="">
      <xdr:nvSpPr>
        <xdr:cNvPr id="444" name="楕円 443"/>
        <xdr:cNvSpPr/>
      </xdr:nvSpPr>
      <xdr:spPr>
        <a:xfrm>
          <a:off x="14541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17145</xdr:rowOff>
    </xdr:from>
    <xdr:to>
      <xdr:col>81</xdr:col>
      <xdr:colOff>50800</xdr:colOff>
      <xdr:row>57</xdr:row>
      <xdr:rowOff>112395</xdr:rowOff>
    </xdr:to>
    <xdr:cxnSp macro="">
      <xdr:nvCxnSpPr>
        <xdr:cNvPr id="445" name="直線コネクタ 444"/>
        <xdr:cNvCxnSpPr/>
      </xdr:nvCxnSpPr>
      <xdr:spPr>
        <a:xfrm>
          <a:off x="14592300" y="978979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446" name="n_1ave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447"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8272</xdr:rowOff>
    </xdr:from>
    <xdr:ext cx="405111" cy="259045"/>
    <xdr:sp macro="" textlink="">
      <xdr:nvSpPr>
        <xdr:cNvPr id="448" name="n_1mainValue【学校施設】&#10;有形固定資産減価償却率"/>
        <xdr:cNvSpPr txBox="1"/>
      </xdr:nvSpPr>
      <xdr:spPr>
        <a:xfrm>
          <a:off x="152660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84472</xdr:rowOff>
    </xdr:from>
    <xdr:ext cx="405111" cy="259045"/>
    <xdr:sp macro="" textlink="">
      <xdr:nvSpPr>
        <xdr:cNvPr id="449" name="n_2mainValue【学校施設】&#10;有形固定資産減価償却率"/>
        <xdr:cNvSpPr txBox="1"/>
      </xdr:nvSpPr>
      <xdr:spPr>
        <a:xfrm>
          <a:off x="14389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72" name="直線コネクタ 471"/>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73"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74" name="直線コネクタ 473"/>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75"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76" name="直線コネクタ 475"/>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77"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78" name="フローチャート: 判断 477"/>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79" name="フローチャート: 判断 478"/>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80" name="フローチャート: 判断 479"/>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486" name="楕円 485"/>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26924</xdr:rowOff>
    </xdr:from>
    <xdr:to>
      <xdr:col>107</xdr:col>
      <xdr:colOff>101600</xdr:colOff>
      <xdr:row>63</xdr:row>
      <xdr:rowOff>128524</xdr:rowOff>
    </xdr:to>
    <xdr:sp macro="" textlink="">
      <xdr:nvSpPr>
        <xdr:cNvPr id="487" name="楕円 486"/>
        <xdr:cNvSpPr/>
      </xdr:nvSpPr>
      <xdr:spPr>
        <a:xfrm>
          <a:off x="20383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77724</xdr:rowOff>
    </xdr:from>
    <xdr:to>
      <xdr:col>111</xdr:col>
      <xdr:colOff>177800</xdr:colOff>
      <xdr:row>63</xdr:row>
      <xdr:rowOff>80010</xdr:rowOff>
    </xdr:to>
    <xdr:cxnSp macro="">
      <xdr:nvCxnSpPr>
        <xdr:cNvPr id="488" name="直線コネクタ 487"/>
        <xdr:cNvCxnSpPr/>
      </xdr:nvCxnSpPr>
      <xdr:spPr>
        <a:xfrm>
          <a:off x="20434300" y="108790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489"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490"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491" name="n_1mainValue【学校施設】&#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119651</xdr:rowOff>
    </xdr:from>
    <xdr:ext cx="469744" cy="259045"/>
    <xdr:sp macro="" textlink="">
      <xdr:nvSpPr>
        <xdr:cNvPr id="492" name="n_2mainValue【学校施設】&#10;一人当たり面積"/>
        <xdr:cNvSpPr txBox="1"/>
      </xdr:nvSpPr>
      <xdr:spPr>
        <a:xfrm>
          <a:off x="20199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5" name="テキスト ボックス 5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3" name="テキスト ボックス 5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517" name="直線コネクタ 516"/>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518"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519" name="直線コネクタ 518"/>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1" name="直線コネクタ 52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522"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523" name="フローチャート: 判断 522"/>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524" name="フローチャート: 判断 523"/>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525" name="フローチャート: 判断 524"/>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531" name="楕円 530"/>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143511</xdr:rowOff>
    </xdr:from>
    <xdr:to>
      <xdr:col>76</xdr:col>
      <xdr:colOff>165100</xdr:colOff>
      <xdr:row>83</xdr:row>
      <xdr:rowOff>73661</xdr:rowOff>
    </xdr:to>
    <xdr:sp macro="" textlink="">
      <xdr:nvSpPr>
        <xdr:cNvPr id="532" name="楕円 531"/>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140970</xdr:rowOff>
    </xdr:from>
    <xdr:to>
      <xdr:col>81</xdr:col>
      <xdr:colOff>50800</xdr:colOff>
      <xdr:row>83</xdr:row>
      <xdr:rowOff>22861</xdr:rowOff>
    </xdr:to>
    <xdr:cxnSp macro="">
      <xdr:nvCxnSpPr>
        <xdr:cNvPr id="533" name="直線コネクタ 532"/>
        <xdr:cNvCxnSpPr/>
      </xdr:nvCxnSpPr>
      <xdr:spPr>
        <a:xfrm flipV="1">
          <a:off x="14592300" y="141998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59072</xdr:rowOff>
    </xdr:from>
    <xdr:ext cx="405111" cy="259045"/>
    <xdr:sp macro="" textlink="">
      <xdr:nvSpPr>
        <xdr:cNvPr id="534" name="n_1aveValue【児童館】&#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535" name="n_2ave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36847</xdr:rowOff>
    </xdr:from>
    <xdr:ext cx="405111" cy="259045"/>
    <xdr:sp macro="" textlink="">
      <xdr:nvSpPr>
        <xdr:cNvPr id="536" name="n_1main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537" name="n_2mainValue【児童館】&#10;有形固定資産減価償却率"/>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61" name="直線コネクタ 560"/>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62"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63" name="直線コネクタ 56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64"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65" name="直線コネクタ 564"/>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566"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67" name="フローチャート: 判断 566"/>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68" name="フローチャート: 判断 567"/>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69" name="フローチャート: 判断 568"/>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575" name="楕円 574"/>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101600</xdr:rowOff>
    </xdr:from>
    <xdr:to>
      <xdr:col>107</xdr:col>
      <xdr:colOff>101600</xdr:colOff>
      <xdr:row>80</xdr:row>
      <xdr:rowOff>31750</xdr:rowOff>
    </xdr:to>
    <xdr:sp macro="" textlink="">
      <xdr:nvSpPr>
        <xdr:cNvPr id="576" name="楕円 575"/>
        <xdr:cNvSpPr/>
      </xdr:nvSpPr>
      <xdr:spPr>
        <a:xfrm>
          <a:off x="20383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152400</xdr:rowOff>
    </xdr:from>
    <xdr:to>
      <xdr:col>111</xdr:col>
      <xdr:colOff>177800</xdr:colOff>
      <xdr:row>80</xdr:row>
      <xdr:rowOff>0</xdr:rowOff>
    </xdr:to>
    <xdr:cxnSp macro="">
      <xdr:nvCxnSpPr>
        <xdr:cNvPr id="577" name="直線コネクタ 576"/>
        <xdr:cNvCxnSpPr/>
      </xdr:nvCxnSpPr>
      <xdr:spPr>
        <a:xfrm>
          <a:off x="20434300" y="13696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22877</xdr:rowOff>
    </xdr:from>
    <xdr:ext cx="469744" cy="259045"/>
    <xdr:sp macro="" textlink="">
      <xdr:nvSpPr>
        <xdr:cNvPr id="578"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79"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580" name="n_1mainValue【児童館】&#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48277</xdr:rowOff>
    </xdr:from>
    <xdr:ext cx="469744" cy="259045"/>
    <xdr:sp macro="" textlink="">
      <xdr:nvSpPr>
        <xdr:cNvPr id="581" name="n_2mainValue【児童館】&#10;一人当たり面積"/>
        <xdr:cNvSpPr txBox="1"/>
      </xdr:nvSpPr>
      <xdr:spPr>
        <a:xfrm>
          <a:off x="201994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07" name="直線コネクタ 606"/>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08"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09" name="直線コネクタ 608"/>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10"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11" name="直線コネクタ 610"/>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1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13" name="フローチャート: 判断 61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14" name="フローチャート: 判断 613"/>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15" name="フローチャート: 判断 614"/>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98879</xdr:rowOff>
    </xdr:from>
    <xdr:to>
      <xdr:col>81</xdr:col>
      <xdr:colOff>101600</xdr:colOff>
      <xdr:row>100</xdr:row>
      <xdr:rowOff>29029</xdr:rowOff>
    </xdr:to>
    <xdr:sp macro="" textlink="">
      <xdr:nvSpPr>
        <xdr:cNvPr id="621" name="楕円 620"/>
        <xdr:cNvSpPr/>
      </xdr:nvSpPr>
      <xdr:spPr>
        <a:xfrm>
          <a:off x="15430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103777</xdr:rowOff>
    </xdr:from>
    <xdr:to>
      <xdr:col>76</xdr:col>
      <xdr:colOff>165100</xdr:colOff>
      <xdr:row>100</xdr:row>
      <xdr:rowOff>33927</xdr:rowOff>
    </xdr:to>
    <xdr:sp macro="" textlink="">
      <xdr:nvSpPr>
        <xdr:cNvPr id="622" name="楕円 621"/>
        <xdr:cNvSpPr/>
      </xdr:nvSpPr>
      <xdr:spPr>
        <a:xfrm>
          <a:off x="14541500" y="170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99</xdr:row>
      <xdr:rowOff>154577</xdr:rowOff>
    </xdr:to>
    <xdr:cxnSp macro="">
      <xdr:nvCxnSpPr>
        <xdr:cNvPr id="623" name="直線コネクタ 622"/>
        <xdr:cNvCxnSpPr/>
      </xdr:nvCxnSpPr>
      <xdr:spPr>
        <a:xfrm flipV="1">
          <a:off x="14592300" y="1712322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624"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625" name="n_2aveValue【公民館】&#10;有形固定資産減価償却率"/>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45556</xdr:rowOff>
    </xdr:from>
    <xdr:ext cx="405111" cy="259045"/>
    <xdr:sp macro="" textlink="">
      <xdr:nvSpPr>
        <xdr:cNvPr id="626" name="n_1mainValue【公民館】&#10;有形固定資産減価償却率"/>
        <xdr:cNvSpPr txBox="1"/>
      </xdr:nvSpPr>
      <xdr:spPr>
        <a:xfrm>
          <a:off x="152660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50454</xdr:rowOff>
    </xdr:from>
    <xdr:ext cx="405111" cy="259045"/>
    <xdr:sp macro="" textlink="">
      <xdr:nvSpPr>
        <xdr:cNvPr id="627" name="n_2mainValue【公民館】&#10;有形固定資産減価償却率"/>
        <xdr:cNvSpPr txBox="1"/>
      </xdr:nvSpPr>
      <xdr:spPr>
        <a:xfrm>
          <a:off x="14389744" y="1685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51" name="直線コネクタ 650"/>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5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53" name="直線コネクタ 65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54"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55" name="直線コネクタ 654"/>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56"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57" name="フローチャート: 判断 656"/>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58" name="フローチャート: 判断 657"/>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59" name="フローチャート: 判断 658"/>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129539</xdr:rowOff>
    </xdr:from>
    <xdr:to>
      <xdr:col>112</xdr:col>
      <xdr:colOff>38100</xdr:colOff>
      <xdr:row>108</xdr:row>
      <xdr:rowOff>59689</xdr:rowOff>
    </xdr:to>
    <xdr:sp macro="" textlink="">
      <xdr:nvSpPr>
        <xdr:cNvPr id="665" name="楕円 664"/>
        <xdr:cNvSpPr/>
      </xdr:nvSpPr>
      <xdr:spPr>
        <a:xfrm>
          <a:off x="21272500" y="184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128270</xdr:rowOff>
    </xdr:from>
    <xdr:to>
      <xdr:col>107</xdr:col>
      <xdr:colOff>101600</xdr:colOff>
      <xdr:row>108</xdr:row>
      <xdr:rowOff>58420</xdr:rowOff>
    </xdr:to>
    <xdr:sp macro="" textlink="">
      <xdr:nvSpPr>
        <xdr:cNvPr id="666" name="楕円 665"/>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8889</xdr:rowOff>
    </xdr:to>
    <xdr:cxnSp macro="">
      <xdr:nvCxnSpPr>
        <xdr:cNvPr id="667" name="直線コネクタ 666"/>
        <xdr:cNvCxnSpPr/>
      </xdr:nvCxnSpPr>
      <xdr:spPr>
        <a:xfrm>
          <a:off x="20434300" y="185242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668"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69"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50816</xdr:rowOff>
    </xdr:from>
    <xdr:ext cx="469744" cy="259045"/>
    <xdr:sp macro="" textlink="">
      <xdr:nvSpPr>
        <xdr:cNvPr id="670" name="n_1mainValue【公民館】&#10;一人当たり面積"/>
        <xdr:cNvSpPr txBox="1"/>
      </xdr:nvSpPr>
      <xdr:spPr>
        <a:xfrm>
          <a:off x="21075727" y="185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671"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類似団体と比較して、特に有形固定資産減価償却率が高くなっている施設は、学校施設、公民館である。特に低くなっている施設は公営住宅である。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学校施設、公民館については、昭和</a:t>
          </a:r>
          <a:r>
            <a:rPr kumimoji="1" lang="en-US" altLang="ja-JP" sz="1300" baseline="0">
              <a:latin typeface="ＭＳ Ｐゴシック" panose="020B0600070205080204" pitchFamily="50" charset="-128"/>
              <a:ea typeface="ＭＳ Ｐゴシック" panose="020B0600070205080204" pitchFamily="50" charset="-128"/>
            </a:rPr>
            <a:t>40</a:t>
          </a:r>
          <a:r>
            <a:rPr kumimoji="1" lang="ja-JP" altLang="en-US" sz="1300" baseline="0">
              <a:latin typeface="ＭＳ Ｐゴシック" panose="020B0600070205080204" pitchFamily="50" charset="-128"/>
              <a:ea typeface="ＭＳ Ｐゴシック" panose="020B0600070205080204" pitchFamily="50" charset="-128"/>
            </a:rPr>
            <a:t>年代から昭和</a:t>
          </a:r>
          <a:r>
            <a:rPr kumimoji="1" lang="en-US" altLang="ja-JP" sz="1300" baseline="0">
              <a:latin typeface="ＭＳ Ｐゴシック" panose="020B0600070205080204" pitchFamily="50" charset="-128"/>
              <a:ea typeface="ＭＳ Ｐゴシック" panose="020B0600070205080204" pitchFamily="50" charset="-128"/>
            </a:rPr>
            <a:t>50</a:t>
          </a:r>
          <a:r>
            <a:rPr kumimoji="1" lang="ja-JP" altLang="en-US" sz="1300" baseline="0">
              <a:latin typeface="ＭＳ Ｐゴシック" panose="020B0600070205080204" pitchFamily="50" charset="-128"/>
              <a:ea typeface="ＭＳ Ｐゴシック" panose="020B0600070205080204" pitchFamily="50" charset="-128"/>
            </a:rPr>
            <a:t>年代にかけて整備した建物が大半であるため、比率が高くなっている。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また、学校施設において、小学校は平成</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年度、中学校は平成</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年度、公民館においては平成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年度に耐震補強工事を行っているが、固定資産台帳に反映していないため、比率が高くなっている。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公営住宅については、昭和</a:t>
          </a:r>
          <a:r>
            <a:rPr kumimoji="1" lang="en-US" altLang="ja-JP" sz="1300" baseline="0">
              <a:latin typeface="ＭＳ Ｐゴシック" panose="020B0600070205080204" pitchFamily="50" charset="-128"/>
              <a:ea typeface="ＭＳ Ｐゴシック" panose="020B0600070205080204" pitchFamily="50" charset="-128"/>
            </a:rPr>
            <a:t>40</a:t>
          </a:r>
          <a:r>
            <a:rPr kumimoji="1" lang="ja-JP" altLang="en-US" sz="1300" baseline="0">
              <a:latin typeface="ＭＳ Ｐゴシック" panose="020B0600070205080204" pitchFamily="50" charset="-128"/>
              <a:ea typeface="ＭＳ Ｐゴシック" panose="020B0600070205080204" pitchFamily="50" charset="-128"/>
            </a:rPr>
            <a:t>年代に整備した建物の老朽化に伴い、平成</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年度から順次建て替えを行っているため、比率が低くなっている。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老朽化が進んでいる公共施設については、計画的な維持保全や長寿命化に努める。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135" name="正方形/長方形 134"/>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136" name="正方形/長方形 135"/>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137" name="正方形/長方形 136"/>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138" name="正方形/長方形 137"/>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139" name="正方形/長方形 138"/>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140" name="正方形/長方形 139"/>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141" name="正方形/長方形 140"/>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142" name="正方形/長方形 141"/>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43" name="正方形/長方形 142"/>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44" name="正方形/長方形 143"/>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12,437
7.62
4,972,486
4,768,009
117,544
3,066,643
4,639,620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45" name="正方形/長方形 144"/>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46" name="正方形/長方形 145"/>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7" name="正方形/長方形 146"/>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48" name="正方形/長方形 147"/>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49" name="正方形/長方形 148"/>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50" name="正方形/長方形 149"/>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51" name="角丸四角形 15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52" name="正方形/長方形 15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153" name="正方形/長方形 152"/>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154" name="正方形/長方形 153"/>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155" name="直線コネクタ 15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156" name="楕円 155"/>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157" name="フローチャート: 判断 156"/>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158" name="直線コネクタ 157"/>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159" name="直線コネクタ 158"/>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160" name="直線コネクタ 159"/>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161" name="直線コネクタ 160"/>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162" name="テキスト ボックス 161"/>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63" name="テキスト ボックス 162"/>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164" name="テキスト ボックス 163"/>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165" name="正方形/長方形 16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166" name="正方形/長方形 165"/>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167" name="正方形/長方形 166"/>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168" name="正方形/長方形 167"/>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169" name="正方形/長方形 168"/>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170" name="正方形/長方形 169"/>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171" name="正方形/長方形 170"/>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172" name="正方形/長方形 171"/>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173" name="テキスト ボックス 172"/>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174" name="直線コネクタ 173"/>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175" name="直線コネクタ 174"/>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176" name="テキスト ボックス 175"/>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177" name="直線コネクタ 176"/>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178" name="テキスト ボックス 177"/>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179" name="直線コネクタ 178"/>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180" name="テキスト ボックス 179"/>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181" name="直線コネクタ 180"/>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182" name="テキスト ボックス 181"/>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183" name="直線コネクタ 182"/>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184" name="テキスト ボックス 183"/>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185" name="直線コネクタ 184"/>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186" name="テキスト ボックス 185"/>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187" name="直線コネクタ 186"/>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188" name="テキスト ボックス 187"/>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189"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190" name="直線コネクタ 189"/>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191"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192" name="直線コネクタ 191"/>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193"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194" name="直線コネクタ 193"/>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195"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196" name="フローチャート: 判断 195"/>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197" name="フローチャート: 判断 196"/>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127199</xdr:rowOff>
    </xdr:from>
    <xdr:ext cx="405111" cy="259045"/>
    <xdr:sp macro="" textlink="">
      <xdr:nvSpPr>
        <xdr:cNvPr id="198" name="n_1ave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199" name="フローチャート: 判断 198"/>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96174</xdr:rowOff>
    </xdr:from>
    <xdr:ext cx="405111" cy="259045"/>
    <xdr:sp macro="" textlink="">
      <xdr:nvSpPr>
        <xdr:cNvPr id="200"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201" name="テキスト ボックス 20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202" name="テキスト ボックス 20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203" name="テキスト ボックス 20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204" name="テキスト ボックス 20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205" name="テキスト ボックス 20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206" name="楕円 205"/>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907</xdr:rowOff>
    </xdr:from>
    <xdr:to>
      <xdr:col>15</xdr:col>
      <xdr:colOff>101600</xdr:colOff>
      <xdr:row>39</xdr:row>
      <xdr:rowOff>102507</xdr:rowOff>
    </xdr:to>
    <xdr:sp macro="" textlink="">
      <xdr:nvSpPr>
        <xdr:cNvPr id="207" name="楕円 206"/>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208" name="直線コネクタ 207"/>
        <xdr:cNvCxnSpPr/>
      </xdr:nvCxnSpPr>
      <xdr:spPr>
        <a:xfrm flipV="1">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60977</xdr:rowOff>
    </xdr:from>
    <xdr:ext cx="405111" cy="259045"/>
    <xdr:sp macro="" textlink="">
      <xdr:nvSpPr>
        <xdr:cNvPr id="209"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210"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211" name="正方形/長方形 21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212" name="正方形/長方形 21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213" name="正方形/長方形 21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214" name="正方形/長方形 21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215" name="正方形/長方形 21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216" name="正方形/長方形 21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217" name="正方形/長方形 21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218" name="正方形/長方形 21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219" name="テキスト ボックス 21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220" name="直線コネクタ 21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221" name="直線コネクタ 22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222" name="テキスト ボックス 22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223" name="直線コネクタ 22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224" name="テキスト ボックス 22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225" name="直線コネクタ 22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226" name="テキスト ボックス 22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227" name="直線コネクタ 22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228" name="テキスト ボックス 22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229" name="直線コネクタ 22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230" name="テキスト ボックス 22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231" name="直線コネクタ 23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232" name="テキスト ボックス 23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23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234" name="直線コネクタ 233"/>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235"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236" name="直線コネクタ 235"/>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237"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238" name="直線コネクタ 237"/>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239"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240" name="フローチャート: 判断 239"/>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241" name="フローチャート: 判断 240"/>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38117</xdr:rowOff>
    </xdr:from>
    <xdr:ext cx="469744" cy="259045"/>
    <xdr:sp macro="" textlink="">
      <xdr:nvSpPr>
        <xdr:cNvPr id="242" name="n_1aveValue【図書館】&#10;一人当たり面積"/>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243" name="フローチャート: 判断 242"/>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118127</xdr:rowOff>
    </xdr:from>
    <xdr:ext cx="469744" cy="259045"/>
    <xdr:sp macro="" textlink="">
      <xdr:nvSpPr>
        <xdr:cNvPr id="244" name="n_2aveValue【図書館】&#10;一人当たり面積"/>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245" name="テキスト ボックス 24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246" name="テキスト ボックス 24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247" name="テキスト ボックス 24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248" name="テキスト ボックス 24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249" name="テキスト ボックス 24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128270</xdr:rowOff>
    </xdr:from>
    <xdr:to>
      <xdr:col>50</xdr:col>
      <xdr:colOff>165100</xdr:colOff>
      <xdr:row>39</xdr:row>
      <xdr:rowOff>58420</xdr:rowOff>
    </xdr:to>
    <xdr:sp macro="" textlink="">
      <xdr:nvSpPr>
        <xdr:cNvPr id="250" name="楕円 249"/>
        <xdr:cNvSpPr/>
      </xdr:nvSpPr>
      <xdr:spPr>
        <a:xfrm>
          <a:off x="958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124460</xdr:rowOff>
    </xdr:from>
    <xdr:to>
      <xdr:col>46</xdr:col>
      <xdr:colOff>38100</xdr:colOff>
      <xdr:row>39</xdr:row>
      <xdr:rowOff>54610</xdr:rowOff>
    </xdr:to>
    <xdr:sp macro="" textlink="">
      <xdr:nvSpPr>
        <xdr:cNvPr id="251" name="楕円 250"/>
        <xdr:cNvSpPr/>
      </xdr:nvSpPr>
      <xdr:spPr>
        <a:xfrm>
          <a:off x="869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xdr:rowOff>
    </xdr:from>
    <xdr:to>
      <xdr:col>50</xdr:col>
      <xdr:colOff>114300</xdr:colOff>
      <xdr:row>39</xdr:row>
      <xdr:rowOff>7620</xdr:rowOff>
    </xdr:to>
    <xdr:cxnSp macro="">
      <xdr:nvCxnSpPr>
        <xdr:cNvPr id="252" name="直線コネクタ 251"/>
        <xdr:cNvCxnSpPr/>
      </xdr:nvCxnSpPr>
      <xdr:spPr>
        <a:xfrm>
          <a:off x="8750300" y="6690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74947</xdr:rowOff>
    </xdr:from>
    <xdr:ext cx="469744" cy="259045"/>
    <xdr:sp macro="" textlink="">
      <xdr:nvSpPr>
        <xdr:cNvPr id="253" name="n_1mainValue【図書館】&#10;一人当たり面積"/>
        <xdr:cNvSpPr txBox="1"/>
      </xdr:nvSpPr>
      <xdr:spPr>
        <a:xfrm>
          <a:off x="93917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71137</xdr:rowOff>
    </xdr:from>
    <xdr:ext cx="469744" cy="259045"/>
    <xdr:sp macro="" textlink="">
      <xdr:nvSpPr>
        <xdr:cNvPr id="254" name="n_2mainValue【図書館】&#10;一人当たり面積"/>
        <xdr:cNvSpPr txBox="1"/>
      </xdr:nvSpPr>
      <xdr:spPr>
        <a:xfrm>
          <a:off x="8515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255" name="正方形/長方形 25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256" name="正方形/長方形 25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257" name="正方形/長方形 25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258" name="正方形/長方形 25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259" name="正方形/長方形 25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260" name="正方形/長方形 25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261" name="正方形/長方形 26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262" name="正方形/長方形 26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263" name="正方形/長方形 2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64" name="正方形/長方形 2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65" name="正方形/長方形 2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66" name="正方形/長方形 2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67" name="正方形/長方形 2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68" name="正方形/長方形 2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69" name="正方形/長方形 2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70" name="正方形/長方形 26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271" name="正方形/長方形 27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2" name="正方形/長方形 27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3" name="正方形/長方形 27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4" name="正方形/長方形 27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5" name="正方形/長方形 27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6" name="正方形/長方形 27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7" name="正方形/長方形 27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正方形/長方形 27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9" name="テキスト ボックス 27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0" name="直線コネクタ 27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81" name="テキスト ボックス 28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2" name="直線コネクタ 28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83" name="テキスト ボックス 28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4" name="直線コネクタ 28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5" name="テキスト ボックス 28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6" name="直線コネクタ 28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7" name="テキスト ボックス 28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8" name="直線コネクタ 28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9" name="テキスト ボックス 28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90" name="直線コネクタ 28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91" name="テキスト ボックス 29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2" name="直線コネクタ 29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93" name="テキスト ボックス 29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95" name="直線コネクタ 294"/>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9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97" name="直線コネクタ 29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9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99" name="直線コネクタ 29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300"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1" name="フローチャート: 判断 300"/>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302" name="フローチャート: 判断 301"/>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303"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304" name="フローチャート: 判断 303"/>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305"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6" name="テキスト ボックス 30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7" name="テキスト ボックス 30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8" name="テキスト ボックス 30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9" name="テキスト ボックス 30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0" name="テキスト ボックス 30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311" name="楕円 310"/>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149225</xdr:rowOff>
    </xdr:from>
    <xdr:to>
      <xdr:col>15</xdr:col>
      <xdr:colOff>101600</xdr:colOff>
      <xdr:row>85</xdr:row>
      <xdr:rowOff>79375</xdr:rowOff>
    </xdr:to>
    <xdr:sp macro="" textlink="">
      <xdr:nvSpPr>
        <xdr:cNvPr id="312" name="楕円 311"/>
        <xdr:cNvSpPr/>
      </xdr:nvSpPr>
      <xdr:spPr>
        <a:xfrm>
          <a:off x="2857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85</xdr:row>
      <xdr:rowOff>28575</xdr:rowOff>
    </xdr:to>
    <xdr:cxnSp macro="">
      <xdr:nvCxnSpPr>
        <xdr:cNvPr id="313" name="直線コネクタ 312"/>
        <xdr:cNvCxnSpPr/>
      </xdr:nvCxnSpPr>
      <xdr:spPr>
        <a:xfrm flipV="1">
          <a:off x="2908300" y="1447418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114316</xdr:rowOff>
    </xdr:from>
    <xdr:ext cx="405111" cy="259045"/>
    <xdr:sp macro="" textlink="">
      <xdr:nvSpPr>
        <xdr:cNvPr id="314" name="n_1mainValue【福祉施設】&#10;有形固定資産減価償却率"/>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70502</xdr:rowOff>
    </xdr:from>
    <xdr:ext cx="405111" cy="259045"/>
    <xdr:sp macro="" textlink="">
      <xdr:nvSpPr>
        <xdr:cNvPr id="315" name="n_2mainValue【福祉施設】&#10;有形固定資産減価償却率"/>
        <xdr:cNvSpPr txBox="1"/>
      </xdr:nvSpPr>
      <xdr:spPr>
        <a:xfrm>
          <a:off x="2705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339" name="直線コネクタ 338"/>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40"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41" name="直線コネクタ 340"/>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342"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343" name="直線コネクタ 342"/>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344"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345" name="フローチャート: 判断 344"/>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346" name="フローチャート: 判断 345"/>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347"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348" name="フローチャート: 判断 347"/>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349"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55" name="楕円 354"/>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56" name="楕円 355"/>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26670</xdr:rowOff>
    </xdr:to>
    <xdr:cxnSp macro="">
      <xdr:nvCxnSpPr>
        <xdr:cNvPr id="357" name="直線コネクタ 356"/>
        <xdr:cNvCxnSpPr/>
      </xdr:nvCxnSpPr>
      <xdr:spPr>
        <a:xfrm>
          <a:off x="8750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68597</xdr:rowOff>
    </xdr:from>
    <xdr:ext cx="469744" cy="259045"/>
    <xdr:sp macro="" textlink="">
      <xdr:nvSpPr>
        <xdr:cNvPr id="358"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59"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70" name="テキスト ボックス 36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1" name="直線コネクタ 37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2" name="テキスト ボックス 37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3" name="直線コネクタ 37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4" name="テキスト ボックス 37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5" name="直線コネクタ 37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6" name="テキスト ボックス 37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7" name="直線コネクタ 37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8" name="テキスト ボックス 37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80" name="テキスト ボックス 3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82" name="直線コネクタ 381"/>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83"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84" name="直線コネクタ 383"/>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85"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86" name="直線コネクタ 385"/>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87"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88" name="フローチャート: 判断 387"/>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89" name="フローチャート: 判断 388"/>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54373</xdr:rowOff>
    </xdr:from>
    <xdr:ext cx="405111" cy="259045"/>
    <xdr:sp macro="" textlink="">
      <xdr:nvSpPr>
        <xdr:cNvPr id="390" name="n_1aveValue【市民会館】&#10;有形固定資産減価償却率"/>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391" name="フローチャート: 判断 390"/>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392"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167132</xdr:rowOff>
    </xdr:from>
    <xdr:to>
      <xdr:col>20</xdr:col>
      <xdr:colOff>38100</xdr:colOff>
      <xdr:row>106</xdr:row>
      <xdr:rowOff>97282</xdr:rowOff>
    </xdr:to>
    <xdr:sp macro="" textlink="">
      <xdr:nvSpPr>
        <xdr:cNvPr id="398" name="楕円 397"/>
        <xdr:cNvSpPr/>
      </xdr:nvSpPr>
      <xdr:spPr>
        <a:xfrm>
          <a:off x="3746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41402</xdr:rowOff>
    </xdr:from>
    <xdr:to>
      <xdr:col>15</xdr:col>
      <xdr:colOff>101600</xdr:colOff>
      <xdr:row>106</xdr:row>
      <xdr:rowOff>143002</xdr:rowOff>
    </xdr:to>
    <xdr:sp macro="" textlink="">
      <xdr:nvSpPr>
        <xdr:cNvPr id="399" name="楕円 398"/>
        <xdr:cNvSpPr/>
      </xdr:nvSpPr>
      <xdr:spPr>
        <a:xfrm>
          <a:off x="2857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46482</xdr:rowOff>
    </xdr:from>
    <xdr:to>
      <xdr:col>19</xdr:col>
      <xdr:colOff>177800</xdr:colOff>
      <xdr:row>106</xdr:row>
      <xdr:rowOff>92202</xdr:rowOff>
    </xdr:to>
    <xdr:cxnSp macro="">
      <xdr:nvCxnSpPr>
        <xdr:cNvPr id="400" name="直線コネクタ 399"/>
        <xdr:cNvCxnSpPr/>
      </xdr:nvCxnSpPr>
      <xdr:spPr>
        <a:xfrm flipV="1">
          <a:off x="2908300" y="182201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88409</xdr:rowOff>
    </xdr:from>
    <xdr:ext cx="405111" cy="259045"/>
    <xdr:sp macro="" textlink="">
      <xdr:nvSpPr>
        <xdr:cNvPr id="401" name="n_1mainValue【市民会館】&#10;有形固定資産減価償却率"/>
        <xdr:cNvSpPr txBox="1"/>
      </xdr:nvSpPr>
      <xdr:spPr>
        <a:xfrm>
          <a:off x="3582044" y="182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134129</xdr:rowOff>
    </xdr:from>
    <xdr:ext cx="405111" cy="259045"/>
    <xdr:sp macro="" textlink="">
      <xdr:nvSpPr>
        <xdr:cNvPr id="402" name="n_2mainValue【市民会館】&#10;有形固定資産減価償却率"/>
        <xdr:cNvSpPr txBox="1"/>
      </xdr:nvSpPr>
      <xdr:spPr>
        <a:xfrm>
          <a:off x="27057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426" name="直線コネクタ 425"/>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427"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428" name="直線コネクタ 427"/>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429"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430" name="直線コネクタ 429"/>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431"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432" name="フローチャート: 判断 431"/>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433" name="フローチャート: 判断 432"/>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434"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435" name="フローチャート: 判断 434"/>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436"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7" name="テキスト ボックス 4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42" name="楕円 441"/>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43" name="楕円 442"/>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444" name="直線コネクタ 443"/>
        <xdr:cNvCxnSpPr/>
      </xdr:nvCxnSpPr>
      <xdr:spPr>
        <a:xfrm>
          <a:off x="8750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38116</xdr:rowOff>
    </xdr:from>
    <xdr:ext cx="469744" cy="259045"/>
    <xdr:sp macro="" textlink="">
      <xdr:nvSpPr>
        <xdr:cNvPr id="445"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46"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7" name="テキスト ボックス 4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9" name="テキスト ボックス 4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7" name="テキスト ボックス 4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471" name="直線コネクタ 470"/>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472"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473" name="直線コネクタ 472"/>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474"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475" name="直線コネクタ 474"/>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476"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77" name="フローチャート: 判断 476"/>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478" name="フローチャート: 判断 477"/>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72407</xdr:rowOff>
    </xdr:from>
    <xdr:ext cx="405111" cy="259045"/>
    <xdr:sp macro="" textlink="">
      <xdr:nvSpPr>
        <xdr:cNvPr id="479" name="n_1ave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480" name="フローチャート: 判断 479"/>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154322</xdr:rowOff>
    </xdr:from>
    <xdr:ext cx="405111" cy="259045"/>
    <xdr:sp macro="" textlink="">
      <xdr:nvSpPr>
        <xdr:cNvPr id="481" name="n_2aveValue【一般廃棄物処理施設】&#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487" name="楕円 486"/>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105410</xdr:rowOff>
    </xdr:from>
    <xdr:to>
      <xdr:col>76</xdr:col>
      <xdr:colOff>165100</xdr:colOff>
      <xdr:row>35</xdr:row>
      <xdr:rowOff>35560</xdr:rowOff>
    </xdr:to>
    <xdr:sp macro="" textlink="">
      <xdr:nvSpPr>
        <xdr:cNvPr id="488" name="楕円 487"/>
        <xdr:cNvSpPr/>
      </xdr:nvSpPr>
      <xdr:spPr>
        <a:xfrm>
          <a:off x="14541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19050</xdr:rowOff>
    </xdr:to>
    <xdr:cxnSp macro="">
      <xdr:nvCxnSpPr>
        <xdr:cNvPr id="489" name="直線コネクタ 488"/>
        <xdr:cNvCxnSpPr/>
      </xdr:nvCxnSpPr>
      <xdr:spPr>
        <a:xfrm>
          <a:off x="14592300" y="5985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86377</xdr:rowOff>
    </xdr:from>
    <xdr:ext cx="405111" cy="259045"/>
    <xdr:sp macro="" textlink="">
      <xdr:nvSpPr>
        <xdr:cNvPr id="490" name="n_1mainValue【一般廃棄物処理施設】&#10;有形固定資産減価償却率"/>
        <xdr:cNvSpPr txBox="1"/>
      </xdr:nvSpPr>
      <xdr:spPr>
        <a:xfrm>
          <a:off x="15266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52087</xdr:rowOff>
    </xdr:from>
    <xdr:ext cx="405111" cy="259045"/>
    <xdr:sp macro="" textlink="">
      <xdr:nvSpPr>
        <xdr:cNvPr id="491" name="n_2mainValue【一般廃棄物処理施設】&#10;有形固定資産減価償却率"/>
        <xdr:cNvSpPr txBox="1"/>
      </xdr:nvSpPr>
      <xdr:spPr>
        <a:xfrm>
          <a:off x="14389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2" name="直線コネクタ 5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3" name="テキスト ボックス 50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4" name="直線コネクタ 5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5" name="テキスト ボックス 50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6" name="直線コネクタ 5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7" name="テキスト ボックス 50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8" name="直線コネクタ 5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9" name="テキスト ボックス 50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0" name="直線コネクタ 5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1" name="テキスト ボックス 5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513" name="直線コネクタ 512"/>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514"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515" name="直線コネクタ 514"/>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516"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517" name="直線コネクタ 516"/>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518"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519" name="フローチャート: 判断 518"/>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520" name="フローチャート: 判断 519"/>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521"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522" name="フローチャート: 判断 521"/>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523"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67494</xdr:rowOff>
    </xdr:from>
    <xdr:to>
      <xdr:col>112</xdr:col>
      <xdr:colOff>38100</xdr:colOff>
      <xdr:row>41</xdr:row>
      <xdr:rowOff>169094</xdr:rowOff>
    </xdr:to>
    <xdr:sp macro="" textlink="">
      <xdr:nvSpPr>
        <xdr:cNvPr id="529" name="楕円 528"/>
        <xdr:cNvSpPr/>
      </xdr:nvSpPr>
      <xdr:spPr>
        <a:xfrm>
          <a:off x="21272500" y="70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74773</xdr:rowOff>
    </xdr:from>
    <xdr:to>
      <xdr:col>107</xdr:col>
      <xdr:colOff>101600</xdr:colOff>
      <xdr:row>42</xdr:row>
      <xdr:rowOff>4923</xdr:rowOff>
    </xdr:to>
    <xdr:sp macro="" textlink="">
      <xdr:nvSpPr>
        <xdr:cNvPr id="530" name="楕円 529"/>
        <xdr:cNvSpPr/>
      </xdr:nvSpPr>
      <xdr:spPr>
        <a:xfrm>
          <a:off x="20383500" y="71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118294</xdr:rowOff>
    </xdr:from>
    <xdr:to>
      <xdr:col>111</xdr:col>
      <xdr:colOff>177800</xdr:colOff>
      <xdr:row>41</xdr:row>
      <xdr:rowOff>125573</xdr:rowOff>
    </xdr:to>
    <xdr:cxnSp macro="">
      <xdr:nvCxnSpPr>
        <xdr:cNvPr id="531" name="直線コネクタ 530"/>
        <xdr:cNvCxnSpPr/>
      </xdr:nvCxnSpPr>
      <xdr:spPr>
        <a:xfrm flipV="1">
          <a:off x="20434300" y="7147744"/>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160221</xdr:rowOff>
    </xdr:from>
    <xdr:ext cx="469744" cy="259045"/>
    <xdr:sp macro="" textlink="">
      <xdr:nvSpPr>
        <xdr:cNvPr id="532" name="n_1mainValue【一般廃棄物処理施設】&#10;一人当たり有形固定資産（償却資産）額"/>
        <xdr:cNvSpPr txBox="1"/>
      </xdr:nvSpPr>
      <xdr:spPr>
        <a:xfrm>
          <a:off x="21075728" y="718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167500</xdr:rowOff>
    </xdr:from>
    <xdr:ext cx="469744" cy="259045"/>
    <xdr:sp macro="" textlink="">
      <xdr:nvSpPr>
        <xdr:cNvPr id="533" name="n_2mainValue【一般廃棄物処理施設】&#10;一人当たり有形固定資産（償却資産）額"/>
        <xdr:cNvSpPr txBox="1"/>
      </xdr:nvSpPr>
      <xdr:spPr>
        <a:xfrm>
          <a:off x="20199428" y="719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4" name="テキスト ボックス 54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4" name="テキスト ボックス 55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6" name="テキスト ボックス 5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558" name="直線コネクタ 557"/>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59"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60" name="直線コネクタ 559"/>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61"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62" name="直線コネクタ 56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563"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64" name="フローチャート: 判断 563"/>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565" name="フローチャート: 判断 564"/>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566"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567" name="フローチャート: 判断 566"/>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568"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9" name="テキスト ボックス 5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0" name="テキスト ボックス 5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1" name="テキスト ボックス 5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2" name="テキスト ボックス 5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3" name="テキスト ボックス 5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74" name="楕円 573"/>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101600</xdr:rowOff>
    </xdr:from>
    <xdr:to>
      <xdr:col>76</xdr:col>
      <xdr:colOff>165100</xdr:colOff>
      <xdr:row>63</xdr:row>
      <xdr:rowOff>31750</xdr:rowOff>
    </xdr:to>
    <xdr:sp macro="" textlink="">
      <xdr:nvSpPr>
        <xdr:cNvPr id="575" name="楕円 574"/>
        <xdr:cNvSpPr/>
      </xdr:nvSpPr>
      <xdr:spPr>
        <a:xfrm>
          <a:off x="14541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152400</xdr:rowOff>
    </xdr:to>
    <xdr:cxnSp macro="">
      <xdr:nvCxnSpPr>
        <xdr:cNvPr id="576" name="直線コネクタ 575"/>
        <xdr:cNvCxnSpPr/>
      </xdr:nvCxnSpPr>
      <xdr:spPr>
        <a:xfrm flipV="1">
          <a:off x="14592300" y="1074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156227</xdr:rowOff>
    </xdr:from>
    <xdr:ext cx="405111" cy="259045"/>
    <xdr:sp macro="" textlink="">
      <xdr:nvSpPr>
        <xdr:cNvPr id="577"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22877</xdr:rowOff>
    </xdr:from>
    <xdr:ext cx="405111" cy="259045"/>
    <xdr:sp macro="" textlink="">
      <xdr:nvSpPr>
        <xdr:cNvPr id="578" name="n_2mainValue【保健センター・保健所】&#10;有形固定資産減価償却率"/>
        <xdr:cNvSpPr txBox="1"/>
      </xdr:nvSpPr>
      <xdr:spPr>
        <a:xfrm>
          <a:off x="14389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602" name="直線コネクタ 601"/>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603"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604" name="直線コネクタ 603"/>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05"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06" name="直線コネクタ 605"/>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607"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608" name="フローチャート: 判断 607"/>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609" name="フローチャート: 判断 608"/>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610"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611" name="フローチャート: 判断 610"/>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612"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618" name="楕円 617"/>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619" name="楕円 618"/>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620" name="直線コネクタ 619"/>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621"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622" name="n_2mainValue【保健センター・保健所】&#10;一人当たり面積"/>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4" name="テキスト ボックス 6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4" name="テキスト ボックス 6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648" name="直線コネクタ 647"/>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49"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50" name="直線コネクタ 649"/>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5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52" name="直線コネクタ 65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653"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654" name="フローチャート: 判断 653"/>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655" name="フローチャート: 判断 654"/>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656"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657" name="フローチャート: 判断 656"/>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xdr:rowOff>
    </xdr:from>
    <xdr:ext cx="405111" cy="259045"/>
    <xdr:sp macro="" textlink="">
      <xdr:nvSpPr>
        <xdr:cNvPr id="658" name="n_2aveValue【消防施設】&#10;有形固定資産減価償却率"/>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664" name="楕円 663"/>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140788</xdr:rowOff>
    </xdr:from>
    <xdr:to>
      <xdr:col>76</xdr:col>
      <xdr:colOff>165100</xdr:colOff>
      <xdr:row>79</xdr:row>
      <xdr:rowOff>70938</xdr:rowOff>
    </xdr:to>
    <xdr:sp macro="" textlink="">
      <xdr:nvSpPr>
        <xdr:cNvPr id="665" name="楕円 664"/>
        <xdr:cNvSpPr/>
      </xdr:nvSpPr>
      <xdr:spPr>
        <a:xfrm>
          <a:off x="14541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20138</xdr:rowOff>
    </xdr:to>
    <xdr:cxnSp macro="">
      <xdr:nvCxnSpPr>
        <xdr:cNvPr id="666" name="直線コネクタ 665"/>
        <xdr:cNvCxnSpPr/>
      </xdr:nvCxnSpPr>
      <xdr:spPr>
        <a:xfrm flipV="1">
          <a:off x="14592300" y="1354836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71138</xdr:rowOff>
    </xdr:from>
    <xdr:ext cx="405111" cy="259045"/>
    <xdr:sp macro="" textlink="">
      <xdr:nvSpPr>
        <xdr:cNvPr id="667" name="n_1mainValue【消防施設】&#10;有形固定資産減価償却率"/>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87465</xdr:rowOff>
    </xdr:from>
    <xdr:ext cx="405111" cy="259045"/>
    <xdr:sp macro="" textlink="">
      <xdr:nvSpPr>
        <xdr:cNvPr id="668" name="n_2mainValue【消防施設】&#10;有形固定資産減価償却率"/>
        <xdr:cNvSpPr txBox="1"/>
      </xdr:nvSpPr>
      <xdr:spPr>
        <a:xfrm>
          <a:off x="14389744" y="1328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9" name="直線コネクタ 6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0" name="テキスト ボックス 6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1" name="直線コネクタ 6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2" name="テキスト ボックス 6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3" name="直線コネクタ 6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4" name="テキスト ボックス 6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5" name="直線コネクタ 6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6" name="テキスト ボックス 6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7" name="直線コネクタ 6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8" name="テキスト ボックス 6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9" name="直線コネクタ 6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0" name="テキスト ボックス 6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694" name="直線コネクタ 693"/>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695"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696" name="直線コネクタ 695"/>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697"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698" name="直線コネクタ 697"/>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699"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700" name="フローチャート: 判断 699"/>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1" name="フローチャート: 判断 70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70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703" name="フローチャート: 判断 702"/>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704"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710" name="楕円 709"/>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109764</xdr:rowOff>
    </xdr:from>
    <xdr:to>
      <xdr:col>107</xdr:col>
      <xdr:colOff>101600</xdr:colOff>
      <xdr:row>86</xdr:row>
      <xdr:rowOff>39914</xdr:rowOff>
    </xdr:to>
    <xdr:sp macro="" textlink="">
      <xdr:nvSpPr>
        <xdr:cNvPr id="711" name="楕円 710"/>
        <xdr:cNvSpPr/>
      </xdr:nvSpPr>
      <xdr:spPr>
        <a:xfrm>
          <a:off x="20383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160564</xdr:rowOff>
    </xdr:from>
    <xdr:to>
      <xdr:col>111</xdr:col>
      <xdr:colOff>177800</xdr:colOff>
      <xdr:row>85</xdr:row>
      <xdr:rowOff>160564</xdr:rowOff>
    </xdr:to>
    <xdr:cxnSp macro="">
      <xdr:nvCxnSpPr>
        <xdr:cNvPr id="712" name="直線コネクタ 711"/>
        <xdr:cNvCxnSpPr/>
      </xdr:nvCxnSpPr>
      <xdr:spPr>
        <a:xfrm>
          <a:off x="20434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31041</xdr:rowOff>
    </xdr:from>
    <xdr:ext cx="469744" cy="259045"/>
    <xdr:sp macro="" textlink="">
      <xdr:nvSpPr>
        <xdr:cNvPr id="713" name="n_1mainValue【消防施設】&#10;一人当たり面積"/>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31041</xdr:rowOff>
    </xdr:from>
    <xdr:ext cx="469744" cy="259045"/>
    <xdr:sp macro="" textlink="">
      <xdr:nvSpPr>
        <xdr:cNvPr id="714" name="n_2mainValue【消防施設】&#10;一人当たり面積"/>
        <xdr:cNvSpPr txBox="1"/>
      </xdr:nvSpPr>
      <xdr:spPr>
        <a:xfrm>
          <a:off x="20199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6" name="テキスト ボックス 7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6" name="テキスト ボックス 7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8" name="テキスト ボックス 7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740" name="直線コネクタ 739"/>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41"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42" name="直線コネクタ 741"/>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743"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44" name="直線コネクタ 74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745"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746" name="フローチャート: 判断 745"/>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47" name="フローチャート: 判断 746"/>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748"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749" name="フローチャート: 判断 748"/>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750"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120106</xdr:rowOff>
    </xdr:from>
    <xdr:to>
      <xdr:col>81</xdr:col>
      <xdr:colOff>101600</xdr:colOff>
      <xdr:row>103</xdr:row>
      <xdr:rowOff>50256</xdr:rowOff>
    </xdr:to>
    <xdr:sp macro="" textlink="">
      <xdr:nvSpPr>
        <xdr:cNvPr id="756" name="楕円 755"/>
        <xdr:cNvSpPr/>
      </xdr:nvSpPr>
      <xdr:spPr>
        <a:xfrm>
          <a:off x="15430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156029</xdr:rowOff>
    </xdr:from>
    <xdr:to>
      <xdr:col>76</xdr:col>
      <xdr:colOff>165100</xdr:colOff>
      <xdr:row>103</xdr:row>
      <xdr:rowOff>86179</xdr:rowOff>
    </xdr:to>
    <xdr:sp macro="" textlink="">
      <xdr:nvSpPr>
        <xdr:cNvPr id="757" name="楕円 756"/>
        <xdr:cNvSpPr/>
      </xdr:nvSpPr>
      <xdr:spPr>
        <a:xfrm>
          <a:off x="14541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170906</xdr:rowOff>
    </xdr:from>
    <xdr:to>
      <xdr:col>81</xdr:col>
      <xdr:colOff>50800</xdr:colOff>
      <xdr:row>103</xdr:row>
      <xdr:rowOff>35379</xdr:rowOff>
    </xdr:to>
    <xdr:cxnSp macro="">
      <xdr:nvCxnSpPr>
        <xdr:cNvPr id="758" name="直線コネクタ 757"/>
        <xdr:cNvCxnSpPr/>
      </xdr:nvCxnSpPr>
      <xdr:spPr>
        <a:xfrm flipV="1">
          <a:off x="14592300" y="176588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66783</xdr:rowOff>
    </xdr:from>
    <xdr:ext cx="405111" cy="259045"/>
    <xdr:sp macro="" textlink="">
      <xdr:nvSpPr>
        <xdr:cNvPr id="759" name="n_1mainValue【庁舎】&#10;有形固定資産減価償却率"/>
        <xdr:cNvSpPr txBox="1"/>
      </xdr:nvSpPr>
      <xdr:spPr>
        <a:xfrm>
          <a:off x="152660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102706</xdr:rowOff>
    </xdr:from>
    <xdr:ext cx="405111" cy="259045"/>
    <xdr:sp macro="" textlink="">
      <xdr:nvSpPr>
        <xdr:cNvPr id="760" name="n_2mainValue【庁舎】&#10;有形固定資産減価償却率"/>
        <xdr:cNvSpPr txBox="1"/>
      </xdr:nvSpPr>
      <xdr:spPr>
        <a:xfrm>
          <a:off x="14389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1" name="直線コネクタ 7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2" name="テキスト ボックス 7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3" name="直線コネクタ 7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4" name="テキスト ボックス 7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5" name="直線コネクタ 7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6" name="テキスト ボックス 7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7" name="直線コネクタ 7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8" name="テキスト ボックス 7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9" name="直線コネクタ 7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0" name="テキスト ボックス 7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1" name="直線コネクタ 7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2" name="テキスト ボックス 7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786" name="直線コネクタ 785"/>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787"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788" name="直線コネクタ 787"/>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789"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790" name="直線コネクタ 789"/>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791"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92" name="フローチャート: 判断 791"/>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793" name="フローチャート: 判断 792"/>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794"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795" name="フローチャート: 判断 79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796"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150586</xdr:rowOff>
    </xdr:from>
    <xdr:to>
      <xdr:col>112</xdr:col>
      <xdr:colOff>38100</xdr:colOff>
      <xdr:row>107</xdr:row>
      <xdr:rowOff>80736</xdr:rowOff>
    </xdr:to>
    <xdr:sp macro="" textlink="">
      <xdr:nvSpPr>
        <xdr:cNvPr id="802" name="楕円 801"/>
        <xdr:cNvSpPr/>
      </xdr:nvSpPr>
      <xdr:spPr>
        <a:xfrm>
          <a:off x="21272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03" name="楕円 802"/>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29936</xdr:rowOff>
    </xdr:to>
    <xdr:cxnSp macro="">
      <xdr:nvCxnSpPr>
        <xdr:cNvPr id="804" name="直線コネクタ 803"/>
        <xdr:cNvCxnSpPr/>
      </xdr:nvCxnSpPr>
      <xdr:spPr>
        <a:xfrm>
          <a:off x="20434300" y="183739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71863</xdr:rowOff>
    </xdr:from>
    <xdr:ext cx="469744" cy="259045"/>
    <xdr:sp macro="" textlink="">
      <xdr:nvSpPr>
        <xdr:cNvPr id="805" name="n_1mainValue【庁舎】&#10;一人当たり面積"/>
        <xdr:cNvSpPr txBox="1"/>
      </xdr:nvSpPr>
      <xdr:spPr>
        <a:xfrm>
          <a:off x="210757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06"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類似団体と比較して特に有形固定資産減価償却率が高くなっている施設は一般廃棄物処理施設、消防施設であり、特に低くなっている施設は福祉施設である。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年度に整備されていること、消防施設は平成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年度にかけて整備した消防団の機庫が大半でありこれらすべてが木造建物で、耐用年数を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年で設定していることから比率が高くなっている。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年度にかけて整備した地域活動支援センターであり、比較的新しい施設であることから比率が低くなっている。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老朽化が進んでいる公共施設については、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各施設の点検等の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維持保全や長寿命化に努め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、使用頻度等を考慮し総合的に再編・再整備を進めていく必要がある。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12,437
7.62
4,972,486
4,768,009
117,544
3,066,643
4,639,620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年度においては、基準財政需要額が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％増に対し、基準財政収入額は、固定資産税等の地方税の増加などにより、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％増となり、単年度の財政力指数は</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となった。そのため、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か年平均においても</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となり、類似団体、全国及び県いずれの平均も上回り、類似団体の中でも上位に位置している。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47474</xdr:rowOff>
    </xdr:to>
    <xdr:cxnSp macro="">
      <xdr:nvCxnSpPr>
        <xdr:cNvPr id="70" name="直線コネクタ 69"/>
        <xdr:cNvCxnSpPr/>
      </xdr:nvCxnSpPr>
      <xdr:spPr>
        <a:xfrm flipV="1">
          <a:off x="4114800" y="70539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47474</xdr:rowOff>
    </xdr:from>
    <xdr:to>
      <xdr:col>19</xdr:col>
      <xdr:colOff>133350</xdr:colOff>
      <xdr:row>41</xdr:row>
      <xdr:rowOff>70455</xdr:rowOff>
    </xdr:to>
    <xdr:cxnSp macro="">
      <xdr:nvCxnSpPr>
        <xdr:cNvPr id="73" name="直線コネクタ 72"/>
        <xdr:cNvCxnSpPr/>
      </xdr:nvCxnSpPr>
      <xdr:spPr>
        <a:xfrm flipV="1">
          <a:off x="3225800" y="70769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93435</xdr:rowOff>
    </xdr:to>
    <xdr:cxnSp macro="">
      <xdr:nvCxnSpPr>
        <xdr:cNvPr id="76" name="直線コネクタ 75"/>
        <xdr:cNvCxnSpPr/>
      </xdr:nvCxnSpPr>
      <xdr:spPr>
        <a:xfrm flipV="1">
          <a:off x="2336800" y="70999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104926</xdr:rowOff>
    </xdr:to>
    <xdr:cxnSp macro="">
      <xdr:nvCxnSpPr>
        <xdr:cNvPr id="79" name="直線コネクタ 78"/>
        <xdr:cNvCxnSpPr/>
      </xdr:nvCxnSpPr>
      <xdr:spPr>
        <a:xfrm flipV="1">
          <a:off x="1447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168124</xdr:rowOff>
    </xdr:from>
    <xdr:to>
      <xdr:col>19</xdr:col>
      <xdr:colOff>184150</xdr:colOff>
      <xdr:row>41</xdr:row>
      <xdr:rowOff>98274</xdr:rowOff>
    </xdr:to>
    <xdr:sp macro="" textlink="">
      <xdr:nvSpPr>
        <xdr:cNvPr id="91" name="楕円 90"/>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108451</xdr:rowOff>
    </xdr:from>
    <xdr:ext cx="736600" cy="259045"/>
    <xdr:sp macro="" textlink="">
      <xdr:nvSpPr>
        <xdr:cNvPr id="92" name="テキスト ボックス 91"/>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54126</xdr:rowOff>
    </xdr:from>
    <xdr:to>
      <xdr:col>7</xdr:col>
      <xdr:colOff>31750</xdr:colOff>
      <xdr:row>41</xdr:row>
      <xdr:rowOff>155726</xdr:rowOff>
    </xdr:to>
    <xdr:sp macro="" textlink="">
      <xdr:nvSpPr>
        <xdr:cNvPr id="97" name="楕円 96"/>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165903</xdr:rowOff>
    </xdr:from>
    <xdr:ext cx="762000" cy="259045"/>
    <xdr:sp macro="" textlink="">
      <xdr:nvSpPr>
        <xdr:cNvPr id="98" name="テキスト ボックス 97"/>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年度においては、扶助費及び公債費の増加により、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ポイント悪化した。</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％を超える状況が続いており、類似団体平均を大きく上回っている。今後も財政の弾力性は低い状況が継続すると見込まれるが、経常的経費の節減に努める。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89916</xdr:rowOff>
    </xdr:to>
    <xdr:cxnSp macro="">
      <xdr:nvCxnSpPr>
        <xdr:cNvPr id="131" name="直線コネクタ 130"/>
        <xdr:cNvCxnSpPr/>
      </xdr:nvCxnSpPr>
      <xdr:spPr>
        <a:xfrm>
          <a:off x="4114800" y="1115695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32004</xdr:rowOff>
    </xdr:to>
    <xdr:cxnSp macro="">
      <xdr:nvCxnSpPr>
        <xdr:cNvPr id="134" name="直線コネクタ 133"/>
        <xdr:cNvCxnSpPr/>
      </xdr:nvCxnSpPr>
      <xdr:spPr>
        <a:xfrm flipV="1">
          <a:off x="3225800" y="111569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32004</xdr:rowOff>
    </xdr:to>
    <xdr:cxnSp macro="">
      <xdr:nvCxnSpPr>
        <xdr:cNvPr id="137" name="直線コネクタ 136"/>
        <xdr:cNvCxnSpPr/>
      </xdr:nvCxnSpPr>
      <xdr:spPr>
        <a:xfrm>
          <a:off x="2336800" y="111376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3048</xdr:rowOff>
    </xdr:to>
    <xdr:cxnSp macro="">
      <xdr:nvCxnSpPr>
        <xdr:cNvPr id="140" name="直線コネクタ 139"/>
        <xdr:cNvCxnSpPr/>
      </xdr:nvCxnSpPr>
      <xdr:spPr>
        <a:xfrm flipV="1">
          <a:off x="1447800" y="111376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50" name="楕円 149"/>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11193</xdr:rowOff>
    </xdr:from>
    <xdr:ext cx="762000" cy="259045"/>
    <xdr:sp macro="" textlink="">
      <xdr:nvSpPr>
        <xdr:cNvPr id="151"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2" name="楕円 151"/>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3" name="テキスト ボックス 152"/>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4" name="楕円 153"/>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5" name="テキスト ボックス 154"/>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6" name="楕円 155"/>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7" name="テキスト ボックス 156"/>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8" name="楕円 157"/>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59" name="テキスト ボックス 158"/>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類似団体平均を下回っている要因としては、廃棄物処理や消防業務を倉敷市に委託していることから、これらの経費が補助費等に計上していることが挙げられる。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7682</xdr:rowOff>
    </xdr:from>
    <xdr:to>
      <xdr:col>23</xdr:col>
      <xdr:colOff>133350</xdr:colOff>
      <xdr:row>81</xdr:row>
      <xdr:rowOff>15911</xdr:rowOff>
    </xdr:to>
    <xdr:cxnSp macro="">
      <xdr:nvCxnSpPr>
        <xdr:cNvPr id="194" name="直線コネクタ 193"/>
        <xdr:cNvCxnSpPr/>
      </xdr:nvCxnSpPr>
      <xdr:spPr>
        <a:xfrm>
          <a:off x="4114800" y="13895132"/>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7682</xdr:rowOff>
    </xdr:from>
    <xdr:to>
      <xdr:col>19</xdr:col>
      <xdr:colOff>133350</xdr:colOff>
      <xdr:row>81</xdr:row>
      <xdr:rowOff>22168</xdr:rowOff>
    </xdr:to>
    <xdr:cxnSp macro="">
      <xdr:nvCxnSpPr>
        <xdr:cNvPr id="197" name="直線コネクタ 196"/>
        <xdr:cNvCxnSpPr/>
      </xdr:nvCxnSpPr>
      <xdr:spPr>
        <a:xfrm flipV="1">
          <a:off x="3225800" y="13895132"/>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13348</xdr:rowOff>
    </xdr:from>
    <xdr:to>
      <xdr:col>15</xdr:col>
      <xdr:colOff>82550</xdr:colOff>
      <xdr:row>81</xdr:row>
      <xdr:rowOff>22168</xdr:rowOff>
    </xdr:to>
    <xdr:cxnSp macro="">
      <xdr:nvCxnSpPr>
        <xdr:cNvPr id="200" name="直線コネクタ 199"/>
        <xdr:cNvCxnSpPr/>
      </xdr:nvCxnSpPr>
      <xdr:spPr>
        <a:xfrm>
          <a:off x="2336800" y="13900798"/>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148261</xdr:rowOff>
    </xdr:from>
    <xdr:to>
      <xdr:col>11</xdr:col>
      <xdr:colOff>31750</xdr:colOff>
      <xdr:row>81</xdr:row>
      <xdr:rowOff>13348</xdr:rowOff>
    </xdr:to>
    <xdr:cxnSp macro="">
      <xdr:nvCxnSpPr>
        <xdr:cNvPr id="203" name="直線コネクタ 202"/>
        <xdr:cNvCxnSpPr/>
      </xdr:nvCxnSpPr>
      <xdr:spPr>
        <a:xfrm>
          <a:off x="1447800" y="13864261"/>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136561</xdr:rowOff>
    </xdr:from>
    <xdr:to>
      <xdr:col>23</xdr:col>
      <xdr:colOff>184150</xdr:colOff>
      <xdr:row>81</xdr:row>
      <xdr:rowOff>66711</xdr:rowOff>
    </xdr:to>
    <xdr:sp macro="" textlink="">
      <xdr:nvSpPr>
        <xdr:cNvPr id="213" name="楕円 212"/>
        <xdr:cNvSpPr/>
      </xdr:nvSpPr>
      <xdr:spPr>
        <a:xfrm>
          <a:off x="4902200" y="138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153088</xdr:rowOff>
    </xdr:from>
    <xdr:ext cx="762000" cy="259045"/>
    <xdr:sp macro="" textlink="">
      <xdr:nvSpPr>
        <xdr:cNvPr id="214" name="人件費・物件費等の状況該当値テキスト"/>
        <xdr:cNvSpPr txBox="1"/>
      </xdr:nvSpPr>
      <xdr:spPr>
        <a:xfrm>
          <a:off x="5041900" y="1369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128332</xdr:rowOff>
    </xdr:from>
    <xdr:to>
      <xdr:col>19</xdr:col>
      <xdr:colOff>184150</xdr:colOff>
      <xdr:row>81</xdr:row>
      <xdr:rowOff>58482</xdr:rowOff>
    </xdr:to>
    <xdr:sp macro="" textlink="">
      <xdr:nvSpPr>
        <xdr:cNvPr id="215" name="楕円 214"/>
        <xdr:cNvSpPr/>
      </xdr:nvSpPr>
      <xdr:spPr>
        <a:xfrm>
          <a:off x="4064000" y="1384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68659</xdr:rowOff>
    </xdr:from>
    <xdr:ext cx="736600" cy="259045"/>
    <xdr:sp macro="" textlink="">
      <xdr:nvSpPr>
        <xdr:cNvPr id="216" name="テキスト ボックス 215"/>
        <xdr:cNvSpPr txBox="1"/>
      </xdr:nvSpPr>
      <xdr:spPr>
        <a:xfrm>
          <a:off x="3733800" y="1361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142818</xdr:rowOff>
    </xdr:from>
    <xdr:to>
      <xdr:col>15</xdr:col>
      <xdr:colOff>133350</xdr:colOff>
      <xdr:row>81</xdr:row>
      <xdr:rowOff>72968</xdr:rowOff>
    </xdr:to>
    <xdr:sp macro="" textlink="">
      <xdr:nvSpPr>
        <xdr:cNvPr id="217" name="楕円 216"/>
        <xdr:cNvSpPr/>
      </xdr:nvSpPr>
      <xdr:spPr>
        <a:xfrm>
          <a:off x="3175000" y="13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83145</xdr:rowOff>
    </xdr:from>
    <xdr:ext cx="762000" cy="259045"/>
    <xdr:sp macro="" textlink="">
      <xdr:nvSpPr>
        <xdr:cNvPr id="218" name="テキスト ボックス 217"/>
        <xdr:cNvSpPr txBox="1"/>
      </xdr:nvSpPr>
      <xdr:spPr>
        <a:xfrm>
          <a:off x="2844800" y="13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133998</xdr:rowOff>
    </xdr:from>
    <xdr:to>
      <xdr:col>11</xdr:col>
      <xdr:colOff>82550</xdr:colOff>
      <xdr:row>81</xdr:row>
      <xdr:rowOff>64148</xdr:rowOff>
    </xdr:to>
    <xdr:sp macro="" textlink="">
      <xdr:nvSpPr>
        <xdr:cNvPr id="219" name="楕円 218"/>
        <xdr:cNvSpPr/>
      </xdr:nvSpPr>
      <xdr:spPr>
        <a:xfrm>
          <a:off x="2286000" y="138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74325</xdr:rowOff>
    </xdr:from>
    <xdr:ext cx="762000" cy="259045"/>
    <xdr:sp macro="" textlink="">
      <xdr:nvSpPr>
        <xdr:cNvPr id="220" name="テキスト ボックス 219"/>
        <xdr:cNvSpPr txBox="1"/>
      </xdr:nvSpPr>
      <xdr:spPr>
        <a:xfrm>
          <a:off x="1955800" y="136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97461</xdr:rowOff>
    </xdr:from>
    <xdr:to>
      <xdr:col>7</xdr:col>
      <xdr:colOff>31750</xdr:colOff>
      <xdr:row>81</xdr:row>
      <xdr:rowOff>27611</xdr:rowOff>
    </xdr:to>
    <xdr:sp macro="" textlink="">
      <xdr:nvSpPr>
        <xdr:cNvPr id="221" name="楕円 220"/>
        <xdr:cNvSpPr/>
      </xdr:nvSpPr>
      <xdr:spPr>
        <a:xfrm>
          <a:off x="1397000" y="138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37788</xdr:rowOff>
    </xdr:from>
    <xdr:ext cx="762000" cy="259045"/>
    <xdr:sp macro="" textlink="">
      <xdr:nvSpPr>
        <xdr:cNvPr id="222" name="テキスト ボックス 221"/>
        <xdr:cNvSpPr txBox="1"/>
      </xdr:nvSpPr>
      <xdr:spPr>
        <a:xfrm>
          <a:off x="1066800" y="135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従来から、人事院勧告に従い適正な対応を行っている。今後も給与水準の適正化に努める。</a:t>
          </a:r>
          <a:endParaRPr kumimoji="1" lang="en-US" altLang="ja-JP" sz="1300">
            <a:solidFill>
              <a:schemeClr val="dk1"/>
            </a:solidFill>
            <a:effectLst/>
            <a:latin typeface="+mn-lt"/>
            <a:ea typeface="+mn-ea"/>
            <a:cs typeface="+mn-cs"/>
          </a:endParaRPr>
        </a:p>
        <a:p>
          <a:r>
            <a:rPr lang="ja-JP" altLang="en-US" sz="1300">
              <a:effectLst/>
            </a:rPr>
            <a:t>なお、</a:t>
          </a:r>
          <a:r>
            <a:rPr lang="en-US" altLang="ja-JP" sz="1300">
              <a:effectLst/>
            </a:rPr>
            <a:t>H29</a:t>
          </a:r>
          <a:r>
            <a:rPr lang="ja-JP" altLang="en-US" sz="1300">
              <a:effectLst/>
            </a:rPr>
            <a:t>数値については、当該資料作成時点において、平成</a:t>
          </a:r>
          <a:r>
            <a:rPr lang="en-US" altLang="ja-JP" sz="1300">
              <a:effectLst/>
            </a:rPr>
            <a:t>30</a:t>
          </a:r>
          <a:r>
            <a:rPr lang="ja-JP" altLang="en-US" sz="1300">
              <a:effectLst/>
            </a:rPr>
            <a:t>年調査結果が未公表のため、前年度数値を引用している。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56545</xdr:rowOff>
    </xdr:to>
    <xdr:cxnSp macro="">
      <xdr:nvCxnSpPr>
        <xdr:cNvPr id="258" name="直線コネクタ 257"/>
        <xdr:cNvCxnSpPr/>
      </xdr:nvCxnSpPr>
      <xdr:spPr>
        <a:xfrm>
          <a:off x="16179800" y="1497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56545</xdr:rowOff>
    </xdr:to>
    <xdr:cxnSp macro="">
      <xdr:nvCxnSpPr>
        <xdr:cNvPr id="261" name="直線コネクタ 260"/>
        <xdr:cNvCxnSpPr/>
      </xdr:nvCxnSpPr>
      <xdr:spPr>
        <a:xfrm>
          <a:off x="15290800" y="149267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10584</xdr:rowOff>
    </xdr:to>
    <xdr:cxnSp macro="">
      <xdr:nvCxnSpPr>
        <xdr:cNvPr id="264" name="直線コネクタ 263"/>
        <xdr:cNvCxnSpPr/>
      </xdr:nvCxnSpPr>
      <xdr:spPr>
        <a:xfrm>
          <a:off x="14401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88</xdr:row>
      <xdr:rowOff>80434</xdr:rowOff>
    </xdr:to>
    <xdr:cxnSp macro="">
      <xdr:nvCxnSpPr>
        <xdr:cNvPr id="267" name="直線コネクタ 266"/>
        <xdr:cNvCxnSpPr/>
      </xdr:nvCxnSpPr>
      <xdr:spPr>
        <a:xfrm flipV="1">
          <a:off x="13512800" y="14903752"/>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7" name="楕円 276"/>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8" name="給与水準   （国との比較）該当値テキスト"/>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1" name="楕円 280"/>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2" name="テキスト ボックス 281"/>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3" name="楕円 282"/>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4" name="テキスト ボックス 283"/>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5" name="楕円 284"/>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6" name="テキスト ボックス 285"/>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類似団体平均より少ない人数で推移している。</a:t>
          </a:r>
          <a:endParaRPr lang="ja-JP" altLang="ja-JP" sz="1300">
            <a:effectLst/>
          </a:endParaRPr>
        </a:p>
        <a:p>
          <a:r>
            <a:rPr kumimoji="1" lang="ja-JP" altLang="ja-JP" sz="1300">
              <a:solidFill>
                <a:schemeClr val="dk1"/>
              </a:solidFill>
              <a:effectLst/>
              <a:latin typeface="+mn-lt"/>
              <a:ea typeface="+mn-ea"/>
              <a:cs typeface="+mn-cs"/>
            </a:rPr>
            <a:t>今後も事務、事業運営の改善に努め、少ない職員数でも効率化を図ることで、住民サービスの維持、向上を図る。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105029</xdr:rowOff>
    </xdr:from>
    <xdr:to>
      <xdr:col>81</xdr:col>
      <xdr:colOff>44450</xdr:colOff>
      <xdr:row>60</xdr:row>
      <xdr:rowOff>108889</xdr:rowOff>
    </xdr:to>
    <xdr:cxnSp macro="">
      <xdr:nvCxnSpPr>
        <xdr:cNvPr id="318" name="直線コネクタ 317"/>
        <xdr:cNvCxnSpPr/>
      </xdr:nvCxnSpPr>
      <xdr:spPr>
        <a:xfrm flipV="1">
          <a:off x="16179800" y="10392029"/>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102133</xdr:rowOff>
    </xdr:from>
    <xdr:to>
      <xdr:col>77</xdr:col>
      <xdr:colOff>44450</xdr:colOff>
      <xdr:row>60</xdr:row>
      <xdr:rowOff>108889</xdr:rowOff>
    </xdr:to>
    <xdr:cxnSp macro="">
      <xdr:nvCxnSpPr>
        <xdr:cNvPr id="321" name="直線コネクタ 320"/>
        <xdr:cNvCxnSpPr/>
      </xdr:nvCxnSpPr>
      <xdr:spPr>
        <a:xfrm>
          <a:off x="15290800" y="1038913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102133</xdr:rowOff>
    </xdr:from>
    <xdr:to>
      <xdr:col>72</xdr:col>
      <xdr:colOff>203200</xdr:colOff>
      <xdr:row>60</xdr:row>
      <xdr:rowOff>114681</xdr:rowOff>
    </xdr:to>
    <xdr:cxnSp macro="">
      <xdr:nvCxnSpPr>
        <xdr:cNvPr id="324" name="直線コネクタ 323"/>
        <xdr:cNvCxnSpPr/>
      </xdr:nvCxnSpPr>
      <xdr:spPr>
        <a:xfrm flipV="1">
          <a:off x="14401800" y="10389133"/>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107442</xdr:rowOff>
    </xdr:from>
    <xdr:to>
      <xdr:col>68</xdr:col>
      <xdr:colOff>152400</xdr:colOff>
      <xdr:row>60</xdr:row>
      <xdr:rowOff>114681</xdr:rowOff>
    </xdr:to>
    <xdr:cxnSp macro="">
      <xdr:nvCxnSpPr>
        <xdr:cNvPr id="327" name="直線コネクタ 326"/>
        <xdr:cNvCxnSpPr/>
      </xdr:nvCxnSpPr>
      <xdr:spPr>
        <a:xfrm>
          <a:off x="13512800" y="1039444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54229</xdr:rowOff>
    </xdr:from>
    <xdr:to>
      <xdr:col>81</xdr:col>
      <xdr:colOff>95250</xdr:colOff>
      <xdr:row>60</xdr:row>
      <xdr:rowOff>155829</xdr:rowOff>
    </xdr:to>
    <xdr:sp macro="" textlink="">
      <xdr:nvSpPr>
        <xdr:cNvPr id="337" name="楕円 336"/>
        <xdr:cNvSpPr/>
      </xdr:nvSpPr>
      <xdr:spPr>
        <a:xfrm>
          <a:off x="169672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146956</xdr:rowOff>
    </xdr:from>
    <xdr:ext cx="762000" cy="259045"/>
    <xdr:sp macro="" textlink="">
      <xdr:nvSpPr>
        <xdr:cNvPr id="338" name="定員管理の状況該当値テキスト"/>
        <xdr:cNvSpPr txBox="1"/>
      </xdr:nvSpPr>
      <xdr:spPr>
        <a:xfrm>
          <a:off x="17106900" y="1026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58089</xdr:rowOff>
    </xdr:from>
    <xdr:to>
      <xdr:col>77</xdr:col>
      <xdr:colOff>95250</xdr:colOff>
      <xdr:row>60</xdr:row>
      <xdr:rowOff>159689</xdr:rowOff>
    </xdr:to>
    <xdr:sp macro="" textlink="">
      <xdr:nvSpPr>
        <xdr:cNvPr id="339" name="楕円 338"/>
        <xdr:cNvSpPr/>
      </xdr:nvSpPr>
      <xdr:spPr>
        <a:xfrm>
          <a:off x="16129000" y="10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169866</xdr:rowOff>
    </xdr:from>
    <xdr:ext cx="736600" cy="259045"/>
    <xdr:sp macro="" textlink="">
      <xdr:nvSpPr>
        <xdr:cNvPr id="340" name="テキスト ボックス 339"/>
        <xdr:cNvSpPr txBox="1"/>
      </xdr:nvSpPr>
      <xdr:spPr>
        <a:xfrm>
          <a:off x="15798800" y="1011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51333</xdr:rowOff>
    </xdr:from>
    <xdr:to>
      <xdr:col>73</xdr:col>
      <xdr:colOff>44450</xdr:colOff>
      <xdr:row>60</xdr:row>
      <xdr:rowOff>152933</xdr:rowOff>
    </xdr:to>
    <xdr:sp macro="" textlink="">
      <xdr:nvSpPr>
        <xdr:cNvPr id="341" name="楕円 340"/>
        <xdr:cNvSpPr/>
      </xdr:nvSpPr>
      <xdr:spPr>
        <a:xfrm>
          <a:off x="15240000" y="103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163110</xdr:rowOff>
    </xdr:from>
    <xdr:ext cx="762000" cy="259045"/>
    <xdr:sp macro="" textlink="">
      <xdr:nvSpPr>
        <xdr:cNvPr id="342" name="テキスト ボックス 341"/>
        <xdr:cNvSpPr txBox="1"/>
      </xdr:nvSpPr>
      <xdr:spPr>
        <a:xfrm>
          <a:off x="14909800" y="1010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63881</xdr:rowOff>
    </xdr:from>
    <xdr:to>
      <xdr:col>68</xdr:col>
      <xdr:colOff>203200</xdr:colOff>
      <xdr:row>60</xdr:row>
      <xdr:rowOff>165481</xdr:rowOff>
    </xdr:to>
    <xdr:sp macro="" textlink="">
      <xdr:nvSpPr>
        <xdr:cNvPr id="343" name="楕円 342"/>
        <xdr:cNvSpPr/>
      </xdr:nvSpPr>
      <xdr:spPr>
        <a:xfrm>
          <a:off x="14351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4208</xdr:rowOff>
    </xdr:from>
    <xdr:ext cx="762000" cy="259045"/>
    <xdr:sp macro="" textlink="">
      <xdr:nvSpPr>
        <xdr:cNvPr id="344" name="テキスト ボックス 343"/>
        <xdr:cNvSpPr txBox="1"/>
      </xdr:nvSpPr>
      <xdr:spPr>
        <a:xfrm>
          <a:off x="14020800" y="1011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56642</xdr:rowOff>
    </xdr:from>
    <xdr:to>
      <xdr:col>64</xdr:col>
      <xdr:colOff>152400</xdr:colOff>
      <xdr:row>60</xdr:row>
      <xdr:rowOff>158242</xdr:rowOff>
    </xdr:to>
    <xdr:sp macro="" textlink="">
      <xdr:nvSpPr>
        <xdr:cNvPr id="345" name="楕円 344"/>
        <xdr:cNvSpPr/>
      </xdr:nvSpPr>
      <xdr:spPr>
        <a:xfrm>
          <a:off x="13462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168419</xdr:rowOff>
    </xdr:from>
    <xdr:ext cx="762000" cy="259045"/>
    <xdr:sp macro="" textlink="">
      <xdr:nvSpPr>
        <xdr:cNvPr id="346" name="テキスト ボックス 345"/>
        <xdr:cNvSpPr txBox="1"/>
      </xdr:nvSpPr>
      <xdr:spPr>
        <a:xfrm>
          <a:off x="13131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年度単年度でみると、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年度と比べて、元利償還金は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百万増額となっているが、標準財政規模も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百万円増額となっているため、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今後、町営住宅整備に係る地方債の償還が本格化することから、比率が悪化することが見込まれる。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69088</xdr:rowOff>
    </xdr:to>
    <xdr:cxnSp macro="">
      <xdr:nvCxnSpPr>
        <xdr:cNvPr id="378" name="直線コネクタ 377"/>
        <xdr:cNvCxnSpPr/>
      </xdr:nvCxnSpPr>
      <xdr:spPr>
        <a:xfrm flipV="1">
          <a:off x="16179800" y="69077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41</xdr:row>
      <xdr:rowOff>32766</xdr:rowOff>
    </xdr:to>
    <xdr:cxnSp macro="">
      <xdr:nvCxnSpPr>
        <xdr:cNvPr id="381" name="直線コネクタ 380"/>
        <xdr:cNvCxnSpPr/>
      </xdr:nvCxnSpPr>
      <xdr:spPr>
        <a:xfrm flipV="1">
          <a:off x="15290800" y="692708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42</xdr:row>
      <xdr:rowOff>44704</xdr:rowOff>
    </xdr:to>
    <xdr:cxnSp macro="">
      <xdr:nvCxnSpPr>
        <xdr:cNvPr id="384" name="直線コネクタ 383"/>
        <xdr:cNvCxnSpPr/>
      </xdr:nvCxnSpPr>
      <xdr:spPr>
        <a:xfrm flipV="1">
          <a:off x="14401800" y="706221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43</xdr:row>
      <xdr:rowOff>46990</xdr:rowOff>
    </xdr:to>
    <xdr:cxnSp macro="">
      <xdr:nvCxnSpPr>
        <xdr:cNvPr id="387" name="直線コネクタ 386"/>
        <xdr:cNvCxnSpPr/>
      </xdr:nvCxnSpPr>
      <xdr:spPr>
        <a:xfrm flipV="1">
          <a:off x="13512800" y="72456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7" name="楕円 396"/>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398"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99" name="楕円 398"/>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400" name="テキスト ボックス 399"/>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1" name="楕円 400"/>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402" name="テキスト ボックス 401"/>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3" name="楕円 402"/>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4" name="テキスト ボックス 403"/>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5" name="楕円 404"/>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6" name="テキスト ボックス 405"/>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ポイント改善した。要因としては</a:t>
          </a:r>
          <a:r>
            <a:rPr kumimoji="1" lang="ja-JP" altLang="ja-JP" sz="1300">
              <a:solidFill>
                <a:schemeClr val="dk1"/>
              </a:solidFill>
              <a:effectLst/>
              <a:latin typeface="+mn-lt"/>
              <a:ea typeface="+mn-ea"/>
              <a:cs typeface="+mn-cs"/>
            </a:rPr>
            <a:t>地方債の現在高は</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し、標準財政規模</a:t>
          </a:r>
          <a:r>
            <a:rPr kumimoji="1" lang="ja-JP" altLang="en-US" sz="1300">
              <a:solidFill>
                <a:schemeClr val="dk1"/>
              </a:solidFill>
              <a:effectLst/>
              <a:latin typeface="+mn-lt"/>
              <a:ea typeface="+mn-ea"/>
              <a:cs typeface="+mn-cs"/>
            </a:rPr>
            <a:t>の増加したことが挙げられる。</a:t>
          </a:r>
          <a:endParaRPr lang="ja-JP" altLang="ja-JP" sz="1300">
            <a:effectLst/>
          </a:endParaRPr>
        </a:p>
        <a:p>
          <a:r>
            <a:rPr kumimoji="1" lang="ja-JP" altLang="ja-JP" sz="1300">
              <a:solidFill>
                <a:schemeClr val="dk1"/>
              </a:solidFill>
              <a:effectLst/>
              <a:latin typeface="+mn-lt"/>
              <a:ea typeface="+mn-ea"/>
              <a:cs typeface="+mn-cs"/>
            </a:rPr>
            <a:t>今後も、現在と後世への負担のバランスを考えながら、財政運営を進めていく。</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87799</xdr:rowOff>
    </xdr:from>
    <xdr:to>
      <xdr:col>81</xdr:col>
      <xdr:colOff>44450</xdr:colOff>
      <xdr:row>14</xdr:row>
      <xdr:rowOff>156168</xdr:rowOff>
    </xdr:to>
    <xdr:cxnSp macro="">
      <xdr:nvCxnSpPr>
        <xdr:cNvPr id="440" name="直線コネクタ 439"/>
        <xdr:cNvCxnSpPr/>
      </xdr:nvCxnSpPr>
      <xdr:spPr>
        <a:xfrm flipV="1">
          <a:off x="16179800" y="2488099"/>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85386</xdr:rowOff>
    </xdr:from>
    <xdr:to>
      <xdr:col>77</xdr:col>
      <xdr:colOff>44450</xdr:colOff>
      <xdr:row>14</xdr:row>
      <xdr:rowOff>156168</xdr:rowOff>
    </xdr:to>
    <xdr:cxnSp macro="">
      <xdr:nvCxnSpPr>
        <xdr:cNvPr id="443" name="直線コネクタ 442"/>
        <xdr:cNvCxnSpPr/>
      </xdr:nvCxnSpPr>
      <xdr:spPr>
        <a:xfrm>
          <a:off x="15290800" y="2485686"/>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85386</xdr:rowOff>
    </xdr:from>
    <xdr:to>
      <xdr:col>72</xdr:col>
      <xdr:colOff>203200</xdr:colOff>
      <xdr:row>14</xdr:row>
      <xdr:rowOff>147320</xdr:rowOff>
    </xdr:to>
    <xdr:cxnSp macro="">
      <xdr:nvCxnSpPr>
        <xdr:cNvPr id="446" name="直線コネクタ 445"/>
        <xdr:cNvCxnSpPr/>
      </xdr:nvCxnSpPr>
      <xdr:spPr>
        <a:xfrm flipV="1">
          <a:off x="14401800" y="2485686"/>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147320</xdr:rowOff>
    </xdr:from>
    <xdr:to>
      <xdr:col>68</xdr:col>
      <xdr:colOff>152400</xdr:colOff>
      <xdr:row>15</xdr:row>
      <xdr:rowOff>49064</xdr:rowOff>
    </xdr:to>
    <xdr:cxnSp macro="">
      <xdr:nvCxnSpPr>
        <xdr:cNvPr id="449" name="直線コネクタ 448"/>
        <xdr:cNvCxnSpPr/>
      </xdr:nvCxnSpPr>
      <xdr:spPr>
        <a:xfrm flipV="1">
          <a:off x="13512800" y="2547620"/>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36999</xdr:rowOff>
    </xdr:from>
    <xdr:to>
      <xdr:col>81</xdr:col>
      <xdr:colOff>95250</xdr:colOff>
      <xdr:row>14</xdr:row>
      <xdr:rowOff>138599</xdr:rowOff>
    </xdr:to>
    <xdr:sp macro="" textlink="">
      <xdr:nvSpPr>
        <xdr:cNvPr id="459" name="楕円 458"/>
        <xdr:cNvSpPr/>
      </xdr:nvSpPr>
      <xdr:spPr>
        <a:xfrm>
          <a:off x="16967200" y="2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9076</xdr:rowOff>
    </xdr:from>
    <xdr:ext cx="762000" cy="259045"/>
    <xdr:sp macro="" textlink="">
      <xdr:nvSpPr>
        <xdr:cNvPr id="460" name="将来負担の状況該当値テキスト"/>
        <xdr:cNvSpPr txBox="1"/>
      </xdr:nvSpPr>
      <xdr:spPr>
        <a:xfrm>
          <a:off x="17106900" y="240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105368</xdr:rowOff>
    </xdr:from>
    <xdr:to>
      <xdr:col>77</xdr:col>
      <xdr:colOff>95250</xdr:colOff>
      <xdr:row>15</xdr:row>
      <xdr:rowOff>35518</xdr:rowOff>
    </xdr:to>
    <xdr:sp macro="" textlink="">
      <xdr:nvSpPr>
        <xdr:cNvPr id="461" name="楕円 460"/>
        <xdr:cNvSpPr/>
      </xdr:nvSpPr>
      <xdr:spPr>
        <a:xfrm>
          <a:off x="16129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20295</xdr:rowOff>
    </xdr:from>
    <xdr:ext cx="736600" cy="259045"/>
    <xdr:sp macro="" textlink="">
      <xdr:nvSpPr>
        <xdr:cNvPr id="462" name="テキスト ボックス 461"/>
        <xdr:cNvSpPr txBox="1"/>
      </xdr:nvSpPr>
      <xdr:spPr>
        <a:xfrm>
          <a:off x="15798800" y="2592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34586</xdr:rowOff>
    </xdr:from>
    <xdr:to>
      <xdr:col>73</xdr:col>
      <xdr:colOff>44450</xdr:colOff>
      <xdr:row>14</xdr:row>
      <xdr:rowOff>136186</xdr:rowOff>
    </xdr:to>
    <xdr:sp macro="" textlink="">
      <xdr:nvSpPr>
        <xdr:cNvPr id="463" name="楕円 462"/>
        <xdr:cNvSpPr/>
      </xdr:nvSpPr>
      <xdr:spPr>
        <a:xfrm>
          <a:off x="15240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120963</xdr:rowOff>
    </xdr:from>
    <xdr:ext cx="762000" cy="259045"/>
    <xdr:sp macro="" textlink="">
      <xdr:nvSpPr>
        <xdr:cNvPr id="464" name="テキスト ボックス 463"/>
        <xdr:cNvSpPr txBox="1"/>
      </xdr:nvSpPr>
      <xdr:spPr>
        <a:xfrm>
          <a:off x="14909800" y="252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96520</xdr:rowOff>
    </xdr:from>
    <xdr:to>
      <xdr:col>68</xdr:col>
      <xdr:colOff>203200</xdr:colOff>
      <xdr:row>15</xdr:row>
      <xdr:rowOff>26670</xdr:rowOff>
    </xdr:to>
    <xdr:sp macro="" textlink="">
      <xdr:nvSpPr>
        <xdr:cNvPr id="465" name="楕円 464"/>
        <xdr:cNvSpPr/>
      </xdr:nvSpPr>
      <xdr:spPr>
        <a:xfrm>
          <a:off x="14351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11447</xdr:rowOff>
    </xdr:from>
    <xdr:ext cx="762000" cy="259045"/>
    <xdr:sp macro="" textlink="">
      <xdr:nvSpPr>
        <xdr:cNvPr id="466" name="テキスト ボックス 465"/>
        <xdr:cNvSpPr txBox="1"/>
      </xdr:nvSpPr>
      <xdr:spPr>
        <a:xfrm>
          <a:off x="14020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169714</xdr:rowOff>
    </xdr:from>
    <xdr:to>
      <xdr:col>64</xdr:col>
      <xdr:colOff>152400</xdr:colOff>
      <xdr:row>15</xdr:row>
      <xdr:rowOff>99864</xdr:rowOff>
    </xdr:to>
    <xdr:sp macro="" textlink="">
      <xdr:nvSpPr>
        <xdr:cNvPr id="467" name="楕円 466"/>
        <xdr:cNvSpPr/>
      </xdr:nvSpPr>
      <xdr:spPr>
        <a:xfrm>
          <a:off x="13462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84641</xdr:rowOff>
    </xdr:from>
    <xdr:ext cx="762000" cy="259045"/>
    <xdr:sp macro="" textlink="">
      <xdr:nvSpPr>
        <xdr:cNvPr id="468" name="テキスト ボックス 467"/>
        <xdr:cNvSpPr txBox="1"/>
      </xdr:nvSpPr>
      <xdr:spPr>
        <a:xfrm>
          <a:off x="13131800" y="265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12,437
7.62
4,972,486
4,768,009
117,544
3,066,643
4,639,620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年度から非常勤職員に係る経費を物件費から人件費に組み換えたことから、</a:t>
          </a:r>
          <a:r>
            <a:rPr kumimoji="1" lang="ja-JP" altLang="ja-JP" sz="1300">
              <a:solidFill>
                <a:schemeClr val="dk1"/>
              </a:solidFill>
              <a:effectLst/>
              <a:latin typeface="+mn-lt"/>
              <a:ea typeface="+mn-ea"/>
              <a:cs typeface="+mn-cs"/>
            </a:rPr>
            <a:t>類似団体、全国及び平均</a:t>
          </a:r>
          <a:r>
            <a:rPr kumimoji="1" lang="ja-JP" altLang="en-US" sz="1300">
              <a:solidFill>
                <a:schemeClr val="dk1"/>
              </a:solidFill>
              <a:effectLst/>
              <a:latin typeface="+mn-lt"/>
              <a:ea typeface="+mn-ea"/>
              <a:cs typeface="+mn-cs"/>
            </a:rPr>
            <a:t>より高くなっている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今後も計画的に職員採用を行い、適正な定員管理に努め、人件費の抑制を図る。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37</xdr:row>
      <xdr:rowOff>161290</xdr:rowOff>
    </xdr:to>
    <xdr:cxnSp macro="">
      <xdr:nvCxnSpPr>
        <xdr:cNvPr id="64" name="直線コネクタ 63"/>
        <xdr:cNvCxnSpPr/>
      </xdr:nvCxnSpPr>
      <xdr:spPr>
        <a:xfrm>
          <a:off x="3987800" y="6504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161290</xdr:rowOff>
    </xdr:to>
    <xdr:cxnSp macro="">
      <xdr:nvCxnSpPr>
        <xdr:cNvPr id="67" name="直線コネクタ 66"/>
        <xdr:cNvCxnSpPr/>
      </xdr:nvCxnSpPr>
      <xdr:spPr>
        <a:xfrm>
          <a:off x="3098800" y="63586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33274</xdr:rowOff>
    </xdr:to>
    <xdr:cxnSp macro="">
      <xdr:nvCxnSpPr>
        <xdr:cNvPr id="70" name="直線コネクタ 69"/>
        <xdr:cNvCxnSpPr/>
      </xdr:nvCxnSpPr>
      <xdr:spPr>
        <a:xfrm flipV="1">
          <a:off x="2209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33274</xdr:rowOff>
    </xdr:to>
    <xdr:cxnSp macro="">
      <xdr:nvCxnSpPr>
        <xdr:cNvPr id="73" name="直線コネクタ 72"/>
        <xdr:cNvCxnSpPr/>
      </xdr:nvCxnSpPr>
      <xdr:spPr>
        <a:xfrm>
          <a:off x="1320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年度から非常勤職員に係る経費を物件費から人件費に組み換えたことから大幅に改善しているが、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年度は高齢者、障がい者、都市計画関係計画策定にともなう増加のため、</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ポイント悪化している。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146050</xdr:rowOff>
    </xdr:to>
    <xdr:cxnSp macro="">
      <xdr:nvCxnSpPr>
        <xdr:cNvPr id="129" name="直線コネクタ 128"/>
        <xdr:cNvCxnSpPr/>
      </xdr:nvCxnSpPr>
      <xdr:spPr>
        <a:xfrm>
          <a:off x="15671800" y="2794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18</xdr:row>
      <xdr:rowOff>50800</xdr:rowOff>
    </xdr:to>
    <xdr:cxnSp macro="">
      <xdr:nvCxnSpPr>
        <xdr:cNvPr id="132" name="直線コネクタ 131"/>
        <xdr:cNvCxnSpPr/>
      </xdr:nvCxnSpPr>
      <xdr:spPr>
        <a:xfrm flipV="1">
          <a:off x="14782800" y="2794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41275</xdr:rowOff>
    </xdr:from>
    <xdr:to>
      <xdr:col>73</xdr:col>
      <xdr:colOff>180975</xdr:colOff>
      <xdr:row>18</xdr:row>
      <xdr:rowOff>50800</xdr:rowOff>
    </xdr:to>
    <xdr:cxnSp macro="">
      <xdr:nvCxnSpPr>
        <xdr:cNvPr id="135" name="直線コネクタ 134"/>
        <xdr:cNvCxnSpPr/>
      </xdr:nvCxnSpPr>
      <xdr:spPr>
        <a:xfrm>
          <a:off x="13893800" y="3127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155575</xdr:rowOff>
    </xdr:from>
    <xdr:to>
      <xdr:col>69</xdr:col>
      <xdr:colOff>92075</xdr:colOff>
      <xdr:row>18</xdr:row>
      <xdr:rowOff>41275</xdr:rowOff>
    </xdr:to>
    <xdr:cxnSp macro="">
      <xdr:nvCxnSpPr>
        <xdr:cNvPr id="138" name="直線コネクタ 137"/>
        <xdr:cNvCxnSpPr/>
      </xdr:nvCxnSpPr>
      <xdr:spPr>
        <a:xfrm>
          <a:off x="13004800" y="3070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48" name="楕円 147"/>
        <xdr:cNvSpPr/>
      </xdr:nvSpPr>
      <xdr:spPr>
        <a:xfrm>
          <a:off x="164592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111777</xdr:rowOff>
    </xdr:from>
    <xdr:ext cx="762000" cy="259045"/>
    <xdr:sp macro="" textlink="">
      <xdr:nvSpPr>
        <xdr:cNvPr id="149" name="物件費該当値テキスト"/>
        <xdr:cNvSpPr txBox="1"/>
      </xdr:nvSpPr>
      <xdr:spPr>
        <a:xfrm>
          <a:off x="165989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0" name="楕円 149"/>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51" name="テキスト ボックス 150"/>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161925</xdr:rowOff>
    </xdr:from>
    <xdr:to>
      <xdr:col>69</xdr:col>
      <xdr:colOff>142875</xdr:colOff>
      <xdr:row>18</xdr:row>
      <xdr:rowOff>92075</xdr:rowOff>
    </xdr:to>
    <xdr:sp macro="" textlink="">
      <xdr:nvSpPr>
        <xdr:cNvPr id="154" name="楕円 153"/>
        <xdr:cNvSpPr/>
      </xdr:nvSpPr>
      <xdr:spPr>
        <a:xfrm>
          <a:off x="13843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76852</xdr:rowOff>
    </xdr:from>
    <xdr:ext cx="762000" cy="259045"/>
    <xdr:sp macro="" textlink="">
      <xdr:nvSpPr>
        <xdr:cNvPr id="155" name="テキスト ボックス 154"/>
        <xdr:cNvSpPr txBox="1"/>
      </xdr:nvSpPr>
      <xdr:spPr>
        <a:xfrm>
          <a:off x="135128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104775</xdr:rowOff>
    </xdr:from>
    <xdr:to>
      <xdr:col>65</xdr:col>
      <xdr:colOff>53975</xdr:colOff>
      <xdr:row>18</xdr:row>
      <xdr:rowOff>34925</xdr:rowOff>
    </xdr:to>
    <xdr:sp macro="" textlink="">
      <xdr:nvSpPr>
        <xdr:cNvPr id="156" name="楕円 155"/>
        <xdr:cNvSpPr/>
      </xdr:nvSpPr>
      <xdr:spPr>
        <a:xfrm>
          <a:off x="12954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19702</xdr:rowOff>
    </xdr:from>
    <xdr:ext cx="762000" cy="259045"/>
    <xdr:sp macro="" textlink="">
      <xdr:nvSpPr>
        <xdr:cNvPr id="157" name="テキスト ボックス 156"/>
        <xdr:cNvSpPr txBox="1"/>
      </xdr:nvSpPr>
      <xdr:spPr>
        <a:xfrm>
          <a:off x="12623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全国及び県平均は下回っているものの、類似団体の中では比率が高くなっている。</a:t>
          </a:r>
          <a:endParaRPr lang="ja-JP" altLang="ja-JP" sz="1400">
            <a:effectLst/>
          </a:endParaRPr>
        </a:p>
        <a:p>
          <a:r>
            <a:rPr kumimoji="1" lang="ja-JP" altLang="ja-JP" sz="1100">
              <a:solidFill>
                <a:schemeClr val="dk1"/>
              </a:solidFill>
              <a:effectLst/>
              <a:latin typeface="+mn-lt"/>
              <a:ea typeface="+mn-ea"/>
              <a:cs typeface="+mn-cs"/>
            </a:rPr>
            <a:t>上昇傾向にある要因としては、児童措置費、障害福祉サービス費</a:t>
          </a:r>
          <a:r>
            <a:rPr kumimoji="1" lang="ja-JP" altLang="en-US" sz="1100">
              <a:solidFill>
                <a:schemeClr val="dk1"/>
              </a:solidFill>
              <a:effectLst/>
              <a:latin typeface="+mn-lt"/>
              <a:ea typeface="+mn-ea"/>
              <a:cs typeface="+mn-cs"/>
            </a:rPr>
            <a:t>、小児医療費に係る事業費</a:t>
          </a:r>
          <a:r>
            <a:rPr kumimoji="1" lang="ja-JP" altLang="ja-JP" sz="1100">
              <a:solidFill>
                <a:schemeClr val="dk1"/>
              </a:solidFill>
              <a:effectLst/>
              <a:latin typeface="+mn-lt"/>
              <a:ea typeface="+mn-ea"/>
              <a:cs typeface="+mn-cs"/>
            </a:rPr>
            <a:t>の増加が挙げられる。</a:t>
          </a:r>
          <a:endParaRPr lang="ja-JP" altLang="ja-JP" sz="1400">
            <a:effectLst/>
          </a:endParaRPr>
        </a:p>
        <a:p>
          <a:r>
            <a:rPr kumimoji="1" lang="ja-JP" altLang="ja-JP" sz="1100">
              <a:solidFill>
                <a:schemeClr val="dk1"/>
              </a:solidFill>
              <a:effectLst/>
              <a:latin typeface="+mn-lt"/>
              <a:ea typeface="+mn-ea"/>
              <a:cs typeface="+mn-cs"/>
            </a:rPr>
            <a:t>今後も増加が見込まれることから、財政の硬直化に注意をはらう必要がある。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61</xdr:row>
      <xdr:rowOff>4535</xdr:rowOff>
    </xdr:to>
    <xdr:cxnSp macro="">
      <xdr:nvCxnSpPr>
        <xdr:cNvPr id="192" name="直線コネクタ 191"/>
        <xdr:cNvCxnSpPr/>
      </xdr:nvCxnSpPr>
      <xdr:spPr>
        <a:xfrm>
          <a:off x="3987800" y="1023438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118835</xdr:rowOff>
    </xdr:to>
    <xdr:cxnSp macro="">
      <xdr:nvCxnSpPr>
        <xdr:cNvPr id="195" name="直線コネクタ 194"/>
        <xdr:cNvCxnSpPr/>
      </xdr:nvCxnSpPr>
      <xdr:spPr>
        <a:xfrm>
          <a:off x="3098800" y="10136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59</xdr:row>
      <xdr:rowOff>20865</xdr:rowOff>
    </xdr:to>
    <xdr:cxnSp macro="">
      <xdr:nvCxnSpPr>
        <xdr:cNvPr id="198" name="直線コネクタ 197"/>
        <xdr:cNvCxnSpPr/>
      </xdr:nvCxnSpPr>
      <xdr:spPr>
        <a:xfrm>
          <a:off x="2209800" y="10038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94343</xdr:rowOff>
    </xdr:to>
    <xdr:cxnSp macro="">
      <xdr:nvCxnSpPr>
        <xdr:cNvPr id="201" name="直線コネクタ 200"/>
        <xdr:cNvCxnSpPr/>
      </xdr:nvCxnSpPr>
      <xdr:spPr>
        <a:xfrm>
          <a:off x="1320800" y="9842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125185</xdr:rowOff>
    </xdr:from>
    <xdr:to>
      <xdr:col>24</xdr:col>
      <xdr:colOff>76200</xdr:colOff>
      <xdr:row>61</xdr:row>
      <xdr:rowOff>55335</xdr:rowOff>
    </xdr:to>
    <xdr:sp macro="" textlink="">
      <xdr:nvSpPr>
        <xdr:cNvPr id="211" name="楕円 210"/>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33762</xdr:rowOff>
    </xdr:from>
    <xdr:ext cx="762000" cy="259045"/>
    <xdr:sp macro="" textlink="">
      <xdr:nvSpPr>
        <xdr:cNvPr id="212" name="扶助費該当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3" name="楕円 212"/>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4" name="テキスト ボックス 213"/>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5" name="楕円 214"/>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6" name="テキスト ボックス 215"/>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7" name="楕円 216"/>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8" name="テキスト ボックス 217"/>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維持補修費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減少により、</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年度と比較して比率が改善したものの、今後、公共施設等の老朽化対策による維持補修費が増加することが予想されることから、日々の点検や計画的な維持管理による経費抑制に努める。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140716</xdr:rowOff>
    </xdr:from>
    <xdr:to>
      <xdr:col>82</xdr:col>
      <xdr:colOff>107950</xdr:colOff>
      <xdr:row>58</xdr:row>
      <xdr:rowOff>168148</xdr:rowOff>
    </xdr:to>
    <xdr:cxnSp macro="">
      <xdr:nvCxnSpPr>
        <xdr:cNvPr id="250" name="直線コネクタ 249"/>
        <xdr:cNvCxnSpPr/>
      </xdr:nvCxnSpPr>
      <xdr:spPr>
        <a:xfrm flipV="1">
          <a:off x="15671800" y="100848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168148</xdr:rowOff>
    </xdr:from>
    <xdr:to>
      <xdr:col>78</xdr:col>
      <xdr:colOff>69850</xdr:colOff>
      <xdr:row>59</xdr:row>
      <xdr:rowOff>5842</xdr:rowOff>
    </xdr:to>
    <xdr:cxnSp macro="">
      <xdr:nvCxnSpPr>
        <xdr:cNvPr id="253" name="直線コネクタ 252"/>
        <xdr:cNvCxnSpPr/>
      </xdr:nvCxnSpPr>
      <xdr:spPr>
        <a:xfrm flipV="1">
          <a:off x="14782800" y="10112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168148</xdr:rowOff>
    </xdr:from>
    <xdr:to>
      <xdr:col>73</xdr:col>
      <xdr:colOff>180975</xdr:colOff>
      <xdr:row>59</xdr:row>
      <xdr:rowOff>5842</xdr:rowOff>
    </xdr:to>
    <xdr:cxnSp macro="">
      <xdr:nvCxnSpPr>
        <xdr:cNvPr id="256" name="直線コネクタ 255"/>
        <xdr:cNvCxnSpPr/>
      </xdr:nvCxnSpPr>
      <xdr:spPr>
        <a:xfrm>
          <a:off x="13893800" y="10112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145288</xdr:rowOff>
    </xdr:from>
    <xdr:to>
      <xdr:col>69</xdr:col>
      <xdr:colOff>92075</xdr:colOff>
      <xdr:row>58</xdr:row>
      <xdr:rowOff>168148</xdr:rowOff>
    </xdr:to>
    <xdr:cxnSp macro="">
      <xdr:nvCxnSpPr>
        <xdr:cNvPr id="259" name="直線コネクタ 258"/>
        <xdr:cNvCxnSpPr/>
      </xdr:nvCxnSpPr>
      <xdr:spPr>
        <a:xfrm>
          <a:off x="13004800" y="100893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89916</xdr:rowOff>
    </xdr:from>
    <xdr:to>
      <xdr:col>82</xdr:col>
      <xdr:colOff>158750</xdr:colOff>
      <xdr:row>59</xdr:row>
      <xdr:rowOff>20066</xdr:rowOff>
    </xdr:to>
    <xdr:sp macro="" textlink="">
      <xdr:nvSpPr>
        <xdr:cNvPr id="269" name="楕円 268"/>
        <xdr:cNvSpPr/>
      </xdr:nvSpPr>
      <xdr:spPr>
        <a:xfrm>
          <a:off x="164592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169943</xdr:rowOff>
    </xdr:from>
    <xdr:ext cx="762000" cy="259045"/>
    <xdr:sp macro="" textlink="">
      <xdr:nvSpPr>
        <xdr:cNvPr id="270" name="その他該当値テキスト"/>
        <xdr:cNvSpPr txBox="1"/>
      </xdr:nvSpPr>
      <xdr:spPr>
        <a:xfrm>
          <a:off x="16598900" y="994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117348</xdr:rowOff>
    </xdr:from>
    <xdr:to>
      <xdr:col>78</xdr:col>
      <xdr:colOff>120650</xdr:colOff>
      <xdr:row>59</xdr:row>
      <xdr:rowOff>47498</xdr:rowOff>
    </xdr:to>
    <xdr:sp macro="" textlink="">
      <xdr:nvSpPr>
        <xdr:cNvPr id="271" name="楕円 270"/>
        <xdr:cNvSpPr/>
      </xdr:nvSpPr>
      <xdr:spPr>
        <a:xfrm>
          <a:off x="15621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32275</xdr:rowOff>
    </xdr:from>
    <xdr:ext cx="736600" cy="259045"/>
    <xdr:sp macro="" textlink="">
      <xdr:nvSpPr>
        <xdr:cNvPr id="272" name="テキスト ボックス 271"/>
        <xdr:cNvSpPr txBox="1"/>
      </xdr:nvSpPr>
      <xdr:spPr>
        <a:xfrm>
          <a:off x="15290800" y="1014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126492</xdr:rowOff>
    </xdr:from>
    <xdr:to>
      <xdr:col>74</xdr:col>
      <xdr:colOff>31750</xdr:colOff>
      <xdr:row>59</xdr:row>
      <xdr:rowOff>56642</xdr:rowOff>
    </xdr:to>
    <xdr:sp macro="" textlink="">
      <xdr:nvSpPr>
        <xdr:cNvPr id="273" name="楕円 272"/>
        <xdr:cNvSpPr/>
      </xdr:nvSpPr>
      <xdr:spPr>
        <a:xfrm>
          <a:off x="14732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41419</xdr:rowOff>
    </xdr:from>
    <xdr:ext cx="762000" cy="259045"/>
    <xdr:sp macro="" textlink="">
      <xdr:nvSpPr>
        <xdr:cNvPr id="274" name="テキスト ボックス 273"/>
        <xdr:cNvSpPr txBox="1"/>
      </xdr:nvSpPr>
      <xdr:spPr>
        <a:xfrm>
          <a:off x="14401800" y="10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117348</xdr:rowOff>
    </xdr:from>
    <xdr:to>
      <xdr:col>69</xdr:col>
      <xdr:colOff>142875</xdr:colOff>
      <xdr:row>59</xdr:row>
      <xdr:rowOff>47498</xdr:rowOff>
    </xdr:to>
    <xdr:sp macro="" textlink="">
      <xdr:nvSpPr>
        <xdr:cNvPr id="275" name="楕円 274"/>
        <xdr:cNvSpPr/>
      </xdr:nvSpPr>
      <xdr:spPr>
        <a:xfrm>
          <a:off x="13843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32275</xdr:rowOff>
    </xdr:from>
    <xdr:ext cx="762000" cy="259045"/>
    <xdr:sp macro="" textlink="">
      <xdr:nvSpPr>
        <xdr:cNvPr id="276" name="テキスト ボックス 275"/>
        <xdr:cNvSpPr txBox="1"/>
      </xdr:nvSpPr>
      <xdr:spPr>
        <a:xfrm>
          <a:off x="13512800" y="1014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94488</xdr:rowOff>
    </xdr:from>
    <xdr:to>
      <xdr:col>65</xdr:col>
      <xdr:colOff>53975</xdr:colOff>
      <xdr:row>59</xdr:row>
      <xdr:rowOff>24638</xdr:rowOff>
    </xdr:to>
    <xdr:sp macro="" textlink="">
      <xdr:nvSpPr>
        <xdr:cNvPr id="277" name="楕円 276"/>
        <xdr:cNvSpPr/>
      </xdr:nvSpPr>
      <xdr:spPr>
        <a:xfrm>
          <a:off x="12954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9415</xdr:rowOff>
    </xdr:from>
    <xdr:ext cx="762000" cy="259045"/>
    <xdr:sp macro="" textlink="">
      <xdr:nvSpPr>
        <xdr:cNvPr id="278" name="テキスト ボックス 277"/>
        <xdr:cNvSpPr txBox="1"/>
      </xdr:nvSpPr>
      <xdr:spPr>
        <a:xfrm>
          <a:off x="12623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県へ委託した排水機場の機能診断調査に対する負担金等により増額となった。</a:t>
          </a:r>
          <a:r>
            <a:rPr kumimoji="1" lang="ja-JP" altLang="ja-JP" sz="1300">
              <a:solidFill>
                <a:schemeClr val="dk1"/>
              </a:solidFill>
              <a:effectLst/>
              <a:latin typeface="+mn-lt"/>
              <a:ea typeface="+mn-ea"/>
              <a:cs typeface="+mn-cs"/>
            </a:rPr>
            <a:t>町が出資する法人等もなく、倉敷市への廃棄物焼却や消防業務の委託費以外に高額な補助費がないことから、比率は類似団体平均より低い水準で推移している。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35560</xdr:rowOff>
    </xdr:to>
    <xdr:cxnSp macro="">
      <xdr:nvCxnSpPr>
        <xdr:cNvPr id="308" name="直線コネクタ 307"/>
        <xdr:cNvCxnSpPr/>
      </xdr:nvCxnSpPr>
      <xdr:spPr>
        <a:xfrm flipV="1">
          <a:off x="15671800" y="6184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62992</xdr:rowOff>
    </xdr:to>
    <xdr:cxnSp macro="">
      <xdr:nvCxnSpPr>
        <xdr:cNvPr id="311" name="直線コネクタ 310"/>
        <xdr:cNvCxnSpPr/>
      </xdr:nvCxnSpPr>
      <xdr:spPr>
        <a:xfrm flipV="1">
          <a:off x="14782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62992</xdr:rowOff>
    </xdr:to>
    <xdr:cxnSp macro="">
      <xdr:nvCxnSpPr>
        <xdr:cNvPr id="314" name="直線コネクタ 313"/>
        <xdr:cNvCxnSpPr/>
      </xdr:nvCxnSpPr>
      <xdr:spPr>
        <a:xfrm>
          <a:off x="13893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17272</xdr:rowOff>
    </xdr:to>
    <xdr:cxnSp macro="">
      <xdr:nvCxnSpPr>
        <xdr:cNvPr id="317" name="直線コネクタ 316"/>
        <xdr:cNvCxnSpPr/>
      </xdr:nvCxnSpPr>
      <xdr:spPr>
        <a:xfrm flipV="1">
          <a:off x="13004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7" name="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9" name="楕円 328"/>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0" name="テキスト ボックス 329"/>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1" name="楕円 330"/>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2" name="テキスト ボックス 331"/>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3" name="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4" name="テキスト ボックス 33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5" name="楕円 334"/>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6" name="テキスト ボックス 335"/>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年度も</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年度と同水準を保っている。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今後は、町営住宅整備にかかる起債の償還により、公債費の増加が見込まれる。</a:t>
          </a:r>
          <a:endParaRPr lang="ja-JP" altLang="ja-JP" sz="1300">
            <a:effectLst/>
          </a:endParaRPr>
        </a:p>
        <a:p>
          <a:r>
            <a:rPr kumimoji="1" lang="ja-JP" altLang="ja-JP" sz="1300">
              <a:solidFill>
                <a:schemeClr val="dk1"/>
              </a:solidFill>
              <a:effectLst/>
              <a:latin typeface="+mn-lt"/>
              <a:ea typeface="+mn-ea"/>
              <a:cs typeface="+mn-cs"/>
            </a:rPr>
            <a:t>地方債の新規発行の抑制に努め、今後の公債費の推移に注視する。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104139</xdr:rowOff>
    </xdr:to>
    <xdr:cxnSp macro="">
      <xdr:nvCxnSpPr>
        <xdr:cNvPr id="366" name="直線コネクタ 365"/>
        <xdr:cNvCxnSpPr/>
      </xdr:nvCxnSpPr>
      <xdr:spPr>
        <a:xfrm>
          <a:off x="3987800" y="131206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90424</xdr:rowOff>
    </xdr:to>
    <xdr:cxnSp macro="">
      <xdr:nvCxnSpPr>
        <xdr:cNvPr id="369" name="直線コネクタ 368"/>
        <xdr:cNvCxnSpPr/>
      </xdr:nvCxnSpPr>
      <xdr:spPr>
        <a:xfrm>
          <a:off x="3098800" y="13111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117856</xdr:rowOff>
    </xdr:to>
    <xdr:cxnSp macro="">
      <xdr:nvCxnSpPr>
        <xdr:cNvPr id="372" name="直線コネクタ 371"/>
        <xdr:cNvCxnSpPr/>
      </xdr:nvCxnSpPr>
      <xdr:spPr>
        <a:xfrm flipV="1">
          <a:off x="2209800" y="13111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77</xdr:row>
      <xdr:rowOff>92711</xdr:rowOff>
    </xdr:to>
    <xdr:cxnSp macro="">
      <xdr:nvCxnSpPr>
        <xdr:cNvPr id="375" name="直線コネクタ 374"/>
        <xdr:cNvCxnSpPr/>
      </xdr:nvCxnSpPr>
      <xdr:spPr>
        <a:xfrm flipV="1">
          <a:off x="1320800" y="13148056"/>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5" name="楕円 384"/>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6"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7" name="楕円 386"/>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8" name="テキスト ボックス 387"/>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9" name="楕円 388"/>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0" name="テキスト ボックス 389"/>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1" name="楕円 390"/>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2" name="テキスト ボックス 391"/>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3" name="楕円 392"/>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4" name="テキスト ボックス 39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障害者福祉給付費、保育所児童措置費の増等により、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ja-JP" sz="1300">
              <a:solidFill>
                <a:schemeClr val="dk1"/>
              </a:solidFill>
              <a:effectLst/>
              <a:latin typeface="+mn-lt"/>
              <a:ea typeface="+mn-ea"/>
              <a:cs typeface="+mn-cs"/>
            </a:rPr>
            <a:t>年度と比較して比率が上昇し、類似団体の中でも極めて高い。</a:t>
          </a:r>
          <a:endParaRPr lang="ja-JP" altLang="ja-JP" sz="1300">
            <a:effectLst/>
          </a:endParaRPr>
        </a:p>
        <a:p>
          <a:r>
            <a:rPr kumimoji="1" lang="ja-JP" altLang="ja-JP" sz="1300">
              <a:solidFill>
                <a:schemeClr val="dk1"/>
              </a:solidFill>
              <a:effectLst/>
              <a:latin typeface="+mn-lt"/>
              <a:ea typeface="+mn-ea"/>
              <a:cs typeface="+mn-cs"/>
            </a:rPr>
            <a:t>これは、コミュニティバスの無料運行、小児医療費無償化などの医療・福祉サービス、特別会計への繰出しなど行政サービスを充実したことが要因であるが、今後も経常経費の縮減や事業の見直しを行い、健全な財政運営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51563</xdr:rowOff>
    </xdr:to>
    <xdr:cxnSp macro="">
      <xdr:nvCxnSpPr>
        <xdr:cNvPr id="425" name="直線コネクタ 424"/>
        <xdr:cNvCxnSpPr/>
      </xdr:nvCxnSpPr>
      <xdr:spPr>
        <a:xfrm>
          <a:off x="15671800" y="135366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19558</xdr:rowOff>
    </xdr:to>
    <xdr:cxnSp macro="">
      <xdr:nvCxnSpPr>
        <xdr:cNvPr id="428" name="直線コネクタ 427"/>
        <xdr:cNvCxnSpPr/>
      </xdr:nvCxnSpPr>
      <xdr:spPr>
        <a:xfrm flipV="1">
          <a:off x="14782800" y="13536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19558</xdr:rowOff>
    </xdr:to>
    <xdr:cxnSp macro="">
      <xdr:nvCxnSpPr>
        <xdr:cNvPr id="431" name="直線コネクタ 430"/>
        <xdr:cNvCxnSpPr/>
      </xdr:nvCxnSpPr>
      <xdr:spPr>
        <a:xfrm>
          <a:off x="13893800" y="13490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117856</xdr:rowOff>
    </xdr:to>
    <xdr:cxnSp macro="">
      <xdr:nvCxnSpPr>
        <xdr:cNvPr id="434" name="直線コネクタ 433"/>
        <xdr:cNvCxnSpPr/>
      </xdr:nvCxnSpPr>
      <xdr:spPr>
        <a:xfrm>
          <a:off x="13004800" y="133537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44" name="楕円 443"/>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45"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46" name="楕円 445"/>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47" name="テキスト ボックス 446"/>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48" name="楕円 447"/>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49" name="テキスト ボックス 448"/>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0" name="楕円 449"/>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1" name="テキスト ボックス 450"/>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2" name="楕円 451"/>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3" name="テキスト ボックス 452"/>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101785</xdr:rowOff>
    </xdr:from>
    <xdr:to>
      <xdr:col>29</xdr:col>
      <xdr:colOff>127000</xdr:colOff>
      <xdr:row>19</xdr:row>
      <xdr:rowOff>111402</xdr:rowOff>
    </xdr:to>
    <xdr:cxnSp macro="">
      <xdr:nvCxnSpPr>
        <xdr:cNvPr id="50" name="直線コネクタ 49"/>
        <xdr:cNvCxnSpPr/>
      </xdr:nvCxnSpPr>
      <xdr:spPr bwMode="auto">
        <a:xfrm flipV="1">
          <a:off x="5003800" y="3406960"/>
          <a:ext cx="647700" cy="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96322</xdr:rowOff>
    </xdr:from>
    <xdr:to>
      <xdr:col>26</xdr:col>
      <xdr:colOff>50800</xdr:colOff>
      <xdr:row>19</xdr:row>
      <xdr:rowOff>111402</xdr:rowOff>
    </xdr:to>
    <xdr:cxnSp macro="">
      <xdr:nvCxnSpPr>
        <xdr:cNvPr id="53" name="直線コネクタ 52"/>
        <xdr:cNvCxnSpPr/>
      </xdr:nvCxnSpPr>
      <xdr:spPr bwMode="auto">
        <a:xfrm>
          <a:off x="4305300" y="3401497"/>
          <a:ext cx="698500" cy="1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96322</xdr:rowOff>
    </xdr:from>
    <xdr:to>
      <xdr:col>22</xdr:col>
      <xdr:colOff>114300</xdr:colOff>
      <xdr:row>19</xdr:row>
      <xdr:rowOff>106556</xdr:rowOff>
    </xdr:to>
    <xdr:cxnSp macro="">
      <xdr:nvCxnSpPr>
        <xdr:cNvPr id="56" name="直線コネクタ 55"/>
        <xdr:cNvCxnSpPr/>
      </xdr:nvCxnSpPr>
      <xdr:spPr bwMode="auto">
        <a:xfrm flipV="1">
          <a:off x="3606800" y="3401497"/>
          <a:ext cx="698500" cy="1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106556</xdr:rowOff>
    </xdr:from>
    <xdr:to>
      <xdr:col>18</xdr:col>
      <xdr:colOff>177800</xdr:colOff>
      <xdr:row>19</xdr:row>
      <xdr:rowOff>132502</xdr:rowOff>
    </xdr:to>
    <xdr:cxnSp macro="">
      <xdr:nvCxnSpPr>
        <xdr:cNvPr id="59" name="直線コネクタ 58"/>
        <xdr:cNvCxnSpPr/>
      </xdr:nvCxnSpPr>
      <xdr:spPr bwMode="auto">
        <a:xfrm flipV="1">
          <a:off x="2908300" y="3411731"/>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50985</xdr:rowOff>
    </xdr:from>
    <xdr:to>
      <xdr:col>29</xdr:col>
      <xdr:colOff>177800</xdr:colOff>
      <xdr:row>19</xdr:row>
      <xdr:rowOff>152585</xdr:rowOff>
    </xdr:to>
    <xdr:sp macro="" textlink="">
      <xdr:nvSpPr>
        <xdr:cNvPr id="69" name="楕円 68"/>
        <xdr:cNvSpPr/>
      </xdr:nvSpPr>
      <xdr:spPr bwMode="auto">
        <a:xfrm>
          <a:off x="5600700" y="335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131012</xdr:rowOff>
    </xdr:from>
    <xdr:ext cx="762000" cy="259045"/>
    <xdr:sp macro="" textlink="">
      <xdr:nvSpPr>
        <xdr:cNvPr id="70" name="人口1人当たり決算額の推移該当値テキスト130"/>
        <xdr:cNvSpPr txBox="1"/>
      </xdr:nvSpPr>
      <xdr:spPr>
        <a:xfrm>
          <a:off x="5740400" y="32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60602</xdr:rowOff>
    </xdr:from>
    <xdr:to>
      <xdr:col>26</xdr:col>
      <xdr:colOff>101600</xdr:colOff>
      <xdr:row>19</xdr:row>
      <xdr:rowOff>162202</xdr:rowOff>
    </xdr:to>
    <xdr:sp macro="" textlink="">
      <xdr:nvSpPr>
        <xdr:cNvPr id="71" name="楕円 70"/>
        <xdr:cNvSpPr/>
      </xdr:nvSpPr>
      <xdr:spPr bwMode="auto">
        <a:xfrm>
          <a:off x="4953000" y="336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146979</xdr:rowOff>
    </xdr:from>
    <xdr:ext cx="736600" cy="259045"/>
    <xdr:sp macro="" textlink="">
      <xdr:nvSpPr>
        <xdr:cNvPr id="72" name="テキスト ボックス 71"/>
        <xdr:cNvSpPr txBox="1"/>
      </xdr:nvSpPr>
      <xdr:spPr>
        <a:xfrm>
          <a:off x="4622800" y="345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45522</xdr:rowOff>
    </xdr:from>
    <xdr:to>
      <xdr:col>22</xdr:col>
      <xdr:colOff>165100</xdr:colOff>
      <xdr:row>19</xdr:row>
      <xdr:rowOff>147122</xdr:rowOff>
    </xdr:to>
    <xdr:sp macro="" textlink="">
      <xdr:nvSpPr>
        <xdr:cNvPr id="73" name="楕円 72"/>
        <xdr:cNvSpPr/>
      </xdr:nvSpPr>
      <xdr:spPr bwMode="auto">
        <a:xfrm>
          <a:off x="4254500" y="335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131899</xdr:rowOff>
    </xdr:from>
    <xdr:ext cx="762000" cy="259045"/>
    <xdr:sp macro="" textlink="">
      <xdr:nvSpPr>
        <xdr:cNvPr id="74" name="テキスト ボックス 73"/>
        <xdr:cNvSpPr txBox="1"/>
      </xdr:nvSpPr>
      <xdr:spPr>
        <a:xfrm>
          <a:off x="3924300" y="343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55756</xdr:rowOff>
    </xdr:from>
    <xdr:to>
      <xdr:col>19</xdr:col>
      <xdr:colOff>38100</xdr:colOff>
      <xdr:row>19</xdr:row>
      <xdr:rowOff>157356</xdr:rowOff>
    </xdr:to>
    <xdr:sp macro="" textlink="">
      <xdr:nvSpPr>
        <xdr:cNvPr id="75" name="楕円 74"/>
        <xdr:cNvSpPr/>
      </xdr:nvSpPr>
      <xdr:spPr bwMode="auto">
        <a:xfrm>
          <a:off x="3556000" y="336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142133</xdr:rowOff>
    </xdr:from>
    <xdr:ext cx="762000" cy="259045"/>
    <xdr:sp macro="" textlink="">
      <xdr:nvSpPr>
        <xdr:cNvPr id="76" name="テキスト ボックス 75"/>
        <xdr:cNvSpPr txBox="1"/>
      </xdr:nvSpPr>
      <xdr:spPr>
        <a:xfrm>
          <a:off x="3225800" y="344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81702</xdr:rowOff>
    </xdr:from>
    <xdr:to>
      <xdr:col>15</xdr:col>
      <xdr:colOff>101600</xdr:colOff>
      <xdr:row>20</xdr:row>
      <xdr:rowOff>11852</xdr:rowOff>
    </xdr:to>
    <xdr:sp macro="" textlink="">
      <xdr:nvSpPr>
        <xdr:cNvPr id="77" name="楕円 76"/>
        <xdr:cNvSpPr/>
      </xdr:nvSpPr>
      <xdr:spPr bwMode="auto">
        <a:xfrm>
          <a:off x="2857500" y="338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168079</xdr:rowOff>
    </xdr:from>
    <xdr:ext cx="762000" cy="259045"/>
    <xdr:sp macro="" textlink="">
      <xdr:nvSpPr>
        <xdr:cNvPr id="78" name="テキスト ボックス 77"/>
        <xdr:cNvSpPr txBox="1"/>
      </xdr:nvSpPr>
      <xdr:spPr>
        <a:xfrm>
          <a:off x="2527300" y="347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285306</xdr:rowOff>
    </xdr:from>
    <xdr:to>
      <xdr:col>29</xdr:col>
      <xdr:colOff>127000</xdr:colOff>
      <xdr:row>35</xdr:row>
      <xdr:rowOff>293097</xdr:rowOff>
    </xdr:to>
    <xdr:cxnSp macro="">
      <xdr:nvCxnSpPr>
        <xdr:cNvPr id="111" name="直線コネクタ 110"/>
        <xdr:cNvCxnSpPr/>
      </xdr:nvCxnSpPr>
      <xdr:spPr bwMode="auto">
        <a:xfrm>
          <a:off x="5003800" y="6895656"/>
          <a:ext cx="647700" cy="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285306</xdr:rowOff>
    </xdr:from>
    <xdr:to>
      <xdr:col>26</xdr:col>
      <xdr:colOff>50800</xdr:colOff>
      <xdr:row>35</xdr:row>
      <xdr:rowOff>293612</xdr:rowOff>
    </xdr:to>
    <xdr:cxnSp macro="">
      <xdr:nvCxnSpPr>
        <xdr:cNvPr id="114" name="直線コネクタ 113"/>
        <xdr:cNvCxnSpPr/>
      </xdr:nvCxnSpPr>
      <xdr:spPr bwMode="auto">
        <a:xfrm flipV="1">
          <a:off x="4305300" y="6895656"/>
          <a:ext cx="698500" cy="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273571</xdr:rowOff>
    </xdr:from>
    <xdr:to>
      <xdr:col>22</xdr:col>
      <xdr:colOff>114300</xdr:colOff>
      <xdr:row>35</xdr:row>
      <xdr:rowOff>293612</xdr:rowOff>
    </xdr:to>
    <xdr:cxnSp macro="">
      <xdr:nvCxnSpPr>
        <xdr:cNvPr id="117" name="直線コネクタ 116"/>
        <xdr:cNvCxnSpPr/>
      </xdr:nvCxnSpPr>
      <xdr:spPr bwMode="auto">
        <a:xfrm>
          <a:off x="3606800" y="6883921"/>
          <a:ext cx="698500" cy="2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116580</xdr:rowOff>
    </xdr:from>
    <xdr:to>
      <xdr:col>18</xdr:col>
      <xdr:colOff>177800</xdr:colOff>
      <xdr:row>35</xdr:row>
      <xdr:rowOff>273571</xdr:rowOff>
    </xdr:to>
    <xdr:cxnSp macro="">
      <xdr:nvCxnSpPr>
        <xdr:cNvPr id="120" name="直線コネクタ 119"/>
        <xdr:cNvCxnSpPr/>
      </xdr:nvCxnSpPr>
      <xdr:spPr bwMode="auto">
        <a:xfrm>
          <a:off x="2908300" y="6726930"/>
          <a:ext cx="698500" cy="15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242297</xdr:rowOff>
    </xdr:from>
    <xdr:to>
      <xdr:col>29</xdr:col>
      <xdr:colOff>177800</xdr:colOff>
      <xdr:row>36</xdr:row>
      <xdr:rowOff>997</xdr:rowOff>
    </xdr:to>
    <xdr:sp macro="" textlink="">
      <xdr:nvSpPr>
        <xdr:cNvPr id="130" name="楕円 129"/>
        <xdr:cNvSpPr/>
      </xdr:nvSpPr>
      <xdr:spPr bwMode="auto">
        <a:xfrm>
          <a:off x="5600700" y="685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214374</xdr:rowOff>
    </xdr:from>
    <xdr:ext cx="762000" cy="259045"/>
    <xdr:sp macro="" textlink="">
      <xdr:nvSpPr>
        <xdr:cNvPr id="131" name="人口1人当たり決算額の推移該当値テキスト445"/>
        <xdr:cNvSpPr txBox="1"/>
      </xdr:nvSpPr>
      <xdr:spPr>
        <a:xfrm>
          <a:off x="5740400" y="682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234506</xdr:rowOff>
    </xdr:from>
    <xdr:to>
      <xdr:col>26</xdr:col>
      <xdr:colOff>101600</xdr:colOff>
      <xdr:row>35</xdr:row>
      <xdr:rowOff>336106</xdr:rowOff>
    </xdr:to>
    <xdr:sp macro="" textlink="">
      <xdr:nvSpPr>
        <xdr:cNvPr id="132" name="楕円 131"/>
        <xdr:cNvSpPr/>
      </xdr:nvSpPr>
      <xdr:spPr bwMode="auto">
        <a:xfrm>
          <a:off x="4953000" y="684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320883</xdr:rowOff>
    </xdr:from>
    <xdr:ext cx="736600" cy="259045"/>
    <xdr:sp macro="" textlink="">
      <xdr:nvSpPr>
        <xdr:cNvPr id="133" name="テキスト ボックス 132"/>
        <xdr:cNvSpPr txBox="1"/>
      </xdr:nvSpPr>
      <xdr:spPr>
        <a:xfrm>
          <a:off x="4622800" y="693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242812</xdr:rowOff>
    </xdr:from>
    <xdr:to>
      <xdr:col>22</xdr:col>
      <xdr:colOff>165100</xdr:colOff>
      <xdr:row>36</xdr:row>
      <xdr:rowOff>1512</xdr:rowOff>
    </xdr:to>
    <xdr:sp macro="" textlink="">
      <xdr:nvSpPr>
        <xdr:cNvPr id="134" name="楕円 133"/>
        <xdr:cNvSpPr/>
      </xdr:nvSpPr>
      <xdr:spPr bwMode="auto">
        <a:xfrm>
          <a:off x="4254500" y="685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329189</xdr:rowOff>
    </xdr:from>
    <xdr:ext cx="762000" cy="259045"/>
    <xdr:sp macro="" textlink="">
      <xdr:nvSpPr>
        <xdr:cNvPr id="135" name="テキスト ボックス 134"/>
        <xdr:cNvSpPr txBox="1"/>
      </xdr:nvSpPr>
      <xdr:spPr>
        <a:xfrm>
          <a:off x="3924300" y="69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222771</xdr:rowOff>
    </xdr:from>
    <xdr:to>
      <xdr:col>19</xdr:col>
      <xdr:colOff>38100</xdr:colOff>
      <xdr:row>35</xdr:row>
      <xdr:rowOff>324371</xdr:rowOff>
    </xdr:to>
    <xdr:sp macro="" textlink="">
      <xdr:nvSpPr>
        <xdr:cNvPr id="136" name="楕円 135"/>
        <xdr:cNvSpPr/>
      </xdr:nvSpPr>
      <xdr:spPr bwMode="auto">
        <a:xfrm>
          <a:off x="3556000" y="683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309148</xdr:rowOff>
    </xdr:from>
    <xdr:ext cx="762000" cy="259045"/>
    <xdr:sp macro="" textlink="">
      <xdr:nvSpPr>
        <xdr:cNvPr id="137" name="テキスト ボックス 136"/>
        <xdr:cNvSpPr txBox="1"/>
      </xdr:nvSpPr>
      <xdr:spPr>
        <a:xfrm>
          <a:off x="3225800" y="691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65780</xdr:rowOff>
    </xdr:from>
    <xdr:to>
      <xdr:col>15</xdr:col>
      <xdr:colOff>101600</xdr:colOff>
      <xdr:row>35</xdr:row>
      <xdr:rowOff>167380</xdr:rowOff>
    </xdr:to>
    <xdr:sp macro="" textlink="">
      <xdr:nvSpPr>
        <xdr:cNvPr id="138" name="楕円 137"/>
        <xdr:cNvSpPr/>
      </xdr:nvSpPr>
      <xdr:spPr bwMode="auto">
        <a:xfrm>
          <a:off x="2857500" y="667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152157</xdr:rowOff>
    </xdr:from>
    <xdr:ext cx="762000" cy="259045"/>
    <xdr:sp macro="" textlink="">
      <xdr:nvSpPr>
        <xdr:cNvPr id="139" name="テキスト ボックス 138"/>
        <xdr:cNvSpPr txBox="1"/>
      </xdr:nvSpPr>
      <xdr:spPr>
        <a:xfrm>
          <a:off x="2527300" y="67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12,437
7.62
4,972,486
4,768,009
117,544
3,066,643
4,639,620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56924</xdr:rowOff>
    </xdr:from>
    <xdr:to>
      <xdr:col>24</xdr:col>
      <xdr:colOff>63500</xdr:colOff>
      <xdr:row>38</xdr:row>
      <xdr:rowOff>61915</xdr:rowOff>
    </xdr:to>
    <xdr:cxnSp macro="">
      <xdr:nvCxnSpPr>
        <xdr:cNvPr id="61" name="直線コネクタ 60"/>
        <xdr:cNvCxnSpPr/>
      </xdr:nvCxnSpPr>
      <xdr:spPr>
        <a:xfrm flipV="1">
          <a:off x="3797300" y="6572024"/>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61915</xdr:rowOff>
    </xdr:from>
    <xdr:to>
      <xdr:col>19</xdr:col>
      <xdr:colOff>177800</xdr:colOff>
      <xdr:row>38</xdr:row>
      <xdr:rowOff>122586</xdr:rowOff>
    </xdr:to>
    <xdr:cxnSp macro="">
      <xdr:nvCxnSpPr>
        <xdr:cNvPr id="64" name="直線コネクタ 63"/>
        <xdr:cNvCxnSpPr/>
      </xdr:nvCxnSpPr>
      <xdr:spPr>
        <a:xfrm flipV="1">
          <a:off x="2908300" y="6577015"/>
          <a:ext cx="889000" cy="6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121885</xdr:rowOff>
    </xdr:from>
    <xdr:to>
      <xdr:col>15</xdr:col>
      <xdr:colOff>50800</xdr:colOff>
      <xdr:row>38</xdr:row>
      <xdr:rowOff>122586</xdr:rowOff>
    </xdr:to>
    <xdr:cxnSp macro="">
      <xdr:nvCxnSpPr>
        <xdr:cNvPr id="67" name="直線コネクタ 66"/>
        <xdr:cNvCxnSpPr/>
      </xdr:nvCxnSpPr>
      <xdr:spPr>
        <a:xfrm>
          <a:off x="2019300" y="6636985"/>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121885</xdr:rowOff>
    </xdr:from>
    <xdr:to>
      <xdr:col>10</xdr:col>
      <xdr:colOff>114300</xdr:colOff>
      <xdr:row>38</xdr:row>
      <xdr:rowOff>143952</xdr:rowOff>
    </xdr:to>
    <xdr:cxnSp macro="">
      <xdr:nvCxnSpPr>
        <xdr:cNvPr id="70" name="直線コネクタ 69"/>
        <xdr:cNvCxnSpPr/>
      </xdr:nvCxnSpPr>
      <xdr:spPr>
        <a:xfrm flipV="1">
          <a:off x="1130300" y="6636985"/>
          <a:ext cx="8890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6124</xdr:rowOff>
    </xdr:from>
    <xdr:to>
      <xdr:col>24</xdr:col>
      <xdr:colOff>114300</xdr:colOff>
      <xdr:row>38</xdr:row>
      <xdr:rowOff>107724</xdr:rowOff>
    </xdr:to>
    <xdr:sp macro="" textlink="">
      <xdr:nvSpPr>
        <xdr:cNvPr id="80" name="楕円 79"/>
        <xdr:cNvSpPr/>
      </xdr:nvSpPr>
      <xdr:spPr>
        <a:xfrm>
          <a:off x="4584700" y="65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156001</xdr:rowOff>
    </xdr:from>
    <xdr:ext cx="534377" cy="259045"/>
    <xdr:sp macro="" textlink="">
      <xdr:nvSpPr>
        <xdr:cNvPr id="81" name="人件費該当値テキスト"/>
        <xdr:cNvSpPr txBox="1"/>
      </xdr:nvSpPr>
      <xdr:spPr>
        <a:xfrm>
          <a:off x="4686300" y="649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11115</xdr:rowOff>
    </xdr:from>
    <xdr:to>
      <xdr:col>20</xdr:col>
      <xdr:colOff>38100</xdr:colOff>
      <xdr:row>38</xdr:row>
      <xdr:rowOff>112715</xdr:rowOff>
    </xdr:to>
    <xdr:sp macro="" textlink="">
      <xdr:nvSpPr>
        <xdr:cNvPr id="82" name="楕円 81"/>
        <xdr:cNvSpPr/>
      </xdr:nvSpPr>
      <xdr:spPr>
        <a:xfrm>
          <a:off x="3746500" y="65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103842</xdr:rowOff>
    </xdr:from>
    <xdr:ext cx="534377" cy="259045"/>
    <xdr:sp macro="" textlink="">
      <xdr:nvSpPr>
        <xdr:cNvPr id="83" name="テキスト ボックス 82"/>
        <xdr:cNvSpPr txBox="1"/>
      </xdr:nvSpPr>
      <xdr:spPr>
        <a:xfrm>
          <a:off x="3530111" y="66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71786</xdr:rowOff>
    </xdr:from>
    <xdr:to>
      <xdr:col>15</xdr:col>
      <xdr:colOff>101600</xdr:colOff>
      <xdr:row>39</xdr:row>
      <xdr:rowOff>1936</xdr:rowOff>
    </xdr:to>
    <xdr:sp macro="" textlink="">
      <xdr:nvSpPr>
        <xdr:cNvPr id="84" name="楕円 83"/>
        <xdr:cNvSpPr/>
      </xdr:nvSpPr>
      <xdr:spPr>
        <a:xfrm>
          <a:off x="2857500" y="65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164513</xdr:rowOff>
    </xdr:from>
    <xdr:ext cx="534377" cy="259045"/>
    <xdr:sp macro="" textlink="">
      <xdr:nvSpPr>
        <xdr:cNvPr id="85" name="テキスト ボックス 84"/>
        <xdr:cNvSpPr txBox="1"/>
      </xdr:nvSpPr>
      <xdr:spPr>
        <a:xfrm>
          <a:off x="2641111" y="667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71085</xdr:rowOff>
    </xdr:from>
    <xdr:to>
      <xdr:col>10</xdr:col>
      <xdr:colOff>165100</xdr:colOff>
      <xdr:row>39</xdr:row>
      <xdr:rowOff>1235</xdr:rowOff>
    </xdr:to>
    <xdr:sp macro="" textlink="">
      <xdr:nvSpPr>
        <xdr:cNvPr id="86" name="楕円 85"/>
        <xdr:cNvSpPr/>
      </xdr:nvSpPr>
      <xdr:spPr>
        <a:xfrm>
          <a:off x="1968500" y="65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163812</xdr:rowOff>
    </xdr:from>
    <xdr:ext cx="534377" cy="259045"/>
    <xdr:sp macro="" textlink="">
      <xdr:nvSpPr>
        <xdr:cNvPr id="87" name="テキスト ボックス 86"/>
        <xdr:cNvSpPr txBox="1"/>
      </xdr:nvSpPr>
      <xdr:spPr>
        <a:xfrm>
          <a:off x="1752111" y="667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93152</xdr:rowOff>
    </xdr:from>
    <xdr:to>
      <xdr:col>6</xdr:col>
      <xdr:colOff>38100</xdr:colOff>
      <xdr:row>39</xdr:row>
      <xdr:rowOff>23302</xdr:rowOff>
    </xdr:to>
    <xdr:sp macro="" textlink="">
      <xdr:nvSpPr>
        <xdr:cNvPr id="88" name="楕円 87"/>
        <xdr:cNvSpPr/>
      </xdr:nvSpPr>
      <xdr:spPr>
        <a:xfrm>
          <a:off x="1079500" y="66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14429</xdr:rowOff>
    </xdr:from>
    <xdr:ext cx="534377" cy="259045"/>
    <xdr:sp macro="" textlink="">
      <xdr:nvSpPr>
        <xdr:cNvPr id="89" name="テキスト ボックス 88"/>
        <xdr:cNvSpPr txBox="1"/>
      </xdr:nvSpPr>
      <xdr:spPr>
        <a:xfrm>
          <a:off x="863111" y="6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82079</xdr:rowOff>
    </xdr:from>
    <xdr:to>
      <xdr:col>24</xdr:col>
      <xdr:colOff>63500</xdr:colOff>
      <xdr:row>57</xdr:row>
      <xdr:rowOff>87726</xdr:rowOff>
    </xdr:to>
    <xdr:cxnSp macro="">
      <xdr:nvCxnSpPr>
        <xdr:cNvPr id="116" name="直線コネクタ 115"/>
        <xdr:cNvCxnSpPr/>
      </xdr:nvCxnSpPr>
      <xdr:spPr>
        <a:xfrm flipV="1">
          <a:off x="3797300" y="9854729"/>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41964</xdr:rowOff>
    </xdr:from>
    <xdr:to>
      <xdr:col>19</xdr:col>
      <xdr:colOff>177800</xdr:colOff>
      <xdr:row>57</xdr:row>
      <xdr:rowOff>87726</xdr:rowOff>
    </xdr:to>
    <xdr:cxnSp macro="">
      <xdr:nvCxnSpPr>
        <xdr:cNvPr id="119" name="直線コネクタ 118"/>
        <xdr:cNvCxnSpPr/>
      </xdr:nvCxnSpPr>
      <xdr:spPr>
        <a:xfrm>
          <a:off x="2908300" y="9814614"/>
          <a:ext cx="889000" cy="4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41964</xdr:rowOff>
    </xdr:from>
    <xdr:to>
      <xdr:col>15</xdr:col>
      <xdr:colOff>50800</xdr:colOff>
      <xdr:row>57</xdr:row>
      <xdr:rowOff>44895</xdr:rowOff>
    </xdr:to>
    <xdr:cxnSp macro="">
      <xdr:nvCxnSpPr>
        <xdr:cNvPr id="122" name="直線コネクタ 121"/>
        <xdr:cNvCxnSpPr/>
      </xdr:nvCxnSpPr>
      <xdr:spPr>
        <a:xfrm flipV="1">
          <a:off x="2019300" y="9814614"/>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44895</xdr:rowOff>
    </xdr:from>
    <xdr:to>
      <xdr:col>10</xdr:col>
      <xdr:colOff>114300</xdr:colOff>
      <xdr:row>57</xdr:row>
      <xdr:rowOff>70658</xdr:rowOff>
    </xdr:to>
    <xdr:cxnSp macro="">
      <xdr:nvCxnSpPr>
        <xdr:cNvPr id="125" name="直線コネクタ 124"/>
        <xdr:cNvCxnSpPr/>
      </xdr:nvCxnSpPr>
      <xdr:spPr>
        <a:xfrm flipV="1">
          <a:off x="1130300" y="9817545"/>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31279</xdr:rowOff>
    </xdr:from>
    <xdr:to>
      <xdr:col>24</xdr:col>
      <xdr:colOff>114300</xdr:colOff>
      <xdr:row>57</xdr:row>
      <xdr:rowOff>132879</xdr:rowOff>
    </xdr:to>
    <xdr:sp macro="" textlink="">
      <xdr:nvSpPr>
        <xdr:cNvPr id="135" name="楕円 134"/>
        <xdr:cNvSpPr/>
      </xdr:nvSpPr>
      <xdr:spPr>
        <a:xfrm>
          <a:off x="4584700" y="98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117656</xdr:rowOff>
    </xdr:from>
    <xdr:ext cx="534377" cy="259045"/>
    <xdr:sp macro="" textlink="">
      <xdr:nvSpPr>
        <xdr:cNvPr id="136" name="物件費該当値テキスト"/>
        <xdr:cNvSpPr txBox="1"/>
      </xdr:nvSpPr>
      <xdr:spPr>
        <a:xfrm>
          <a:off x="4686300" y="97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36926</xdr:rowOff>
    </xdr:from>
    <xdr:to>
      <xdr:col>20</xdr:col>
      <xdr:colOff>38100</xdr:colOff>
      <xdr:row>57</xdr:row>
      <xdr:rowOff>138526</xdr:rowOff>
    </xdr:to>
    <xdr:sp macro="" textlink="">
      <xdr:nvSpPr>
        <xdr:cNvPr id="137" name="楕円 136"/>
        <xdr:cNvSpPr/>
      </xdr:nvSpPr>
      <xdr:spPr>
        <a:xfrm>
          <a:off x="3746500" y="98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129653</xdr:rowOff>
    </xdr:from>
    <xdr:ext cx="534377" cy="259045"/>
    <xdr:sp macro="" textlink="">
      <xdr:nvSpPr>
        <xdr:cNvPr id="138" name="テキスト ボックス 137"/>
        <xdr:cNvSpPr txBox="1"/>
      </xdr:nvSpPr>
      <xdr:spPr>
        <a:xfrm>
          <a:off x="3530111" y="99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162614</xdr:rowOff>
    </xdr:from>
    <xdr:to>
      <xdr:col>15</xdr:col>
      <xdr:colOff>101600</xdr:colOff>
      <xdr:row>57</xdr:row>
      <xdr:rowOff>92764</xdr:rowOff>
    </xdr:to>
    <xdr:sp macro="" textlink="">
      <xdr:nvSpPr>
        <xdr:cNvPr id="139" name="楕円 138"/>
        <xdr:cNvSpPr/>
      </xdr:nvSpPr>
      <xdr:spPr>
        <a:xfrm>
          <a:off x="2857500" y="97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83891</xdr:rowOff>
    </xdr:from>
    <xdr:ext cx="534377" cy="259045"/>
    <xdr:sp macro="" textlink="">
      <xdr:nvSpPr>
        <xdr:cNvPr id="140" name="テキスト ボックス 139"/>
        <xdr:cNvSpPr txBox="1"/>
      </xdr:nvSpPr>
      <xdr:spPr>
        <a:xfrm>
          <a:off x="2641111" y="985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165545</xdr:rowOff>
    </xdr:from>
    <xdr:to>
      <xdr:col>10</xdr:col>
      <xdr:colOff>165100</xdr:colOff>
      <xdr:row>57</xdr:row>
      <xdr:rowOff>95695</xdr:rowOff>
    </xdr:to>
    <xdr:sp macro="" textlink="">
      <xdr:nvSpPr>
        <xdr:cNvPr id="141" name="楕円 140"/>
        <xdr:cNvSpPr/>
      </xdr:nvSpPr>
      <xdr:spPr>
        <a:xfrm>
          <a:off x="1968500" y="97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86822</xdr:rowOff>
    </xdr:from>
    <xdr:ext cx="534377" cy="259045"/>
    <xdr:sp macro="" textlink="">
      <xdr:nvSpPr>
        <xdr:cNvPr id="142" name="テキスト ボックス 141"/>
        <xdr:cNvSpPr txBox="1"/>
      </xdr:nvSpPr>
      <xdr:spPr>
        <a:xfrm>
          <a:off x="1752111" y="98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19858</xdr:rowOff>
    </xdr:from>
    <xdr:to>
      <xdr:col>6</xdr:col>
      <xdr:colOff>38100</xdr:colOff>
      <xdr:row>57</xdr:row>
      <xdr:rowOff>121458</xdr:rowOff>
    </xdr:to>
    <xdr:sp macro="" textlink="">
      <xdr:nvSpPr>
        <xdr:cNvPr id="143" name="楕円 142"/>
        <xdr:cNvSpPr/>
      </xdr:nvSpPr>
      <xdr:spPr>
        <a:xfrm>
          <a:off x="1079500" y="97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112585</xdr:rowOff>
    </xdr:from>
    <xdr:ext cx="534377" cy="259045"/>
    <xdr:sp macro="" textlink="">
      <xdr:nvSpPr>
        <xdr:cNvPr id="144" name="テキスト ボックス 143"/>
        <xdr:cNvSpPr txBox="1"/>
      </xdr:nvSpPr>
      <xdr:spPr>
        <a:xfrm>
          <a:off x="863111" y="98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40077</xdr:rowOff>
    </xdr:from>
    <xdr:to>
      <xdr:col>24</xdr:col>
      <xdr:colOff>63500</xdr:colOff>
      <xdr:row>76</xdr:row>
      <xdr:rowOff>61291</xdr:rowOff>
    </xdr:to>
    <xdr:cxnSp macro="">
      <xdr:nvCxnSpPr>
        <xdr:cNvPr id="171" name="直線コネクタ 170"/>
        <xdr:cNvCxnSpPr/>
      </xdr:nvCxnSpPr>
      <xdr:spPr>
        <a:xfrm>
          <a:off x="3797300" y="13070277"/>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99238</xdr:rowOff>
    </xdr:from>
    <xdr:to>
      <xdr:col>19</xdr:col>
      <xdr:colOff>177800</xdr:colOff>
      <xdr:row>76</xdr:row>
      <xdr:rowOff>40077</xdr:rowOff>
    </xdr:to>
    <xdr:cxnSp macro="">
      <xdr:nvCxnSpPr>
        <xdr:cNvPr id="174" name="直線コネクタ 173"/>
        <xdr:cNvCxnSpPr/>
      </xdr:nvCxnSpPr>
      <xdr:spPr>
        <a:xfrm>
          <a:off x="2908300" y="12957988"/>
          <a:ext cx="889000" cy="1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99238</xdr:rowOff>
    </xdr:from>
    <xdr:to>
      <xdr:col>15</xdr:col>
      <xdr:colOff>50800</xdr:colOff>
      <xdr:row>75</xdr:row>
      <xdr:rowOff>161691</xdr:rowOff>
    </xdr:to>
    <xdr:cxnSp macro="">
      <xdr:nvCxnSpPr>
        <xdr:cNvPr id="177" name="直線コネクタ 176"/>
        <xdr:cNvCxnSpPr/>
      </xdr:nvCxnSpPr>
      <xdr:spPr>
        <a:xfrm flipV="1">
          <a:off x="2019300" y="12957988"/>
          <a:ext cx="889000" cy="6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161691</xdr:rowOff>
    </xdr:from>
    <xdr:to>
      <xdr:col>10</xdr:col>
      <xdr:colOff>114300</xdr:colOff>
      <xdr:row>76</xdr:row>
      <xdr:rowOff>7798</xdr:rowOff>
    </xdr:to>
    <xdr:cxnSp macro="">
      <xdr:nvCxnSpPr>
        <xdr:cNvPr id="180" name="直線コネクタ 179"/>
        <xdr:cNvCxnSpPr/>
      </xdr:nvCxnSpPr>
      <xdr:spPr>
        <a:xfrm flipV="1">
          <a:off x="1130300" y="13020441"/>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77523</xdr:rowOff>
    </xdr:from>
    <xdr:ext cx="469744" cy="259045"/>
    <xdr:sp macro="" textlink="">
      <xdr:nvSpPr>
        <xdr:cNvPr id="182" name="テキスト ボックス 181"/>
        <xdr:cNvSpPr txBox="1"/>
      </xdr:nvSpPr>
      <xdr:spPr>
        <a:xfrm>
          <a:off x="1784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103401</xdr:rowOff>
    </xdr:from>
    <xdr:ext cx="469744" cy="259045"/>
    <xdr:sp macro="" textlink="">
      <xdr:nvSpPr>
        <xdr:cNvPr id="184" name="テキスト ボックス 183"/>
        <xdr:cNvSpPr txBox="1"/>
      </xdr:nvSpPr>
      <xdr:spPr>
        <a:xfrm>
          <a:off x="895428"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10491</xdr:rowOff>
    </xdr:from>
    <xdr:to>
      <xdr:col>24</xdr:col>
      <xdr:colOff>114300</xdr:colOff>
      <xdr:row>76</xdr:row>
      <xdr:rowOff>112091</xdr:rowOff>
    </xdr:to>
    <xdr:sp macro="" textlink="">
      <xdr:nvSpPr>
        <xdr:cNvPr id="190" name="楕円 189"/>
        <xdr:cNvSpPr/>
      </xdr:nvSpPr>
      <xdr:spPr>
        <a:xfrm>
          <a:off x="45847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33367</xdr:rowOff>
    </xdr:from>
    <xdr:ext cx="469744" cy="259045"/>
    <xdr:sp macro="" textlink="">
      <xdr:nvSpPr>
        <xdr:cNvPr id="191" name="維持補修費該当値テキスト"/>
        <xdr:cNvSpPr txBox="1"/>
      </xdr:nvSpPr>
      <xdr:spPr>
        <a:xfrm>
          <a:off x="4686300" y="1289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160727</xdr:rowOff>
    </xdr:from>
    <xdr:to>
      <xdr:col>20</xdr:col>
      <xdr:colOff>38100</xdr:colOff>
      <xdr:row>76</xdr:row>
      <xdr:rowOff>90877</xdr:rowOff>
    </xdr:to>
    <xdr:sp macro="" textlink="">
      <xdr:nvSpPr>
        <xdr:cNvPr id="192" name="楕円 191"/>
        <xdr:cNvSpPr/>
      </xdr:nvSpPr>
      <xdr:spPr>
        <a:xfrm>
          <a:off x="3746500" y="130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107403</xdr:rowOff>
    </xdr:from>
    <xdr:ext cx="469744" cy="259045"/>
    <xdr:sp macro="" textlink="">
      <xdr:nvSpPr>
        <xdr:cNvPr id="193" name="テキスト ボックス 192"/>
        <xdr:cNvSpPr txBox="1"/>
      </xdr:nvSpPr>
      <xdr:spPr>
        <a:xfrm>
          <a:off x="3562428" y="127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48438</xdr:rowOff>
    </xdr:from>
    <xdr:to>
      <xdr:col>15</xdr:col>
      <xdr:colOff>101600</xdr:colOff>
      <xdr:row>75</xdr:row>
      <xdr:rowOff>150037</xdr:rowOff>
    </xdr:to>
    <xdr:sp macro="" textlink="">
      <xdr:nvSpPr>
        <xdr:cNvPr id="194" name="楕円 193"/>
        <xdr:cNvSpPr/>
      </xdr:nvSpPr>
      <xdr:spPr>
        <a:xfrm>
          <a:off x="2857500" y="12907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166565</xdr:rowOff>
    </xdr:from>
    <xdr:ext cx="534377" cy="259045"/>
    <xdr:sp macro="" textlink="">
      <xdr:nvSpPr>
        <xdr:cNvPr id="195" name="テキスト ボックス 194"/>
        <xdr:cNvSpPr txBox="1"/>
      </xdr:nvSpPr>
      <xdr:spPr>
        <a:xfrm>
          <a:off x="2641111" y="126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110892</xdr:rowOff>
    </xdr:from>
    <xdr:to>
      <xdr:col>10</xdr:col>
      <xdr:colOff>165100</xdr:colOff>
      <xdr:row>76</xdr:row>
      <xdr:rowOff>41042</xdr:rowOff>
    </xdr:to>
    <xdr:sp macro="" textlink="">
      <xdr:nvSpPr>
        <xdr:cNvPr id="196" name="楕円 195"/>
        <xdr:cNvSpPr/>
      </xdr:nvSpPr>
      <xdr:spPr>
        <a:xfrm>
          <a:off x="1968500" y="129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57569</xdr:rowOff>
    </xdr:from>
    <xdr:ext cx="534377" cy="259045"/>
    <xdr:sp macro="" textlink="">
      <xdr:nvSpPr>
        <xdr:cNvPr id="197" name="テキスト ボックス 196"/>
        <xdr:cNvSpPr txBox="1"/>
      </xdr:nvSpPr>
      <xdr:spPr>
        <a:xfrm>
          <a:off x="1752111" y="127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128448</xdr:rowOff>
    </xdr:from>
    <xdr:to>
      <xdr:col>6</xdr:col>
      <xdr:colOff>38100</xdr:colOff>
      <xdr:row>76</xdr:row>
      <xdr:rowOff>58598</xdr:rowOff>
    </xdr:to>
    <xdr:sp macro="" textlink="">
      <xdr:nvSpPr>
        <xdr:cNvPr id="198" name="楕円 197"/>
        <xdr:cNvSpPr/>
      </xdr:nvSpPr>
      <xdr:spPr>
        <a:xfrm>
          <a:off x="1079500" y="129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75125</xdr:rowOff>
    </xdr:from>
    <xdr:ext cx="534377" cy="259045"/>
    <xdr:sp macro="" textlink="">
      <xdr:nvSpPr>
        <xdr:cNvPr id="199" name="テキスト ボックス 198"/>
        <xdr:cNvSpPr txBox="1"/>
      </xdr:nvSpPr>
      <xdr:spPr>
        <a:xfrm>
          <a:off x="863111" y="127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96752</xdr:rowOff>
    </xdr:from>
    <xdr:to>
      <xdr:col>24</xdr:col>
      <xdr:colOff>63500</xdr:colOff>
      <xdr:row>95</xdr:row>
      <xdr:rowOff>18270</xdr:rowOff>
    </xdr:to>
    <xdr:cxnSp macro="">
      <xdr:nvCxnSpPr>
        <xdr:cNvPr id="233" name="直線コネクタ 232"/>
        <xdr:cNvCxnSpPr/>
      </xdr:nvCxnSpPr>
      <xdr:spPr>
        <a:xfrm flipV="1">
          <a:off x="3797300" y="16213052"/>
          <a:ext cx="838200" cy="9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18270</xdr:rowOff>
    </xdr:from>
    <xdr:to>
      <xdr:col>19</xdr:col>
      <xdr:colOff>177800</xdr:colOff>
      <xdr:row>95</xdr:row>
      <xdr:rowOff>66720</xdr:rowOff>
    </xdr:to>
    <xdr:cxnSp macro="">
      <xdr:nvCxnSpPr>
        <xdr:cNvPr id="236" name="直線コネクタ 235"/>
        <xdr:cNvCxnSpPr/>
      </xdr:nvCxnSpPr>
      <xdr:spPr>
        <a:xfrm flipV="1">
          <a:off x="2908300" y="16306020"/>
          <a:ext cx="889000" cy="4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66720</xdr:rowOff>
    </xdr:from>
    <xdr:to>
      <xdr:col>15</xdr:col>
      <xdr:colOff>50800</xdr:colOff>
      <xdr:row>95</xdr:row>
      <xdr:rowOff>107725</xdr:rowOff>
    </xdr:to>
    <xdr:cxnSp macro="">
      <xdr:nvCxnSpPr>
        <xdr:cNvPr id="239" name="直線コネクタ 238"/>
        <xdr:cNvCxnSpPr/>
      </xdr:nvCxnSpPr>
      <xdr:spPr>
        <a:xfrm flipV="1">
          <a:off x="2019300" y="16354470"/>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107725</xdr:rowOff>
    </xdr:from>
    <xdr:to>
      <xdr:col>10</xdr:col>
      <xdr:colOff>114300</xdr:colOff>
      <xdr:row>96</xdr:row>
      <xdr:rowOff>28257</xdr:rowOff>
    </xdr:to>
    <xdr:cxnSp macro="">
      <xdr:nvCxnSpPr>
        <xdr:cNvPr id="242" name="直線コネクタ 241"/>
        <xdr:cNvCxnSpPr/>
      </xdr:nvCxnSpPr>
      <xdr:spPr>
        <a:xfrm flipV="1">
          <a:off x="1130300" y="16395475"/>
          <a:ext cx="889000" cy="9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45952</xdr:rowOff>
    </xdr:from>
    <xdr:to>
      <xdr:col>24</xdr:col>
      <xdr:colOff>114300</xdr:colOff>
      <xdr:row>94</xdr:row>
      <xdr:rowOff>147552</xdr:rowOff>
    </xdr:to>
    <xdr:sp macro="" textlink="">
      <xdr:nvSpPr>
        <xdr:cNvPr id="252" name="楕円 251"/>
        <xdr:cNvSpPr/>
      </xdr:nvSpPr>
      <xdr:spPr>
        <a:xfrm>
          <a:off x="4584700" y="161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68829</xdr:rowOff>
    </xdr:from>
    <xdr:ext cx="534377" cy="259045"/>
    <xdr:sp macro="" textlink="">
      <xdr:nvSpPr>
        <xdr:cNvPr id="253" name="扶助費該当値テキスト"/>
        <xdr:cNvSpPr txBox="1"/>
      </xdr:nvSpPr>
      <xdr:spPr>
        <a:xfrm>
          <a:off x="4686300" y="1601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138920</xdr:rowOff>
    </xdr:from>
    <xdr:to>
      <xdr:col>20</xdr:col>
      <xdr:colOff>38100</xdr:colOff>
      <xdr:row>95</xdr:row>
      <xdr:rowOff>69070</xdr:rowOff>
    </xdr:to>
    <xdr:sp macro="" textlink="">
      <xdr:nvSpPr>
        <xdr:cNvPr id="254" name="楕円 253"/>
        <xdr:cNvSpPr/>
      </xdr:nvSpPr>
      <xdr:spPr>
        <a:xfrm>
          <a:off x="3746500" y="162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85597</xdr:rowOff>
    </xdr:from>
    <xdr:ext cx="534377" cy="259045"/>
    <xdr:sp macro="" textlink="">
      <xdr:nvSpPr>
        <xdr:cNvPr id="255" name="テキスト ボックス 254"/>
        <xdr:cNvSpPr txBox="1"/>
      </xdr:nvSpPr>
      <xdr:spPr>
        <a:xfrm>
          <a:off x="3530111" y="160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15920</xdr:rowOff>
    </xdr:from>
    <xdr:to>
      <xdr:col>15</xdr:col>
      <xdr:colOff>101600</xdr:colOff>
      <xdr:row>95</xdr:row>
      <xdr:rowOff>117520</xdr:rowOff>
    </xdr:to>
    <xdr:sp macro="" textlink="">
      <xdr:nvSpPr>
        <xdr:cNvPr id="256" name="楕円 255"/>
        <xdr:cNvSpPr/>
      </xdr:nvSpPr>
      <xdr:spPr>
        <a:xfrm>
          <a:off x="2857500" y="163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134047</xdr:rowOff>
    </xdr:from>
    <xdr:ext cx="534377" cy="259045"/>
    <xdr:sp macro="" textlink="">
      <xdr:nvSpPr>
        <xdr:cNvPr id="257" name="テキスト ボックス 256"/>
        <xdr:cNvSpPr txBox="1"/>
      </xdr:nvSpPr>
      <xdr:spPr>
        <a:xfrm>
          <a:off x="2641111" y="160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56925</xdr:rowOff>
    </xdr:from>
    <xdr:to>
      <xdr:col>10</xdr:col>
      <xdr:colOff>165100</xdr:colOff>
      <xdr:row>95</xdr:row>
      <xdr:rowOff>158525</xdr:rowOff>
    </xdr:to>
    <xdr:sp macro="" textlink="">
      <xdr:nvSpPr>
        <xdr:cNvPr id="258" name="楕円 257"/>
        <xdr:cNvSpPr/>
      </xdr:nvSpPr>
      <xdr:spPr>
        <a:xfrm>
          <a:off x="1968500" y="163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3602</xdr:rowOff>
    </xdr:from>
    <xdr:ext cx="534377" cy="259045"/>
    <xdr:sp macro="" textlink="">
      <xdr:nvSpPr>
        <xdr:cNvPr id="259" name="テキスト ボックス 258"/>
        <xdr:cNvSpPr txBox="1"/>
      </xdr:nvSpPr>
      <xdr:spPr>
        <a:xfrm>
          <a:off x="1752111" y="16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148907</xdr:rowOff>
    </xdr:from>
    <xdr:to>
      <xdr:col>6</xdr:col>
      <xdr:colOff>38100</xdr:colOff>
      <xdr:row>96</xdr:row>
      <xdr:rowOff>79057</xdr:rowOff>
    </xdr:to>
    <xdr:sp macro="" textlink="">
      <xdr:nvSpPr>
        <xdr:cNvPr id="260" name="楕円 259"/>
        <xdr:cNvSpPr/>
      </xdr:nvSpPr>
      <xdr:spPr>
        <a:xfrm>
          <a:off x="1079500" y="164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95584</xdr:rowOff>
    </xdr:from>
    <xdr:ext cx="534377" cy="259045"/>
    <xdr:sp macro="" textlink="">
      <xdr:nvSpPr>
        <xdr:cNvPr id="261" name="テキスト ボックス 260"/>
        <xdr:cNvSpPr txBox="1"/>
      </xdr:nvSpPr>
      <xdr:spPr>
        <a:xfrm>
          <a:off x="863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146549</xdr:rowOff>
    </xdr:from>
    <xdr:to>
      <xdr:col>55</xdr:col>
      <xdr:colOff>0</xdr:colOff>
      <xdr:row>37</xdr:row>
      <xdr:rowOff>147577</xdr:rowOff>
    </xdr:to>
    <xdr:cxnSp macro="">
      <xdr:nvCxnSpPr>
        <xdr:cNvPr id="288" name="直線コネクタ 287"/>
        <xdr:cNvCxnSpPr/>
      </xdr:nvCxnSpPr>
      <xdr:spPr>
        <a:xfrm flipV="1">
          <a:off x="9639300" y="6490199"/>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137556</xdr:rowOff>
    </xdr:from>
    <xdr:to>
      <xdr:col>50</xdr:col>
      <xdr:colOff>114300</xdr:colOff>
      <xdr:row>37</xdr:row>
      <xdr:rowOff>147577</xdr:rowOff>
    </xdr:to>
    <xdr:cxnSp macro="">
      <xdr:nvCxnSpPr>
        <xdr:cNvPr id="291" name="直線コネクタ 290"/>
        <xdr:cNvCxnSpPr/>
      </xdr:nvCxnSpPr>
      <xdr:spPr>
        <a:xfrm>
          <a:off x="8750300" y="648120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137556</xdr:rowOff>
    </xdr:from>
    <xdr:to>
      <xdr:col>45</xdr:col>
      <xdr:colOff>177800</xdr:colOff>
      <xdr:row>37</xdr:row>
      <xdr:rowOff>146508</xdr:rowOff>
    </xdr:to>
    <xdr:cxnSp macro="">
      <xdr:nvCxnSpPr>
        <xdr:cNvPr id="294" name="直線コネクタ 293"/>
        <xdr:cNvCxnSpPr/>
      </xdr:nvCxnSpPr>
      <xdr:spPr>
        <a:xfrm flipV="1">
          <a:off x="7861300" y="6481206"/>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146508</xdr:rowOff>
    </xdr:from>
    <xdr:to>
      <xdr:col>41</xdr:col>
      <xdr:colOff>50800</xdr:colOff>
      <xdr:row>37</xdr:row>
      <xdr:rowOff>148753</xdr:rowOff>
    </xdr:to>
    <xdr:cxnSp macro="">
      <xdr:nvCxnSpPr>
        <xdr:cNvPr id="297" name="直線コネクタ 296"/>
        <xdr:cNvCxnSpPr/>
      </xdr:nvCxnSpPr>
      <xdr:spPr>
        <a:xfrm flipV="1">
          <a:off x="6972300" y="6490158"/>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95749</xdr:rowOff>
    </xdr:from>
    <xdr:to>
      <xdr:col>55</xdr:col>
      <xdr:colOff>50800</xdr:colOff>
      <xdr:row>38</xdr:row>
      <xdr:rowOff>25899</xdr:rowOff>
    </xdr:to>
    <xdr:sp macro="" textlink="">
      <xdr:nvSpPr>
        <xdr:cNvPr id="307" name="楕円 306"/>
        <xdr:cNvSpPr/>
      </xdr:nvSpPr>
      <xdr:spPr>
        <a:xfrm>
          <a:off x="10426700" y="64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10676</xdr:rowOff>
    </xdr:from>
    <xdr:ext cx="534377" cy="259045"/>
    <xdr:sp macro="" textlink="">
      <xdr:nvSpPr>
        <xdr:cNvPr id="308" name="補助費等該当値テキスト"/>
        <xdr:cNvSpPr txBox="1"/>
      </xdr:nvSpPr>
      <xdr:spPr>
        <a:xfrm>
          <a:off x="10528300" y="635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96777</xdr:rowOff>
    </xdr:from>
    <xdr:to>
      <xdr:col>50</xdr:col>
      <xdr:colOff>165100</xdr:colOff>
      <xdr:row>38</xdr:row>
      <xdr:rowOff>26927</xdr:rowOff>
    </xdr:to>
    <xdr:sp macro="" textlink="">
      <xdr:nvSpPr>
        <xdr:cNvPr id="309" name="楕円 308"/>
        <xdr:cNvSpPr/>
      </xdr:nvSpPr>
      <xdr:spPr>
        <a:xfrm>
          <a:off x="9588500" y="64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18055</xdr:rowOff>
    </xdr:from>
    <xdr:ext cx="534377" cy="259045"/>
    <xdr:sp macro="" textlink="">
      <xdr:nvSpPr>
        <xdr:cNvPr id="310" name="テキスト ボックス 309"/>
        <xdr:cNvSpPr txBox="1"/>
      </xdr:nvSpPr>
      <xdr:spPr>
        <a:xfrm>
          <a:off x="9372111" y="653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86756</xdr:rowOff>
    </xdr:from>
    <xdr:to>
      <xdr:col>46</xdr:col>
      <xdr:colOff>38100</xdr:colOff>
      <xdr:row>38</xdr:row>
      <xdr:rowOff>16906</xdr:rowOff>
    </xdr:to>
    <xdr:sp macro="" textlink="">
      <xdr:nvSpPr>
        <xdr:cNvPr id="311" name="楕円 310"/>
        <xdr:cNvSpPr/>
      </xdr:nvSpPr>
      <xdr:spPr>
        <a:xfrm>
          <a:off x="8699500" y="643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8033</xdr:rowOff>
    </xdr:from>
    <xdr:ext cx="534377" cy="259045"/>
    <xdr:sp macro="" textlink="">
      <xdr:nvSpPr>
        <xdr:cNvPr id="312" name="テキスト ボックス 311"/>
        <xdr:cNvSpPr txBox="1"/>
      </xdr:nvSpPr>
      <xdr:spPr>
        <a:xfrm>
          <a:off x="8483111" y="652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95708</xdr:rowOff>
    </xdr:from>
    <xdr:to>
      <xdr:col>41</xdr:col>
      <xdr:colOff>101600</xdr:colOff>
      <xdr:row>38</xdr:row>
      <xdr:rowOff>25857</xdr:rowOff>
    </xdr:to>
    <xdr:sp macro="" textlink="">
      <xdr:nvSpPr>
        <xdr:cNvPr id="313" name="楕円 312"/>
        <xdr:cNvSpPr/>
      </xdr:nvSpPr>
      <xdr:spPr>
        <a:xfrm>
          <a:off x="7810500" y="6439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16984</xdr:rowOff>
    </xdr:from>
    <xdr:ext cx="534377" cy="259045"/>
    <xdr:sp macro="" textlink="">
      <xdr:nvSpPr>
        <xdr:cNvPr id="314" name="テキスト ボックス 313"/>
        <xdr:cNvSpPr txBox="1"/>
      </xdr:nvSpPr>
      <xdr:spPr>
        <a:xfrm>
          <a:off x="7594111" y="65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97953</xdr:rowOff>
    </xdr:from>
    <xdr:to>
      <xdr:col>36</xdr:col>
      <xdr:colOff>165100</xdr:colOff>
      <xdr:row>38</xdr:row>
      <xdr:rowOff>28102</xdr:rowOff>
    </xdr:to>
    <xdr:sp macro="" textlink="">
      <xdr:nvSpPr>
        <xdr:cNvPr id="315" name="楕円 314"/>
        <xdr:cNvSpPr/>
      </xdr:nvSpPr>
      <xdr:spPr>
        <a:xfrm>
          <a:off x="6921500" y="644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19230</xdr:rowOff>
    </xdr:from>
    <xdr:ext cx="534377" cy="259045"/>
    <xdr:sp macro="" textlink="">
      <xdr:nvSpPr>
        <xdr:cNvPr id="316" name="テキスト ボックス 315"/>
        <xdr:cNvSpPr txBox="1"/>
      </xdr:nvSpPr>
      <xdr:spPr>
        <a:xfrm>
          <a:off x="6705111" y="65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121553</xdr:rowOff>
    </xdr:from>
    <xdr:to>
      <xdr:col>55</xdr:col>
      <xdr:colOff>0</xdr:colOff>
      <xdr:row>58</xdr:row>
      <xdr:rowOff>80859</xdr:rowOff>
    </xdr:to>
    <xdr:cxnSp macro="">
      <xdr:nvCxnSpPr>
        <xdr:cNvPr id="345" name="直線コネクタ 344"/>
        <xdr:cNvCxnSpPr/>
      </xdr:nvCxnSpPr>
      <xdr:spPr>
        <a:xfrm>
          <a:off x="9639300" y="9894203"/>
          <a:ext cx="838200" cy="1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121553</xdr:rowOff>
    </xdr:from>
    <xdr:to>
      <xdr:col>50</xdr:col>
      <xdr:colOff>114300</xdr:colOff>
      <xdr:row>58</xdr:row>
      <xdr:rowOff>39543</xdr:rowOff>
    </xdr:to>
    <xdr:cxnSp macro="">
      <xdr:nvCxnSpPr>
        <xdr:cNvPr id="348" name="直線コネクタ 347"/>
        <xdr:cNvCxnSpPr/>
      </xdr:nvCxnSpPr>
      <xdr:spPr>
        <a:xfrm flipV="1">
          <a:off x="8750300" y="9894203"/>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38956</xdr:rowOff>
    </xdr:from>
    <xdr:to>
      <xdr:col>45</xdr:col>
      <xdr:colOff>177800</xdr:colOff>
      <xdr:row>58</xdr:row>
      <xdr:rowOff>39543</xdr:rowOff>
    </xdr:to>
    <xdr:cxnSp macro="">
      <xdr:nvCxnSpPr>
        <xdr:cNvPr id="351" name="直線コネクタ 350"/>
        <xdr:cNvCxnSpPr/>
      </xdr:nvCxnSpPr>
      <xdr:spPr>
        <a:xfrm>
          <a:off x="7861300" y="9983056"/>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155851</xdr:rowOff>
    </xdr:from>
    <xdr:to>
      <xdr:col>41</xdr:col>
      <xdr:colOff>50800</xdr:colOff>
      <xdr:row>58</xdr:row>
      <xdr:rowOff>38956</xdr:rowOff>
    </xdr:to>
    <xdr:cxnSp macro="">
      <xdr:nvCxnSpPr>
        <xdr:cNvPr id="354" name="直線コネクタ 353"/>
        <xdr:cNvCxnSpPr/>
      </xdr:nvCxnSpPr>
      <xdr:spPr>
        <a:xfrm>
          <a:off x="6972300" y="9928501"/>
          <a:ext cx="889000" cy="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30059</xdr:rowOff>
    </xdr:from>
    <xdr:to>
      <xdr:col>55</xdr:col>
      <xdr:colOff>50800</xdr:colOff>
      <xdr:row>58</xdr:row>
      <xdr:rowOff>131659</xdr:rowOff>
    </xdr:to>
    <xdr:sp macro="" textlink="">
      <xdr:nvSpPr>
        <xdr:cNvPr id="364" name="楕円 363"/>
        <xdr:cNvSpPr/>
      </xdr:nvSpPr>
      <xdr:spPr>
        <a:xfrm>
          <a:off x="10426700" y="99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116436</xdr:rowOff>
    </xdr:from>
    <xdr:ext cx="534377" cy="259045"/>
    <xdr:sp macro="" textlink="">
      <xdr:nvSpPr>
        <xdr:cNvPr id="365" name="普通建設事業費該当値テキスト"/>
        <xdr:cNvSpPr txBox="1"/>
      </xdr:nvSpPr>
      <xdr:spPr>
        <a:xfrm>
          <a:off x="10528300" y="98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70753</xdr:rowOff>
    </xdr:from>
    <xdr:to>
      <xdr:col>50</xdr:col>
      <xdr:colOff>165100</xdr:colOff>
      <xdr:row>58</xdr:row>
      <xdr:rowOff>903</xdr:rowOff>
    </xdr:to>
    <xdr:sp macro="" textlink="">
      <xdr:nvSpPr>
        <xdr:cNvPr id="366" name="楕円 365"/>
        <xdr:cNvSpPr/>
      </xdr:nvSpPr>
      <xdr:spPr>
        <a:xfrm>
          <a:off x="9588500" y="98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163480</xdr:rowOff>
    </xdr:from>
    <xdr:ext cx="534377" cy="259045"/>
    <xdr:sp macro="" textlink="">
      <xdr:nvSpPr>
        <xdr:cNvPr id="367" name="テキスト ボックス 366"/>
        <xdr:cNvSpPr txBox="1"/>
      </xdr:nvSpPr>
      <xdr:spPr>
        <a:xfrm>
          <a:off x="9372111" y="99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160193</xdr:rowOff>
    </xdr:from>
    <xdr:to>
      <xdr:col>46</xdr:col>
      <xdr:colOff>38100</xdr:colOff>
      <xdr:row>58</xdr:row>
      <xdr:rowOff>90343</xdr:rowOff>
    </xdr:to>
    <xdr:sp macro="" textlink="">
      <xdr:nvSpPr>
        <xdr:cNvPr id="368" name="楕円 367"/>
        <xdr:cNvSpPr/>
      </xdr:nvSpPr>
      <xdr:spPr>
        <a:xfrm>
          <a:off x="8699500" y="99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81470</xdr:rowOff>
    </xdr:from>
    <xdr:ext cx="534377" cy="259045"/>
    <xdr:sp macro="" textlink="">
      <xdr:nvSpPr>
        <xdr:cNvPr id="369" name="テキスト ボックス 368"/>
        <xdr:cNvSpPr txBox="1"/>
      </xdr:nvSpPr>
      <xdr:spPr>
        <a:xfrm>
          <a:off x="8483111" y="100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159606</xdr:rowOff>
    </xdr:from>
    <xdr:to>
      <xdr:col>41</xdr:col>
      <xdr:colOff>101600</xdr:colOff>
      <xdr:row>58</xdr:row>
      <xdr:rowOff>89756</xdr:rowOff>
    </xdr:to>
    <xdr:sp macro="" textlink="">
      <xdr:nvSpPr>
        <xdr:cNvPr id="370" name="楕円 369"/>
        <xdr:cNvSpPr/>
      </xdr:nvSpPr>
      <xdr:spPr>
        <a:xfrm>
          <a:off x="7810500" y="99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80883</xdr:rowOff>
    </xdr:from>
    <xdr:ext cx="534377" cy="259045"/>
    <xdr:sp macro="" textlink="">
      <xdr:nvSpPr>
        <xdr:cNvPr id="371" name="テキスト ボックス 370"/>
        <xdr:cNvSpPr txBox="1"/>
      </xdr:nvSpPr>
      <xdr:spPr>
        <a:xfrm>
          <a:off x="7594111" y="1002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105051</xdr:rowOff>
    </xdr:from>
    <xdr:to>
      <xdr:col>36</xdr:col>
      <xdr:colOff>165100</xdr:colOff>
      <xdr:row>58</xdr:row>
      <xdr:rowOff>35201</xdr:rowOff>
    </xdr:to>
    <xdr:sp macro="" textlink="">
      <xdr:nvSpPr>
        <xdr:cNvPr id="372" name="楕円 371"/>
        <xdr:cNvSpPr/>
      </xdr:nvSpPr>
      <xdr:spPr>
        <a:xfrm>
          <a:off x="6921500" y="98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26328</xdr:rowOff>
    </xdr:from>
    <xdr:ext cx="534377" cy="259045"/>
    <xdr:sp macro="" textlink="">
      <xdr:nvSpPr>
        <xdr:cNvPr id="373" name="テキスト ボックス 372"/>
        <xdr:cNvSpPr txBox="1"/>
      </xdr:nvSpPr>
      <xdr:spPr>
        <a:xfrm>
          <a:off x="6705111" y="99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65573</xdr:rowOff>
    </xdr:from>
    <xdr:to>
      <xdr:col>55</xdr:col>
      <xdr:colOff>0</xdr:colOff>
      <xdr:row>79</xdr:row>
      <xdr:rowOff>35771</xdr:rowOff>
    </xdr:to>
    <xdr:cxnSp macro="">
      <xdr:nvCxnSpPr>
        <xdr:cNvPr id="402" name="直線コネクタ 401"/>
        <xdr:cNvCxnSpPr/>
      </xdr:nvCxnSpPr>
      <xdr:spPr>
        <a:xfrm>
          <a:off x="9639300" y="13438673"/>
          <a:ext cx="838200" cy="1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65573</xdr:rowOff>
    </xdr:from>
    <xdr:to>
      <xdr:col>50</xdr:col>
      <xdr:colOff>114300</xdr:colOff>
      <xdr:row>79</xdr:row>
      <xdr:rowOff>12171</xdr:rowOff>
    </xdr:to>
    <xdr:cxnSp macro="">
      <xdr:nvCxnSpPr>
        <xdr:cNvPr id="405" name="直線コネクタ 404"/>
        <xdr:cNvCxnSpPr/>
      </xdr:nvCxnSpPr>
      <xdr:spPr>
        <a:xfrm flipV="1">
          <a:off x="8750300" y="13438673"/>
          <a:ext cx="889000" cy="1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9787</xdr:rowOff>
    </xdr:from>
    <xdr:to>
      <xdr:col>45</xdr:col>
      <xdr:colOff>177800</xdr:colOff>
      <xdr:row>79</xdr:row>
      <xdr:rowOff>12171</xdr:rowOff>
    </xdr:to>
    <xdr:cxnSp macro="">
      <xdr:nvCxnSpPr>
        <xdr:cNvPr id="408" name="直線コネクタ 407"/>
        <xdr:cNvCxnSpPr/>
      </xdr:nvCxnSpPr>
      <xdr:spPr>
        <a:xfrm>
          <a:off x="7861300" y="13554337"/>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156421</xdr:rowOff>
    </xdr:from>
    <xdr:to>
      <xdr:col>55</xdr:col>
      <xdr:colOff>50800</xdr:colOff>
      <xdr:row>79</xdr:row>
      <xdr:rowOff>86571</xdr:rowOff>
    </xdr:to>
    <xdr:sp macro="" textlink="">
      <xdr:nvSpPr>
        <xdr:cNvPr id="418" name="楕円 417"/>
        <xdr:cNvSpPr/>
      </xdr:nvSpPr>
      <xdr:spPr>
        <a:xfrm>
          <a:off x="10426700" y="135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71348</xdr:rowOff>
    </xdr:from>
    <xdr:ext cx="469744" cy="259045"/>
    <xdr:sp macro="" textlink="">
      <xdr:nvSpPr>
        <xdr:cNvPr id="419" name="普通建設事業費 （ うち新規整備　）該当値テキスト"/>
        <xdr:cNvSpPr txBox="1"/>
      </xdr:nvSpPr>
      <xdr:spPr>
        <a:xfrm>
          <a:off x="10528300" y="134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14773</xdr:rowOff>
    </xdr:from>
    <xdr:to>
      <xdr:col>50</xdr:col>
      <xdr:colOff>165100</xdr:colOff>
      <xdr:row>78</xdr:row>
      <xdr:rowOff>116373</xdr:rowOff>
    </xdr:to>
    <xdr:sp macro="" textlink="">
      <xdr:nvSpPr>
        <xdr:cNvPr id="420" name="楕円 419"/>
        <xdr:cNvSpPr/>
      </xdr:nvSpPr>
      <xdr:spPr>
        <a:xfrm>
          <a:off x="9588500" y="133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107500</xdr:rowOff>
    </xdr:from>
    <xdr:ext cx="534377" cy="259045"/>
    <xdr:sp macro="" textlink="">
      <xdr:nvSpPr>
        <xdr:cNvPr id="421" name="テキスト ボックス 420"/>
        <xdr:cNvSpPr txBox="1"/>
      </xdr:nvSpPr>
      <xdr:spPr>
        <a:xfrm>
          <a:off x="9372111" y="134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132821</xdr:rowOff>
    </xdr:from>
    <xdr:to>
      <xdr:col>46</xdr:col>
      <xdr:colOff>38100</xdr:colOff>
      <xdr:row>79</xdr:row>
      <xdr:rowOff>62971</xdr:rowOff>
    </xdr:to>
    <xdr:sp macro="" textlink="">
      <xdr:nvSpPr>
        <xdr:cNvPr id="422" name="楕円 421"/>
        <xdr:cNvSpPr/>
      </xdr:nvSpPr>
      <xdr:spPr>
        <a:xfrm>
          <a:off x="8699500" y="135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54098</xdr:rowOff>
    </xdr:from>
    <xdr:ext cx="469744" cy="259045"/>
    <xdr:sp macro="" textlink="">
      <xdr:nvSpPr>
        <xdr:cNvPr id="423" name="テキスト ボックス 422"/>
        <xdr:cNvSpPr txBox="1"/>
      </xdr:nvSpPr>
      <xdr:spPr>
        <a:xfrm>
          <a:off x="8515428" y="1359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130437</xdr:rowOff>
    </xdr:from>
    <xdr:to>
      <xdr:col>41</xdr:col>
      <xdr:colOff>101600</xdr:colOff>
      <xdr:row>79</xdr:row>
      <xdr:rowOff>60587</xdr:rowOff>
    </xdr:to>
    <xdr:sp macro="" textlink="">
      <xdr:nvSpPr>
        <xdr:cNvPr id="424" name="楕円 423"/>
        <xdr:cNvSpPr/>
      </xdr:nvSpPr>
      <xdr:spPr>
        <a:xfrm>
          <a:off x="7810500" y="135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51714</xdr:rowOff>
    </xdr:from>
    <xdr:ext cx="469744" cy="259045"/>
    <xdr:sp macro="" textlink="">
      <xdr:nvSpPr>
        <xdr:cNvPr id="425" name="テキスト ボックス 424"/>
        <xdr:cNvSpPr txBox="1"/>
      </xdr:nvSpPr>
      <xdr:spPr>
        <a:xfrm>
          <a:off x="7626428" y="1359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131921</xdr:rowOff>
    </xdr:from>
    <xdr:to>
      <xdr:col>55</xdr:col>
      <xdr:colOff>0</xdr:colOff>
      <xdr:row>97</xdr:row>
      <xdr:rowOff>137902</xdr:rowOff>
    </xdr:to>
    <xdr:cxnSp macro="">
      <xdr:nvCxnSpPr>
        <xdr:cNvPr id="454" name="直線コネクタ 453"/>
        <xdr:cNvCxnSpPr/>
      </xdr:nvCxnSpPr>
      <xdr:spPr>
        <a:xfrm>
          <a:off x="9639300" y="16762571"/>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131921</xdr:rowOff>
    </xdr:from>
    <xdr:to>
      <xdr:col>50</xdr:col>
      <xdr:colOff>114300</xdr:colOff>
      <xdr:row>97</xdr:row>
      <xdr:rowOff>132972</xdr:rowOff>
    </xdr:to>
    <xdr:cxnSp macro="">
      <xdr:nvCxnSpPr>
        <xdr:cNvPr id="457" name="直線コネクタ 456"/>
        <xdr:cNvCxnSpPr/>
      </xdr:nvCxnSpPr>
      <xdr:spPr>
        <a:xfrm flipV="1">
          <a:off x="8750300" y="16762571"/>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95831</xdr:rowOff>
    </xdr:from>
    <xdr:to>
      <xdr:col>45</xdr:col>
      <xdr:colOff>177800</xdr:colOff>
      <xdr:row>97</xdr:row>
      <xdr:rowOff>132972</xdr:rowOff>
    </xdr:to>
    <xdr:cxnSp macro="">
      <xdr:nvCxnSpPr>
        <xdr:cNvPr id="460" name="直線コネクタ 459"/>
        <xdr:cNvCxnSpPr/>
      </xdr:nvCxnSpPr>
      <xdr:spPr>
        <a:xfrm>
          <a:off x="7861300" y="16726481"/>
          <a:ext cx="889000" cy="3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87102</xdr:rowOff>
    </xdr:from>
    <xdr:to>
      <xdr:col>55</xdr:col>
      <xdr:colOff>50800</xdr:colOff>
      <xdr:row>98</xdr:row>
      <xdr:rowOff>17252</xdr:rowOff>
    </xdr:to>
    <xdr:sp macro="" textlink="">
      <xdr:nvSpPr>
        <xdr:cNvPr id="470" name="楕円 469"/>
        <xdr:cNvSpPr/>
      </xdr:nvSpPr>
      <xdr:spPr>
        <a:xfrm>
          <a:off x="10426700" y="167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65529</xdr:rowOff>
    </xdr:from>
    <xdr:ext cx="534377" cy="259045"/>
    <xdr:sp macro="" textlink="">
      <xdr:nvSpPr>
        <xdr:cNvPr id="471" name="普通建設事業費 （ うち更新整備　）該当値テキスト"/>
        <xdr:cNvSpPr txBox="1"/>
      </xdr:nvSpPr>
      <xdr:spPr>
        <a:xfrm>
          <a:off x="10528300" y="1669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81121</xdr:rowOff>
    </xdr:from>
    <xdr:to>
      <xdr:col>50</xdr:col>
      <xdr:colOff>165100</xdr:colOff>
      <xdr:row>98</xdr:row>
      <xdr:rowOff>11271</xdr:rowOff>
    </xdr:to>
    <xdr:sp macro="" textlink="">
      <xdr:nvSpPr>
        <xdr:cNvPr id="472" name="楕円 471"/>
        <xdr:cNvSpPr/>
      </xdr:nvSpPr>
      <xdr:spPr>
        <a:xfrm>
          <a:off x="9588500" y="167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2398</xdr:rowOff>
    </xdr:from>
    <xdr:ext cx="534377" cy="259045"/>
    <xdr:sp macro="" textlink="">
      <xdr:nvSpPr>
        <xdr:cNvPr id="473" name="テキスト ボックス 472"/>
        <xdr:cNvSpPr txBox="1"/>
      </xdr:nvSpPr>
      <xdr:spPr>
        <a:xfrm>
          <a:off x="9372111" y="168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82172</xdr:rowOff>
    </xdr:from>
    <xdr:to>
      <xdr:col>46</xdr:col>
      <xdr:colOff>38100</xdr:colOff>
      <xdr:row>98</xdr:row>
      <xdr:rowOff>12322</xdr:rowOff>
    </xdr:to>
    <xdr:sp macro="" textlink="">
      <xdr:nvSpPr>
        <xdr:cNvPr id="474" name="楕円 473"/>
        <xdr:cNvSpPr/>
      </xdr:nvSpPr>
      <xdr:spPr>
        <a:xfrm>
          <a:off x="8699500" y="167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3449</xdr:rowOff>
    </xdr:from>
    <xdr:ext cx="534377" cy="259045"/>
    <xdr:sp macro="" textlink="">
      <xdr:nvSpPr>
        <xdr:cNvPr id="475" name="テキスト ボックス 474"/>
        <xdr:cNvSpPr txBox="1"/>
      </xdr:nvSpPr>
      <xdr:spPr>
        <a:xfrm>
          <a:off x="8483111" y="168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45031</xdr:rowOff>
    </xdr:from>
    <xdr:to>
      <xdr:col>41</xdr:col>
      <xdr:colOff>101600</xdr:colOff>
      <xdr:row>97</xdr:row>
      <xdr:rowOff>146631</xdr:rowOff>
    </xdr:to>
    <xdr:sp macro="" textlink="">
      <xdr:nvSpPr>
        <xdr:cNvPr id="476" name="楕円 475"/>
        <xdr:cNvSpPr/>
      </xdr:nvSpPr>
      <xdr:spPr>
        <a:xfrm>
          <a:off x="7810500" y="166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137758</xdr:rowOff>
    </xdr:from>
    <xdr:ext cx="534377" cy="259045"/>
    <xdr:sp macro="" textlink="">
      <xdr:nvSpPr>
        <xdr:cNvPr id="477" name="テキスト ボックス 476"/>
        <xdr:cNvSpPr txBox="1"/>
      </xdr:nvSpPr>
      <xdr:spPr>
        <a:xfrm>
          <a:off x="7594111" y="167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33655</xdr:rowOff>
    </xdr:from>
    <xdr:to>
      <xdr:col>85</xdr:col>
      <xdr:colOff>127000</xdr:colOff>
      <xdr:row>39</xdr:row>
      <xdr:rowOff>40234</xdr:rowOff>
    </xdr:to>
    <xdr:cxnSp macro="">
      <xdr:nvCxnSpPr>
        <xdr:cNvPr id="506" name="直線コネクタ 505"/>
        <xdr:cNvCxnSpPr/>
      </xdr:nvCxnSpPr>
      <xdr:spPr>
        <a:xfrm>
          <a:off x="15481300" y="6720205"/>
          <a:ext cx="8382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33655</xdr:rowOff>
    </xdr:from>
    <xdr:to>
      <xdr:col>81</xdr:col>
      <xdr:colOff>50800</xdr:colOff>
      <xdr:row>39</xdr:row>
      <xdr:rowOff>44450</xdr:rowOff>
    </xdr:to>
    <xdr:cxnSp macro="">
      <xdr:nvCxnSpPr>
        <xdr:cNvPr id="509" name="直線コネクタ 508"/>
        <xdr:cNvCxnSpPr/>
      </xdr:nvCxnSpPr>
      <xdr:spPr>
        <a:xfrm flipV="1">
          <a:off x="14592300" y="6720205"/>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160884</xdr:rowOff>
    </xdr:from>
    <xdr:to>
      <xdr:col>85</xdr:col>
      <xdr:colOff>177800</xdr:colOff>
      <xdr:row>39</xdr:row>
      <xdr:rowOff>91034</xdr:rowOff>
    </xdr:to>
    <xdr:sp macro="" textlink="">
      <xdr:nvSpPr>
        <xdr:cNvPr id="525" name="楕円 524"/>
        <xdr:cNvSpPr/>
      </xdr:nvSpPr>
      <xdr:spPr>
        <a:xfrm>
          <a:off x="16268700" y="667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78565" cy="259045"/>
    <xdr:sp macro="" textlink="">
      <xdr:nvSpPr>
        <xdr:cNvPr id="526" name="災害復旧事業費該当値テキスト"/>
        <xdr:cNvSpPr txBox="1"/>
      </xdr:nvSpPr>
      <xdr:spPr>
        <a:xfrm>
          <a:off x="16370300" y="663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154305</xdr:rowOff>
    </xdr:from>
    <xdr:to>
      <xdr:col>81</xdr:col>
      <xdr:colOff>101600</xdr:colOff>
      <xdr:row>39</xdr:row>
      <xdr:rowOff>84455</xdr:rowOff>
    </xdr:to>
    <xdr:sp macro="" textlink="">
      <xdr:nvSpPr>
        <xdr:cNvPr id="527" name="楕円 526"/>
        <xdr:cNvSpPr/>
      </xdr:nvSpPr>
      <xdr:spPr>
        <a:xfrm>
          <a:off x="15430500" y="66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75582</xdr:rowOff>
    </xdr:from>
    <xdr:ext cx="378565" cy="259045"/>
    <xdr:sp macro="" textlink="">
      <xdr:nvSpPr>
        <xdr:cNvPr id="528" name="テキスト ボックス 527"/>
        <xdr:cNvSpPr txBox="1"/>
      </xdr:nvSpPr>
      <xdr:spPr>
        <a:xfrm>
          <a:off x="15292017" y="6762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155862</xdr:rowOff>
    </xdr:from>
    <xdr:to>
      <xdr:col>85</xdr:col>
      <xdr:colOff>127000</xdr:colOff>
      <xdr:row>77</xdr:row>
      <xdr:rowOff>161958</xdr:rowOff>
    </xdr:to>
    <xdr:cxnSp macro="">
      <xdr:nvCxnSpPr>
        <xdr:cNvPr id="612" name="直線コネクタ 611"/>
        <xdr:cNvCxnSpPr/>
      </xdr:nvCxnSpPr>
      <xdr:spPr>
        <a:xfrm flipV="1">
          <a:off x="15481300" y="1335751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161958</xdr:rowOff>
    </xdr:from>
    <xdr:to>
      <xdr:col>81</xdr:col>
      <xdr:colOff>50800</xdr:colOff>
      <xdr:row>77</xdr:row>
      <xdr:rowOff>162294</xdr:rowOff>
    </xdr:to>
    <xdr:cxnSp macro="">
      <xdr:nvCxnSpPr>
        <xdr:cNvPr id="615" name="直線コネクタ 614"/>
        <xdr:cNvCxnSpPr/>
      </xdr:nvCxnSpPr>
      <xdr:spPr>
        <a:xfrm flipV="1">
          <a:off x="14592300" y="13363608"/>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149523</xdr:rowOff>
    </xdr:from>
    <xdr:to>
      <xdr:col>76</xdr:col>
      <xdr:colOff>114300</xdr:colOff>
      <xdr:row>77</xdr:row>
      <xdr:rowOff>162294</xdr:rowOff>
    </xdr:to>
    <xdr:cxnSp macro="">
      <xdr:nvCxnSpPr>
        <xdr:cNvPr id="618" name="直線コネクタ 617"/>
        <xdr:cNvCxnSpPr/>
      </xdr:nvCxnSpPr>
      <xdr:spPr>
        <a:xfrm>
          <a:off x="13703300" y="13351173"/>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91137</xdr:rowOff>
    </xdr:from>
    <xdr:to>
      <xdr:col>71</xdr:col>
      <xdr:colOff>177800</xdr:colOff>
      <xdr:row>77</xdr:row>
      <xdr:rowOff>149523</xdr:rowOff>
    </xdr:to>
    <xdr:cxnSp macro="">
      <xdr:nvCxnSpPr>
        <xdr:cNvPr id="621" name="直線コネクタ 620"/>
        <xdr:cNvCxnSpPr/>
      </xdr:nvCxnSpPr>
      <xdr:spPr>
        <a:xfrm>
          <a:off x="12814300" y="13292787"/>
          <a:ext cx="889000" cy="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105062</xdr:rowOff>
    </xdr:from>
    <xdr:to>
      <xdr:col>85</xdr:col>
      <xdr:colOff>177800</xdr:colOff>
      <xdr:row>78</xdr:row>
      <xdr:rowOff>35212</xdr:rowOff>
    </xdr:to>
    <xdr:sp macro="" textlink="">
      <xdr:nvSpPr>
        <xdr:cNvPr id="631" name="楕円 630"/>
        <xdr:cNvSpPr/>
      </xdr:nvSpPr>
      <xdr:spPr>
        <a:xfrm>
          <a:off x="16268700" y="133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83489</xdr:rowOff>
    </xdr:from>
    <xdr:ext cx="534377" cy="259045"/>
    <xdr:sp macro="" textlink="">
      <xdr:nvSpPr>
        <xdr:cNvPr id="632" name="公債費該当値テキスト"/>
        <xdr:cNvSpPr txBox="1"/>
      </xdr:nvSpPr>
      <xdr:spPr>
        <a:xfrm>
          <a:off x="16370300" y="132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111158</xdr:rowOff>
    </xdr:from>
    <xdr:to>
      <xdr:col>81</xdr:col>
      <xdr:colOff>101600</xdr:colOff>
      <xdr:row>78</xdr:row>
      <xdr:rowOff>41308</xdr:rowOff>
    </xdr:to>
    <xdr:sp macro="" textlink="">
      <xdr:nvSpPr>
        <xdr:cNvPr id="633" name="楕円 632"/>
        <xdr:cNvSpPr/>
      </xdr:nvSpPr>
      <xdr:spPr>
        <a:xfrm>
          <a:off x="15430500" y="133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32435</xdr:rowOff>
    </xdr:from>
    <xdr:ext cx="534377" cy="259045"/>
    <xdr:sp macro="" textlink="">
      <xdr:nvSpPr>
        <xdr:cNvPr id="634" name="テキスト ボックス 633"/>
        <xdr:cNvSpPr txBox="1"/>
      </xdr:nvSpPr>
      <xdr:spPr>
        <a:xfrm>
          <a:off x="15214111" y="134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111494</xdr:rowOff>
    </xdr:from>
    <xdr:to>
      <xdr:col>76</xdr:col>
      <xdr:colOff>165100</xdr:colOff>
      <xdr:row>78</xdr:row>
      <xdr:rowOff>41644</xdr:rowOff>
    </xdr:to>
    <xdr:sp macro="" textlink="">
      <xdr:nvSpPr>
        <xdr:cNvPr id="635" name="楕円 634"/>
        <xdr:cNvSpPr/>
      </xdr:nvSpPr>
      <xdr:spPr>
        <a:xfrm>
          <a:off x="145415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32771</xdr:rowOff>
    </xdr:from>
    <xdr:ext cx="534377" cy="259045"/>
    <xdr:sp macro="" textlink="">
      <xdr:nvSpPr>
        <xdr:cNvPr id="636" name="テキスト ボックス 635"/>
        <xdr:cNvSpPr txBox="1"/>
      </xdr:nvSpPr>
      <xdr:spPr>
        <a:xfrm>
          <a:off x="14325111" y="134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98723</xdr:rowOff>
    </xdr:from>
    <xdr:to>
      <xdr:col>72</xdr:col>
      <xdr:colOff>38100</xdr:colOff>
      <xdr:row>78</xdr:row>
      <xdr:rowOff>28873</xdr:rowOff>
    </xdr:to>
    <xdr:sp macro="" textlink="">
      <xdr:nvSpPr>
        <xdr:cNvPr id="637" name="楕円 636"/>
        <xdr:cNvSpPr/>
      </xdr:nvSpPr>
      <xdr:spPr>
        <a:xfrm>
          <a:off x="13652500" y="133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20000</xdr:rowOff>
    </xdr:from>
    <xdr:ext cx="534377" cy="259045"/>
    <xdr:sp macro="" textlink="">
      <xdr:nvSpPr>
        <xdr:cNvPr id="638" name="テキスト ボックス 637"/>
        <xdr:cNvSpPr txBox="1"/>
      </xdr:nvSpPr>
      <xdr:spPr>
        <a:xfrm>
          <a:off x="13436111" y="133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40337</xdr:rowOff>
    </xdr:from>
    <xdr:to>
      <xdr:col>67</xdr:col>
      <xdr:colOff>101600</xdr:colOff>
      <xdr:row>77</xdr:row>
      <xdr:rowOff>141937</xdr:rowOff>
    </xdr:to>
    <xdr:sp macro="" textlink="">
      <xdr:nvSpPr>
        <xdr:cNvPr id="639" name="楕円 638"/>
        <xdr:cNvSpPr/>
      </xdr:nvSpPr>
      <xdr:spPr>
        <a:xfrm>
          <a:off x="12763500" y="132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133064</xdr:rowOff>
    </xdr:from>
    <xdr:ext cx="534377" cy="259045"/>
    <xdr:sp macro="" textlink="">
      <xdr:nvSpPr>
        <xdr:cNvPr id="640" name="テキスト ボックス 639"/>
        <xdr:cNvSpPr txBox="1"/>
      </xdr:nvSpPr>
      <xdr:spPr>
        <a:xfrm>
          <a:off x="12547111" y="133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90143</xdr:rowOff>
    </xdr:from>
    <xdr:to>
      <xdr:col>85</xdr:col>
      <xdr:colOff>127000</xdr:colOff>
      <xdr:row>98</xdr:row>
      <xdr:rowOff>104327</xdr:rowOff>
    </xdr:to>
    <xdr:cxnSp macro="">
      <xdr:nvCxnSpPr>
        <xdr:cNvPr id="667" name="直線コネクタ 666"/>
        <xdr:cNvCxnSpPr/>
      </xdr:nvCxnSpPr>
      <xdr:spPr>
        <a:xfrm flipV="1">
          <a:off x="15481300" y="16892243"/>
          <a:ext cx="8382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104327</xdr:rowOff>
    </xdr:from>
    <xdr:to>
      <xdr:col>81</xdr:col>
      <xdr:colOff>50800</xdr:colOff>
      <xdr:row>98</xdr:row>
      <xdr:rowOff>114796</xdr:rowOff>
    </xdr:to>
    <xdr:cxnSp macro="">
      <xdr:nvCxnSpPr>
        <xdr:cNvPr id="670" name="直線コネクタ 669"/>
        <xdr:cNvCxnSpPr/>
      </xdr:nvCxnSpPr>
      <xdr:spPr>
        <a:xfrm flipV="1">
          <a:off x="14592300" y="16906427"/>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104806</xdr:rowOff>
    </xdr:from>
    <xdr:to>
      <xdr:col>76</xdr:col>
      <xdr:colOff>114300</xdr:colOff>
      <xdr:row>98</xdr:row>
      <xdr:rowOff>114796</xdr:rowOff>
    </xdr:to>
    <xdr:cxnSp macro="">
      <xdr:nvCxnSpPr>
        <xdr:cNvPr id="673" name="直線コネクタ 672"/>
        <xdr:cNvCxnSpPr/>
      </xdr:nvCxnSpPr>
      <xdr:spPr>
        <a:xfrm>
          <a:off x="13703300" y="16906906"/>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104806</xdr:rowOff>
    </xdr:from>
    <xdr:to>
      <xdr:col>71</xdr:col>
      <xdr:colOff>177800</xdr:colOff>
      <xdr:row>98</xdr:row>
      <xdr:rowOff>104925</xdr:rowOff>
    </xdr:to>
    <xdr:cxnSp macro="">
      <xdr:nvCxnSpPr>
        <xdr:cNvPr id="676" name="直線コネクタ 675"/>
        <xdr:cNvCxnSpPr/>
      </xdr:nvCxnSpPr>
      <xdr:spPr>
        <a:xfrm flipV="1">
          <a:off x="12814300" y="16906906"/>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39343</xdr:rowOff>
    </xdr:from>
    <xdr:to>
      <xdr:col>85</xdr:col>
      <xdr:colOff>177800</xdr:colOff>
      <xdr:row>98</xdr:row>
      <xdr:rowOff>140943</xdr:rowOff>
    </xdr:to>
    <xdr:sp macro="" textlink="">
      <xdr:nvSpPr>
        <xdr:cNvPr id="686" name="楕円 685"/>
        <xdr:cNvSpPr/>
      </xdr:nvSpPr>
      <xdr:spPr>
        <a:xfrm>
          <a:off x="16268700" y="168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130584</xdr:rowOff>
    </xdr:from>
    <xdr:ext cx="534377" cy="259045"/>
    <xdr:sp macro="" textlink="">
      <xdr:nvSpPr>
        <xdr:cNvPr id="687" name="積立金該当値テキスト"/>
        <xdr:cNvSpPr txBox="1"/>
      </xdr:nvSpPr>
      <xdr:spPr>
        <a:xfrm>
          <a:off x="16370300" y="167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53527</xdr:rowOff>
    </xdr:from>
    <xdr:to>
      <xdr:col>81</xdr:col>
      <xdr:colOff>101600</xdr:colOff>
      <xdr:row>98</xdr:row>
      <xdr:rowOff>155127</xdr:rowOff>
    </xdr:to>
    <xdr:sp macro="" textlink="">
      <xdr:nvSpPr>
        <xdr:cNvPr id="688" name="楕円 687"/>
        <xdr:cNvSpPr/>
      </xdr:nvSpPr>
      <xdr:spPr>
        <a:xfrm>
          <a:off x="15430500" y="1685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146254</xdr:rowOff>
    </xdr:from>
    <xdr:ext cx="469744" cy="259045"/>
    <xdr:sp macro="" textlink="">
      <xdr:nvSpPr>
        <xdr:cNvPr id="689" name="テキスト ボックス 688"/>
        <xdr:cNvSpPr txBox="1"/>
      </xdr:nvSpPr>
      <xdr:spPr>
        <a:xfrm>
          <a:off x="15246428" y="169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63996</xdr:rowOff>
    </xdr:from>
    <xdr:to>
      <xdr:col>76</xdr:col>
      <xdr:colOff>165100</xdr:colOff>
      <xdr:row>98</xdr:row>
      <xdr:rowOff>165596</xdr:rowOff>
    </xdr:to>
    <xdr:sp macro="" textlink="">
      <xdr:nvSpPr>
        <xdr:cNvPr id="690" name="楕円 689"/>
        <xdr:cNvSpPr/>
      </xdr:nvSpPr>
      <xdr:spPr>
        <a:xfrm>
          <a:off x="14541500" y="168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156723</xdr:rowOff>
    </xdr:from>
    <xdr:ext cx="469744" cy="259045"/>
    <xdr:sp macro="" textlink="">
      <xdr:nvSpPr>
        <xdr:cNvPr id="691" name="テキスト ボックス 690"/>
        <xdr:cNvSpPr txBox="1"/>
      </xdr:nvSpPr>
      <xdr:spPr>
        <a:xfrm>
          <a:off x="14357428" y="169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54006</xdr:rowOff>
    </xdr:from>
    <xdr:to>
      <xdr:col>72</xdr:col>
      <xdr:colOff>38100</xdr:colOff>
      <xdr:row>98</xdr:row>
      <xdr:rowOff>155606</xdr:rowOff>
    </xdr:to>
    <xdr:sp macro="" textlink="">
      <xdr:nvSpPr>
        <xdr:cNvPr id="692" name="楕円 691"/>
        <xdr:cNvSpPr/>
      </xdr:nvSpPr>
      <xdr:spPr>
        <a:xfrm>
          <a:off x="13652500" y="168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146733</xdr:rowOff>
    </xdr:from>
    <xdr:ext cx="469744" cy="259045"/>
    <xdr:sp macro="" textlink="">
      <xdr:nvSpPr>
        <xdr:cNvPr id="693" name="テキスト ボックス 692"/>
        <xdr:cNvSpPr txBox="1"/>
      </xdr:nvSpPr>
      <xdr:spPr>
        <a:xfrm>
          <a:off x="13468428" y="1694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54125</xdr:rowOff>
    </xdr:from>
    <xdr:to>
      <xdr:col>67</xdr:col>
      <xdr:colOff>101600</xdr:colOff>
      <xdr:row>98</xdr:row>
      <xdr:rowOff>155725</xdr:rowOff>
    </xdr:to>
    <xdr:sp macro="" textlink="">
      <xdr:nvSpPr>
        <xdr:cNvPr id="694" name="楕円 693"/>
        <xdr:cNvSpPr/>
      </xdr:nvSpPr>
      <xdr:spPr>
        <a:xfrm>
          <a:off x="12763500" y="168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146852</xdr:rowOff>
    </xdr:from>
    <xdr:ext cx="469744" cy="259045"/>
    <xdr:sp macro="" textlink="">
      <xdr:nvSpPr>
        <xdr:cNvPr id="695" name="テキスト ボックス 694"/>
        <xdr:cNvSpPr txBox="1"/>
      </xdr:nvSpPr>
      <xdr:spPr>
        <a:xfrm>
          <a:off x="12579428" y="169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36220</xdr:rowOff>
    </xdr:from>
    <xdr:to>
      <xdr:col>116</xdr:col>
      <xdr:colOff>63500</xdr:colOff>
      <xdr:row>59</xdr:row>
      <xdr:rowOff>36309</xdr:rowOff>
    </xdr:to>
    <xdr:cxnSp macro="">
      <xdr:nvCxnSpPr>
        <xdr:cNvPr id="781" name="直線コネクタ 780"/>
        <xdr:cNvCxnSpPr/>
      </xdr:nvCxnSpPr>
      <xdr:spPr>
        <a:xfrm>
          <a:off x="21323300" y="10151770"/>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36182</xdr:rowOff>
    </xdr:from>
    <xdr:to>
      <xdr:col>111</xdr:col>
      <xdr:colOff>177800</xdr:colOff>
      <xdr:row>59</xdr:row>
      <xdr:rowOff>36220</xdr:rowOff>
    </xdr:to>
    <xdr:cxnSp macro="">
      <xdr:nvCxnSpPr>
        <xdr:cNvPr id="784" name="直線コネクタ 783"/>
        <xdr:cNvCxnSpPr/>
      </xdr:nvCxnSpPr>
      <xdr:spPr>
        <a:xfrm>
          <a:off x="20434300" y="1015173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36170</xdr:rowOff>
    </xdr:from>
    <xdr:to>
      <xdr:col>107</xdr:col>
      <xdr:colOff>50800</xdr:colOff>
      <xdr:row>59</xdr:row>
      <xdr:rowOff>36182</xdr:rowOff>
    </xdr:to>
    <xdr:cxnSp macro="">
      <xdr:nvCxnSpPr>
        <xdr:cNvPr id="787" name="直線コネクタ 786"/>
        <xdr:cNvCxnSpPr/>
      </xdr:nvCxnSpPr>
      <xdr:spPr>
        <a:xfrm>
          <a:off x="19545300" y="1015172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36144</xdr:rowOff>
    </xdr:from>
    <xdr:to>
      <xdr:col>102</xdr:col>
      <xdr:colOff>114300</xdr:colOff>
      <xdr:row>59</xdr:row>
      <xdr:rowOff>36170</xdr:rowOff>
    </xdr:to>
    <xdr:cxnSp macro="">
      <xdr:nvCxnSpPr>
        <xdr:cNvPr id="790" name="直線コネクタ 789"/>
        <xdr:cNvCxnSpPr/>
      </xdr:nvCxnSpPr>
      <xdr:spPr>
        <a:xfrm>
          <a:off x="18656300" y="1015169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156959</xdr:rowOff>
    </xdr:from>
    <xdr:to>
      <xdr:col>116</xdr:col>
      <xdr:colOff>114300</xdr:colOff>
      <xdr:row>59</xdr:row>
      <xdr:rowOff>87109</xdr:rowOff>
    </xdr:to>
    <xdr:sp macro="" textlink="">
      <xdr:nvSpPr>
        <xdr:cNvPr id="800" name="楕円 799"/>
        <xdr:cNvSpPr/>
      </xdr:nvSpPr>
      <xdr:spPr>
        <a:xfrm>
          <a:off x="22110700" y="101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116742</xdr:rowOff>
    </xdr:from>
    <xdr:ext cx="378565" cy="259045"/>
    <xdr:sp macro="" textlink="">
      <xdr:nvSpPr>
        <xdr:cNvPr id="801" name="貸付金該当値テキスト"/>
        <xdr:cNvSpPr txBox="1"/>
      </xdr:nvSpPr>
      <xdr:spPr>
        <a:xfrm>
          <a:off x="22212300" y="10060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156870</xdr:rowOff>
    </xdr:from>
    <xdr:to>
      <xdr:col>112</xdr:col>
      <xdr:colOff>38100</xdr:colOff>
      <xdr:row>59</xdr:row>
      <xdr:rowOff>87020</xdr:rowOff>
    </xdr:to>
    <xdr:sp macro="" textlink="">
      <xdr:nvSpPr>
        <xdr:cNvPr id="802" name="楕円 801"/>
        <xdr:cNvSpPr/>
      </xdr:nvSpPr>
      <xdr:spPr>
        <a:xfrm>
          <a:off x="21272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78147</xdr:rowOff>
    </xdr:from>
    <xdr:ext cx="378565" cy="259045"/>
    <xdr:sp macro="" textlink="">
      <xdr:nvSpPr>
        <xdr:cNvPr id="803" name="テキスト ボックス 802"/>
        <xdr:cNvSpPr txBox="1"/>
      </xdr:nvSpPr>
      <xdr:spPr>
        <a:xfrm>
          <a:off x="21134017" y="1019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156832</xdr:rowOff>
    </xdr:from>
    <xdr:to>
      <xdr:col>107</xdr:col>
      <xdr:colOff>101600</xdr:colOff>
      <xdr:row>59</xdr:row>
      <xdr:rowOff>86982</xdr:rowOff>
    </xdr:to>
    <xdr:sp macro="" textlink="">
      <xdr:nvSpPr>
        <xdr:cNvPr id="804" name="楕円 803"/>
        <xdr:cNvSpPr/>
      </xdr:nvSpPr>
      <xdr:spPr>
        <a:xfrm>
          <a:off x="20383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78109</xdr:rowOff>
    </xdr:from>
    <xdr:ext cx="378565" cy="259045"/>
    <xdr:sp macro="" textlink="">
      <xdr:nvSpPr>
        <xdr:cNvPr id="805" name="テキスト ボックス 804"/>
        <xdr:cNvSpPr txBox="1"/>
      </xdr:nvSpPr>
      <xdr:spPr>
        <a:xfrm>
          <a:off x="20245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156820</xdr:rowOff>
    </xdr:from>
    <xdr:to>
      <xdr:col>102</xdr:col>
      <xdr:colOff>165100</xdr:colOff>
      <xdr:row>59</xdr:row>
      <xdr:rowOff>86970</xdr:rowOff>
    </xdr:to>
    <xdr:sp macro="" textlink="">
      <xdr:nvSpPr>
        <xdr:cNvPr id="806" name="楕円 805"/>
        <xdr:cNvSpPr/>
      </xdr:nvSpPr>
      <xdr:spPr>
        <a:xfrm>
          <a:off x="19494500" y="101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78097</xdr:rowOff>
    </xdr:from>
    <xdr:ext cx="378565" cy="259045"/>
    <xdr:sp macro="" textlink="">
      <xdr:nvSpPr>
        <xdr:cNvPr id="807" name="テキスト ボックス 806"/>
        <xdr:cNvSpPr txBox="1"/>
      </xdr:nvSpPr>
      <xdr:spPr>
        <a:xfrm>
          <a:off x="19356017" y="10193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156794</xdr:rowOff>
    </xdr:from>
    <xdr:to>
      <xdr:col>98</xdr:col>
      <xdr:colOff>38100</xdr:colOff>
      <xdr:row>59</xdr:row>
      <xdr:rowOff>86944</xdr:rowOff>
    </xdr:to>
    <xdr:sp macro="" textlink="">
      <xdr:nvSpPr>
        <xdr:cNvPr id="808" name="楕円 807"/>
        <xdr:cNvSpPr/>
      </xdr:nvSpPr>
      <xdr:spPr>
        <a:xfrm>
          <a:off x="18605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78071</xdr:rowOff>
    </xdr:from>
    <xdr:ext cx="378565" cy="259045"/>
    <xdr:sp macro="" textlink="">
      <xdr:nvSpPr>
        <xdr:cNvPr id="809" name="テキスト ボックス 808"/>
        <xdr:cNvSpPr txBox="1"/>
      </xdr:nvSpPr>
      <xdr:spPr>
        <a:xfrm>
          <a:off x="18467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4826</xdr:rowOff>
    </xdr:from>
    <xdr:to>
      <xdr:col>116</xdr:col>
      <xdr:colOff>63500</xdr:colOff>
      <xdr:row>76</xdr:row>
      <xdr:rowOff>15342</xdr:rowOff>
    </xdr:to>
    <xdr:cxnSp macro="">
      <xdr:nvCxnSpPr>
        <xdr:cNvPr id="840" name="直線コネクタ 839"/>
        <xdr:cNvCxnSpPr/>
      </xdr:nvCxnSpPr>
      <xdr:spPr>
        <a:xfrm>
          <a:off x="21323300" y="1303502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4826</xdr:rowOff>
    </xdr:from>
    <xdr:to>
      <xdr:col>111</xdr:col>
      <xdr:colOff>177800</xdr:colOff>
      <xdr:row>76</xdr:row>
      <xdr:rowOff>9616</xdr:rowOff>
    </xdr:to>
    <xdr:cxnSp macro="">
      <xdr:nvCxnSpPr>
        <xdr:cNvPr id="843" name="直線コネクタ 842"/>
        <xdr:cNvCxnSpPr/>
      </xdr:nvCxnSpPr>
      <xdr:spPr>
        <a:xfrm flipV="1">
          <a:off x="20434300" y="13035026"/>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145066</xdr:rowOff>
    </xdr:from>
    <xdr:to>
      <xdr:col>107</xdr:col>
      <xdr:colOff>50800</xdr:colOff>
      <xdr:row>76</xdr:row>
      <xdr:rowOff>9616</xdr:rowOff>
    </xdr:to>
    <xdr:cxnSp macro="">
      <xdr:nvCxnSpPr>
        <xdr:cNvPr id="846" name="直線コネクタ 845"/>
        <xdr:cNvCxnSpPr/>
      </xdr:nvCxnSpPr>
      <xdr:spPr>
        <a:xfrm>
          <a:off x="19545300" y="13003816"/>
          <a:ext cx="889000" cy="3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145066</xdr:rowOff>
    </xdr:from>
    <xdr:to>
      <xdr:col>102</xdr:col>
      <xdr:colOff>114300</xdr:colOff>
      <xdr:row>75</xdr:row>
      <xdr:rowOff>149834</xdr:rowOff>
    </xdr:to>
    <xdr:cxnSp macro="">
      <xdr:nvCxnSpPr>
        <xdr:cNvPr id="849" name="直線コネクタ 848"/>
        <xdr:cNvCxnSpPr/>
      </xdr:nvCxnSpPr>
      <xdr:spPr>
        <a:xfrm flipV="1">
          <a:off x="18656300" y="13003816"/>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135992</xdr:rowOff>
    </xdr:from>
    <xdr:to>
      <xdr:col>116</xdr:col>
      <xdr:colOff>114300</xdr:colOff>
      <xdr:row>76</xdr:row>
      <xdr:rowOff>66142</xdr:rowOff>
    </xdr:to>
    <xdr:sp macro="" textlink="">
      <xdr:nvSpPr>
        <xdr:cNvPr id="859" name="楕円 858"/>
        <xdr:cNvSpPr/>
      </xdr:nvSpPr>
      <xdr:spPr>
        <a:xfrm>
          <a:off x="22110700" y="129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114419</xdr:rowOff>
    </xdr:from>
    <xdr:ext cx="534377" cy="259045"/>
    <xdr:sp macro="" textlink="">
      <xdr:nvSpPr>
        <xdr:cNvPr id="860" name="繰出金該当値テキスト"/>
        <xdr:cNvSpPr txBox="1"/>
      </xdr:nvSpPr>
      <xdr:spPr>
        <a:xfrm>
          <a:off x="22212300" y="129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125476</xdr:rowOff>
    </xdr:from>
    <xdr:to>
      <xdr:col>112</xdr:col>
      <xdr:colOff>38100</xdr:colOff>
      <xdr:row>76</xdr:row>
      <xdr:rowOff>55626</xdr:rowOff>
    </xdr:to>
    <xdr:sp macro="" textlink="">
      <xdr:nvSpPr>
        <xdr:cNvPr id="861" name="楕円 860"/>
        <xdr:cNvSpPr/>
      </xdr:nvSpPr>
      <xdr:spPr>
        <a:xfrm>
          <a:off x="21272500" y="12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46753</xdr:rowOff>
    </xdr:from>
    <xdr:ext cx="534377" cy="259045"/>
    <xdr:sp macro="" textlink="">
      <xdr:nvSpPr>
        <xdr:cNvPr id="862" name="テキスト ボックス 861"/>
        <xdr:cNvSpPr txBox="1"/>
      </xdr:nvSpPr>
      <xdr:spPr>
        <a:xfrm>
          <a:off x="21056111" y="130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130266</xdr:rowOff>
    </xdr:from>
    <xdr:to>
      <xdr:col>107</xdr:col>
      <xdr:colOff>101600</xdr:colOff>
      <xdr:row>76</xdr:row>
      <xdr:rowOff>60415</xdr:rowOff>
    </xdr:to>
    <xdr:sp macro="" textlink="">
      <xdr:nvSpPr>
        <xdr:cNvPr id="863" name="楕円 862"/>
        <xdr:cNvSpPr/>
      </xdr:nvSpPr>
      <xdr:spPr>
        <a:xfrm>
          <a:off x="20383500" y="12989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51543</xdr:rowOff>
    </xdr:from>
    <xdr:ext cx="534377" cy="259045"/>
    <xdr:sp macro="" textlink="">
      <xdr:nvSpPr>
        <xdr:cNvPr id="864" name="テキスト ボックス 863"/>
        <xdr:cNvSpPr txBox="1"/>
      </xdr:nvSpPr>
      <xdr:spPr>
        <a:xfrm>
          <a:off x="20167111" y="1308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94266</xdr:rowOff>
    </xdr:from>
    <xdr:to>
      <xdr:col>102</xdr:col>
      <xdr:colOff>165100</xdr:colOff>
      <xdr:row>76</xdr:row>
      <xdr:rowOff>24417</xdr:rowOff>
    </xdr:to>
    <xdr:sp macro="" textlink="">
      <xdr:nvSpPr>
        <xdr:cNvPr id="865" name="楕円 864"/>
        <xdr:cNvSpPr/>
      </xdr:nvSpPr>
      <xdr:spPr>
        <a:xfrm>
          <a:off x="19494500" y="12953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15544</xdr:rowOff>
    </xdr:from>
    <xdr:ext cx="534377" cy="259045"/>
    <xdr:sp macro="" textlink="">
      <xdr:nvSpPr>
        <xdr:cNvPr id="866" name="テキスト ボックス 865"/>
        <xdr:cNvSpPr txBox="1"/>
      </xdr:nvSpPr>
      <xdr:spPr>
        <a:xfrm>
          <a:off x="19278111" y="130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99034</xdr:rowOff>
    </xdr:from>
    <xdr:to>
      <xdr:col>98</xdr:col>
      <xdr:colOff>38100</xdr:colOff>
      <xdr:row>76</xdr:row>
      <xdr:rowOff>29184</xdr:rowOff>
    </xdr:to>
    <xdr:sp macro="" textlink="">
      <xdr:nvSpPr>
        <xdr:cNvPr id="867" name="楕円 866"/>
        <xdr:cNvSpPr/>
      </xdr:nvSpPr>
      <xdr:spPr>
        <a:xfrm>
          <a:off x="18605500" y="129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45711</xdr:rowOff>
    </xdr:from>
    <xdr:ext cx="534377" cy="259045"/>
    <xdr:sp macro="" textlink="">
      <xdr:nvSpPr>
        <xdr:cNvPr id="868" name="テキスト ボックス 867"/>
        <xdr:cNvSpPr txBox="1"/>
      </xdr:nvSpPr>
      <xdr:spPr>
        <a:xfrm>
          <a:off x="18389111" y="127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a:t>
          </a:r>
          <a:r>
            <a:rPr kumimoji="1" lang="ja-JP" altLang="en-US" sz="1100">
              <a:solidFill>
                <a:schemeClr val="dk1"/>
              </a:solidFill>
              <a:effectLst/>
              <a:latin typeface="+mn-lt"/>
              <a:ea typeface="+mn-ea"/>
              <a:cs typeface="+mn-cs"/>
            </a:rPr>
            <a:t>を決算額総額でみると、３８１，７４６円となっており、</a:t>
          </a:r>
          <a:r>
            <a:rPr kumimoji="1" lang="ja-JP" altLang="ja-JP" sz="1100">
              <a:solidFill>
                <a:schemeClr val="dk1"/>
              </a:solidFill>
              <a:effectLst/>
              <a:latin typeface="+mn-lt"/>
              <a:ea typeface="+mn-ea"/>
              <a:cs typeface="+mn-cs"/>
            </a:rPr>
            <a:t>維持補修費、扶助費で類似団体平均より高く、その他の費目については、類似団体平均より低くなっている。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主な構成要素である扶助費は</a:t>
          </a:r>
          <a:r>
            <a:rPr kumimoji="1" lang="ja-JP" altLang="ja-JP" sz="1100">
              <a:solidFill>
                <a:schemeClr val="dk1"/>
              </a:solidFill>
              <a:effectLst/>
              <a:latin typeface="+mn-lt"/>
              <a:ea typeface="+mn-ea"/>
              <a:cs typeface="+mn-cs"/>
            </a:rPr>
            <a:t>小児医療費無償化</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医療・福祉サービス費</a:t>
          </a:r>
          <a:r>
            <a:rPr kumimoji="1" lang="ja-JP" altLang="en-US" sz="1100">
              <a:solidFill>
                <a:schemeClr val="dk1"/>
              </a:solidFill>
              <a:effectLst/>
              <a:latin typeface="+mn-lt"/>
              <a:ea typeface="+mn-ea"/>
              <a:cs typeface="+mn-cs"/>
            </a:rPr>
            <a:t>、障害者自立支援給付事業費</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12,437
7.62
4,972,486
4,768,009
117,544
3,066,643
4,639,620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70739</xdr:rowOff>
    </xdr:from>
    <xdr:to>
      <xdr:col>24</xdr:col>
      <xdr:colOff>63500</xdr:colOff>
      <xdr:row>37</xdr:row>
      <xdr:rowOff>91122</xdr:rowOff>
    </xdr:to>
    <xdr:cxnSp macro="">
      <xdr:nvCxnSpPr>
        <xdr:cNvPr id="61" name="直線コネクタ 60"/>
        <xdr:cNvCxnSpPr/>
      </xdr:nvCxnSpPr>
      <xdr:spPr>
        <a:xfrm>
          <a:off x="3797300" y="6414389"/>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57595</xdr:rowOff>
    </xdr:from>
    <xdr:to>
      <xdr:col>19</xdr:col>
      <xdr:colOff>177800</xdr:colOff>
      <xdr:row>37</xdr:row>
      <xdr:rowOff>70739</xdr:rowOff>
    </xdr:to>
    <xdr:cxnSp macro="">
      <xdr:nvCxnSpPr>
        <xdr:cNvPr id="64" name="直線コネクタ 63"/>
        <xdr:cNvCxnSpPr/>
      </xdr:nvCxnSpPr>
      <xdr:spPr>
        <a:xfrm>
          <a:off x="2908300" y="6229795"/>
          <a:ext cx="889000" cy="18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57595</xdr:rowOff>
    </xdr:from>
    <xdr:to>
      <xdr:col>15</xdr:col>
      <xdr:colOff>50800</xdr:colOff>
      <xdr:row>36</xdr:row>
      <xdr:rowOff>123889</xdr:rowOff>
    </xdr:to>
    <xdr:cxnSp macro="">
      <xdr:nvCxnSpPr>
        <xdr:cNvPr id="67" name="直線コネクタ 66"/>
        <xdr:cNvCxnSpPr/>
      </xdr:nvCxnSpPr>
      <xdr:spPr>
        <a:xfrm flipV="1">
          <a:off x="2019300" y="6229795"/>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123889</xdr:rowOff>
    </xdr:from>
    <xdr:to>
      <xdr:col>10</xdr:col>
      <xdr:colOff>114300</xdr:colOff>
      <xdr:row>36</xdr:row>
      <xdr:rowOff>139891</xdr:rowOff>
    </xdr:to>
    <xdr:cxnSp macro="">
      <xdr:nvCxnSpPr>
        <xdr:cNvPr id="70" name="直線コネクタ 69"/>
        <xdr:cNvCxnSpPr/>
      </xdr:nvCxnSpPr>
      <xdr:spPr>
        <a:xfrm flipV="1">
          <a:off x="1130300" y="629608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40322</xdr:rowOff>
    </xdr:from>
    <xdr:to>
      <xdr:col>24</xdr:col>
      <xdr:colOff>114300</xdr:colOff>
      <xdr:row>37</xdr:row>
      <xdr:rowOff>141922</xdr:rowOff>
    </xdr:to>
    <xdr:sp macro="" textlink="">
      <xdr:nvSpPr>
        <xdr:cNvPr id="80" name="楕円 79"/>
        <xdr:cNvSpPr/>
      </xdr:nvSpPr>
      <xdr:spPr>
        <a:xfrm>
          <a:off x="4584700" y="63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18749</xdr:rowOff>
    </xdr:from>
    <xdr:ext cx="469744" cy="259045"/>
    <xdr:sp macro="" textlink="">
      <xdr:nvSpPr>
        <xdr:cNvPr id="81" name="議会費該当値テキスト"/>
        <xdr:cNvSpPr txBox="1"/>
      </xdr:nvSpPr>
      <xdr:spPr>
        <a:xfrm>
          <a:off x="4686300" y="63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19939</xdr:rowOff>
    </xdr:from>
    <xdr:to>
      <xdr:col>20</xdr:col>
      <xdr:colOff>38100</xdr:colOff>
      <xdr:row>37</xdr:row>
      <xdr:rowOff>121539</xdr:rowOff>
    </xdr:to>
    <xdr:sp macro="" textlink="">
      <xdr:nvSpPr>
        <xdr:cNvPr id="82" name="楕円 81"/>
        <xdr:cNvSpPr/>
      </xdr:nvSpPr>
      <xdr:spPr>
        <a:xfrm>
          <a:off x="3746500" y="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112666</xdr:rowOff>
    </xdr:from>
    <xdr:ext cx="469744" cy="259045"/>
    <xdr:sp macro="" textlink="">
      <xdr:nvSpPr>
        <xdr:cNvPr id="83" name="テキスト ボックス 82"/>
        <xdr:cNvSpPr txBox="1"/>
      </xdr:nvSpPr>
      <xdr:spPr>
        <a:xfrm>
          <a:off x="3562428" y="64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6795</xdr:rowOff>
    </xdr:from>
    <xdr:to>
      <xdr:col>15</xdr:col>
      <xdr:colOff>101600</xdr:colOff>
      <xdr:row>36</xdr:row>
      <xdr:rowOff>108395</xdr:rowOff>
    </xdr:to>
    <xdr:sp macro="" textlink="">
      <xdr:nvSpPr>
        <xdr:cNvPr id="84" name="楕円 83"/>
        <xdr:cNvSpPr/>
      </xdr:nvSpPr>
      <xdr:spPr>
        <a:xfrm>
          <a:off x="2857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99522</xdr:rowOff>
    </xdr:from>
    <xdr:ext cx="469744" cy="259045"/>
    <xdr:sp macro="" textlink="">
      <xdr:nvSpPr>
        <xdr:cNvPr id="85" name="テキスト ボックス 84"/>
        <xdr:cNvSpPr txBox="1"/>
      </xdr:nvSpPr>
      <xdr:spPr>
        <a:xfrm>
          <a:off x="2673428" y="627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73089</xdr:rowOff>
    </xdr:from>
    <xdr:to>
      <xdr:col>10</xdr:col>
      <xdr:colOff>165100</xdr:colOff>
      <xdr:row>37</xdr:row>
      <xdr:rowOff>3239</xdr:rowOff>
    </xdr:to>
    <xdr:sp macro="" textlink="">
      <xdr:nvSpPr>
        <xdr:cNvPr id="86" name="楕円 85"/>
        <xdr:cNvSpPr/>
      </xdr:nvSpPr>
      <xdr:spPr>
        <a:xfrm>
          <a:off x="1968500" y="62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165816</xdr:rowOff>
    </xdr:from>
    <xdr:ext cx="469744" cy="259045"/>
    <xdr:sp macro="" textlink="">
      <xdr:nvSpPr>
        <xdr:cNvPr id="87" name="テキスト ボックス 86"/>
        <xdr:cNvSpPr txBox="1"/>
      </xdr:nvSpPr>
      <xdr:spPr>
        <a:xfrm>
          <a:off x="1784428" y="633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89091</xdr:rowOff>
    </xdr:from>
    <xdr:to>
      <xdr:col>6</xdr:col>
      <xdr:colOff>38100</xdr:colOff>
      <xdr:row>37</xdr:row>
      <xdr:rowOff>19241</xdr:rowOff>
    </xdr:to>
    <xdr:sp macro="" textlink="">
      <xdr:nvSpPr>
        <xdr:cNvPr id="88" name="楕円 87"/>
        <xdr:cNvSpPr/>
      </xdr:nvSpPr>
      <xdr:spPr>
        <a:xfrm>
          <a:off x="1079500" y="62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10368</xdr:rowOff>
    </xdr:from>
    <xdr:ext cx="469744" cy="259045"/>
    <xdr:sp macro="" textlink="">
      <xdr:nvSpPr>
        <xdr:cNvPr id="89" name="テキスト ボックス 88"/>
        <xdr:cNvSpPr txBox="1"/>
      </xdr:nvSpPr>
      <xdr:spPr>
        <a:xfrm>
          <a:off x="895428" y="63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93314</xdr:rowOff>
    </xdr:from>
    <xdr:to>
      <xdr:col>24</xdr:col>
      <xdr:colOff>63500</xdr:colOff>
      <xdr:row>58</xdr:row>
      <xdr:rowOff>96893</xdr:rowOff>
    </xdr:to>
    <xdr:cxnSp macro="">
      <xdr:nvCxnSpPr>
        <xdr:cNvPr id="120" name="直線コネクタ 119"/>
        <xdr:cNvCxnSpPr/>
      </xdr:nvCxnSpPr>
      <xdr:spPr>
        <a:xfrm flipV="1">
          <a:off x="3797300" y="10037414"/>
          <a:ext cx="8382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81188</xdr:rowOff>
    </xdr:from>
    <xdr:to>
      <xdr:col>19</xdr:col>
      <xdr:colOff>177800</xdr:colOff>
      <xdr:row>58</xdr:row>
      <xdr:rowOff>96893</xdr:rowOff>
    </xdr:to>
    <xdr:cxnSp macro="">
      <xdr:nvCxnSpPr>
        <xdr:cNvPr id="123" name="直線コネクタ 122"/>
        <xdr:cNvCxnSpPr/>
      </xdr:nvCxnSpPr>
      <xdr:spPr>
        <a:xfrm>
          <a:off x="2908300" y="10025288"/>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81188</xdr:rowOff>
    </xdr:from>
    <xdr:to>
      <xdr:col>15</xdr:col>
      <xdr:colOff>50800</xdr:colOff>
      <xdr:row>58</xdr:row>
      <xdr:rowOff>97575</xdr:rowOff>
    </xdr:to>
    <xdr:cxnSp macro="">
      <xdr:nvCxnSpPr>
        <xdr:cNvPr id="126" name="直線コネクタ 125"/>
        <xdr:cNvCxnSpPr/>
      </xdr:nvCxnSpPr>
      <xdr:spPr>
        <a:xfrm flipV="1">
          <a:off x="2019300" y="10025288"/>
          <a:ext cx="889000" cy="1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97575</xdr:rowOff>
    </xdr:from>
    <xdr:to>
      <xdr:col>10</xdr:col>
      <xdr:colOff>114300</xdr:colOff>
      <xdr:row>58</xdr:row>
      <xdr:rowOff>118303</xdr:rowOff>
    </xdr:to>
    <xdr:cxnSp macro="">
      <xdr:nvCxnSpPr>
        <xdr:cNvPr id="129" name="直線コネクタ 128"/>
        <xdr:cNvCxnSpPr/>
      </xdr:nvCxnSpPr>
      <xdr:spPr>
        <a:xfrm flipV="1">
          <a:off x="1130300" y="10041675"/>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42514</xdr:rowOff>
    </xdr:from>
    <xdr:to>
      <xdr:col>24</xdr:col>
      <xdr:colOff>114300</xdr:colOff>
      <xdr:row>58</xdr:row>
      <xdr:rowOff>144114</xdr:rowOff>
    </xdr:to>
    <xdr:sp macro="" textlink="">
      <xdr:nvSpPr>
        <xdr:cNvPr id="139" name="楕円 138"/>
        <xdr:cNvSpPr/>
      </xdr:nvSpPr>
      <xdr:spPr>
        <a:xfrm>
          <a:off x="4584700" y="99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128891</xdr:rowOff>
    </xdr:from>
    <xdr:ext cx="534377" cy="259045"/>
    <xdr:sp macro="" textlink="">
      <xdr:nvSpPr>
        <xdr:cNvPr id="140" name="総務費該当値テキスト"/>
        <xdr:cNvSpPr txBox="1"/>
      </xdr:nvSpPr>
      <xdr:spPr>
        <a:xfrm>
          <a:off x="4686300" y="99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46093</xdr:rowOff>
    </xdr:from>
    <xdr:to>
      <xdr:col>20</xdr:col>
      <xdr:colOff>38100</xdr:colOff>
      <xdr:row>58</xdr:row>
      <xdr:rowOff>147693</xdr:rowOff>
    </xdr:to>
    <xdr:sp macro="" textlink="">
      <xdr:nvSpPr>
        <xdr:cNvPr id="141" name="楕円 140"/>
        <xdr:cNvSpPr/>
      </xdr:nvSpPr>
      <xdr:spPr>
        <a:xfrm>
          <a:off x="3746500" y="99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138820</xdr:rowOff>
    </xdr:from>
    <xdr:ext cx="534377" cy="259045"/>
    <xdr:sp macro="" textlink="">
      <xdr:nvSpPr>
        <xdr:cNvPr id="142" name="テキスト ボックス 141"/>
        <xdr:cNvSpPr txBox="1"/>
      </xdr:nvSpPr>
      <xdr:spPr>
        <a:xfrm>
          <a:off x="3530111" y="100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30388</xdr:rowOff>
    </xdr:from>
    <xdr:to>
      <xdr:col>15</xdr:col>
      <xdr:colOff>101600</xdr:colOff>
      <xdr:row>58</xdr:row>
      <xdr:rowOff>131988</xdr:rowOff>
    </xdr:to>
    <xdr:sp macro="" textlink="">
      <xdr:nvSpPr>
        <xdr:cNvPr id="143" name="楕円 142"/>
        <xdr:cNvSpPr/>
      </xdr:nvSpPr>
      <xdr:spPr>
        <a:xfrm>
          <a:off x="2857500" y="99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123115</xdr:rowOff>
    </xdr:from>
    <xdr:ext cx="534377" cy="259045"/>
    <xdr:sp macro="" textlink="">
      <xdr:nvSpPr>
        <xdr:cNvPr id="144" name="テキスト ボックス 143"/>
        <xdr:cNvSpPr txBox="1"/>
      </xdr:nvSpPr>
      <xdr:spPr>
        <a:xfrm>
          <a:off x="2641111" y="1006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46775</xdr:rowOff>
    </xdr:from>
    <xdr:to>
      <xdr:col>10</xdr:col>
      <xdr:colOff>165100</xdr:colOff>
      <xdr:row>58</xdr:row>
      <xdr:rowOff>148375</xdr:rowOff>
    </xdr:to>
    <xdr:sp macro="" textlink="">
      <xdr:nvSpPr>
        <xdr:cNvPr id="145" name="楕円 144"/>
        <xdr:cNvSpPr/>
      </xdr:nvSpPr>
      <xdr:spPr>
        <a:xfrm>
          <a:off x="1968500" y="99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139502</xdr:rowOff>
    </xdr:from>
    <xdr:ext cx="534377" cy="259045"/>
    <xdr:sp macro="" textlink="">
      <xdr:nvSpPr>
        <xdr:cNvPr id="146" name="テキスト ボックス 145"/>
        <xdr:cNvSpPr txBox="1"/>
      </xdr:nvSpPr>
      <xdr:spPr>
        <a:xfrm>
          <a:off x="1752111" y="1008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67503</xdr:rowOff>
    </xdr:from>
    <xdr:to>
      <xdr:col>6</xdr:col>
      <xdr:colOff>38100</xdr:colOff>
      <xdr:row>58</xdr:row>
      <xdr:rowOff>169103</xdr:rowOff>
    </xdr:to>
    <xdr:sp macro="" textlink="">
      <xdr:nvSpPr>
        <xdr:cNvPr id="147" name="楕円 146"/>
        <xdr:cNvSpPr/>
      </xdr:nvSpPr>
      <xdr:spPr>
        <a:xfrm>
          <a:off x="1079500" y="1001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160230</xdr:rowOff>
    </xdr:from>
    <xdr:ext cx="534377" cy="259045"/>
    <xdr:sp macro="" textlink="">
      <xdr:nvSpPr>
        <xdr:cNvPr id="148" name="テキスト ボックス 147"/>
        <xdr:cNvSpPr txBox="1"/>
      </xdr:nvSpPr>
      <xdr:spPr>
        <a:xfrm>
          <a:off x="863111" y="101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40497</xdr:rowOff>
    </xdr:from>
    <xdr:to>
      <xdr:col>24</xdr:col>
      <xdr:colOff>63500</xdr:colOff>
      <xdr:row>77</xdr:row>
      <xdr:rowOff>104276</xdr:rowOff>
    </xdr:to>
    <xdr:cxnSp macro="">
      <xdr:nvCxnSpPr>
        <xdr:cNvPr id="182" name="直線コネクタ 181"/>
        <xdr:cNvCxnSpPr/>
      </xdr:nvCxnSpPr>
      <xdr:spPr>
        <a:xfrm>
          <a:off x="3797300" y="13242147"/>
          <a:ext cx="8382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40497</xdr:rowOff>
    </xdr:from>
    <xdr:to>
      <xdr:col>19</xdr:col>
      <xdr:colOff>177800</xdr:colOff>
      <xdr:row>78</xdr:row>
      <xdr:rowOff>37554</xdr:rowOff>
    </xdr:to>
    <xdr:cxnSp macro="">
      <xdr:nvCxnSpPr>
        <xdr:cNvPr id="185" name="直線コネクタ 184"/>
        <xdr:cNvCxnSpPr/>
      </xdr:nvCxnSpPr>
      <xdr:spPr>
        <a:xfrm flipV="1">
          <a:off x="2908300" y="13242147"/>
          <a:ext cx="889000" cy="16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1473</xdr:rowOff>
    </xdr:from>
    <xdr:to>
      <xdr:col>15</xdr:col>
      <xdr:colOff>50800</xdr:colOff>
      <xdr:row>78</xdr:row>
      <xdr:rowOff>37554</xdr:rowOff>
    </xdr:to>
    <xdr:cxnSp macro="">
      <xdr:nvCxnSpPr>
        <xdr:cNvPr id="188" name="直線コネクタ 187"/>
        <xdr:cNvCxnSpPr/>
      </xdr:nvCxnSpPr>
      <xdr:spPr>
        <a:xfrm>
          <a:off x="2019300" y="13374573"/>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1473</xdr:rowOff>
    </xdr:from>
    <xdr:to>
      <xdr:col>10</xdr:col>
      <xdr:colOff>114300</xdr:colOff>
      <xdr:row>78</xdr:row>
      <xdr:rowOff>64672</xdr:rowOff>
    </xdr:to>
    <xdr:cxnSp macro="">
      <xdr:nvCxnSpPr>
        <xdr:cNvPr id="191" name="直線コネクタ 190"/>
        <xdr:cNvCxnSpPr/>
      </xdr:nvCxnSpPr>
      <xdr:spPr>
        <a:xfrm flipV="1">
          <a:off x="1130300" y="13374573"/>
          <a:ext cx="8890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53476</xdr:rowOff>
    </xdr:from>
    <xdr:to>
      <xdr:col>24</xdr:col>
      <xdr:colOff>114300</xdr:colOff>
      <xdr:row>77</xdr:row>
      <xdr:rowOff>155076</xdr:rowOff>
    </xdr:to>
    <xdr:sp macro="" textlink="">
      <xdr:nvSpPr>
        <xdr:cNvPr id="201" name="楕円 200"/>
        <xdr:cNvSpPr/>
      </xdr:nvSpPr>
      <xdr:spPr>
        <a:xfrm>
          <a:off x="4584700" y="132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31903</xdr:rowOff>
    </xdr:from>
    <xdr:ext cx="599010" cy="259045"/>
    <xdr:sp macro="" textlink="">
      <xdr:nvSpPr>
        <xdr:cNvPr id="202" name="民生費該当値テキスト"/>
        <xdr:cNvSpPr txBox="1"/>
      </xdr:nvSpPr>
      <xdr:spPr>
        <a:xfrm>
          <a:off x="4686300" y="1323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161147</xdr:rowOff>
    </xdr:from>
    <xdr:to>
      <xdr:col>20</xdr:col>
      <xdr:colOff>38100</xdr:colOff>
      <xdr:row>77</xdr:row>
      <xdr:rowOff>91297</xdr:rowOff>
    </xdr:to>
    <xdr:sp macro="" textlink="">
      <xdr:nvSpPr>
        <xdr:cNvPr id="203" name="楕円 202"/>
        <xdr:cNvSpPr/>
      </xdr:nvSpPr>
      <xdr:spPr>
        <a:xfrm>
          <a:off x="3746500" y="1319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82424</xdr:rowOff>
    </xdr:from>
    <xdr:ext cx="599010" cy="259045"/>
    <xdr:sp macro="" textlink="">
      <xdr:nvSpPr>
        <xdr:cNvPr id="204" name="テキスト ボックス 203"/>
        <xdr:cNvSpPr txBox="1"/>
      </xdr:nvSpPr>
      <xdr:spPr>
        <a:xfrm>
          <a:off x="3497795" y="1328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158204</xdr:rowOff>
    </xdr:from>
    <xdr:to>
      <xdr:col>15</xdr:col>
      <xdr:colOff>101600</xdr:colOff>
      <xdr:row>78</xdr:row>
      <xdr:rowOff>88354</xdr:rowOff>
    </xdr:to>
    <xdr:sp macro="" textlink="">
      <xdr:nvSpPr>
        <xdr:cNvPr id="205" name="楕円 204"/>
        <xdr:cNvSpPr/>
      </xdr:nvSpPr>
      <xdr:spPr>
        <a:xfrm>
          <a:off x="2857500" y="133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79481</xdr:rowOff>
    </xdr:from>
    <xdr:ext cx="599010" cy="259045"/>
    <xdr:sp macro="" textlink="">
      <xdr:nvSpPr>
        <xdr:cNvPr id="206" name="テキスト ボックス 205"/>
        <xdr:cNvSpPr txBox="1"/>
      </xdr:nvSpPr>
      <xdr:spPr>
        <a:xfrm>
          <a:off x="2608795" y="1345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122123</xdr:rowOff>
    </xdr:from>
    <xdr:to>
      <xdr:col>10</xdr:col>
      <xdr:colOff>165100</xdr:colOff>
      <xdr:row>78</xdr:row>
      <xdr:rowOff>52273</xdr:rowOff>
    </xdr:to>
    <xdr:sp macro="" textlink="">
      <xdr:nvSpPr>
        <xdr:cNvPr id="207" name="楕円 206"/>
        <xdr:cNvSpPr/>
      </xdr:nvSpPr>
      <xdr:spPr>
        <a:xfrm>
          <a:off x="1968500" y="133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43400</xdr:rowOff>
    </xdr:from>
    <xdr:ext cx="599010" cy="259045"/>
    <xdr:sp macro="" textlink="">
      <xdr:nvSpPr>
        <xdr:cNvPr id="208" name="テキスト ボックス 207"/>
        <xdr:cNvSpPr txBox="1"/>
      </xdr:nvSpPr>
      <xdr:spPr>
        <a:xfrm>
          <a:off x="1719795" y="1341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13872</xdr:rowOff>
    </xdr:from>
    <xdr:to>
      <xdr:col>6</xdr:col>
      <xdr:colOff>38100</xdr:colOff>
      <xdr:row>78</xdr:row>
      <xdr:rowOff>115472</xdr:rowOff>
    </xdr:to>
    <xdr:sp macro="" textlink="">
      <xdr:nvSpPr>
        <xdr:cNvPr id="209" name="楕円 208"/>
        <xdr:cNvSpPr/>
      </xdr:nvSpPr>
      <xdr:spPr>
        <a:xfrm>
          <a:off x="1079500" y="133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106599</xdr:rowOff>
    </xdr:from>
    <xdr:ext cx="599010" cy="259045"/>
    <xdr:sp macro="" textlink="">
      <xdr:nvSpPr>
        <xdr:cNvPr id="210" name="テキスト ボックス 209"/>
        <xdr:cNvSpPr txBox="1"/>
      </xdr:nvSpPr>
      <xdr:spPr>
        <a:xfrm>
          <a:off x="830795" y="1347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171393</xdr:rowOff>
    </xdr:from>
    <xdr:to>
      <xdr:col>24</xdr:col>
      <xdr:colOff>63500</xdr:colOff>
      <xdr:row>98</xdr:row>
      <xdr:rowOff>5659</xdr:rowOff>
    </xdr:to>
    <xdr:cxnSp macro="">
      <xdr:nvCxnSpPr>
        <xdr:cNvPr id="237" name="直線コネクタ 236"/>
        <xdr:cNvCxnSpPr/>
      </xdr:nvCxnSpPr>
      <xdr:spPr>
        <a:xfrm flipV="1">
          <a:off x="3797300" y="16802043"/>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240</xdr:rowOff>
    </xdr:from>
    <xdr:to>
      <xdr:col>19</xdr:col>
      <xdr:colOff>177800</xdr:colOff>
      <xdr:row>98</xdr:row>
      <xdr:rowOff>5659</xdr:rowOff>
    </xdr:to>
    <xdr:cxnSp macro="">
      <xdr:nvCxnSpPr>
        <xdr:cNvPr id="240" name="直線コネクタ 239"/>
        <xdr:cNvCxnSpPr/>
      </xdr:nvCxnSpPr>
      <xdr:spPr>
        <a:xfrm>
          <a:off x="2908300" y="16802340"/>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240</xdr:rowOff>
    </xdr:from>
    <xdr:to>
      <xdr:col>15</xdr:col>
      <xdr:colOff>50800</xdr:colOff>
      <xdr:row>98</xdr:row>
      <xdr:rowOff>414</xdr:rowOff>
    </xdr:to>
    <xdr:cxnSp macro="">
      <xdr:nvCxnSpPr>
        <xdr:cNvPr id="243" name="直線コネクタ 242"/>
        <xdr:cNvCxnSpPr/>
      </xdr:nvCxnSpPr>
      <xdr:spPr>
        <a:xfrm flipV="1">
          <a:off x="2019300" y="16802340"/>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414</xdr:rowOff>
    </xdr:from>
    <xdr:to>
      <xdr:col>10</xdr:col>
      <xdr:colOff>114300</xdr:colOff>
      <xdr:row>98</xdr:row>
      <xdr:rowOff>9865</xdr:rowOff>
    </xdr:to>
    <xdr:cxnSp macro="">
      <xdr:nvCxnSpPr>
        <xdr:cNvPr id="246" name="直線コネクタ 245"/>
        <xdr:cNvCxnSpPr/>
      </xdr:nvCxnSpPr>
      <xdr:spPr>
        <a:xfrm flipV="1">
          <a:off x="1130300" y="16802514"/>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120593</xdr:rowOff>
    </xdr:from>
    <xdr:to>
      <xdr:col>24</xdr:col>
      <xdr:colOff>114300</xdr:colOff>
      <xdr:row>98</xdr:row>
      <xdr:rowOff>50743</xdr:rowOff>
    </xdr:to>
    <xdr:sp macro="" textlink="">
      <xdr:nvSpPr>
        <xdr:cNvPr id="256" name="楕円 255"/>
        <xdr:cNvSpPr/>
      </xdr:nvSpPr>
      <xdr:spPr>
        <a:xfrm>
          <a:off x="4584700" y="1675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35520</xdr:rowOff>
    </xdr:from>
    <xdr:ext cx="534377" cy="259045"/>
    <xdr:sp macro="" textlink="">
      <xdr:nvSpPr>
        <xdr:cNvPr id="257" name="衛生費該当値テキスト"/>
        <xdr:cNvSpPr txBox="1"/>
      </xdr:nvSpPr>
      <xdr:spPr>
        <a:xfrm>
          <a:off x="4686300" y="16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126309</xdr:rowOff>
    </xdr:from>
    <xdr:to>
      <xdr:col>20</xdr:col>
      <xdr:colOff>38100</xdr:colOff>
      <xdr:row>98</xdr:row>
      <xdr:rowOff>56459</xdr:rowOff>
    </xdr:to>
    <xdr:sp macro="" textlink="">
      <xdr:nvSpPr>
        <xdr:cNvPr id="258" name="楕円 257"/>
        <xdr:cNvSpPr/>
      </xdr:nvSpPr>
      <xdr:spPr>
        <a:xfrm>
          <a:off x="3746500" y="167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47586</xdr:rowOff>
    </xdr:from>
    <xdr:ext cx="534377" cy="259045"/>
    <xdr:sp macro="" textlink="">
      <xdr:nvSpPr>
        <xdr:cNvPr id="259" name="テキスト ボックス 258"/>
        <xdr:cNvSpPr txBox="1"/>
      </xdr:nvSpPr>
      <xdr:spPr>
        <a:xfrm>
          <a:off x="3530111" y="1684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120890</xdr:rowOff>
    </xdr:from>
    <xdr:to>
      <xdr:col>15</xdr:col>
      <xdr:colOff>101600</xdr:colOff>
      <xdr:row>98</xdr:row>
      <xdr:rowOff>51040</xdr:rowOff>
    </xdr:to>
    <xdr:sp macro="" textlink="">
      <xdr:nvSpPr>
        <xdr:cNvPr id="260" name="楕円 259"/>
        <xdr:cNvSpPr/>
      </xdr:nvSpPr>
      <xdr:spPr>
        <a:xfrm>
          <a:off x="2857500" y="167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42167</xdr:rowOff>
    </xdr:from>
    <xdr:ext cx="534377" cy="259045"/>
    <xdr:sp macro="" textlink="">
      <xdr:nvSpPr>
        <xdr:cNvPr id="261" name="テキスト ボックス 260"/>
        <xdr:cNvSpPr txBox="1"/>
      </xdr:nvSpPr>
      <xdr:spPr>
        <a:xfrm>
          <a:off x="2641111" y="168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121064</xdr:rowOff>
    </xdr:from>
    <xdr:to>
      <xdr:col>10</xdr:col>
      <xdr:colOff>165100</xdr:colOff>
      <xdr:row>98</xdr:row>
      <xdr:rowOff>51214</xdr:rowOff>
    </xdr:to>
    <xdr:sp macro="" textlink="">
      <xdr:nvSpPr>
        <xdr:cNvPr id="262" name="楕円 261"/>
        <xdr:cNvSpPr/>
      </xdr:nvSpPr>
      <xdr:spPr>
        <a:xfrm>
          <a:off x="1968500" y="167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42341</xdr:rowOff>
    </xdr:from>
    <xdr:ext cx="534377" cy="259045"/>
    <xdr:sp macro="" textlink="">
      <xdr:nvSpPr>
        <xdr:cNvPr id="263" name="テキスト ボックス 262"/>
        <xdr:cNvSpPr txBox="1"/>
      </xdr:nvSpPr>
      <xdr:spPr>
        <a:xfrm>
          <a:off x="1752111" y="168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130515</xdr:rowOff>
    </xdr:from>
    <xdr:to>
      <xdr:col>6</xdr:col>
      <xdr:colOff>38100</xdr:colOff>
      <xdr:row>98</xdr:row>
      <xdr:rowOff>60665</xdr:rowOff>
    </xdr:to>
    <xdr:sp macro="" textlink="">
      <xdr:nvSpPr>
        <xdr:cNvPr id="264" name="楕円 263"/>
        <xdr:cNvSpPr/>
      </xdr:nvSpPr>
      <xdr:spPr>
        <a:xfrm>
          <a:off x="1079500" y="167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51792</xdr:rowOff>
    </xdr:from>
    <xdr:ext cx="534377" cy="259045"/>
    <xdr:sp macro="" textlink="">
      <xdr:nvSpPr>
        <xdr:cNvPr id="265" name="テキスト ボックス 264"/>
        <xdr:cNvSpPr txBox="1"/>
      </xdr:nvSpPr>
      <xdr:spPr>
        <a:xfrm>
          <a:off x="863111" y="168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98552</xdr:rowOff>
    </xdr:to>
    <xdr:cxnSp macro="">
      <xdr:nvCxnSpPr>
        <xdr:cNvPr id="296" name="直線コネクタ 295"/>
        <xdr:cNvCxnSpPr/>
      </xdr:nvCxnSpPr>
      <xdr:spPr>
        <a:xfrm flipV="1">
          <a:off x="9639300" y="678412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299" name="直線コネクタ 298"/>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98552</xdr:rowOff>
    </xdr:from>
    <xdr:to>
      <xdr:col>45</xdr:col>
      <xdr:colOff>177800</xdr:colOff>
      <xdr:row>39</xdr:row>
      <xdr:rowOff>98552</xdr:rowOff>
    </xdr:to>
    <xdr:cxnSp macro="">
      <xdr:nvCxnSpPr>
        <xdr:cNvPr id="302" name="直線コネクタ 301"/>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305" name="直線コネクタ 304"/>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5" name="楕円 314"/>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16"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7" name="楕円 316"/>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8" name="テキスト ボックス 317"/>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9" name="楕円 318"/>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20" name="テキスト ボックス 319"/>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21" name="楕円 320"/>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22" name="テキスト ボックス 321"/>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23" name="楕円 322"/>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4" name="テキスト ボックス 323"/>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136448</xdr:rowOff>
    </xdr:from>
    <xdr:to>
      <xdr:col>55</xdr:col>
      <xdr:colOff>0</xdr:colOff>
      <xdr:row>57</xdr:row>
      <xdr:rowOff>163629</xdr:rowOff>
    </xdr:to>
    <xdr:cxnSp macro="">
      <xdr:nvCxnSpPr>
        <xdr:cNvPr id="349" name="直線コネクタ 348"/>
        <xdr:cNvCxnSpPr/>
      </xdr:nvCxnSpPr>
      <xdr:spPr>
        <a:xfrm flipV="1">
          <a:off x="9639300" y="9909098"/>
          <a:ext cx="8382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153433</xdr:rowOff>
    </xdr:from>
    <xdr:to>
      <xdr:col>50</xdr:col>
      <xdr:colOff>114300</xdr:colOff>
      <xdr:row>57</xdr:row>
      <xdr:rowOff>163629</xdr:rowOff>
    </xdr:to>
    <xdr:cxnSp macro="">
      <xdr:nvCxnSpPr>
        <xdr:cNvPr id="352" name="直線コネクタ 351"/>
        <xdr:cNvCxnSpPr/>
      </xdr:nvCxnSpPr>
      <xdr:spPr>
        <a:xfrm>
          <a:off x="8750300" y="9926083"/>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150136</xdr:rowOff>
    </xdr:from>
    <xdr:to>
      <xdr:col>45</xdr:col>
      <xdr:colOff>177800</xdr:colOff>
      <xdr:row>57</xdr:row>
      <xdr:rowOff>153433</xdr:rowOff>
    </xdr:to>
    <xdr:cxnSp macro="">
      <xdr:nvCxnSpPr>
        <xdr:cNvPr id="355" name="直線コネクタ 354"/>
        <xdr:cNvCxnSpPr/>
      </xdr:nvCxnSpPr>
      <xdr:spPr>
        <a:xfrm>
          <a:off x="7861300" y="9922786"/>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146781</xdr:rowOff>
    </xdr:from>
    <xdr:to>
      <xdr:col>41</xdr:col>
      <xdr:colOff>50800</xdr:colOff>
      <xdr:row>57</xdr:row>
      <xdr:rowOff>150136</xdr:rowOff>
    </xdr:to>
    <xdr:cxnSp macro="">
      <xdr:nvCxnSpPr>
        <xdr:cNvPr id="358" name="直線コネクタ 357"/>
        <xdr:cNvCxnSpPr/>
      </xdr:nvCxnSpPr>
      <xdr:spPr>
        <a:xfrm>
          <a:off x="6972300" y="9919431"/>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85648</xdr:rowOff>
    </xdr:from>
    <xdr:to>
      <xdr:col>55</xdr:col>
      <xdr:colOff>50800</xdr:colOff>
      <xdr:row>58</xdr:row>
      <xdr:rowOff>15798</xdr:rowOff>
    </xdr:to>
    <xdr:sp macro="" textlink="">
      <xdr:nvSpPr>
        <xdr:cNvPr id="368" name="楕円 367"/>
        <xdr:cNvSpPr/>
      </xdr:nvSpPr>
      <xdr:spPr>
        <a:xfrm>
          <a:off x="10426700" y="98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575</xdr:rowOff>
    </xdr:from>
    <xdr:ext cx="534377" cy="259045"/>
    <xdr:sp macro="" textlink="">
      <xdr:nvSpPr>
        <xdr:cNvPr id="369" name="農林水産業費該当値テキスト"/>
        <xdr:cNvSpPr txBox="1"/>
      </xdr:nvSpPr>
      <xdr:spPr>
        <a:xfrm>
          <a:off x="10528300" y="97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112829</xdr:rowOff>
    </xdr:from>
    <xdr:to>
      <xdr:col>50</xdr:col>
      <xdr:colOff>165100</xdr:colOff>
      <xdr:row>58</xdr:row>
      <xdr:rowOff>42979</xdr:rowOff>
    </xdr:to>
    <xdr:sp macro="" textlink="">
      <xdr:nvSpPr>
        <xdr:cNvPr id="370" name="楕円 369"/>
        <xdr:cNvSpPr/>
      </xdr:nvSpPr>
      <xdr:spPr>
        <a:xfrm>
          <a:off x="9588500" y="98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34106</xdr:rowOff>
    </xdr:from>
    <xdr:ext cx="469744" cy="259045"/>
    <xdr:sp macro="" textlink="">
      <xdr:nvSpPr>
        <xdr:cNvPr id="371" name="テキスト ボックス 370"/>
        <xdr:cNvSpPr txBox="1"/>
      </xdr:nvSpPr>
      <xdr:spPr>
        <a:xfrm>
          <a:off x="9404428" y="997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102633</xdr:rowOff>
    </xdr:from>
    <xdr:to>
      <xdr:col>46</xdr:col>
      <xdr:colOff>38100</xdr:colOff>
      <xdr:row>58</xdr:row>
      <xdr:rowOff>32783</xdr:rowOff>
    </xdr:to>
    <xdr:sp macro="" textlink="">
      <xdr:nvSpPr>
        <xdr:cNvPr id="372" name="楕円 371"/>
        <xdr:cNvSpPr/>
      </xdr:nvSpPr>
      <xdr:spPr>
        <a:xfrm>
          <a:off x="8699500" y="98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23910</xdr:rowOff>
    </xdr:from>
    <xdr:ext cx="469744" cy="259045"/>
    <xdr:sp macro="" textlink="">
      <xdr:nvSpPr>
        <xdr:cNvPr id="373" name="テキスト ボックス 372"/>
        <xdr:cNvSpPr txBox="1"/>
      </xdr:nvSpPr>
      <xdr:spPr>
        <a:xfrm>
          <a:off x="8515428" y="996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99336</xdr:rowOff>
    </xdr:from>
    <xdr:to>
      <xdr:col>41</xdr:col>
      <xdr:colOff>101600</xdr:colOff>
      <xdr:row>58</xdr:row>
      <xdr:rowOff>29486</xdr:rowOff>
    </xdr:to>
    <xdr:sp macro="" textlink="">
      <xdr:nvSpPr>
        <xdr:cNvPr id="374" name="楕円 373"/>
        <xdr:cNvSpPr/>
      </xdr:nvSpPr>
      <xdr:spPr>
        <a:xfrm>
          <a:off x="7810500" y="98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20613</xdr:rowOff>
    </xdr:from>
    <xdr:ext cx="469744" cy="259045"/>
    <xdr:sp macro="" textlink="">
      <xdr:nvSpPr>
        <xdr:cNvPr id="375" name="テキスト ボックス 374"/>
        <xdr:cNvSpPr txBox="1"/>
      </xdr:nvSpPr>
      <xdr:spPr>
        <a:xfrm>
          <a:off x="7626428" y="99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95981</xdr:rowOff>
    </xdr:from>
    <xdr:to>
      <xdr:col>36</xdr:col>
      <xdr:colOff>165100</xdr:colOff>
      <xdr:row>58</xdr:row>
      <xdr:rowOff>26131</xdr:rowOff>
    </xdr:to>
    <xdr:sp macro="" textlink="">
      <xdr:nvSpPr>
        <xdr:cNvPr id="376" name="楕円 375"/>
        <xdr:cNvSpPr/>
      </xdr:nvSpPr>
      <xdr:spPr>
        <a:xfrm>
          <a:off x="6921500" y="98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17258</xdr:rowOff>
    </xdr:from>
    <xdr:ext cx="469744" cy="259045"/>
    <xdr:sp macro="" textlink="">
      <xdr:nvSpPr>
        <xdr:cNvPr id="377" name="テキスト ボックス 376"/>
        <xdr:cNvSpPr txBox="1"/>
      </xdr:nvSpPr>
      <xdr:spPr>
        <a:xfrm>
          <a:off x="6737428" y="99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16980</xdr:rowOff>
    </xdr:from>
    <xdr:to>
      <xdr:col>55</xdr:col>
      <xdr:colOff>0</xdr:colOff>
      <xdr:row>79</xdr:row>
      <xdr:rowOff>17235</xdr:rowOff>
    </xdr:to>
    <xdr:cxnSp macro="">
      <xdr:nvCxnSpPr>
        <xdr:cNvPr id="406" name="直線コネクタ 405"/>
        <xdr:cNvCxnSpPr/>
      </xdr:nvCxnSpPr>
      <xdr:spPr>
        <a:xfrm flipV="1">
          <a:off x="9639300" y="13561530"/>
          <a:ext cx="8382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17235</xdr:rowOff>
    </xdr:from>
    <xdr:to>
      <xdr:col>50</xdr:col>
      <xdr:colOff>114300</xdr:colOff>
      <xdr:row>79</xdr:row>
      <xdr:rowOff>17932</xdr:rowOff>
    </xdr:to>
    <xdr:cxnSp macro="">
      <xdr:nvCxnSpPr>
        <xdr:cNvPr id="409" name="直線コネクタ 408"/>
        <xdr:cNvCxnSpPr/>
      </xdr:nvCxnSpPr>
      <xdr:spPr>
        <a:xfrm flipV="1">
          <a:off x="8750300" y="13561785"/>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17932</xdr:rowOff>
    </xdr:from>
    <xdr:to>
      <xdr:col>45</xdr:col>
      <xdr:colOff>177800</xdr:colOff>
      <xdr:row>79</xdr:row>
      <xdr:rowOff>19380</xdr:rowOff>
    </xdr:to>
    <xdr:cxnSp macro="">
      <xdr:nvCxnSpPr>
        <xdr:cNvPr id="412" name="直線コネクタ 411"/>
        <xdr:cNvCxnSpPr/>
      </xdr:nvCxnSpPr>
      <xdr:spPr>
        <a:xfrm flipV="1">
          <a:off x="7861300" y="1356248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19355</xdr:rowOff>
    </xdr:from>
    <xdr:to>
      <xdr:col>41</xdr:col>
      <xdr:colOff>50800</xdr:colOff>
      <xdr:row>79</xdr:row>
      <xdr:rowOff>19380</xdr:rowOff>
    </xdr:to>
    <xdr:cxnSp macro="">
      <xdr:nvCxnSpPr>
        <xdr:cNvPr id="415" name="直線コネクタ 414"/>
        <xdr:cNvCxnSpPr/>
      </xdr:nvCxnSpPr>
      <xdr:spPr>
        <a:xfrm>
          <a:off x="6972300" y="1356390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137630</xdr:rowOff>
    </xdr:from>
    <xdr:to>
      <xdr:col>55</xdr:col>
      <xdr:colOff>50800</xdr:colOff>
      <xdr:row>79</xdr:row>
      <xdr:rowOff>67780</xdr:rowOff>
    </xdr:to>
    <xdr:sp macro="" textlink="">
      <xdr:nvSpPr>
        <xdr:cNvPr id="425" name="楕円 424"/>
        <xdr:cNvSpPr/>
      </xdr:nvSpPr>
      <xdr:spPr>
        <a:xfrm>
          <a:off x="104267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52557</xdr:rowOff>
    </xdr:from>
    <xdr:ext cx="469744" cy="259045"/>
    <xdr:sp macro="" textlink="">
      <xdr:nvSpPr>
        <xdr:cNvPr id="426" name="商工費該当値テキスト"/>
        <xdr:cNvSpPr txBox="1"/>
      </xdr:nvSpPr>
      <xdr:spPr>
        <a:xfrm>
          <a:off x="10528300" y="134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137885</xdr:rowOff>
    </xdr:from>
    <xdr:to>
      <xdr:col>50</xdr:col>
      <xdr:colOff>165100</xdr:colOff>
      <xdr:row>79</xdr:row>
      <xdr:rowOff>68035</xdr:rowOff>
    </xdr:to>
    <xdr:sp macro="" textlink="">
      <xdr:nvSpPr>
        <xdr:cNvPr id="427" name="楕円 426"/>
        <xdr:cNvSpPr/>
      </xdr:nvSpPr>
      <xdr:spPr>
        <a:xfrm>
          <a:off x="9588500" y="135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59162</xdr:rowOff>
    </xdr:from>
    <xdr:ext cx="469744" cy="259045"/>
    <xdr:sp macro="" textlink="">
      <xdr:nvSpPr>
        <xdr:cNvPr id="428" name="テキスト ボックス 427"/>
        <xdr:cNvSpPr txBox="1"/>
      </xdr:nvSpPr>
      <xdr:spPr>
        <a:xfrm>
          <a:off x="9404428" y="136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138582</xdr:rowOff>
    </xdr:from>
    <xdr:to>
      <xdr:col>46</xdr:col>
      <xdr:colOff>38100</xdr:colOff>
      <xdr:row>79</xdr:row>
      <xdr:rowOff>68732</xdr:rowOff>
    </xdr:to>
    <xdr:sp macro="" textlink="">
      <xdr:nvSpPr>
        <xdr:cNvPr id="429" name="楕円 428"/>
        <xdr:cNvSpPr/>
      </xdr:nvSpPr>
      <xdr:spPr>
        <a:xfrm>
          <a:off x="8699500" y="135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59859</xdr:rowOff>
    </xdr:from>
    <xdr:ext cx="469744" cy="259045"/>
    <xdr:sp macro="" textlink="">
      <xdr:nvSpPr>
        <xdr:cNvPr id="430" name="テキスト ボックス 429"/>
        <xdr:cNvSpPr txBox="1"/>
      </xdr:nvSpPr>
      <xdr:spPr>
        <a:xfrm>
          <a:off x="8515428" y="1360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140030</xdr:rowOff>
    </xdr:from>
    <xdr:to>
      <xdr:col>41</xdr:col>
      <xdr:colOff>101600</xdr:colOff>
      <xdr:row>79</xdr:row>
      <xdr:rowOff>70180</xdr:rowOff>
    </xdr:to>
    <xdr:sp macro="" textlink="">
      <xdr:nvSpPr>
        <xdr:cNvPr id="431" name="楕円 430"/>
        <xdr:cNvSpPr/>
      </xdr:nvSpPr>
      <xdr:spPr>
        <a:xfrm>
          <a:off x="7810500" y="135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61307</xdr:rowOff>
    </xdr:from>
    <xdr:ext cx="469744" cy="259045"/>
    <xdr:sp macro="" textlink="">
      <xdr:nvSpPr>
        <xdr:cNvPr id="432" name="テキスト ボックス 431"/>
        <xdr:cNvSpPr txBox="1"/>
      </xdr:nvSpPr>
      <xdr:spPr>
        <a:xfrm>
          <a:off x="7626428" y="136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140005</xdr:rowOff>
    </xdr:from>
    <xdr:to>
      <xdr:col>36</xdr:col>
      <xdr:colOff>165100</xdr:colOff>
      <xdr:row>79</xdr:row>
      <xdr:rowOff>70155</xdr:rowOff>
    </xdr:to>
    <xdr:sp macro="" textlink="">
      <xdr:nvSpPr>
        <xdr:cNvPr id="433" name="楕円 432"/>
        <xdr:cNvSpPr/>
      </xdr:nvSpPr>
      <xdr:spPr>
        <a:xfrm>
          <a:off x="6921500" y="135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61282</xdr:rowOff>
    </xdr:from>
    <xdr:ext cx="469744" cy="259045"/>
    <xdr:sp macro="" textlink="">
      <xdr:nvSpPr>
        <xdr:cNvPr id="434" name="テキスト ボックス 433"/>
        <xdr:cNvSpPr txBox="1"/>
      </xdr:nvSpPr>
      <xdr:spPr>
        <a:xfrm>
          <a:off x="6737428" y="1360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58623</xdr:rowOff>
    </xdr:from>
    <xdr:to>
      <xdr:col>55</xdr:col>
      <xdr:colOff>0</xdr:colOff>
      <xdr:row>96</xdr:row>
      <xdr:rowOff>75409</xdr:rowOff>
    </xdr:to>
    <xdr:cxnSp macro="">
      <xdr:nvCxnSpPr>
        <xdr:cNvPr id="463" name="直線コネクタ 462"/>
        <xdr:cNvCxnSpPr/>
      </xdr:nvCxnSpPr>
      <xdr:spPr>
        <a:xfrm>
          <a:off x="9639300" y="16517823"/>
          <a:ext cx="8382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45731</xdr:rowOff>
    </xdr:from>
    <xdr:to>
      <xdr:col>50</xdr:col>
      <xdr:colOff>114300</xdr:colOff>
      <xdr:row>96</xdr:row>
      <xdr:rowOff>58623</xdr:rowOff>
    </xdr:to>
    <xdr:cxnSp macro="">
      <xdr:nvCxnSpPr>
        <xdr:cNvPr id="466" name="直線コネクタ 465"/>
        <xdr:cNvCxnSpPr/>
      </xdr:nvCxnSpPr>
      <xdr:spPr>
        <a:xfrm>
          <a:off x="8750300" y="16504931"/>
          <a:ext cx="8890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33934</xdr:rowOff>
    </xdr:from>
    <xdr:to>
      <xdr:col>45</xdr:col>
      <xdr:colOff>177800</xdr:colOff>
      <xdr:row>96</xdr:row>
      <xdr:rowOff>45731</xdr:rowOff>
    </xdr:to>
    <xdr:cxnSp macro="">
      <xdr:nvCxnSpPr>
        <xdr:cNvPr id="469" name="直線コネクタ 468"/>
        <xdr:cNvCxnSpPr/>
      </xdr:nvCxnSpPr>
      <xdr:spPr>
        <a:xfrm>
          <a:off x="7861300" y="16493134"/>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71" name="テキスト ボックス 470"/>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33934</xdr:rowOff>
    </xdr:from>
    <xdr:to>
      <xdr:col>41</xdr:col>
      <xdr:colOff>50800</xdr:colOff>
      <xdr:row>96</xdr:row>
      <xdr:rowOff>40937</xdr:rowOff>
    </xdr:to>
    <xdr:cxnSp macro="">
      <xdr:nvCxnSpPr>
        <xdr:cNvPr id="472" name="直線コネクタ 471"/>
        <xdr:cNvCxnSpPr/>
      </xdr:nvCxnSpPr>
      <xdr:spPr>
        <a:xfrm flipV="1">
          <a:off x="6972300" y="16493134"/>
          <a:ext cx="8890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24609</xdr:rowOff>
    </xdr:from>
    <xdr:to>
      <xdr:col>55</xdr:col>
      <xdr:colOff>50800</xdr:colOff>
      <xdr:row>96</xdr:row>
      <xdr:rowOff>126209</xdr:rowOff>
    </xdr:to>
    <xdr:sp macro="" textlink="">
      <xdr:nvSpPr>
        <xdr:cNvPr id="482" name="楕円 481"/>
        <xdr:cNvSpPr/>
      </xdr:nvSpPr>
      <xdr:spPr>
        <a:xfrm>
          <a:off x="10426700" y="164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47486</xdr:rowOff>
    </xdr:from>
    <xdr:ext cx="534377" cy="259045"/>
    <xdr:sp macro="" textlink="">
      <xdr:nvSpPr>
        <xdr:cNvPr id="483" name="土木費該当値テキスト"/>
        <xdr:cNvSpPr txBox="1"/>
      </xdr:nvSpPr>
      <xdr:spPr>
        <a:xfrm>
          <a:off x="10528300" y="163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7823</xdr:rowOff>
    </xdr:from>
    <xdr:to>
      <xdr:col>50</xdr:col>
      <xdr:colOff>165100</xdr:colOff>
      <xdr:row>96</xdr:row>
      <xdr:rowOff>109423</xdr:rowOff>
    </xdr:to>
    <xdr:sp macro="" textlink="">
      <xdr:nvSpPr>
        <xdr:cNvPr id="484" name="楕円 483"/>
        <xdr:cNvSpPr/>
      </xdr:nvSpPr>
      <xdr:spPr>
        <a:xfrm>
          <a:off x="9588500" y="164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125950</xdr:rowOff>
    </xdr:from>
    <xdr:ext cx="534377" cy="259045"/>
    <xdr:sp macro="" textlink="">
      <xdr:nvSpPr>
        <xdr:cNvPr id="485" name="テキスト ボックス 484"/>
        <xdr:cNvSpPr txBox="1"/>
      </xdr:nvSpPr>
      <xdr:spPr>
        <a:xfrm>
          <a:off x="9372111" y="162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166381</xdr:rowOff>
    </xdr:from>
    <xdr:to>
      <xdr:col>46</xdr:col>
      <xdr:colOff>38100</xdr:colOff>
      <xdr:row>96</xdr:row>
      <xdr:rowOff>96531</xdr:rowOff>
    </xdr:to>
    <xdr:sp macro="" textlink="">
      <xdr:nvSpPr>
        <xdr:cNvPr id="486" name="楕円 485"/>
        <xdr:cNvSpPr/>
      </xdr:nvSpPr>
      <xdr:spPr>
        <a:xfrm>
          <a:off x="8699500" y="164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113058</xdr:rowOff>
    </xdr:from>
    <xdr:ext cx="534377" cy="259045"/>
    <xdr:sp macro="" textlink="">
      <xdr:nvSpPr>
        <xdr:cNvPr id="487" name="テキスト ボックス 486"/>
        <xdr:cNvSpPr txBox="1"/>
      </xdr:nvSpPr>
      <xdr:spPr>
        <a:xfrm>
          <a:off x="8483111" y="1622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154584</xdr:rowOff>
    </xdr:from>
    <xdr:to>
      <xdr:col>41</xdr:col>
      <xdr:colOff>101600</xdr:colOff>
      <xdr:row>96</xdr:row>
      <xdr:rowOff>84734</xdr:rowOff>
    </xdr:to>
    <xdr:sp macro="" textlink="">
      <xdr:nvSpPr>
        <xdr:cNvPr id="488" name="楕円 487"/>
        <xdr:cNvSpPr/>
      </xdr:nvSpPr>
      <xdr:spPr>
        <a:xfrm>
          <a:off x="7810500" y="164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101261</xdr:rowOff>
    </xdr:from>
    <xdr:ext cx="534377" cy="259045"/>
    <xdr:sp macro="" textlink="">
      <xdr:nvSpPr>
        <xdr:cNvPr id="489" name="テキスト ボックス 488"/>
        <xdr:cNvSpPr txBox="1"/>
      </xdr:nvSpPr>
      <xdr:spPr>
        <a:xfrm>
          <a:off x="7594111" y="162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161587</xdr:rowOff>
    </xdr:from>
    <xdr:to>
      <xdr:col>36</xdr:col>
      <xdr:colOff>165100</xdr:colOff>
      <xdr:row>96</xdr:row>
      <xdr:rowOff>91737</xdr:rowOff>
    </xdr:to>
    <xdr:sp macro="" textlink="">
      <xdr:nvSpPr>
        <xdr:cNvPr id="490" name="楕円 489"/>
        <xdr:cNvSpPr/>
      </xdr:nvSpPr>
      <xdr:spPr>
        <a:xfrm>
          <a:off x="6921500" y="164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108264</xdr:rowOff>
    </xdr:from>
    <xdr:ext cx="534377" cy="259045"/>
    <xdr:sp macro="" textlink="">
      <xdr:nvSpPr>
        <xdr:cNvPr id="491" name="テキスト ボックス 490"/>
        <xdr:cNvSpPr txBox="1"/>
      </xdr:nvSpPr>
      <xdr:spPr>
        <a:xfrm>
          <a:off x="6705111" y="162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67158</xdr:rowOff>
    </xdr:from>
    <xdr:to>
      <xdr:col>85</xdr:col>
      <xdr:colOff>127000</xdr:colOff>
      <xdr:row>37</xdr:row>
      <xdr:rowOff>75844</xdr:rowOff>
    </xdr:to>
    <xdr:cxnSp macro="">
      <xdr:nvCxnSpPr>
        <xdr:cNvPr id="520" name="直線コネクタ 519"/>
        <xdr:cNvCxnSpPr/>
      </xdr:nvCxnSpPr>
      <xdr:spPr>
        <a:xfrm>
          <a:off x="15481300" y="6067908"/>
          <a:ext cx="838200" cy="35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67158</xdr:rowOff>
    </xdr:from>
    <xdr:to>
      <xdr:col>81</xdr:col>
      <xdr:colOff>50800</xdr:colOff>
      <xdr:row>37</xdr:row>
      <xdr:rowOff>83655</xdr:rowOff>
    </xdr:to>
    <xdr:cxnSp macro="">
      <xdr:nvCxnSpPr>
        <xdr:cNvPr id="523" name="直線コネクタ 522"/>
        <xdr:cNvCxnSpPr/>
      </xdr:nvCxnSpPr>
      <xdr:spPr>
        <a:xfrm flipV="1">
          <a:off x="14592300" y="6067908"/>
          <a:ext cx="889000" cy="3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5" name="テキスト ボックス 524"/>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33153</xdr:rowOff>
    </xdr:from>
    <xdr:to>
      <xdr:col>76</xdr:col>
      <xdr:colOff>114300</xdr:colOff>
      <xdr:row>37</xdr:row>
      <xdr:rowOff>83655</xdr:rowOff>
    </xdr:to>
    <xdr:cxnSp macro="">
      <xdr:nvCxnSpPr>
        <xdr:cNvPr id="526" name="直線コネクタ 525"/>
        <xdr:cNvCxnSpPr/>
      </xdr:nvCxnSpPr>
      <xdr:spPr>
        <a:xfrm>
          <a:off x="13703300" y="6376803"/>
          <a:ext cx="889000" cy="5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23304</xdr:rowOff>
    </xdr:from>
    <xdr:to>
      <xdr:col>71</xdr:col>
      <xdr:colOff>177800</xdr:colOff>
      <xdr:row>37</xdr:row>
      <xdr:rowOff>33153</xdr:rowOff>
    </xdr:to>
    <xdr:cxnSp macro="">
      <xdr:nvCxnSpPr>
        <xdr:cNvPr id="529" name="直線コネクタ 528"/>
        <xdr:cNvCxnSpPr/>
      </xdr:nvCxnSpPr>
      <xdr:spPr>
        <a:xfrm>
          <a:off x="12814300" y="6366954"/>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25044</xdr:rowOff>
    </xdr:from>
    <xdr:to>
      <xdr:col>85</xdr:col>
      <xdr:colOff>177800</xdr:colOff>
      <xdr:row>37</xdr:row>
      <xdr:rowOff>126644</xdr:rowOff>
    </xdr:to>
    <xdr:sp macro="" textlink="">
      <xdr:nvSpPr>
        <xdr:cNvPr id="539" name="楕円 538"/>
        <xdr:cNvSpPr/>
      </xdr:nvSpPr>
      <xdr:spPr>
        <a:xfrm>
          <a:off x="16268700" y="63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111421</xdr:rowOff>
    </xdr:from>
    <xdr:ext cx="534377" cy="259045"/>
    <xdr:sp macro="" textlink="">
      <xdr:nvSpPr>
        <xdr:cNvPr id="540" name="消防費該当値テキスト"/>
        <xdr:cNvSpPr txBox="1"/>
      </xdr:nvSpPr>
      <xdr:spPr>
        <a:xfrm>
          <a:off x="16370300" y="62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16358</xdr:rowOff>
    </xdr:from>
    <xdr:to>
      <xdr:col>81</xdr:col>
      <xdr:colOff>101600</xdr:colOff>
      <xdr:row>35</xdr:row>
      <xdr:rowOff>117958</xdr:rowOff>
    </xdr:to>
    <xdr:sp macro="" textlink="">
      <xdr:nvSpPr>
        <xdr:cNvPr id="541" name="楕円 540"/>
        <xdr:cNvSpPr/>
      </xdr:nvSpPr>
      <xdr:spPr>
        <a:xfrm>
          <a:off x="15430500" y="60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134485</xdr:rowOff>
    </xdr:from>
    <xdr:ext cx="534377" cy="259045"/>
    <xdr:sp macro="" textlink="">
      <xdr:nvSpPr>
        <xdr:cNvPr id="542" name="テキスト ボックス 541"/>
        <xdr:cNvSpPr txBox="1"/>
      </xdr:nvSpPr>
      <xdr:spPr>
        <a:xfrm>
          <a:off x="15214111" y="57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32855</xdr:rowOff>
    </xdr:from>
    <xdr:to>
      <xdr:col>76</xdr:col>
      <xdr:colOff>165100</xdr:colOff>
      <xdr:row>37</xdr:row>
      <xdr:rowOff>134455</xdr:rowOff>
    </xdr:to>
    <xdr:sp macro="" textlink="">
      <xdr:nvSpPr>
        <xdr:cNvPr id="543" name="楕円 542"/>
        <xdr:cNvSpPr/>
      </xdr:nvSpPr>
      <xdr:spPr>
        <a:xfrm>
          <a:off x="14541500" y="6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125582</xdr:rowOff>
    </xdr:from>
    <xdr:ext cx="534377" cy="259045"/>
    <xdr:sp macro="" textlink="">
      <xdr:nvSpPr>
        <xdr:cNvPr id="544" name="テキスト ボックス 543"/>
        <xdr:cNvSpPr txBox="1"/>
      </xdr:nvSpPr>
      <xdr:spPr>
        <a:xfrm>
          <a:off x="14325111" y="64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153803</xdr:rowOff>
    </xdr:from>
    <xdr:to>
      <xdr:col>72</xdr:col>
      <xdr:colOff>38100</xdr:colOff>
      <xdr:row>37</xdr:row>
      <xdr:rowOff>83953</xdr:rowOff>
    </xdr:to>
    <xdr:sp macro="" textlink="">
      <xdr:nvSpPr>
        <xdr:cNvPr id="545" name="楕円 544"/>
        <xdr:cNvSpPr/>
      </xdr:nvSpPr>
      <xdr:spPr>
        <a:xfrm>
          <a:off x="13652500" y="63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75080</xdr:rowOff>
    </xdr:from>
    <xdr:ext cx="534377" cy="259045"/>
    <xdr:sp macro="" textlink="">
      <xdr:nvSpPr>
        <xdr:cNvPr id="546" name="テキスト ボックス 545"/>
        <xdr:cNvSpPr txBox="1"/>
      </xdr:nvSpPr>
      <xdr:spPr>
        <a:xfrm>
          <a:off x="13436111" y="64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143954</xdr:rowOff>
    </xdr:from>
    <xdr:to>
      <xdr:col>67</xdr:col>
      <xdr:colOff>101600</xdr:colOff>
      <xdr:row>37</xdr:row>
      <xdr:rowOff>74104</xdr:rowOff>
    </xdr:to>
    <xdr:sp macro="" textlink="">
      <xdr:nvSpPr>
        <xdr:cNvPr id="547" name="楕円 546"/>
        <xdr:cNvSpPr/>
      </xdr:nvSpPr>
      <xdr:spPr>
        <a:xfrm>
          <a:off x="12763500" y="63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65231</xdr:rowOff>
    </xdr:from>
    <xdr:ext cx="534377" cy="259045"/>
    <xdr:sp macro="" textlink="">
      <xdr:nvSpPr>
        <xdr:cNvPr id="548" name="テキスト ボックス 547"/>
        <xdr:cNvSpPr txBox="1"/>
      </xdr:nvSpPr>
      <xdr:spPr>
        <a:xfrm>
          <a:off x="12547111" y="64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66084</xdr:rowOff>
    </xdr:from>
    <xdr:to>
      <xdr:col>85</xdr:col>
      <xdr:colOff>127000</xdr:colOff>
      <xdr:row>57</xdr:row>
      <xdr:rowOff>94254</xdr:rowOff>
    </xdr:to>
    <xdr:cxnSp macro="">
      <xdr:nvCxnSpPr>
        <xdr:cNvPr id="577" name="直線コネクタ 576"/>
        <xdr:cNvCxnSpPr/>
      </xdr:nvCxnSpPr>
      <xdr:spPr>
        <a:xfrm>
          <a:off x="15481300" y="9838734"/>
          <a:ext cx="838200" cy="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41135</xdr:rowOff>
    </xdr:from>
    <xdr:to>
      <xdr:col>81</xdr:col>
      <xdr:colOff>50800</xdr:colOff>
      <xdr:row>57</xdr:row>
      <xdr:rowOff>66084</xdr:rowOff>
    </xdr:to>
    <xdr:cxnSp macro="">
      <xdr:nvCxnSpPr>
        <xdr:cNvPr id="580" name="直線コネクタ 579"/>
        <xdr:cNvCxnSpPr/>
      </xdr:nvCxnSpPr>
      <xdr:spPr>
        <a:xfrm>
          <a:off x="14592300" y="9813785"/>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41135</xdr:rowOff>
    </xdr:from>
    <xdr:to>
      <xdr:col>76</xdr:col>
      <xdr:colOff>114300</xdr:colOff>
      <xdr:row>57</xdr:row>
      <xdr:rowOff>72689</xdr:rowOff>
    </xdr:to>
    <xdr:cxnSp macro="">
      <xdr:nvCxnSpPr>
        <xdr:cNvPr id="583" name="直線コネクタ 582"/>
        <xdr:cNvCxnSpPr/>
      </xdr:nvCxnSpPr>
      <xdr:spPr>
        <a:xfrm flipV="1">
          <a:off x="13703300" y="9813785"/>
          <a:ext cx="889000" cy="3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5" name="テキスト ボックス 584"/>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145384</xdr:rowOff>
    </xdr:from>
    <xdr:to>
      <xdr:col>71</xdr:col>
      <xdr:colOff>177800</xdr:colOff>
      <xdr:row>57</xdr:row>
      <xdr:rowOff>72689</xdr:rowOff>
    </xdr:to>
    <xdr:cxnSp macro="">
      <xdr:nvCxnSpPr>
        <xdr:cNvPr id="586" name="直線コネクタ 585"/>
        <xdr:cNvCxnSpPr/>
      </xdr:nvCxnSpPr>
      <xdr:spPr>
        <a:xfrm>
          <a:off x="12814300" y="9746584"/>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43454</xdr:rowOff>
    </xdr:from>
    <xdr:to>
      <xdr:col>85</xdr:col>
      <xdr:colOff>177800</xdr:colOff>
      <xdr:row>57</xdr:row>
      <xdr:rowOff>145054</xdr:rowOff>
    </xdr:to>
    <xdr:sp macro="" textlink="">
      <xdr:nvSpPr>
        <xdr:cNvPr id="596" name="楕円 595"/>
        <xdr:cNvSpPr/>
      </xdr:nvSpPr>
      <xdr:spPr>
        <a:xfrm>
          <a:off x="16268700" y="98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129831</xdr:rowOff>
    </xdr:from>
    <xdr:ext cx="534377" cy="259045"/>
    <xdr:sp macro="" textlink="">
      <xdr:nvSpPr>
        <xdr:cNvPr id="597" name="教育費該当値テキスト"/>
        <xdr:cNvSpPr txBox="1"/>
      </xdr:nvSpPr>
      <xdr:spPr>
        <a:xfrm>
          <a:off x="16370300" y="97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15284</xdr:rowOff>
    </xdr:from>
    <xdr:to>
      <xdr:col>81</xdr:col>
      <xdr:colOff>101600</xdr:colOff>
      <xdr:row>57</xdr:row>
      <xdr:rowOff>116884</xdr:rowOff>
    </xdr:to>
    <xdr:sp macro="" textlink="">
      <xdr:nvSpPr>
        <xdr:cNvPr id="598" name="楕円 597"/>
        <xdr:cNvSpPr/>
      </xdr:nvSpPr>
      <xdr:spPr>
        <a:xfrm>
          <a:off x="15430500" y="9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108011</xdr:rowOff>
    </xdr:from>
    <xdr:ext cx="534377" cy="259045"/>
    <xdr:sp macro="" textlink="">
      <xdr:nvSpPr>
        <xdr:cNvPr id="599" name="テキスト ボックス 598"/>
        <xdr:cNvSpPr txBox="1"/>
      </xdr:nvSpPr>
      <xdr:spPr>
        <a:xfrm>
          <a:off x="15214111" y="98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161785</xdr:rowOff>
    </xdr:from>
    <xdr:to>
      <xdr:col>76</xdr:col>
      <xdr:colOff>165100</xdr:colOff>
      <xdr:row>57</xdr:row>
      <xdr:rowOff>91935</xdr:rowOff>
    </xdr:to>
    <xdr:sp macro="" textlink="">
      <xdr:nvSpPr>
        <xdr:cNvPr id="600" name="楕円 599"/>
        <xdr:cNvSpPr/>
      </xdr:nvSpPr>
      <xdr:spPr>
        <a:xfrm>
          <a:off x="14541500" y="9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83062</xdr:rowOff>
    </xdr:from>
    <xdr:ext cx="534377" cy="259045"/>
    <xdr:sp macro="" textlink="">
      <xdr:nvSpPr>
        <xdr:cNvPr id="601" name="テキスト ボックス 600"/>
        <xdr:cNvSpPr txBox="1"/>
      </xdr:nvSpPr>
      <xdr:spPr>
        <a:xfrm>
          <a:off x="14325111" y="9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21889</xdr:rowOff>
    </xdr:from>
    <xdr:to>
      <xdr:col>72</xdr:col>
      <xdr:colOff>38100</xdr:colOff>
      <xdr:row>57</xdr:row>
      <xdr:rowOff>123489</xdr:rowOff>
    </xdr:to>
    <xdr:sp macro="" textlink="">
      <xdr:nvSpPr>
        <xdr:cNvPr id="602" name="楕円 601"/>
        <xdr:cNvSpPr/>
      </xdr:nvSpPr>
      <xdr:spPr>
        <a:xfrm>
          <a:off x="13652500" y="97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114616</xdr:rowOff>
    </xdr:from>
    <xdr:ext cx="534377" cy="259045"/>
    <xdr:sp macro="" textlink="">
      <xdr:nvSpPr>
        <xdr:cNvPr id="603" name="テキスト ボックス 602"/>
        <xdr:cNvSpPr txBox="1"/>
      </xdr:nvSpPr>
      <xdr:spPr>
        <a:xfrm>
          <a:off x="13436111" y="98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94584</xdr:rowOff>
    </xdr:from>
    <xdr:to>
      <xdr:col>67</xdr:col>
      <xdr:colOff>101600</xdr:colOff>
      <xdr:row>57</xdr:row>
      <xdr:rowOff>24734</xdr:rowOff>
    </xdr:to>
    <xdr:sp macro="" textlink="">
      <xdr:nvSpPr>
        <xdr:cNvPr id="604" name="楕円 603"/>
        <xdr:cNvSpPr/>
      </xdr:nvSpPr>
      <xdr:spPr>
        <a:xfrm>
          <a:off x="12763500" y="96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15861</xdr:rowOff>
    </xdr:from>
    <xdr:ext cx="534377" cy="259045"/>
    <xdr:sp macro="" textlink="">
      <xdr:nvSpPr>
        <xdr:cNvPr id="605" name="テキスト ボックス 604"/>
        <xdr:cNvSpPr txBox="1"/>
      </xdr:nvSpPr>
      <xdr:spPr>
        <a:xfrm>
          <a:off x="12547111" y="97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33655</xdr:rowOff>
    </xdr:from>
    <xdr:to>
      <xdr:col>85</xdr:col>
      <xdr:colOff>127000</xdr:colOff>
      <xdr:row>79</xdr:row>
      <xdr:rowOff>40233</xdr:rowOff>
    </xdr:to>
    <xdr:cxnSp macro="">
      <xdr:nvCxnSpPr>
        <xdr:cNvPr id="634" name="直線コネクタ 633"/>
        <xdr:cNvCxnSpPr/>
      </xdr:nvCxnSpPr>
      <xdr:spPr>
        <a:xfrm>
          <a:off x="15481300" y="13578205"/>
          <a:ext cx="8382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33655</xdr:rowOff>
    </xdr:from>
    <xdr:to>
      <xdr:col>81</xdr:col>
      <xdr:colOff>50800</xdr:colOff>
      <xdr:row>79</xdr:row>
      <xdr:rowOff>44450</xdr:rowOff>
    </xdr:to>
    <xdr:cxnSp macro="">
      <xdr:nvCxnSpPr>
        <xdr:cNvPr id="637" name="直線コネクタ 636"/>
        <xdr:cNvCxnSpPr/>
      </xdr:nvCxnSpPr>
      <xdr:spPr>
        <a:xfrm flipV="1">
          <a:off x="14592300" y="13578205"/>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160883</xdr:rowOff>
    </xdr:from>
    <xdr:to>
      <xdr:col>85</xdr:col>
      <xdr:colOff>177800</xdr:colOff>
      <xdr:row>79</xdr:row>
      <xdr:rowOff>91033</xdr:rowOff>
    </xdr:to>
    <xdr:sp macro="" textlink="">
      <xdr:nvSpPr>
        <xdr:cNvPr id="653" name="楕円 652"/>
        <xdr:cNvSpPr/>
      </xdr:nvSpPr>
      <xdr:spPr>
        <a:xfrm>
          <a:off x="16268700" y="135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123968</xdr:rowOff>
    </xdr:from>
    <xdr:ext cx="378565" cy="259045"/>
    <xdr:sp macro="" textlink="">
      <xdr:nvSpPr>
        <xdr:cNvPr id="654" name="災害復旧費該当値テキスト"/>
        <xdr:cNvSpPr txBox="1"/>
      </xdr:nvSpPr>
      <xdr:spPr>
        <a:xfrm>
          <a:off x="16370300" y="1349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154305</xdr:rowOff>
    </xdr:from>
    <xdr:to>
      <xdr:col>81</xdr:col>
      <xdr:colOff>101600</xdr:colOff>
      <xdr:row>79</xdr:row>
      <xdr:rowOff>84455</xdr:rowOff>
    </xdr:to>
    <xdr:sp macro="" textlink="">
      <xdr:nvSpPr>
        <xdr:cNvPr id="655" name="楕円 654"/>
        <xdr:cNvSpPr/>
      </xdr:nvSpPr>
      <xdr:spPr>
        <a:xfrm>
          <a:off x="15430500" y="135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75582</xdr:rowOff>
    </xdr:from>
    <xdr:ext cx="378565" cy="259045"/>
    <xdr:sp macro="" textlink="">
      <xdr:nvSpPr>
        <xdr:cNvPr id="656" name="テキスト ボックス 655"/>
        <xdr:cNvSpPr txBox="1"/>
      </xdr:nvSpPr>
      <xdr:spPr>
        <a:xfrm>
          <a:off x="15292017" y="13620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155862</xdr:rowOff>
    </xdr:from>
    <xdr:to>
      <xdr:col>85</xdr:col>
      <xdr:colOff>127000</xdr:colOff>
      <xdr:row>97</xdr:row>
      <xdr:rowOff>161958</xdr:rowOff>
    </xdr:to>
    <xdr:cxnSp macro="">
      <xdr:nvCxnSpPr>
        <xdr:cNvPr id="691" name="直線コネクタ 690"/>
        <xdr:cNvCxnSpPr/>
      </xdr:nvCxnSpPr>
      <xdr:spPr>
        <a:xfrm flipV="1">
          <a:off x="15481300" y="1678651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161958</xdr:rowOff>
    </xdr:from>
    <xdr:to>
      <xdr:col>81</xdr:col>
      <xdr:colOff>50800</xdr:colOff>
      <xdr:row>97</xdr:row>
      <xdr:rowOff>162294</xdr:rowOff>
    </xdr:to>
    <xdr:cxnSp macro="">
      <xdr:nvCxnSpPr>
        <xdr:cNvPr id="694" name="直線コネクタ 693"/>
        <xdr:cNvCxnSpPr/>
      </xdr:nvCxnSpPr>
      <xdr:spPr>
        <a:xfrm flipV="1">
          <a:off x="14592300" y="16792608"/>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149523</xdr:rowOff>
    </xdr:from>
    <xdr:to>
      <xdr:col>76</xdr:col>
      <xdr:colOff>114300</xdr:colOff>
      <xdr:row>97</xdr:row>
      <xdr:rowOff>162294</xdr:rowOff>
    </xdr:to>
    <xdr:cxnSp macro="">
      <xdr:nvCxnSpPr>
        <xdr:cNvPr id="697" name="直線コネクタ 696"/>
        <xdr:cNvCxnSpPr/>
      </xdr:nvCxnSpPr>
      <xdr:spPr>
        <a:xfrm>
          <a:off x="13703300" y="16780173"/>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91137</xdr:rowOff>
    </xdr:from>
    <xdr:to>
      <xdr:col>71</xdr:col>
      <xdr:colOff>177800</xdr:colOff>
      <xdr:row>97</xdr:row>
      <xdr:rowOff>149523</xdr:rowOff>
    </xdr:to>
    <xdr:cxnSp macro="">
      <xdr:nvCxnSpPr>
        <xdr:cNvPr id="700" name="直線コネクタ 699"/>
        <xdr:cNvCxnSpPr/>
      </xdr:nvCxnSpPr>
      <xdr:spPr>
        <a:xfrm>
          <a:off x="12814300" y="16721787"/>
          <a:ext cx="889000" cy="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105062</xdr:rowOff>
    </xdr:from>
    <xdr:to>
      <xdr:col>85</xdr:col>
      <xdr:colOff>177800</xdr:colOff>
      <xdr:row>98</xdr:row>
      <xdr:rowOff>35212</xdr:rowOff>
    </xdr:to>
    <xdr:sp macro="" textlink="">
      <xdr:nvSpPr>
        <xdr:cNvPr id="710" name="楕円 709"/>
        <xdr:cNvSpPr/>
      </xdr:nvSpPr>
      <xdr:spPr>
        <a:xfrm>
          <a:off x="16268700" y="167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83489</xdr:rowOff>
    </xdr:from>
    <xdr:ext cx="534377" cy="259045"/>
    <xdr:sp macro="" textlink="">
      <xdr:nvSpPr>
        <xdr:cNvPr id="711" name="公債費該当値テキスト"/>
        <xdr:cNvSpPr txBox="1"/>
      </xdr:nvSpPr>
      <xdr:spPr>
        <a:xfrm>
          <a:off x="16370300" y="167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111158</xdr:rowOff>
    </xdr:from>
    <xdr:to>
      <xdr:col>81</xdr:col>
      <xdr:colOff>101600</xdr:colOff>
      <xdr:row>98</xdr:row>
      <xdr:rowOff>41308</xdr:rowOff>
    </xdr:to>
    <xdr:sp macro="" textlink="">
      <xdr:nvSpPr>
        <xdr:cNvPr id="712" name="楕円 711"/>
        <xdr:cNvSpPr/>
      </xdr:nvSpPr>
      <xdr:spPr>
        <a:xfrm>
          <a:off x="15430500" y="167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32435</xdr:rowOff>
    </xdr:from>
    <xdr:ext cx="534377" cy="259045"/>
    <xdr:sp macro="" textlink="">
      <xdr:nvSpPr>
        <xdr:cNvPr id="713" name="テキスト ボックス 712"/>
        <xdr:cNvSpPr txBox="1"/>
      </xdr:nvSpPr>
      <xdr:spPr>
        <a:xfrm>
          <a:off x="15214111" y="168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111494</xdr:rowOff>
    </xdr:from>
    <xdr:to>
      <xdr:col>76</xdr:col>
      <xdr:colOff>165100</xdr:colOff>
      <xdr:row>98</xdr:row>
      <xdr:rowOff>41644</xdr:rowOff>
    </xdr:to>
    <xdr:sp macro="" textlink="">
      <xdr:nvSpPr>
        <xdr:cNvPr id="714" name="楕円 713"/>
        <xdr:cNvSpPr/>
      </xdr:nvSpPr>
      <xdr:spPr>
        <a:xfrm>
          <a:off x="14541500" y="167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32771</xdr:rowOff>
    </xdr:from>
    <xdr:ext cx="534377" cy="259045"/>
    <xdr:sp macro="" textlink="">
      <xdr:nvSpPr>
        <xdr:cNvPr id="715" name="テキスト ボックス 714"/>
        <xdr:cNvSpPr txBox="1"/>
      </xdr:nvSpPr>
      <xdr:spPr>
        <a:xfrm>
          <a:off x="14325111" y="168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98723</xdr:rowOff>
    </xdr:from>
    <xdr:to>
      <xdr:col>72</xdr:col>
      <xdr:colOff>38100</xdr:colOff>
      <xdr:row>98</xdr:row>
      <xdr:rowOff>28873</xdr:rowOff>
    </xdr:to>
    <xdr:sp macro="" textlink="">
      <xdr:nvSpPr>
        <xdr:cNvPr id="716" name="楕円 715"/>
        <xdr:cNvSpPr/>
      </xdr:nvSpPr>
      <xdr:spPr>
        <a:xfrm>
          <a:off x="13652500" y="167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20000</xdr:rowOff>
    </xdr:from>
    <xdr:ext cx="534377" cy="259045"/>
    <xdr:sp macro="" textlink="">
      <xdr:nvSpPr>
        <xdr:cNvPr id="717" name="テキスト ボックス 716"/>
        <xdr:cNvSpPr txBox="1"/>
      </xdr:nvSpPr>
      <xdr:spPr>
        <a:xfrm>
          <a:off x="13436111" y="168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40337</xdr:rowOff>
    </xdr:from>
    <xdr:to>
      <xdr:col>67</xdr:col>
      <xdr:colOff>101600</xdr:colOff>
      <xdr:row>97</xdr:row>
      <xdr:rowOff>141937</xdr:rowOff>
    </xdr:to>
    <xdr:sp macro="" textlink="">
      <xdr:nvSpPr>
        <xdr:cNvPr id="718" name="楕円 717"/>
        <xdr:cNvSpPr/>
      </xdr:nvSpPr>
      <xdr:spPr>
        <a:xfrm>
          <a:off x="12763500" y="166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133064</xdr:rowOff>
    </xdr:from>
    <xdr:ext cx="534377" cy="259045"/>
    <xdr:sp macro="" textlink="">
      <xdr:nvSpPr>
        <xdr:cNvPr id="719" name="テキスト ボックス 718"/>
        <xdr:cNvSpPr txBox="1"/>
      </xdr:nvSpPr>
      <xdr:spPr>
        <a:xfrm>
          <a:off x="12547111" y="167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いずれの費目も類似団体平均と同水準もしくは下回っている。</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年度の住民一人当たりのコストを決算額総額でみると、</a:t>
          </a:r>
          <a:r>
            <a:rPr kumimoji="1" lang="ja-JP" altLang="en-US" sz="1100">
              <a:solidFill>
                <a:schemeClr val="dk1"/>
              </a:solidFill>
              <a:effectLst/>
              <a:latin typeface="+mn-lt"/>
              <a:ea typeface="+mn-ea"/>
              <a:cs typeface="+mn-cs"/>
            </a:rPr>
            <a:t>３８１，７４６</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そのうち、</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年度の土木費の住民一人当たりのコストは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以降類似団体平均を上回っている。これは、町営住宅整備による事業費増によるものである。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財政調整基金は、毎年取崩しを行っている状況であ</a:t>
          </a:r>
          <a:r>
            <a:rPr kumimoji="1" lang="ja-JP" altLang="en-US" sz="1300">
              <a:solidFill>
                <a:schemeClr val="dk1"/>
              </a:solidFill>
              <a:effectLst/>
              <a:latin typeface="+mn-lt"/>
              <a:ea typeface="+mn-ea"/>
              <a:cs typeface="+mn-cs"/>
            </a:rPr>
            <a:t>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実質収支額も２８年度と比較して、８５百万円の減、標準財政規模に占める割合も２．９ポイントの減となっている。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いずれの会計においても赤字額は発生していない。</a:t>
          </a:r>
          <a:endParaRPr lang="ja-JP" altLang="ja-JP" sz="1300">
            <a:effectLst/>
          </a:endParaRPr>
        </a:p>
        <a:p>
          <a:r>
            <a:rPr kumimoji="1" lang="ja-JP" altLang="ja-JP" sz="1300">
              <a:solidFill>
                <a:schemeClr val="dk1"/>
              </a:solidFill>
              <a:effectLst/>
              <a:latin typeface="+mn-lt"/>
              <a:ea typeface="+mn-ea"/>
              <a:cs typeface="+mn-cs"/>
            </a:rPr>
            <a:t>今後も健全な財政運営に努める。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26089;&#23798;&#30010;&#20849;&#26377;\&#32207;&#21209;&#35506;&#25991;&#26360;\&#24179;&#25104;31&#24180;&#24230;\B&#36001;&#25919;0&#24246;&#21209;\01_&#36001;&#25919;&#24246;&#21209;&#25991;&#26360;\02_&#22577;&#21578;&#25991;&#26360;\R1.10&#21463;&#20184;\191016&#12304;&#20316;&#26989;&#20381;&#38972;&#12305;&#24179;&#25104;29&#24180;&#24230;&#36001;&#25919;&#29366;&#27841;&#36039;&#26009;&#38598;&#12398;&#20316;&#25104;&#12395;&#12388;&#12356;&#12390;&#65288;2&#22238;&#30446;&#65289;\&#12304;&#36001;&#25919;&#29366;&#27841;&#36039;&#26009;&#38598;&#12305;_334235_&#26089;&#23798;&#30010;_2017\&#12304;&#36001;&#25919;&#29366;&#27841;&#36039;&#26009;&#38598;&#12305;_334235_&#26089;&#23798;&#30010;_2017(2&#22238;&#30446;)(DL&#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14.3</v>
          </cell>
          <cell r="CN51">
            <v>23.1</v>
          </cell>
        </row>
        <row r="53">
          <cell r="CF53">
            <v>50.4</v>
          </cell>
          <cell r="CN53">
            <v>64.599999999999994</v>
          </cell>
        </row>
        <row r="55">
          <cell r="AN55" t="str">
            <v>類似団体内平均値</v>
          </cell>
          <cell r="CF55">
            <v>13.1</v>
          </cell>
          <cell r="CN55">
            <v>0</v>
          </cell>
        </row>
        <row r="57">
          <cell r="CF57">
            <v>53.4</v>
          </cell>
          <cell r="CN57">
            <v>52.1</v>
          </cell>
        </row>
        <row r="72">
          <cell r="BP72" t="str">
            <v>H25</v>
          </cell>
          <cell r="BX72" t="str">
            <v>H26</v>
          </cell>
          <cell r="CF72" t="str">
            <v>H27</v>
          </cell>
          <cell r="CN72" t="str">
            <v>H28</v>
          </cell>
          <cell r="CV72" t="str">
            <v>H29</v>
          </cell>
        </row>
        <row r="73">
          <cell r="AN73" t="str">
            <v>当該団体値</v>
          </cell>
          <cell r="BP73">
            <v>31.1</v>
          </cell>
          <cell r="BX73">
            <v>22</v>
          </cell>
          <cell r="CF73">
            <v>14.3</v>
          </cell>
          <cell r="CN73">
            <v>23.1</v>
          </cell>
          <cell r="CV73">
            <v>14.6</v>
          </cell>
        </row>
        <row r="75">
          <cell r="BP75">
            <v>12</v>
          </cell>
          <cell r="BX75">
            <v>10.199999999999999</v>
          </cell>
          <cell r="CF75">
            <v>8.3000000000000007</v>
          </cell>
          <cell r="CN75">
            <v>6.9</v>
          </cell>
          <cell r="CV75">
            <v>6.7</v>
          </cell>
        </row>
        <row r="77">
          <cell r="AN77" t="str">
            <v>類似団体内平均値</v>
          </cell>
          <cell r="BP77">
            <v>18.899999999999999</v>
          </cell>
          <cell r="BX77">
            <v>10.199999999999999</v>
          </cell>
          <cell r="CF77">
            <v>13.1</v>
          </cell>
          <cell r="CN77">
            <v>0</v>
          </cell>
          <cell r="CV77">
            <v>0</v>
          </cell>
        </row>
        <row r="79">
          <cell r="BP79">
            <v>10.1</v>
          </cell>
          <cell r="BX79">
            <v>9.1</v>
          </cell>
          <cell r="CF79">
            <v>8.9</v>
          </cell>
          <cell r="CN79">
            <v>7.9</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4972486</v>
      </c>
      <c r="BO4" s="410"/>
      <c r="BP4" s="410"/>
      <c r="BQ4" s="410"/>
      <c r="BR4" s="410"/>
      <c r="BS4" s="410"/>
      <c r="BT4" s="410"/>
      <c r="BU4" s="411"/>
      <c r="BV4" s="409">
        <v>5265447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3.8</v>
      </c>
      <c r="CU4" s="416"/>
      <c r="CV4" s="416"/>
      <c r="CW4" s="416"/>
      <c r="CX4" s="416"/>
      <c r="CY4" s="416"/>
      <c r="CZ4" s="416"/>
      <c r="DA4" s="417"/>
      <c r="DB4" s="415">
        <v>6.7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4768009</v>
      </c>
      <c r="BO5" s="447"/>
      <c r="BP5" s="447"/>
      <c r="BQ5" s="447"/>
      <c r="BR5" s="447"/>
      <c r="BS5" s="447"/>
      <c r="BT5" s="447"/>
      <c r="BU5" s="448"/>
      <c r="BV5" s="446">
        <v>5004646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94.1</v>
      </c>
      <c r="CU5" s="444"/>
      <c r="CV5" s="444"/>
      <c r="CW5" s="444"/>
      <c r="CX5" s="444"/>
      <c r="CY5" s="444"/>
      <c r="CZ5" s="444"/>
      <c r="DA5" s="445"/>
      <c r="DB5" s="443">
        <v>92.5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204477</v>
      </c>
      <c r="BO6" s="447"/>
      <c r="BP6" s="447"/>
      <c r="BQ6" s="447"/>
      <c r="BR6" s="447"/>
      <c r="BS6" s="447"/>
      <c r="BT6" s="447"/>
      <c r="BU6" s="448"/>
      <c r="BV6" s="446">
        <v>260801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100</v>
      </c>
      <c r="CU6" s="484"/>
      <c r="CV6" s="484"/>
      <c r="CW6" s="484"/>
      <c r="CX6" s="484"/>
      <c r="CY6" s="484"/>
      <c r="CZ6" s="484"/>
      <c r="DA6" s="485"/>
      <c r="DB6" s="483">
        <v>98.2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86933</v>
      </c>
      <c r="BO7" s="447"/>
      <c r="BP7" s="447"/>
      <c r="BQ7" s="447"/>
      <c r="BR7" s="447"/>
      <c r="BS7" s="447"/>
      <c r="BT7" s="447"/>
      <c r="BU7" s="448"/>
      <c r="BV7" s="446">
        <v>57515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3066643</v>
      </c>
      <c r="CU7" s="447"/>
      <c r="CV7" s="447"/>
      <c r="CW7" s="447"/>
      <c r="CX7" s="447"/>
      <c r="CY7" s="447"/>
      <c r="CZ7" s="447"/>
      <c r="DA7" s="448"/>
      <c r="DB7" s="446">
        <v>3022594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117544</v>
      </c>
      <c r="BO8" s="447"/>
      <c r="BP8" s="447"/>
      <c r="BQ8" s="447"/>
      <c r="BR8" s="447"/>
      <c r="BS8" s="447"/>
      <c r="BT8" s="447"/>
      <c r="BU8" s="448"/>
      <c r="BV8" s="446">
        <v>203286</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0.69</v>
      </c>
      <c r="CU8" s="487"/>
      <c r="CV8" s="487"/>
      <c r="CW8" s="487"/>
      <c r="CX8" s="487"/>
      <c r="CY8" s="487"/>
      <c r="CZ8" s="487"/>
      <c r="DA8" s="488"/>
      <c r="DB8" s="486">
        <v>0.67</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12154</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104</v>
      </c>
      <c r="AV9" s="479"/>
      <c r="AW9" s="479"/>
      <c r="AX9" s="479"/>
      <c r="AY9" s="480" t="s">
        <v>111</v>
      </c>
      <c r="AZ9" s="481"/>
      <c r="BA9" s="481"/>
      <c r="BB9" s="481"/>
      <c r="BC9" s="481"/>
      <c r="BD9" s="481"/>
      <c r="BE9" s="481"/>
      <c r="BF9" s="481"/>
      <c r="BG9" s="481"/>
      <c r="BH9" s="481"/>
      <c r="BI9" s="481"/>
      <c r="BJ9" s="481"/>
      <c r="BK9" s="481"/>
      <c r="BL9" s="481"/>
      <c r="BM9" s="482"/>
      <c r="BN9" s="446">
        <v>-85742</v>
      </c>
      <c r="BO9" s="447"/>
      <c r="BP9" s="447"/>
      <c r="BQ9" s="447"/>
      <c r="BR9" s="447"/>
      <c r="BS9" s="447"/>
      <c r="BT9" s="447"/>
      <c r="BU9" s="448"/>
      <c r="BV9" s="446">
        <v>51427</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10.4</v>
      </c>
      <c r="CU9" s="444"/>
      <c r="CV9" s="444"/>
      <c r="CW9" s="444"/>
      <c r="CX9" s="444"/>
      <c r="CY9" s="444"/>
      <c r="CZ9" s="444"/>
      <c r="DA9" s="445"/>
      <c r="DB9" s="443">
        <v>10.199999999999999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12214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104</v>
      </c>
      <c r="AV10" s="479"/>
      <c r="AW10" s="479"/>
      <c r="AX10" s="479"/>
      <c r="AY10" s="480" t="s">
        <v>115</v>
      </c>
      <c r="AZ10" s="481"/>
      <c r="BA10" s="481"/>
      <c r="BB10" s="481"/>
      <c r="BC10" s="481"/>
      <c r="BD10" s="481"/>
      <c r="BE10" s="481"/>
      <c r="BF10" s="481"/>
      <c r="BG10" s="481"/>
      <c r="BH10" s="481"/>
      <c r="BI10" s="481"/>
      <c r="BJ10" s="481"/>
      <c r="BK10" s="481"/>
      <c r="BL10" s="481"/>
      <c r="BM10" s="482"/>
      <c r="BN10" s="446">
        <v>103059</v>
      </c>
      <c r="BO10" s="447"/>
      <c r="BP10" s="447"/>
      <c r="BQ10" s="447"/>
      <c r="BR10" s="447"/>
      <c r="BS10" s="447"/>
      <c r="BT10" s="447"/>
      <c r="BU10" s="448"/>
      <c r="BV10" s="446">
        <v>76810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12490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123196</v>
      </c>
      <c r="BO12" s="447"/>
      <c r="BP12" s="447"/>
      <c r="BQ12" s="447"/>
      <c r="BR12" s="447"/>
      <c r="BS12" s="447"/>
      <c r="BT12" s="447"/>
      <c r="BU12" s="448"/>
      <c r="BV12" s="446">
        <v>71615</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12437</v>
      </c>
      <c r="S13" s="528"/>
      <c r="T13" s="528"/>
      <c r="U13" s="528"/>
      <c r="V13" s="529"/>
      <c r="W13" s="462" t="s">
        <v>132</v>
      </c>
      <c r="X13" s="463"/>
      <c r="Y13" s="463"/>
      <c r="Z13" s="463"/>
      <c r="AA13" s="463"/>
      <c r="AB13" s="453"/>
      <c r="AC13" s="497">
        <v>100</v>
      </c>
      <c r="AD13" s="498"/>
      <c r="AE13" s="498"/>
      <c r="AF13" s="498"/>
      <c r="AG13" s="537"/>
      <c r="AH13" s="497">
        <v>94</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-105879</v>
      </c>
      <c r="BO13" s="447"/>
      <c r="BP13" s="447"/>
      <c r="BQ13" s="447"/>
      <c r="BR13" s="447"/>
      <c r="BS13" s="447"/>
      <c r="BT13" s="447"/>
      <c r="BU13" s="448"/>
      <c r="BV13" s="446">
        <v>56622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6.9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12342</v>
      </c>
      <c r="S14" s="528"/>
      <c r="T14" s="528"/>
      <c r="U14" s="528"/>
      <c r="V14" s="529"/>
      <c r="W14" s="436"/>
      <c r="X14" s="437"/>
      <c r="Y14" s="437"/>
      <c r="Z14" s="437"/>
      <c r="AA14" s="437"/>
      <c r="AB14" s="426"/>
      <c r="AC14" s="530">
        <v>1.8</v>
      </c>
      <c r="AD14" s="531"/>
      <c r="AE14" s="531"/>
      <c r="AF14" s="531"/>
      <c r="AG14" s="532"/>
      <c r="AH14" s="530">
        <v>1.7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14.6</v>
      </c>
      <c r="CU14" s="542"/>
      <c r="CV14" s="542"/>
      <c r="CW14" s="542"/>
      <c r="CX14" s="542"/>
      <c r="CY14" s="542"/>
      <c r="CZ14" s="542"/>
      <c r="DA14" s="543"/>
      <c r="DB14" s="541">
        <v>23.1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12317</v>
      </c>
      <c r="S15" s="528"/>
      <c r="T15" s="528"/>
      <c r="U15" s="528"/>
      <c r="V15" s="529"/>
      <c r="W15" s="462" t="s">
        <v>140</v>
      </c>
      <c r="X15" s="463"/>
      <c r="Y15" s="463"/>
      <c r="Z15" s="463"/>
      <c r="AA15" s="463"/>
      <c r="AB15" s="453"/>
      <c r="AC15" s="497">
        <v>1266</v>
      </c>
      <c r="AD15" s="498"/>
      <c r="AE15" s="498"/>
      <c r="AF15" s="498"/>
      <c r="AG15" s="537"/>
      <c r="AH15" s="497">
        <v>1294</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1699210</v>
      </c>
      <c r="BO15" s="410"/>
      <c r="BP15" s="410"/>
      <c r="BQ15" s="410"/>
      <c r="BR15" s="410"/>
      <c r="BS15" s="410"/>
      <c r="BT15" s="410"/>
      <c r="BU15" s="411"/>
      <c r="BV15" s="409">
        <v>1617365</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23.1</v>
      </c>
      <c r="AD16" s="531"/>
      <c r="AE16" s="531"/>
      <c r="AF16" s="531"/>
      <c r="AG16" s="532"/>
      <c r="AH16" s="530">
        <v>24.1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2404353</v>
      </c>
      <c r="BO16" s="447"/>
      <c r="BP16" s="447"/>
      <c r="BQ16" s="447"/>
      <c r="BR16" s="447"/>
      <c r="BS16" s="447"/>
      <c r="BT16" s="447"/>
      <c r="BU16" s="448"/>
      <c r="BV16" s="446">
        <v>2391156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4105</v>
      </c>
      <c r="AD17" s="498"/>
      <c r="AE17" s="498"/>
      <c r="AF17" s="498"/>
      <c r="AG17" s="537"/>
      <c r="AH17" s="497">
        <v>3984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2179548</v>
      </c>
      <c r="BO17" s="447"/>
      <c r="BP17" s="447"/>
      <c r="BQ17" s="447"/>
      <c r="BR17" s="447"/>
      <c r="BS17" s="447"/>
      <c r="BT17" s="447"/>
      <c r="BU17" s="448"/>
      <c r="BV17" s="446">
        <v>2070666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7.62</v>
      </c>
      <c r="M18" s="559"/>
      <c r="N18" s="559"/>
      <c r="O18" s="559"/>
      <c r="P18" s="559"/>
      <c r="Q18" s="559"/>
      <c r="R18" s="560"/>
      <c r="S18" s="560"/>
      <c r="T18" s="560"/>
      <c r="U18" s="560"/>
      <c r="V18" s="561"/>
      <c r="W18" s="464"/>
      <c r="X18" s="465"/>
      <c r="Y18" s="465"/>
      <c r="Z18" s="465"/>
      <c r="AA18" s="465"/>
      <c r="AB18" s="456"/>
      <c r="AC18" s="562">
        <v>75</v>
      </c>
      <c r="AD18" s="563"/>
      <c r="AE18" s="563"/>
      <c r="AF18" s="563"/>
      <c r="AG18" s="564"/>
      <c r="AH18" s="562">
        <v>74.2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2947180</v>
      </c>
      <c r="BO18" s="447"/>
      <c r="BP18" s="447"/>
      <c r="BQ18" s="447"/>
      <c r="BR18" s="447"/>
      <c r="BS18" s="447"/>
      <c r="BT18" s="447"/>
      <c r="BU18" s="448"/>
      <c r="BV18" s="446">
        <v>2857593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1595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3617037</v>
      </c>
      <c r="BO19" s="447"/>
      <c r="BP19" s="447"/>
      <c r="BQ19" s="447"/>
      <c r="BR19" s="447"/>
      <c r="BS19" s="447"/>
      <c r="BT19" s="447"/>
      <c r="BU19" s="448"/>
      <c r="BV19" s="446">
        <v>3521232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4349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4639620</v>
      </c>
      <c r="BO23" s="447"/>
      <c r="BP23" s="447"/>
      <c r="BQ23" s="447"/>
      <c r="BR23" s="447"/>
      <c r="BS23" s="447"/>
      <c r="BT23" s="447"/>
      <c r="BU23" s="448"/>
      <c r="BV23" s="446">
        <v>4660955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7760</v>
      </c>
      <c r="R24" s="498"/>
      <c r="S24" s="498"/>
      <c r="T24" s="498"/>
      <c r="U24" s="498"/>
      <c r="V24" s="537"/>
      <c r="W24" s="596"/>
      <c r="X24" s="584"/>
      <c r="Y24" s="585"/>
      <c r="Z24" s="496" t="s">
        <v>164</v>
      </c>
      <c r="AA24" s="476"/>
      <c r="AB24" s="476"/>
      <c r="AC24" s="476"/>
      <c r="AD24" s="476"/>
      <c r="AE24" s="476"/>
      <c r="AF24" s="476"/>
      <c r="AG24" s="477"/>
      <c r="AH24" s="497">
        <v>74</v>
      </c>
      <c r="AI24" s="498"/>
      <c r="AJ24" s="498"/>
      <c r="AK24" s="498"/>
      <c r="AL24" s="537"/>
      <c r="AM24" s="497">
        <v>214748</v>
      </c>
      <c r="AN24" s="498"/>
      <c r="AO24" s="498"/>
      <c r="AP24" s="498"/>
      <c r="AQ24" s="498"/>
      <c r="AR24" s="537"/>
      <c r="AS24" s="497">
        <v>2902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3566323</v>
      </c>
      <c r="BO24" s="447"/>
      <c r="BP24" s="447"/>
      <c r="BQ24" s="447"/>
      <c r="BR24" s="447"/>
      <c r="BS24" s="447"/>
      <c r="BT24" s="447"/>
      <c r="BU24" s="448"/>
      <c r="BV24" s="446">
        <v>3510029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6310</v>
      </c>
      <c r="R25" s="498"/>
      <c r="S25" s="498"/>
      <c r="T25" s="498"/>
      <c r="U25" s="498"/>
      <c r="V25" s="537"/>
      <c r="W25" s="596"/>
      <c r="X25" s="584"/>
      <c r="Y25" s="585"/>
      <c r="Z25" s="496" t="s">
        <v>167</v>
      </c>
      <c r="AA25" s="476"/>
      <c r="AB25" s="476"/>
      <c r="AC25" s="476"/>
      <c r="AD25" s="476"/>
      <c r="AE25" s="476"/>
      <c r="AF25" s="476"/>
      <c r="AG25" s="477"/>
      <c r="AH25" s="497" t="s">
        <v>122</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58507</v>
      </c>
      <c r="BO25" s="410"/>
      <c r="BP25" s="410"/>
      <c r="BQ25" s="410"/>
      <c r="BR25" s="410"/>
      <c r="BS25" s="410"/>
      <c r="BT25" s="410"/>
      <c r="BU25" s="411"/>
      <c r="BV25" s="409">
        <v>70030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5820</v>
      </c>
      <c r="R26" s="498"/>
      <c r="S26" s="498"/>
      <c r="T26" s="498"/>
      <c r="U26" s="498"/>
      <c r="V26" s="537"/>
      <c r="W26" s="596"/>
      <c r="X26" s="584"/>
      <c r="Y26" s="585"/>
      <c r="Z26" s="496" t="s">
        <v>171</v>
      </c>
      <c r="AA26" s="606"/>
      <c r="AB26" s="606"/>
      <c r="AC26" s="606"/>
      <c r="AD26" s="606"/>
      <c r="AE26" s="606"/>
      <c r="AF26" s="606"/>
      <c r="AG26" s="607"/>
      <c r="AH26" s="497">
        <v>5</v>
      </c>
      <c r="AI26" s="498"/>
      <c r="AJ26" s="498"/>
      <c r="AK26" s="498"/>
      <c r="AL26" s="537"/>
      <c r="AM26" s="497">
        <v>12390</v>
      </c>
      <c r="AN26" s="498"/>
      <c r="AO26" s="498"/>
      <c r="AP26" s="498"/>
      <c r="AQ26" s="498"/>
      <c r="AR26" s="537"/>
      <c r="AS26" s="497">
        <v>2478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v>3003</v>
      </c>
      <c r="BO26" s="447"/>
      <c r="BP26" s="447"/>
      <c r="BQ26" s="447"/>
      <c r="BR26" s="447"/>
      <c r="BS26" s="447"/>
      <c r="BT26" s="447"/>
      <c r="BU26" s="448"/>
      <c r="BV26" s="446">
        <v>3036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3130</v>
      </c>
      <c r="R27" s="498"/>
      <c r="S27" s="498"/>
      <c r="T27" s="498"/>
      <c r="U27" s="498"/>
      <c r="V27" s="537"/>
      <c r="W27" s="596"/>
      <c r="X27" s="584"/>
      <c r="Y27" s="585"/>
      <c r="Z27" s="496" t="s">
        <v>174</v>
      </c>
      <c r="AA27" s="476"/>
      <c r="AB27" s="476"/>
      <c r="AC27" s="476"/>
      <c r="AD27" s="476"/>
      <c r="AE27" s="476"/>
      <c r="AF27" s="476"/>
      <c r="AG27" s="477"/>
      <c r="AH27" s="497">
        <v>9</v>
      </c>
      <c r="AI27" s="498"/>
      <c r="AJ27" s="498"/>
      <c r="AK27" s="498"/>
      <c r="AL27" s="537"/>
      <c r="AM27" s="497">
        <v>26030</v>
      </c>
      <c r="AN27" s="498"/>
      <c r="AO27" s="498"/>
      <c r="AP27" s="498"/>
      <c r="AQ27" s="498"/>
      <c r="AR27" s="537"/>
      <c r="AS27" s="497">
        <v>2892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214719</v>
      </c>
      <c r="BO27" s="620"/>
      <c r="BP27" s="620"/>
      <c r="BQ27" s="620"/>
      <c r="BR27" s="620"/>
      <c r="BS27" s="620"/>
      <c r="BT27" s="620"/>
      <c r="BU27" s="621"/>
      <c r="BV27" s="619">
        <v>214704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2570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122</v>
      </c>
      <c r="AN28" s="498"/>
      <c r="AO28" s="498"/>
      <c r="AP28" s="498"/>
      <c r="AQ28" s="498"/>
      <c r="AR28" s="537"/>
      <c r="AS28" s="497" t="s">
        <v>168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999100</v>
      </c>
      <c r="BO28" s="410"/>
      <c r="BP28" s="410"/>
      <c r="BQ28" s="410"/>
      <c r="BR28" s="410"/>
      <c r="BS28" s="410"/>
      <c r="BT28" s="410"/>
      <c r="BU28" s="411"/>
      <c r="BV28" s="409">
        <v>1019237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8</v>
      </c>
      <c r="M29" s="498"/>
      <c r="N29" s="498"/>
      <c r="O29" s="498"/>
      <c r="P29" s="537"/>
      <c r="Q29" s="497">
        <v>2360</v>
      </c>
      <c r="R29" s="498"/>
      <c r="S29" s="498"/>
      <c r="T29" s="498"/>
      <c r="U29" s="498"/>
      <c r="V29" s="537"/>
      <c r="W29" s="597"/>
      <c r="X29" s="598"/>
      <c r="Y29" s="599"/>
      <c r="Z29" s="496" t="s">
        <v>180</v>
      </c>
      <c r="AA29" s="476"/>
      <c r="AB29" s="476"/>
      <c r="AC29" s="476"/>
      <c r="AD29" s="476"/>
      <c r="AE29" s="476"/>
      <c r="AF29" s="476"/>
      <c r="AG29" s="477"/>
      <c r="AH29" s="497">
        <v>83</v>
      </c>
      <c r="AI29" s="498"/>
      <c r="AJ29" s="498"/>
      <c r="AK29" s="498"/>
      <c r="AL29" s="537"/>
      <c r="AM29" s="497">
        <v>240778</v>
      </c>
      <c r="AN29" s="498"/>
      <c r="AO29" s="498"/>
      <c r="AP29" s="498"/>
      <c r="AQ29" s="498"/>
      <c r="AR29" s="537"/>
      <c r="AS29" s="497">
        <v>2901</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339333</v>
      </c>
      <c r="BO29" s="447"/>
      <c r="BP29" s="447"/>
      <c r="BQ29" s="447"/>
      <c r="BR29" s="447"/>
      <c r="BS29" s="447"/>
      <c r="BT29" s="447"/>
      <c r="BU29" s="448"/>
      <c r="BV29" s="446">
        <v>320899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585624</v>
      </c>
      <c r="BO30" s="620"/>
      <c r="BP30" s="620"/>
      <c r="BQ30" s="620"/>
      <c r="BR30" s="620"/>
      <c r="BS30" s="620"/>
      <c r="BT30" s="620"/>
      <c r="BU30" s="621"/>
      <c r="BV30" s="619">
        <v>584510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早島町国民健康保険特別会計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早島町水道事業会計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早島町公共下水道事業特別会計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倉敷地区農業共済事務組合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早島町介護保険特別会計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八ヶ郷合同用水組合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早島町後期高齢者医療特別会計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高梁川東西用水組合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備南競艇事業組合（一般会計）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備南競艇事業組合（競艇事業特別会計）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備南衛生施設組合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備南水道企業団</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岡山県市町村税整理組合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岡山県市町村総合事務組合（一般会計）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岡山県市町村総合事務組合（貸付金特別会計）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tg4wiVnB67XAz0w7iw7goUkHMsLWccSxkHCNZW7AUTGfMRuc6fJ52axr04Y+nGqk9TWtqilTp2GdUTb6ZcjDQ==" saltValue="gGOVLbf+LS/uyCNBpLsO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546</v>
      </c>
      <c r="D34" s="1224"/>
      <c r="E34" s="1225"/>
      <c r="F34" s="32">
        <v>3.56</v>
      </c>
      <c r="G34" s="33">
        <v>3.76</v>
      </c>
      <c r="H34" s="33">
        <v>4.37</v>
      </c>
      <c r="I34" s="33">
        <v>4.97</v>
      </c>
      <c r="J34" s="34">
        <v>4.55</v>
      </c>
      <c r="K34" s="22"/>
      <c r="L34" s="22"/>
      <c r="M34" s="22"/>
      <c r="N34" s="22"/>
      <c r="O34" s="22"/>
      <c r="P34" s="22"/>
    </row>
    <row r="35" spans="1:16" ht="39" customHeight="1" x14ac:dyDescent="0.15">
      <c r="A35" s="22"/>
      <c r="B35" s="35"/>
      <c r="C35" s="1218" t="s">
        <v>547</v>
      </c>
      <c r="D35" s="1219"/>
      <c r="E35" s="1220"/>
      <c r="F35" s="36">
        <v>5.84</v>
      </c>
      <c r="G35" s="37">
        <v>3.87</v>
      </c>
      <c r="H35" s="37">
        <v>4.97</v>
      </c>
      <c r="I35" s="37">
        <v>6.72</v>
      </c>
      <c r="J35" s="38">
        <v>3.83</v>
      </c>
      <c r="K35" s="22"/>
      <c r="L35" s="22"/>
      <c r="M35" s="22"/>
      <c r="N35" s="22"/>
      <c r="O35" s="22"/>
      <c r="P35" s="22"/>
    </row>
    <row r="36" spans="1:16" ht="39" customHeight="1" x14ac:dyDescent="0.15">
      <c r="A36" s="22"/>
      <c r="B36" s="35"/>
      <c r="C36" s="1218" t="s">
        <v>548</v>
      </c>
      <c r="D36" s="1219"/>
      <c r="E36" s="1220"/>
      <c r="F36" s="36">
        <v>3.47</v>
      </c>
      <c r="G36" s="37">
        <v>3.43</v>
      </c>
      <c r="H36" s="37">
        <v>3.71</v>
      </c>
      <c r="I36" s="37">
        <v>2.67</v>
      </c>
      <c r="J36" s="38">
        <v>3.71</v>
      </c>
      <c r="K36" s="22"/>
      <c r="L36" s="22"/>
      <c r="M36" s="22"/>
      <c r="N36" s="22"/>
      <c r="O36" s="22"/>
      <c r="P36" s="22"/>
    </row>
    <row r="37" spans="1:16" ht="39" customHeight="1" x14ac:dyDescent="0.15">
      <c r="A37" s="22"/>
      <c r="B37" s="35"/>
      <c r="C37" s="1218" t="s">
        <v>549</v>
      </c>
      <c r="D37" s="1219"/>
      <c r="E37" s="1220"/>
      <c r="F37" s="36">
        <v>1.22</v>
      </c>
      <c r="G37" s="37">
        <v>2.0699999999999998</v>
      </c>
      <c r="H37" s="37">
        <v>1.94</v>
      </c>
      <c r="I37" s="37">
        <v>1.91</v>
      </c>
      <c r="J37" s="38">
        <v>1.57</v>
      </c>
      <c r="K37" s="22"/>
      <c r="L37" s="22"/>
      <c r="M37" s="22"/>
      <c r="N37" s="22"/>
      <c r="O37" s="22"/>
      <c r="P37" s="22"/>
    </row>
    <row r="38" spans="1:16" ht="39" customHeight="1" x14ac:dyDescent="0.15">
      <c r="A38" s="22"/>
      <c r="B38" s="35"/>
      <c r="C38" s="1218" t="s">
        <v>550</v>
      </c>
      <c r="D38" s="1219"/>
      <c r="E38" s="1220"/>
      <c r="F38" s="36">
        <v>0.33</v>
      </c>
      <c r="G38" s="37">
        <v>1.73</v>
      </c>
      <c r="H38" s="37">
        <v>0.7</v>
      </c>
      <c r="I38" s="37">
        <v>0.6</v>
      </c>
      <c r="J38" s="38">
        <v>0.42</v>
      </c>
      <c r="K38" s="22"/>
      <c r="L38" s="22"/>
      <c r="M38" s="22"/>
      <c r="N38" s="22"/>
      <c r="O38" s="22"/>
      <c r="P38" s="22"/>
    </row>
    <row r="39" spans="1:16" ht="39" customHeight="1" x14ac:dyDescent="0.15">
      <c r="A39" s="22"/>
      <c r="B39" s="35"/>
      <c r="C39" s="1218" t="s">
        <v>551</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552</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553</v>
      </c>
      <c r="D43" s="1222"/>
      <c r="E43" s="1223"/>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PR0zAFgPRgZdoEpg8GFqevLI+gNANE6vVArKWICPrXzCQxfsGarEIc6BPc5Det//Khs5rN0gsnrulCezQrDtA==" saltValue="/5y73TtpVEbdj/nkyhc2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476</v>
      </c>
      <c r="L45" s="60">
        <v>383</v>
      </c>
      <c r="M45" s="60">
        <v>363</v>
      </c>
      <c r="N45" s="60">
        <v>365</v>
      </c>
      <c r="O45" s="61">
        <v>379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239</v>
      </c>
      <c r="L48" s="64">
        <v>245</v>
      </c>
      <c r="M48" s="64">
        <v>229</v>
      </c>
      <c r="N48" s="64">
        <v>234</v>
      </c>
      <c r="O48" s="65">
        <v>223</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499</v>
      </c>
      <c r="L49" s="64" t="s">
        <v>499</v>
      </c>
      <c r="M49" s="64" t="s">
        <v>499</v>
      </c>
      <c r="N49" s="64" t="s">
        <v>499</v>
      </c>
      <c r="O49" s="65" t="s">
        <v>499</v>
      </c>
      <c r="P49" s="48"/>
      <c r="Q49" s="48"/>
      <c r="R49" s="48"/>
      <c r="S49" s="48"/>
      <c r="T49" s="48"/>
      <c r="U49" s="48"/>
    </row>
    <row r="50" spans="1:21" ht="30.75" customHeight="1" x14ac:dyDescent="0.15">
      <c r="A50" s="48"/>
      <c r="B50" s="1236"/>
      <c r="C50" s="1237"/>
      <c r="D50" s="62"/>
      <c r="E50" s="1228" t="s">
        <v>17</v>
      </c>
      <c r="F50" s="1228"/>
      <c r="G50" s="1228"/>
      <c r="H50" s="1228"/>
      <c r="I50" s="1228"/>
      <c r="J50" s="1229"/>
      <c r="K50" s="63">
        <v>6</v>
      </c>
      <c r="L50" s="64">
        <v>4</v>
      </c>
      <c r="M50" s="64">
        <v>4</v>
      </c>
      <c r="N50" s="64">
        <v>4</v>
      </c>
      <c r="O50" s="65">
        <v>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432</v>
      </c>
      <c r="L52" s="64">
        <v>444</v>
      </c>
      <c r="M52" s="64">
        <v>421</v>
      </c>
      <c r="N52" s="64">
        <v>421</v>
      </c>
      <c r="O52" s="65">
        <v>428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289</v>
      </c>
      <c r="L53" s="69">
        <v>188</v>
      </c>
      <c r="M53" s="69">
        <v>175</v>
      </c>
      <c r="N53" s="69">
        <v>182</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tzQVJgGZJRMvVu/ArS7dI3UkwoWZZib7DARXFRN+vanfMu/pWGsywx69e3xvroM3TVX0++fCvvoHdzQ5/XNuA==" saltValue="EaWW3oeMYlqoUG5rH20C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2" t="s">
        <v>24</v>
      </c>
      <c r="C41" s="1243"/>
      <c r="D41" s="81"/>
      <c r="E41" s="1248" t="s">
        <v>25</v>
      </c>
      <c r="F41" s="1248"/>
      <c r="G41" s="1248"/>
      <c r="H41" s="1249"/>
      <c r="I41" s="82">
        <v>4168</v>
      </c>
      <c r="J41" s="83">
        <v>4230</v>
      </c>
      <c r="K41" s="83">
        <v>4325</v>
      </c>
      <c r="L41" s="83">
        <v>4661</v>
      </c>
      <c r="M41" s="84">
        <v>4640</v>
      </c>
    </row>
    <row r="42" spans="2:13" ht="27.75" customHeight="1" x14ac:dyDescent="0.15">
      <c r="B42" s="1244"/>
      <c r="C42" s="1245"/>
      <c r="D42" s="85"/>
      <c r="E42" s="1250" t="s">
        <v>26</v>
      </c>
      <c r="F42" s="1250"/>
      <c r="G42" s="1250"/>
      <c r="H42" s="1251"/>
      <c r="I42" s="86">
        <v>97</v>
      </c>
      <c r="J42" s="87">
        <v>87</v>
      </c>
      <c r="K42" s="87">
        <v>77</v>
      </c>
      <c r="L42" s="87">
        <v>66</v>
      </c>
      <c r="M42" s="88">
        <v>64</v>
      </c>
    </row>
    <row r="43" spans="2:13" ht="27.75" customHeight="1" x14ac:dyDescent="0.15">
      <c r="B43" s="1244"/>
      <c r="C43" s="1245"/>
      <c r="D43" s="85"/>
      <c r="E43" s="1250" t="s">
        <v>27</v>
      </c>
      <c r="F43" s="1250"/>
      <c r="G43" s="1250"/>
      <c r="H43" s="1251"/>
      <c r="I43" s="86">
        <v>2063</v>
      </c>
      <c r="J43" s="87">
        <v>1898</v>
      </c>
      <c r="K43" s="87">
        <v>1663</v>
      </c>
      <c r="L43" s="87">
        <v>1483</v>
      </c>
      <c r="M43" s="88">
        <v>1268</v>
      </c>
    </row>
    <row r="44" spans="2:13" ht="27.75" customHeight="1" x14ac:dyDescent="0.15">
      <c r="B44" s="1244"/>
      <c r="C44" s="1245"/>
      <c r="D44" s="85"/>
      <c r="E44" s="1250" t="s">
        <v>28</v>
      </c>
      <c r="F44" s="1250"/>
      <c r="G44" s="1250"/>
      <c r="H44" s="1251"/>
      <c r="I44" s="86" t="s">
        <v>499</v>
      </c>
      <c r="J44" s="87" t="s">
        <v>499</v>
      </c>
      <c r="K44" s="87" t="s">
        <v>499</v>
      </c>
      <c r="L44" s="87" t="s">
        <v>499</v>
      </c>
      <c r="M44" s="88" t="s">
        <v>499</v>
      </c>
    </row>
    <row r="45" spans="2:13" ht="27.75" customHeight="1" x14ac:dyDescent="0.15">
      <c r="B45" s="1244"/>
      <c r="C45" s="1245"/>
      <c r="D45" s="85"/>
      <c r="E45" s="1250" t="s">
        <v>29</v>
      </c>
      <c r="F45" s="1250"/>
      <c r="G45" s="1250"/>
      <c r="H45" s="1251"/>
      <c r="I45" s="86">
        <v>375</v>
      </c>
      <c r="J45" s="87">
        <v>311</v>
      </c>
      <c r="K45" s="87">
        <v>286</v>
      </c>
      <c r="L45" s="87">
        <v>233</v>
      </c>
      <c r="M45" s="88">
        <v>247</v>
      </c>
    </row>
    <row r="46" spans="2:13" ht="27.75" customHeight="1" x14ac:dyDescent="0.15">
      <c r="B46" s="1244"/>
      <c r="C46" s="1245"/>
      <c r="D46" s="89"/>
      <c r="E46" s="1250" t="s">
        <v>30</v>
      </c>
      <c r="F46" s="1250"/>
      <c r="G46" s="1250"/>
      <c r="H46" s="1251"/>
      <c r="I46" s="86" t="s">
        <v>499</v>
      </c>
      <c r="J46" s="87" t="s">
        <v>499</v>
      </c>
      <c r="K46" s="87" t="s">
        <v>499</v>
      </c>
      <c r="L46" s="87" t="s">
        <v>499</v>
      </c>
      <c r="M46" s="88" t="s">
        <v>499</v>
      </c>
    </row>
    <row r="47" spans="2:13" ht="27.75" customHeight="1" x14ac:dyDescent="0.15">
      <c r="B47" s="1244"/>
      <c r="C47" s="1245"/>
      <c r="D47" s="90"/>
      <c r="E47" s="1252" t="s">
        <v>31</v>
      </c>
      <c r="F47" s="1253"/>
      <c r="G47" s="1253"/>
      <c r="H47" s="1254"/>
      <c r="I47" s="86" t="s">
        <v>499</v>
      </c>
      <c r="J47" s="87" t="s">
        <v>499</v>
      </c>
      <c r="K47" s="87" t="s">
        <v>499</v>
      </c>
      <c r="L47" s="87" t="s">
        <v>499</v>
      </c>
      <c r="M47" s="88" t="s">
        <v>499</v>
      </c>
    </row>
    <row r="48" spans="2:13" ht="27.75" customHeight="1" x14ac:dyDescent="0.15">
      <c r="B48" s="1244"/>
      <c r="C48" s="1245"/>
      <c r="D48" s="85"/>
      <c r="E48" s="1250" t="s">
        <v>32</v>
      </c>
      <c r="F48" s="1250"/>
      <c r="G48" s="1250"/>
      <c r="H48" s="1251"/>
      <c r="I48" s="86" t="s">
        <v>499</v>
      </c>
      <c r="J48" s="87" t="s">
        <v>499</v>
      </c>
      <c r="K48" s="87" t="s">
        <v>499</v>
      </c>
      <c r="L48" s="87" t="s">
        <v>499</v>
      </c>
      <c r="M48" s="88" t="s">
        <v>499</v>
      </c>
    </row>
    <row r="49" spans="2:13" ht="27.75" customHeight="1" x14ac:dyDescent="0.15">
      <c r="B49" s="1246"/>
      <c r="C49" s="1247"/>
      <c r="D49" s="85"/>
      <c r="E49" s="1250" t="s">
        <v>33</v>
      </c>
      <c r="F49" s="1250"/>
      <c r="G49" s="1250"/>
      <c r="H49" s="1251"/>
      <c r="I49" s="86" t="s">
        <v>499</v>
      </c>
      <c r="J49" s="87" t="s">
        <v>499</v>
      </c>
      <c r="K49" s="87" t="s">
        <v>499</v>
      </c>
      <c r="L49" s="87" t="s">
        <v>499</v>
      </c>
      <c r="M49" s="88" t="s">
        <v>499</v>
      </c>
    </row>
    <row r="50" spans="2:13" ht="27.75" customHeight="1" x14ac:dyDescent="0.15">
      <c r="B50" s="1255" t="s">
        <v>34</v>
      </c>
      <c r="C50" s="1256"/>
      <c r="D50" s="91"/>
      <c r="E50" s="1250" t="s">
        <v>35</v>
      </c>
      <c r="F50" s="1250"/>
      <c r="G50" s="1250"/>
      <c r="H50" s="1251"/>
      <c r="I50" s="86">
        <v>1331</v>
      </c>
      <c r="J50" s="87">
        <v>1525</v>
      </c>
      <c r="K50" s="87">
        <v>1516</v>
      </c>
      <c r="L50" s="87">
        <v>1542</v>
      </c>
      <c r="M50" s="88">
        <v>1716</v>
      </c>
    </row>
    <row r="51" spans="2:13" ht="27.75" customHeight="1" x14ac:dyDescent="0.15">
      <c r="B51" s="1244"/>
      <c r="C51" s="1245"/>
      <c r="D51" s="85"/>
      <c r="E51" s="1250" t="s">
        <v>36</v>
      </c>
      <c r="F51" s="1250"/>
      <c r="G51" s="1250"/>
      <c r="H51" s="1251"/>
      <c r="I51" s="86">
        <v>63</v>
      </c>
      <c r="J51" s="87">
        <v>57</v>
      </c>
      <c r="K51" s="87">
        <v>50</v>
      </c>
      <c r="L51" s="87">
        <v>43</v>
      </c>
      <c r="M51" s="88">
        <v>36</v>
      </c>
    </row>
    <row r="52" spans="2:13" ht="27.75" customHeight="1" x14ac:dyDescent="0.15">
      <c r="B52" s="1246"/>
      <c r="C52" s="1247"/>
      <c r="D52" s="85"/>
      <c r="E52" s="1250" t="s">
        <v>37</v>
      </c>
      <c r="F52" s="1250"/>
      <c r="G52" s="1250"/>
      <c r="H52" s="1251"/>
      <c r="I52" s="86">
        <v>4502</v>
      </c>
      <c r="J52" s="87">
        <v>4378</v>
      </c>
      <c r="K52" s="87">
        <v>4408</v>
      </c>
      <c r="L52" s="87">
        <v>4256</v>
      </c>
      <c r="M52" s="88">
        <v>4080</v>
      </c>
    </row>
    <row r="53" spans="2:13" ht="27.75" customHeight="1" thickBot="1" x14ac:dyDescent="0.2">
      <c r="B53" s="1257" t="s">
        <v>38</v>
      </c>
      <c r="C53" s="1258"/>
      <c r="D53" s="92"/>
      <c r="E53" s="1259" t="s">
        <v>39</v>
      </c>
      <c r="F53" s="1259"/>
      <c r="G53" s="1259"/>
      <c r="H53" s="1260"/>
      <c r="I53" s="93">
        <v>807</v>
      </c>
      <c r="J53" s="94">
        <v>567</v>
      </c>
      <c r="K53" s="94">
        <v>377</v>
      </c>
      <c r="L53" s="94">
        <v>602</v>
      </c>
      <c r="M53" s="95">
        <v>387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MwgfJhq/6B2SXttCZ9yzrwOcVLaTJ8NYWPhH8SSWzHaSpjt3Wyk0fgHnPxCaC+jXQvbDiaSraLnbcHEnjaTog==" saltValue="UWwG7AyqdUHdyCLxGz3M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1014</v>
      </c>
      <c r="G55" s="107">
        <v>1019</v>
      </c>
      <c r="H55" s="108">
        <v>999</v>
      </c>
    </row>
    <row r="56" spans="2:8" ht="52.5" customHeight="1" x14ac:dyDescent="0.15">
      <c r="B56" s="109"/>
      <c r="C56" s="1271" t="s">
        <v>43</v>
      </c>
      <c r="D56" s="1271"/>
      <c r="E56" s="1272"/>
      <c r="F56" s="110">
        <v>309</v>
      </c>
      <c r="G56" s="110">
        <v>321</v>
      </c>
      <c r="H56" s="111">
        <v>339</v>
      </c>
    </row>
    <row r="57" spans="2:8" ht="53.25" customHeight="1" x14ac:dyDescent="0.15">
      <c r="B57" s="109"/>
      <c r="C57" s="1273" t="s">
        <v>44</v>
      </c>
      <c r="D57" s="1273"/>
      <c r="E57" s="1274"/>
      <c r="F57" s="112">
        <v>605</v>
      </c>
      <c r="G57" s="112">
        <v>585</v>
      </c>
      <c r="H57" s="113">
        <v>586</v>
      </c>
    </row>
    <row r="58" spans="2:8" ht="45.75" customHeight="1" x14ac:dyDescent="0.15">
      <c r="B58" s="114"/>
      <c r="C58" s="1261" t="s">
        <v>554</v>
      </c>
      <c r="D58" s="1262"/>
      <c r="E58" s="1263"/>
      <c r="F58" s="115">
        <v>180</v>
      </c>
      <c r="G58" s="115">
        <v>180</v>
      </c>
      <c r="H58" s="116">
        <v>180</v>
      </c>
    </row>
    <row r="59" spans="2:8" ht="45.75" customHeight="1" x14ac:dyDescent="0.15">
      <c r="B59" s="114"/>
      <c r="C59" s="1261" t="s">
        <v>555</v>
      </c>
      <c r="D59" s="1262"/>
      <c r="E59" s="1263"/>
      <c r="F59" s="115">
        <v>206</v>
      </c>
      <c r="G59" s="115">
        <v>181</v>
      </c>
      <c r="H59" s="116">
        <v>172</v>
      </c>
    </row>
    <row r="60" spans="2:8" ht="45.75" customHeight="1" x14ac:dyDescent="0.15">
      <c r="B60" s="114"/>
      <c r="C60" s="1261" t="s">
        <v>556</v>
      </c>
      <c r="D60" s="1262"/>
      <c r="E60" s="1263"/>
      <c r="F60" s="115">
        <v>99</v>
      </c>
      <c r="G60" s="115">
        <v>102</v>
      </c>
      <c r="H60" s="116">
        <v>112</v>
      </c>
    </row>
    <row r="61" spans="2:8" ht="45.75" customHeight="1" x14ac:dyDescent="0.15">
      <c r="B61" s="114"/>
      <c r="C61" s="1261" t="s">
        <v>557</v>
      </c>
      <c r="D61" s="1262"/>
      <c r="E61" s="1263"/>
      <c r="F61" s="115">
        <v>100</v>
      </c>
      <c r="G61" s="115">
        <v>100</v>
      </c>
      <c r="H61" s="116">
        <v>100</v>
      </c>
    </row>
    <row r="62" spans="2:8" ht="45.75" customHeight="1" thickBot="1" x14ac:dyDescent="0.2">
      <c r="B62" s="117"/>
      <c r="C62" s="1264" t="s">
        <v>558</v>
      </c>
      <c r="D62" s="1265"/>
      <c r="E62" s="1266"/>
      <c r="F62" s="118">
        <v>21</v>
      </c>
      <c r="G62" s="118">
        <v>21</v>
      </c>
      <c r="H62" s="119">
        <v>21</v>
      </c>
    </row>
    <row r="63" spans="2:8" ht="52.5" customHeight="1" thickBot="1" x14ac:dyDescent="0.2">
      <c r="B63" s="120"/>
      <c r="C63" s="1267" t="s">
        <v>45</v>
      </c>
      <c r="D63" s="1267"/>
      <c r="E63" s="1268"/>
      <c r="F63" s="121">
        <v>1929</v>
      </c>
      <c r="G63" s="121">
        <v>1925</v>
      </c>
      <c r="H63" s="122">
        <v>1924</v>
      </c>
    </row>
    <row r="64" spans="2:8" ht="15" customHeight="1" x14ac:dyDescent="0.15"/>
    <row r="65" ht="0" hidden="1" customHeight="1" x14ac:dyDescent="0.15"/>
    <row r="66" ht="0" hidden="1" customHeight="1" x14ac:dyDescent="0.15"/>
  </sheetData>
  <sheetProtection algorithmName="SHA-512" hashValue="HvlpBJENfnPmJYWK2J+mwlH9bdL8JWqgY+GwfEmDdcc6a7EZRxNhDWxWsR8JIQgpmIs2LZ68Jd2AX+UA0tPQ/Q==" saltValue="ALusADjmOBL26IgR6pVM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zoomScaleNormal="100"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539</v>
      </c>
      <c r="BQ50" s="1290"/>
      <c r="BR50" s="1290"/>
      <c r="BS50" s="1290"/>
      <c r="BT50" s="1290"/>
      <c r="BU50" s="1290"/>
      <c r="BV50" s="1290"/>
      <c r="BW50" s="1290"/>
      <c r="BX50" s="1290" t="s">
        <v>540</v>
      </c>
      <c r="BY50" s="1290"/>
      <c r="BZ50" s="1290"/>
      <c r="CA50" s="1290"/>
      <c r="CB50" s="1290"/>
      <c r="CC50" s="1290"/>
      <c r="CD50" s="1290"/>
      <c r="CE50" s="1290"/>
      <c r="CF50" s="1290" t="s">
        <v>541</v>
      </c>
      <c r="CG50" s="1290"/>
      <c r="CH50" s="1290"/>
      <c r="CI50" s="1290"/>
      <c r="CJ50" s="1290"/>
      <c r="CK50" s="1290"/>
      <c r="CL50" s="1290"/>
      <c r="CM50" s="1290"/>
      <c r="CN50" s="1290" t="s">
        <v>542</v>
      </c>
      <c r="CO50" s="1290"/>
      <c r="CP50" s="1290"/>
      <c r="CQ50" s="1290"/>
      <c r="CR50" s="1290"/>
      <c r="CS50" s="1290"/>
      <c r="CT50" s="1290"/>
      <c r="CU50" s="1290"/>
      <c r="CV50" s="1290" t="s">
        <v>543</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586</v>
      </c>
      <c r="AO51" s="1293"/>
      <c r="AP51" s="1293"/>
      <c r="AQ51" s="1293"/>
      <c r="AR51" s="1293"/>
      <c r="AS51" s="1293"/>
      <c r="AT51" s="1293"/>
      <c r="AU51" s="1293"/>
      <c r="AV51" s="1293"/>
      <c r="AW51" s="1293"/>
      <c r="AX51" s="1293"/>
      <c r="AY51" s="1293"/>
      <c r="AZ51" s="1293"/>
      <c r="BA51" s="1293"/>
      <c r="BB51" s="1293" t="s">
        <v>591</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14.3</v>
      </c>
      <c r="CG51" s="1276"/>
      <c r="CH51" s="1276"/>
      <c r="CI51" s="1276"/>
      <c r="CJ51" s="1276"/>
      <c r="CK51" s="1276"/>
      <c r="CL51" s="1276"/>
      <c r="CM51" s="1276"/>
      <c r="CN51" s="1276">
        <v>23.1</v>
      </c>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50.4</v>
      </c>
      <c r="CG53" s="1276"/>
      <c r="CH53" s="1276"/>
      <c r="CI53" s="1276"/>
      <c r="CJ53" s="1276"/>
      <c r="CK53" s="1276"/>
      <c r="CL53" s="1276"/>
      <c r="CM53" s="1276"/>
      <c r="CN53" s="1276">
        <v>64.599999999999994</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592</v>
      </c>
      <c r="AO55" s="1290"/>
      <c r="AP55" s="1290"/>
      <c r="AQ55" s="1290"/>
      <c r="AR55" s="1290"/>
      <c r="AS55" s="1290"/>
      <c r="AT55" s="1290"/>
      <c r="AU55" s="1290"/>
      <c r="AV55" s="1290"/>
      <c r="AW55" s="1290"/>
      <c r="AX55" s="1290"/>
      <c r="AY55" s="1290"/>
      <c r="AZ55" s="1290"/>
      <c r="BA55" s="1290"/>
      <c r="BB55" s="1293" t="s">
        <v>587</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13.1</v>
      </c>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588</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53.4</v>
      </c>
      <c r="CG57" s="1276"/>
      <c r="CH57" s="1276"/>
      <c r="CI57" s="1276"/>
      <c r="CJ57" s="1276"/>
      <c r="CK57" s="1276"/>
      <c r="CL57" s="1276"/>
      <c r="CM57" s="1276"/>
      <c r="CN57" s="1276">
        <v>52.1</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539</v>
      </c>
      <c r="BQ72" s="1290"/>
      <c r="BR72" s="1290"/>
      <c r="BS72" s="1290"/>
      <c r="BT72" s="1290"/>
      <c r="BU72" s="1290"/>
      <c r="BV72" s="1290"/>
      <c r="BW72" s="1290"/>
      <c r="BX72" s="1290" t="s">
        <v>540</v>
      </c>
      <c r="BY72" s="1290"/>
      <c r="BZ72" s="1290"/>
      <c r="CA72" s="1290"/>
      <c r="CB72" s="1290"/>
      <c r="CC72" s="1290"/>
      <c r="CD72" s="1290"/>
      <c r="CE72" s="1290"/>
      <c r="CF72" s="1290" t="s">
        <v>541</v>
      </c>
      <c r="CG72" s="1290"/>
      <c r="CH72" s="1290"/>
      <c r="CI72" s="1290"/>
      <c r="CJ72" s="1290"/>
      <c r="CK72" s="1290"/>
      <c r="CL72" s="1290"/>
      <c r="CM72" s="1290"/>
      <c r="CN72" s="1290" t="s">
        <v>542</v>
      </c>
      <c r="CO72" s="1290"/>
      <c r="CP72" s="1290"/>
      <c r="CQ72" s="1290"/>
      <c r="CR72" s="1290"/>
      <c r="CS72" s="1290"/>
      <c r="CT72" s="1290"/>
      <c r="CU72" s="1290"/>
      <c r="CV72" s="1290" t="s">
        <v>543</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586</v>
      </c>
      <c r="AO73" s="1293"/>
      <c r="AP73" s="1293"/>
      <c r="AQ73" s="1293"/>
      <c r="AR73" s="1293"/>
      <c r="AS73" s="1293"/>
      <c r="AT73" s="1293"/>
      <c r="AU73" s="1293"/>
      <c r="AV73" s="1293"/>
      <c r="AW73" s="1293"/>
      <c r="AX73" s="1293"/>
      <c r="AY73" s="1293"/>
      <c r="AZ73" s="1293"/>
      <c r="BA73" s="1293"/>
      <c r="BB73" s="1293" t="s">
        <v>593</v>
      </c>
      <c r="BC73" s="1293"/>
      <c r="BD73" s="1293"/>
      <c r="BE73" s="1293"/>
      <c r="BF73" s="1293"/>
      <c r="BG73" s="1293"/>
      <c r="BH73" s="1293"/>
      <c r="BI73" s="1293"/>
      <c r="BJ73" s="1293"/>
      <c r="BK73" s="1293"/>
      <c r="BL73" s="1293"/>
      <c r="BM73" s="1293"/>
      <c r="BN73" s="1293"/>
      <c r="BO73" s="1293"/>
      <c r="BP73" s="1276">
        <v>31.1</v>
      </c>
      <c r="BQ73" s="1276"/>
      <c r="BR73" s="1276"/>
      <c r="BS73" s="1276"/>
      <c r="BT73" s="1276"/>
      <c r="BU73" s="1276"/>
      <c r="BV73" s="1276"/>
      <c r="BW73" s="1276"/>
      <c r="BX73" s="1276">
        <v>22</v>
      </c>
      <c r="BY73" s="1276"/>
      <c r="BZ73" s="1276"/>
      <c r="CA73" s="1276"/>
      <c r="CB73" s="1276"/>
      <c r="CC73" s="1276"/>
      <c r="CD73" s="1276"/>
      <c r="CE73" s="1276"/>
      <c r="CF73" s="1276">
        <v>14.3</v>
      </c>
      <c r="CG73" s="1276"/>
      <c r="CH73" s="1276"/>
      <c r="CI73" s="1276"/>
      <c r="CJ73" s="1276"/>
      <c r="CK73" s="1276"/>
      <c r="CL73" s="1276"/>
      <c r="CM73" s="1276"/>
      <c r="CN73" s="1276">
        <v>23.1</v>
      </c>
      <c r="CO73" s="1276"/>
      <c r="CP73" s="1276"/>
      <c r="CQ73" s="1276"/>
      <c r="CR73" s="1276"/>
      <c r="CS73" s="1276"/>
      <c r="CT73" s="1276"/>
      <c r="CU73" s="1276"/>
      <c r="CV73" s="1276">
        <v>14.6</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594</v>
      </c>
      <c r="BC75" s="1293"/>
      <c r="BD75" s="1293"/>
      <c r="BE75" s="1293"/>
      <c r="BF75" s="1293"/>
      <c r="BG75" s="1293"/>
      <c r="BH75" s="1293"/>
      <c r="BI75" s="1293"/>
      <c r="BJ75" s="1293"/>
      <c r="BK75" s="1293"/>
      <c r="BL75" s="1293"/>
      <c r="BM75" s="1293"/>
      <c r="BN75" s="1293"/>
      <c r="BO75" s="1293"/>
      <c r="BP75" s="1276">
        <v>12</v>
      </c>
      <c r="BQ75" s="1276"/>
      <c r="BR75" s="1276"/>
      <c r="BS75" s="1276"/>
      <c r="BT75" s="1276"/>
      <c r="BU75" s="1276"/>
      <c r="BV75" s="1276"/>
      <c r="BW75" s="1276"/>
      <c r="BX75" s="1276">
        <v>10.199999999999999</v>
      </c>
      <c r="BY75" s="1276"/>
      <c r="BZ75" s="1276"/>
      <c r="CA75" s="1276"/>
      <c r="CB75" s="1276"/>
      <c r="CC75" s="1276"/>
      <c r="CD75" s="1276"/>
      <c r="CE75" s="1276"/>
      <c r="CF75" s="1276">
        <v>8.3000000000000007</v>
      </c>
      <c r="CG75" s="1276"/>
      <c r="CH75" s="1276"/>
      <c r="CI75" s="1276"/>
      <c r="CJ75" s="1276"/>
      <c r="CK75" s="1276"/>
      <c r="CL75" s="1276"/>
      <c r="CM75" s="1276"/>
      <c r="CN75" s="1276">
        <v>6.9</v>
      </c>
      <c r="CO75" s="1276"/>
      <c r="CP75" s="1276"/>
      <c r="CQ75" s="1276"/>
      <c r="CR75" s="1276"/>
      <c r="CS75" s="1276"/>
      <c r="CT75" s="1276"/>
      <c r="CU75" s="1276"/>
      <c r="CV75" s="1276">
        <v>6.7</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595</v>
      </c>
      <c r="AO77" s="1290"/>
      <c r="AP77" s="1290"/>
      <c r="AQ77" s="1290"/>
      <c r="AR77" s="1290"/>
      <c r="AS77" s="1290"/>
      <c r="AT77" s="1290"/>
      <c r="AU77" s="1290"/>
      <c r="AV77" s="1290"/>
      <c r="AW77" s="1290"/>
      <c r="AX77" s="1290"/>
      <c r="AY77" s="1290"/>
      <c r="AZ77" s="1290"/>
      <c r="BA77" s="1290"/>
      <c r="BB77" s="1293" t="s">
        <v>593</v>
      </c>
      <c r="BC77" s="1293"/>
      <c r="BD77" s="1293"/>
      <c r="BE77" s="1293"/>
      <c r="BF77" s="1293"/>
      <c r="BG77" s="1293"/>
      <c r="BH77" s="1293"/>
      <c r="BI77" s="1293"/>
      <c r="BJ77" s="1293"/>
      <c r="BK77" s="1293"/>
      <c r="BL77" s="1293"/>
      <c r="BM77" s="1293"/>
      <c r="BN77" s="1293"/>
      <c r="BO77" s="1293"/>
      <c r="BP77" s="1276">
        <v>18.899999999999999</v>
      </c>
      <c r="BQ77" s="1276"/>
      <c r="BR77" s="1276"/>
      <c r="BS77" s="1276"/>
      <c r="BT77" s="1276"/>
      <c r="BU77" s="1276"/>
      <c r="BV77" s="1276"/>
      <c r="BW77" s="1276"/>
      <c r="BX77" s="1276">
        <v>10.199999999999999</v>
      </c>
      <c r="BY77" s="1276"/>
      <c r="BZ77" s="1276"/>
      <c r="CA77" s="1276"/>
      <c r="CB77" s="1276"/>
      <c r="CC77" s="1276"/>
      <c r="CD77" s="1276"/>
      <c r="CE77" s="1276"/>
      <c r="CF77" s="1276">
        <v>13.1</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590</v>
      </c>
      <c r="BC79" s="1293"/>
      <c r="BD79" s="1293"/>
      <c r="BE79" s="1293"/>
      <c r="BF79" s="1293"/>
      <c r="BG79" s="1293"/>
      <c r="BH79" s="1293"/>
      <c r="BI79" s="1293"/>
      <c r="BJ79" s="1293"/>
      <c r="BK79" s="1293"/>
      <c r="BL79" s="1293"/>
      <c r="BM79" s="1293"/>
      <c r="BN79" s="1293"/>
      <c r="BO79" s="1293"/>
      <c r="BP79" s="1276">
        <v>10.1</v>
      </c>
      <c r="BQ79" s="1276"/>
      <c r="BR79" s="1276"/>
      <c r="BS79" s="1276"/>
      <c r="BT79" s="1276"/>
      <c r="BU79" s="1276"/>
      <c r="BV79" s="1276"/>
      <c r="BW79" s="1276"/>
      <c r="BX79" s="1276">
        <v>9.1</v>
      </c>
      <c r="BY79" s="1276"/>
      <c r="BZ79" s="1276"/>
      <c r="CA79" s="1276"/>
      <c r="CB79" s="1276"/>
      <c r="CC79" s="1276"/>
      <c r="CD79" s="1276"/>
      <c r="CE79" s="1276"/>
      <c r="CF79" s="1276">
        <v>8.9</v>
      </c>
      <c r="CG79" s="1276"/>
      <c r="CH79" s="1276"/>
      <c r="CI79" s="1276"/>
      <c r="CJ79" s="1276"/>
      <c r="CK79" s="1276"/>
      <c r="CL79" s="1276"/>
      <c r="CM79" s="1276"/>
      <c r="CN79" s="1276">
        <v>7.9</v>
      </c>
      <c r="CO79" s="1276"/>
      <c r="CP79" s="1276"/>
      <c r="CQ79" s="1276"/>
      <c r="CR79" s="1276"/>
      <c r="CS79" s="1276"/>
      <c r="CT79" s="1276"/>
      <c r="CU79" s="1276"/>
      <c r="CV79" s="1276">
        <v>7.9</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 right="0" top="0.19685039370078741" bottom="0" header="0.31496062992125984" footer="0.31496062992125984"/>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zoomScaleNormal="10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 right="0" top="0.19685039370078741" bottom="0" header="0.31496062992125984" footer="0.31496062992125984"/>
  <pageSetup paperSize="9" scale="3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zoomScaleNormal="10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 right="0" top="0.19685039370078741" bottom="0" header="0.31496062992125984" footer="0.31496062992125984"/>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60761</v>
      </c>
      <c r="E3" s="141"/>
      <c r="F3" s="142">
        <v>82748</v>
      </c>
      <c r="G3" s="143"/>
      <c r="H3" s="144"/>
    </row>
    <row r="4" spans="1:8" x14ac:dyDescent="0.15">
      <c r="A4" s="145"/>
      <c r="B4" s="146"/>
      <c r="C4" s="147"/>
      <c r="D4" s="148">
        <v>20513</v>
      </c>
      <c r="E4" s="149"/>
      <c r="F4" s="150">
        <v>44732</v>
      </c>
      <c r="G4" s="151"/>
      <c r="H4" s="152"/>
    </row>
    <row r="5" spans="1:8" x14ac:dyDescent="0.15">
      <c r="A5" s="133" t="s">
        <v>532</v>
      </c>
      <c r="B5" s="138"/>
      <c r="C5" s="139"/>
      <c r="D5" s="140">
        <v>46442</v>
      </c>
      <c r="E5" s="141"/>
      <c r="F5" s="142">
        <v>91837</v>
      </c>
      <c r="G5" s="143"/>
      <c r="H5" s="144"/>
    </row>
    <row r="6" spans="1:8" x14ac:dyDescent="0.15">
      <c r="A6" s="145"/>
      <c r="B6" s="146"/>
      <c r="C6" s="147"/>
      <c r="D6" s="148">
        <v>19248</v>
      </c>
      <c r="E6" s="149"/>
      <c r="F6" s="150">
        <v>54439</v>
      </c>
      <c r="G6" s="151"/>
      <c r="H6" s="152"/>
    </row>
    <row r="7" spans="1:8" x14ac:dyDescent="0.15">
      <c r="A7" s="133" t="s">
        <v>533</v>
      </c>
      <c r="B7" s="138"/>
      <c r="C7" s="139"/>
      <c r="D7" s="140">
        <v>46288</v>
      </c>
      <c r="E7" s="141"/>
      <c r="F7" s="142">
        <v>75972</v>
      </c>
      <c r="G7" s="143"/>
      <c r="H7" s="144"/>
    </row>
    <row r="8" spans="1:8" x14ac:dyDescent="0.15">
      <c r="A8" s="145"/>
      <c r="B8" s="146"/>
      <c r="C8" s="147"/>
      <c r="D8" s="148">
        <v>20828</v>
      </c>
      <c r="E8" s="149"/>
      <c r="F8" s="150">
        <v>40712</v>
      </c>
      <c r="G8" s="151"/>
      <c r="H8" s="152"/>
    </row>
    <row r="9" spans="1:8" x14ac:dyDescent="0.15">
      <c r="A9" s="133" t="s">
        <v>534</v>
      </c>
      <c r="B9" s="138"/>
      <c r="C9" s="139"/>
      <c r="D9" s="140">
        <v>69763</v>
      </c>
      <c r="E9" s="141"/>
      <c r="F9" s="142">
        <v>79466</v>
      </c>
      <c r="G9" s="143"/>
      <c r="H9" s="144"/>
    </row>
    <row r="10" spans="1:8" x14ac:dyDescent="0.15">
      <c r="A10" s="145"/>
      <c r="B10" s="146"/>
      <c r="C10" s="147"/>
      <c r="D10" s="148">
        <v>31781</v>
      </c>
      <c r="E10" s="149"/>
      <c r="F10" s="150">
        <v>44645</v>
      </c>
      <c r="G10" s="151"/>
      <c r="H10" s="152"/>
    </row>
    <row r="11" spans="1:8" x14ac:dyDescent="0.15">
      <c r="A11" s="133" t="s">
        <v>535</v>
      </c>
      <c r="B11" s="138"/>
      <c r="C11" s="139"/>
      <c r="D11" s="140">
        <v>35444</v>
      </c>
      <c r="E11" s="141"/>
      <c r="F11" s="142">
        <v>90072</v>
      </c>
      <c r="G11" s="143"/>
      <c r="H11" s="144"/>
    </row>
    <row r="12" spans="1:8" x14ac:dyDescent="0.15">
      <c r="A12" s="145"/>
      <c r="B12" s="146"/>
      <c r="C12" s="153"/>
      <c r="D12" s="148">
        <v>11220</v>
      </c>
      <c r="E12" s="149"/>
      <c r="F12" s="150">
        <v>46083</v>
      </c>
      <c r="G12" s="151"/>
      <c r="H12" s="152"/>
    </row>
    <row r="13" spans="1:8" x14ac:dyDescent="0.15">
      <c r="A13" s="133"/>
      <c r="B13" s="138"/>
      <c r="C13" s="154"/>
      <c r="D13" s="155">
        <v>51740</v>
      </c>
      <c r="E13" s="156"/>
      <c r="F13" s="157">
        <v>84019</v>
      </c>
      <c r="G13" s="158"/>
      <c r="H13" s="144"/>
    </row>
    <row r="14" spans="1:8" x14ac:dyDescent="0.15">
      <c r="A14" s="145"/>
      <c r="B14" s="146"/>
      <c r="C14" s="147"/>
      <c r="D14" s="148">
        <v>20718</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5.85</v>
      </c>
      <c r="C19" s="159">
        <f>ROUND(VALUE(SUBSTITUTE(実質収支比率等に係る経年分析!G$48,"▲","-")),2)</f>
        <v>3.88</v>
      </c>
      <c r="D19" s="159">
        <f>ROUND(VALUE(SUBSTITUTE(実質収支比率等に係る経年分析!H$48,"▲","-")),2)</f>
        <v>4.9800000000000004</v>
      </c>
      <c r="E19" s="159">
        <f>ROUND(VALUE(SUBSTITUTE(実質収支比率等に係る経年分析!I$48,"▲","-")),2)</f>
        <v>6.73</v>
      </c>
      <c r="F19" s="159">
        <f>ROUND(VALUE(SUBSTITUTE(実質収支比率等に係る経年分析!J$48,"▲","-")),2)</f>
        <v>3.83</v>
      </c>
    </row>
    <row r="20" spans="1:11" x14ac:dyDescent="0.15">
      <c r="A20" s="159" t="s">
        <v>49</v>
      </c>
      <c r="B20" s="159">
        <f>ROUND(VALUE(SUBSTITUTE(実質収支比率等に係る経年分析!F$47,"▲","-")),2)</f>
        <v>32.26</v>
      </c>
      <c r="C20" s="159">
        <f>ROUND(VALUE(SUBSTITUTE(実質収支比率等に係る経年分析!G$47,"▲","-")),2)</f>
        <v>32.72</v>
      </c>
      <c r="D20" s="159">
        <f>ROUND(VALUE(SUBSTITUTE(実質収支比率等に係る経年分析!H$47,"▲","-")),2)</f>
        <v>33.25</v>
      </c>
      <c r="E20" s="159">
        <f>ROUND(VALUE(SUBSTITUTE(実質収支比率等に係る経年分析!I$47,"▲","-")),2)</f>
        <v>33.72</v>
      </c>
      <c r="F20" s="159">
        <f>ROUND(VALUE(SUBSTITUTE(実質収支比率等に係る経年分析!J$47,"▲","-")),2)</f>
        <v>32.58</v>
      </c>
    </row>
    <row r="21" spans="1:11" x14ac:dyDescent="0.15">
      <c r="A21" s="159" t="s">
        <v>50</v>
      </c>
      <c r="B21" s="159">
        <f>IF(ISNUMBER(VALUE(SUBSTITUTE(実質収支比率等に係る経年分析!F$49,"▲","-"))),ROUND(VALUE(SUBSTITUTE(実質収支比率等に係る経年分析!F$49,"▲","-")),2),NA())</f>
        <v>2.0299999999999998</v>
      </c>
      <c r="C21" s="159">
        <f>IF(ISNUMBER(VALUE(SUBSTITUTE(実質収支比率等に係る経年分析!G$49,"▲","-"))),ROUND(VALUE(SUBSTITUTE(実質収支比率等に係る経年分析!G$49,"▲","-")),2),NA())</f>
        <v>-1.53</v>
      </c>
      <c r="D21" s="159">
        <f>IF(ISNUMBER(VALUE(SUBSTITUTE(実質収支比率等に係る経年分析!H$49,"▲","-"))),ROUND(VALUE(SUBSTITUTE(実質収支比率等に係る経年分析!H$49,"▲","-")),2),NA())</f>
        <v>2.02</v>
      </c>
      <c r="E21" s="159">
        <f>IF(ISNUMBER(VALUE(SUBSTITUTE(実質収支比率等に係る経年分析!I$49,"▲","-"))),ROUND(VALUE(SUBSTITUTE(実質収支比率等に係る経年分析!I$49,"▲","-")),2),NA())</f>
        <v>1.87</v>
      </c>
      <c r="F21" s="159">
        <f>IF(ISNUMBER(VALUE(SUBSTITUTE(実質収支比率等に係る経年分析!J$49,"▲","-"))),ROUND(VALUE(SUBSTITUTE(実質収支比率等に係る経年分析!J$49,"▲","-")),2),NA())</f>
        <v>-3.45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早島町後期高齢者医療特別会計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早島町公共下水道事業特別会計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0.42</v>
      </c>
    </row>
    <row r="33" spans="1:16" x14ac:dyDescent="0.15">
      <c r="A33" s="160" t="str">
        <f>IF(連結実質赤字比率に係る赤字・黒字の構成分析!C$37="",NA(),連結実質赤字比率に係る赤字・黒字の構成分析!C$37)</f>
        <v>早島町介護保険特別会計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2.0699999999999998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1.57</v>
      </c>
    </row>
    <row r="34" spans="1:16" x14ac:dyDescent="0.15">
      <c r="A34" s="160" t="str">
        <f>IF(連結実質赤字比率に係る赤字・黒字の構成分析!C$36="",NA(),連結実質赤字比率に係る赤字・黒字の構成分析!C$36)</f>
        <v>早島町国民健康保険特別会計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3.83</v>
      </c>
    </row>
    <row r="36" spans="1:16" x14ac:dyDescent="0.15">
      <c r="A36" s="160" t="str">
        <f>IF(連結実質赤字比率に係る赤字・黒字の構成分析!C$34="",NA(),連結実質赤字比率に係る赤字・黒字の構成分析!C$34)</f>
        <v>早島町水道事業会計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4.55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432</v>
      </c>
      <c r="E42" s="161"/>
      <c r="F42" s="161"/>
      <c r="G42" s="161">
        <f>'実質公債費比率（分子）の構造'!L$52</f>
        <v>444</v>
      </c>
      <c r="H42" s="161"/>
      <c r="I42" s="161"/>
      <c r="J42" s="161">
        <f>'実質公債費比率（分子）の構造'!M$52</f>
        <v>421</v>
      </c>
      <c r="K42" s="161"/>
      <c r="L42" s="161"/>
      <c r="M42" s="161">
        <f>'実質公債費比率（分子）の構造'!N$52</f>
        <v>421</v>
      </c>
      <c r="N42" s="161"/>
      <c r="O42" s="161"/>
      <c r="P42" s="161">
        <f>'実質公債費比率（分子）の構造'!O$52</f>
        <v>428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v>
      </c>
      <c r="C44" s="161"/>
      <c r="D44" s="161"/>
      <c r="E44" s="161">
        <f>'実質公債費比率（分子）の構造'!L$50</f>
        <v>4</v>
      </c>
      <c r="F44" s="161"/>
      <c r="G44" s="161"/>
      <c r="H44" s="161">
        <f>'実質公債費比率（分子）の構造'!M$50</f>
        <v>4</v>
      </c>
      <c r="I44" s="161"/>
      <c r="J44" s="161"/>
      <c r="K44" s="161">
        <f>'実質公債費比率（分子）の構造'!N$50</f>
        <v>4</v>
      </c>
      <c r="L44" s="161"/>
      <c r="M44" s="161"/>
      <c r="N44" s="161">
        <f>'実質公債費比率（分子）の構造'!O$50</f>
        <v>4</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239</v>
      </c>
      <c r="C46" s="161"/>
      <c r="D46" s="161"/>
      <c r="E46" s="161">
        <f>'実質公債費比率（分子）の構造'!L$48</f>
        <v>245</v>
      </c>
      <c r="F46" s="161"/>
      <c r="G46" s="161"/>
      <c r="H46" s="161">
        <f>'実質公債費比率（分子）の構造'!M$48</f>
        <v>229</v>
      </c>
      <c r="I46" s="161"/>
      <c r="J46" s="161"/>
      <c r="K46" s="161">
        <f>'実質公債費比率（分子）の構造'!N$48</f>
        <v>234</v>
      </c>
      <c r="L46" s="161"/>
      <c r="M46" s="161"/>
      <c r="N46" s="161">
        <f>'実質公債費比率（分子）の構造'!O$48</f>
        <v>223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476</v>
      </c>
      <c r="C49" s="161"/>
      <c r="D49" s="161"/>
      <c r="E49" s="161">
        <f>'実質公債費比率（分子）の構造'!L$45</f>
        <v>383</v>
      </c>
      <c r="F49" s="161"/>
      <c r="G49" s="161"/>
      <c r="H49" s="161">
        <f>'実質公債費比率（分子）の構造'!M$45</f>
        <v>363</v>
      </c>
      <c r="I49" s="161"/>
      <c r="J49" s="161"/>
      <c r="K49" s="161">
        <f>'実質公債費比率（分子）の構造'!N$45</f>
        <v>365</v>
      </c>
      <c r="L49" s="161"/>
      <c r="M49" s="161"/>
      <c r="N49" s="161">
        <f>'実質公債費比率（分子）の構造'!O$45</f>
        <v>379</v>
      </c>
      <c r="O49" s="161"/>
      <c r="P49" s="161"/>
    </row>
    <row r="50" spans="1:16" x14ac:dyDescent="0.15">
      <c r="A50" s="161" t="s">
        <v>65</v>
      </c>
      <c r="B50" s="161" t="e">
        <f>NA()</f>
        <v>#N/A</v>
      </c>
      <c r="C50" s="161">
        <f>IF(ISNUMBER('実質公債費比率（分子）の構造'!K$53),'実質公債費比率（分子）の構造'!K$53,NA())</f>
        <v>289</v>
      </c>
      <c r="D50" s="161" t="e">
        <f>NA()</f>
        <v>#N/A</v>
      </c>
      <c r="E50" s="161" t="e">
        <f>NA()</f>
        <v>#N/A</v>
      </c>
      <c r="F50" s="161">
        <f>IF(ISNUMBER('実質公債費比率（分子）の構造'!L$53),'実質公債費比率（分子）の構造'!L$53,NA())</f>
        <v>188</v>
      </c>
      <c r="G50" s="161" t="e">
        <f>NA()</f>
        <v>#N/A</v>
      </c>
      <c r="H50" s="161" t="e">
        <f>NA()</f>
        <v>#N/A</v>
      </c>
      <c r="I50" s="161">
        <f>IF(ISNUMBER('実質公債費比率（分子）の構造'!M$53),'実質公債費比率（分子）の構造'!M$53,NA())</f>
        <v>175</v>
      </c>
      <c r="J50" s="161" t="e">
        <f>NA()</f>
        <v>#N/A</v>
      </c>
      <c r="K50" s="161" t="e">
        <f>NA()</f>
        <v>#N/A</v>
      </c>
      <c r="L50" s="161">
        <f>IF(ISNUMBER('実質公債費比率（分子）の構造'!N$53),'実質公債費比率（分子）の構造'!N$53,NA())</f>
        <v>182</v>
      </c>
      <c r="M50" s="161" t="e">
        <f>NA()</f>
        <v>#N/A</v>
      </c>
      <c r="N50" s="161" t="e">
        <f>NA()</f>
        <v>#N/A</v>
      </c>
      <c r="O50" s="161">
        <f>IF(ISNUMBER('実質公債費比率（分子）の構造'!O$53),'実質公債費比率（分子）の構造'!O$53,NA())</f>
        <v>178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4502</v>
      </c>
      <c r="E56" s="160"/>
      <c r="F56" s="160"/>
      <c r="G56" s="160">
        <f>'将来負担比率（分子）の構造'!J$52</f>
        <v>4378</v>
      </c>
      <c r="H56" s="160"/>
      <c r="I56" s="160"/>
      <c r="J56" s="160">
        <f>'将来負担比率（分子）の構造'!K$52</f>
        <v>4408</v>
      </c>
      <c r="K56" s="160"/>
      <c r="L56" s="160"/>
      <c r="M56" s="160">
        <f>'将来負担比率（分子）の構造'!L$52</f>
        <v>4256</v>
      </c>
      <c r="N56" s="160"/>
      <c r="O56" s="160"/>
      <c r="P56" s="160">
        <f>'将来負担比率（分子）の構造'!M$52</f>
        <v>4080</v>
      </c>
    </row>
    <row r="57" spans="1:16" x14ac:dyDescent="0.15">
      <c r="A57" s="160" t="s">
        <v>36</v>
      </c>
      <c r="B57" s="160"/>
      <c r="C57" s="160"/>
      <c r="D57" s="160">
        <f>'将来負担比率（分子）の構造'!I$51</f>
        <v>63</v>
      </c>
      <c r="E57" s="160"/>
      <c r="F57" s="160"/>
      <c r="G57" s="160">
        <f>'将来負担比率（分子）の構造'!J$51</f>
        <v>57</v>
      </c>
      <c r="H57" s="160"/>
      <c r="I57" s="160"/>
      <c r="J57" s="160">
        <f>'将来負担比率（分子）の構造'!K$51</f>
        <v>50</v>
      </c>
      <c r="K57" s="160"/>
      <c r="L57" s="160"/>
      <c r="M57" s="160">
        <f>'将来負担比率（分子）の構造'!L$51</f>
        <v>43</v>
      </c>
      <c r="N57" s="160"/>
      <c r="O57" s="160"/>
      <c r="P57" s="160">
        <f>'将来負担比率（分子）の構造'!M$51</f>
        <v>36</v>
      </c>
    </row>
    <row r="58" spans="1:16" x14ac:dyDescent="0.15">
      <c r="A58" s="160" t="s">
        <v>35</v>
      </c>
      <c r="B58" s="160"/>
      <c r="C58" s="160"/>
      <c r="D58" s="160">
        <f>'将来負担比率（分子）の構造'!I$50</f>
        <v>1331</v>
      </c>
      <c r="E58" s="160"/>
      <c r="F58" s="160"/>
      <c r="G58" s="160">
        <f>'将来負担比率（分子）の構造'!J$50</f>
        <v>1525</v>
      </c>
      <c r="H58" s="160"/>
      <c r="I58" s="160"/>
      <c r="J58" s="160">
        <f>'将来負担比率（分子）の構造'!K$50</f>
        <v>1516</v>
      </c>
      <c r="K58" s="160"/>
      <c r="L58" s="160"/>
      <c r="M58" s="160">
        <f>'将来負担比率（分子）の構造'!L$50</f>
        <v>1542</v>
      </c>
      <c r="N58" s="160"/>
      <c r="O58" s="160"/>
      <c r="P58" s="160">
        <f>'将来負担比率（分子）の構造'!M$50</f>
        <v>1716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375</v>
      </c>
      <c r="C62" s="160"/>
      <c r="D62" s="160"/>
      <c r="E62" s="160">
        <f>'将来負担比率（分子）の構造'!J$45</f>
        <v>311</v>
      </c>
      <c r="F62" s="160"/>
      <c r="G62" s="160"/>
      <c r="H62" s="160">
        <f>'将来負担比率（分子）の構造'!K$45</f>
        <v>286</v>
      </c>
      <c r="I62" s="160"/>
      <c r="J62" s="160"/>
      <c r="K62" s="160">
        <f>'将来負担比率（分子）の構造'!L$45</f>
        <v>233</v>
      </c>
      <c r="L62" s="160"/>
      <c r="M62" s="160"/>
      <c r="N62" s="160">
        <f>'将来負担比率（分子）の構造'!M$45</f>
        <v>247</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2063</v>
      </c>
      <c r="C64" s="160"/>
      <c r="D64" s="160"/>
      <c r="E64" s="160">
        <f>'将来負担比率（分子）の構造'!J$43</f>
        <v>1898</v>
      </c>
      <c r="F64" s="160"/>
      <c r="G64" s="160"/>
      <c r="H64" s="160">
        <f>'将来負担比率（分子）の構造'!K$43</f>
        <v>1663</v>
      </c>
      <c r="I64" s="160"/>
      <c r="J64" s="160"/>
      <c r="K64" s="160">
        <f>'将来負担比率（分子）の構造'!L$43</f>
        <v>1483</v>
      </c>
      <c r="L64" s="160"/>
      <c r="M64" s="160"/>
      <c r="N64" s="160">
        <f>'将来負担比率（分子）の構造'!M$43</f>
        <v>1268</v>
      </c>
      <c r="O64" s="160"/>
      <c r="P64" s="160"/>
    </row>
    <row r="65" spans="1:16" x14ac:dyDescent="0.15">
      <c r="A65" s="160" t="s">
        <v>26</v>
      </c>
      <c r="B65" s="160">
        <f>'将来負担比率（分子）の構造'!I$42</f>
        <v>97</v>
      </c>
      <c r="C65" s="160"/>
      <c r="D65" s="160"/>
      <c r="E65" s="160">
        <f>'将来負担比率（分子）の構造'!J$42</f>
        <v>87</v>
      </c>
      <c r="F65" s="160"/>
      <c r="G65" s="160"/>
      <c r="H65" s="160">
        <f>'将来負担比率（分子）の構造'!K$42</f>
        <v>77</v>
      </c>
      <c r="I65" s="160"/>
      <c r="J65" s="160"/>
      <c r="K65" s="160">
        <f>'将来負担比率（分子）の構造'!L$42</f>
        <v>66</v>
      </c>
      <c r="L65" s="160"/>
      <c r="M65" s="160"/>
      <c r="N65" s="160">
        <f>'将来負担比率（分子）の構造'!M$42</f>
        <v>64</v>
      </c>
      <c r="O65" s="160"/>
      <c r="P65" s="160"/>
    </row>
    <row r="66" spans="1:16" x14ac:dyDescent="0.15">
      <c r="A66" s="160" t="s">
        <v>25</v>
      </c>
      <c r="B66" s="160">
        <f>'将来負担比率（分子）の構造'!I$41</f>
        <v>4168</v>
      </c>
      <c r="C66" s="160"/>
      <c r="D66" s="160"/>
      <c r="E66" s="160">
        <f>'将来負担比率（分子）の構造'!J$41</f>
        <v>4230</v>
      </c>
      <c r="F66" s="160"/>
      <c r="G66" s="160"/>
      <c r="H66" s="160">
        <f>'将来負担比率（分子）の構造'!K$41</f>
        <v>4325</v>
      </c>
      <c r="I66" s="160"/>
      <c r="J66" s="160"/>
      <c r="K66" s="160">
        <f>'将来負担比率（分子）の構造'!L$41</f>
        <v>4661</v>
      </c>
      <c r="L66" s="160"/>
      <c r="M66" s="160"/>
      <c r="N66" s="160">
        <f>'将来負担比率（分子）の構造'!M$41</f>
        <v>4640</v>
      </c>
      <c r="O66" s="160"/>
      <c r="P66" s="160"/>
    </row>
    <row r="67" spans="1:16" x14ac:dyDescent="0.15">
      <c r="A67" s="160" t="s">
        <v>69</v>
      </c>
      <c r="B67" s="160" t="e">
        <f>NA()</f>
        <v>#N/A</v>
      </c>
      <c r="C67" s="160">
        <f>IF(ISNUMBER('将来負担比率（分子）の構造'!I$53), IF('将来負担比率（分子）の構造'!I$53 &lt; 0, 0, '将来負担比率（分子）の構造'!I$53), NA())</f>
        <v>807</v>
      </c>
      <c r="D67" s="160" t="e">
        <f>NA()</f>
        <v>#N/A</v>
      </c>
      <c r="E67" s="160" t="e">
        <f>NA()</f>
        <v>#N/A</v>
      </c>
      <c r="F67" s="160">
        <f>IF(ISNUMBER('将来負担比率（分子）の構造'!J$53), IF('将来負担比率（分子）の構造'!J$53 &lt; 0, 0, '将来負担比率（分子）の構造'!J$53), NA())</f>
        <v>567</v>
      </c>
      <c r="G67" s="160" t="e">
        <f>NA()</f>
        <v>#N/A</v>
      </c>
      <c r="H67" s="160" t="e">
        <f>NA()</f>
        <v>#N/A</v>
      </c>
      <c r="I67" s="160">
        <f>IF(ISNUMBER('将来負担比率（分子）の構造'!K$53), IF('将来負担比率（分子）の構造'!K$53 &lt; 0, 0, '将来負担比率（分子）の構造'!K$53), NA())</f>
        <v>377</v>
      </c>
      <c r="J67" s="160" t="e">
        <f>NA()</f>
        <v>#N/A</v>
      </c>
      <c r="K67" s="160" t="e">
        <f>NA()</f>
        <v>#N/A</v>
      </c>
      <c r="L67" s="160">
        <f>IF(ISNUMBER('将来負担比率（分子）の構造'!L$53), IF('将来負担比率（分子）の構造'!L$53 &lt; 0, 0, '将来負担比率（分子）の構造'!L$53), NA())</f>
        <v>602</v>
      </c>
      <c r="M67" s="160" t="e">
        <f>NA()</f>
        <v>#N/A</v>
      </c>
      <c r="N67" s="160" t="e">
        <f>NA()</f>
        <v>#N/A</v>
      </c>
      <c r="O67" s="160">
        <f>IF(ISNUMBER('将来負担比率（分子）の構造'!M$53), IF('将来負担比率（分子）の構造'!M$53 &lt; 0, 0, '将来負担比率（分子）の構造'!M$53), NA())</f>
        <v>387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1014</v>
      </c>
      <c r="C72" s="164">
        <f>基金残高に係る経年分析!G55</f>
        <v>1019</v>
      </c>
      <c r="D72" s="164">
        <f>基金残高に係る経年分析!H55</f>
        <v>999</v>
      </c>
    </row>
    <row r="73" spans="1:16" x14ac:dyDescent="0.15">
      <c r="A73" s="163" t="s">
        <v>72</v>
      </c>
      <c r="B73" s="164">
        <f>基金残高に係る経年分析!F56</f>
        <v>309</v>
      </c>
      <c r="C73" s="164">
        <f>基金残高に係る経年分析!G56</f>
        <v>321</v>
      </c>
      <c r="D73" s="164">
        <f>基金残高に係る経年分析!H56</f>
        <v>339</v>
      </c>
    </row>
    <row r="74" spans="1:16" x14ac:dyDescent="0.15">
      <c r="A74" s="163" t="s">
        <v>73</v>
      </c>
      <c r="B74" s="164">
        <f>基金残高に係る経年分析!F57</f>
        <v>605</v>
      </c>
      <c r="C74" s="164">
        <f>基金残高に係る経年分析!G57</f>
        <v>585</v>
      </c>
      <c r="D74" s="164">
        <f>基金残高に係る経年分析!H57</f>
        <v>586</v>
      </c>
    </row>
  </sheetData>
  <sheetProtection algorithmName="SHA-512" hashValue="R7ofsfscYERwSgq/8Fy1Av+ZFwaDnloOi4I8h+eIPHT9lhfL0Ebinck2PoSF406SUkcGKMXKTcQN3QWXsVVxyA==" saltValue="bQ/r2xYKxLYlsv/iqmlA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1915524</v>
      </c>
      <c r="S5" s="649"/>
      <c r="T5" s="649"/>
      <c r="U5" s="649"/>
      <c r="V5" s="649"/>
      <c r="W5" s="649"/>
      <c r="X5" s="649"/>
      <c r="Y5" s="650"/>
      <c r="Z5" s="651">
        <v>38.5</v>
      </c>
      <c r="AA5" s="651"/>
      <c r="AB5" s="651"/>
      <c r="AC5" s="651"/>
      <c r="AD5" s="652">
        <v>1915524</v>
      </c>
      <c r="AE5" s="652"/>
      <c r="AF5" s="652"/>
      <c r="AG5" s="652"/>
      <c r="AH5" s="652"/>
      <c r="AI5" s="652"/>
      <c r="AJ5" s="652"/>
      <c r="AK5" s="652"/>
      <c r="AL5" s="653">
        <v>65</v>
      </c>
      <c r="AM5" s="654"/>
      <c r="AN5" s="654"/>
      <c r="AO5" s="655"/>
      <c r="AP5" s="645" t="s">
        <v>221</v>
      </c>
      <c r="AQ5" s="646"/>
      <c r="AR5" s="646"/>
      <c r="AS5" s="646"/>
      <c r="AT5" s="646"/>
      <c r="AU5" s="646"/>
      <c r="AV5" s="646"/>
      <c r="AW5" s="646"/>
      <c r="AX5" s="646"/>
      <c r="AY5" s="646"/>
      <c r="AZ5" s="646"/>
      <c r="BA5" s="646"/>
      <c r="BB5" s="646"/>
      <c r="BC5" s="646"/>
      <c r="BD5" s="646"/>
      <c r="BE5" s="646"/>
      <c r="BF5" s="647"/>
      <c r="BG5" s="659">
        <v>1915524</v>
      </c>
      <c r="BH5" s="660"/>
      <c r="BI5" s="660"/>
      <c r="BJ5" s="660"/>
      <c r="BK5" s="660"/>
      <c r="BL5" s="660"/>
      <c r="BM5" s="660"/>
      <c r="BN5" s="661"/>
      <c r="BO5" s="662">
        <v>100</v>
      </c>
      <c r="BP5" s="662"/>
      <c r="BQ5" s="662"/>
      <c r="BR5" s="662"/>
      <c r="BS5" s="663">
        <v>27077</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36208</v>
      </c>
      <c r="S6" s="660"/>
      <c r="T6" s="660"/>
      <c r="U6" s="660"/>
      <c r="V6" s="660"/>
      <c r="W6" s="660"/>
      <c r="X6" s="660"/>
      <c r="Y6" s="661"/>
      <c r="Z6" s="662">
        <v>0.7</v>
      </c>
      <c r="AA6" s="662"/>
      <c r="AB6" s="662"/>
      <c r="AC6" s="662"/>
      <c r="AD6" s="663">
        <v>36208</v>
      </c>
      <c r="AE6" s="663"/>
      <c r="AF6" s="663"/>
      <c r="AG6" s="663"/>
      <c r="AH6" s="663"/>
      <c r="AI6" s="663"/>
      <c r="AJ6" s="663"/>
      <c r="AK6" s="663"/>
      <c r="AL6" s="664">
        <v>1.2</v>
      </c>
      <c r="AM6" s="665"/>
      <c r="AN6" s="665"/>
      <c r="AO6" s="666"/>
      <c r="AP6" s="656" t="s">
        <v>226</v>
      </c>
      <c r="AQ6" s="657"/>
      <c r="AR6" s="657"/>
      <c r="AS6" s="657"/>
      <c r="AT6" s="657"/>
      <c r="AU6" s="657"/>
      <c r="AV6" s="657"/>
      <c r="AW6" s="657"/>
      <c r="AX6" s="657"/>
      <c r="AY6" s="657"/>
      <c r="AZ6" s="657"/>
      <c r="BA6" s="657"/>
      <c r="BB6" s="657"/>
      <c r="BC6" s="657"/>
      <c r="BD6" s="657"/>
      <c r="BE6" s="657"/>
      <c r="BF6" s="658"/>
      <c r="BG6" s="659">
        <v>1915524</v>
      </c>
      <c r="BH6" s="660"/>
      <c r="BI6" s="660"/>
      <c r="BJ6" s="660"/>
      <c r="BK6" s="660"/>
      <c r="BL6" s="660"/>
      <c r="BM6" s="660"/>
      <c r="BN6" s="661"/>
      <c r="BO6" s="662">
        <v>100</v>
      </c>
      <c r="BP6" s="662"/>
      <c r="BQ6" s="662"/>
      <c r="BR6" s="662"/>
      <c r="BS6" s="663">
        <v>27077</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69381</v>
      </c>
      <c r="CS6" s="660"/>
      <c r="CT6" s="660"/>
      <c r="CU6" s="660"/>
      <c r="CV6" s="660"/>
      <c r="CW6" s="660"/>
      <c r="CX6" s="660"/>
      <c r="CY6" s="661"/>
      <c r="CZ6" s="653">
        <v>1.5</v>
      </c>
      <c r="DA6" s="654"/>
      <c r="DB6" s="654"/>
      <c r="DC6" s="673"/>
      <c r="DD6" s="668" t="s">
        <v>122</v>
      </c>
      <c r="DE6" s="660"/>
      <c r="DF6" s="660"/>
      <c r="DG6" s="660"/>
      <c r="DH6" s="660"/>
      <c r="DI6" s="660"/>
      <c r="DJ6" s="660"/>
      <c r="DK6" s="660"/>
      <c r="DL6" s="660"/>
      <c r="DM6" s="660"/>
      <c r="DN6" s="660"/>
      <c r="DO6" s="660"/>
      <c r="DP6" s="661"/>
      <c r="DQ6" s="668">
        <v>69310</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3514</v>
      </c>
      <c r="S7" s="660"/>
      <c r="T7" s="660"/>
      <c r="U7" s="660"/>
      <c r="V7" s="660"/>
      <c r="W7" s="660"/>
      <c r="X7" s="660"/>
      <c r="Y7" s="661"/>
      <c r="Z7" s="662">
        <v>0.1</v>
      </c>
      <c r="AA7" s="662"/>
      <c r="AB7" s="662"/>
      <c r="AC7" s="662"/>
      <c r="AD7" s="663">
        <v>3514</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798794</v>
      </c>
      <c r="BH7" s="660"/>
      <c r="BI7" s="660"/>
      <c r="BJ7" s="660"/>
      <c r="BK7" s="660"/>
      <c r="BL7" s="660"/>
      <c r="BM7" s="660"/>
      <c r="BN7" s="661"/>
      <c r="BO7" s="662">
        <v>41.7</v>
      </c>
      <c r="BP7" s="662"/>
      <c r="BQ7" s="662"/>
      <c r="BR7" s="662"/>
      <c r="BS7" s="663">
        <v>27077</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677005</v>
      </c>
      <c r="CS7" s="660"/>
      <c r="CT7" s="660"/>
      <c r="CU7" s="660"/>
      <c r="CV7" s="660"/>
      <c r="CW7" s="660"/>
      <c r="CX7" s="660"/>
      <c r="CY7" s="661"/>
      <c r="CZ7" s="662">
        <v>14.2</v>
      </c>
      <c r="DA7" s="662"/>
      <c r="DB7" s="662"/>
      <c r="DC7" s="662"/>
      <c r="DD7" s="668">
        <v>5137</v>
      </c>
      <c r="DE7" s="660"/>
      <c r="DF7" s="660"/>
      <c r="DG7" s="660"/>
      <c r="DH7" s="660"/>
      <c r="DI7" s="660"/>
      <c r="DJ7" s="660"/>
      <c r="DK7" s="660"/>
      <c r="DL7" s="660"/>
      <c r="DM7" s="660"/>
      <c r="DN7" s="660"/>
      <c r="DO7" s="660"/>
      <c r="DP7" s="661"/>
      <c r="DQ7" s="668">
        <v>606419</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9134</v>
      </c>
      <c r="S8" s="660"/>
      <c r="T8" s="660"/>
      <c r="U8" s="660"/>
      <c r="V8" s="660"/>
      <c r="W8" s="660"/>
      <c r="X8" s="660"/>
      <c r="Y8" s="661"/>
      <c r="Z8" s="662">
        <v>0.2</v>
      </c>
      <c r="AA8" s="662"/>
      <c r="AB8" s="662"/>
      <c r="AC8" s="662"/>
      <c r="AD8" s="663">
        <v>9134</v>
      </c>
      <c r="AE8" s="663"/>
      <c r="AF8" s="663"/>
      <c r="AG8" s="663"/>
      <c r="AH8" s="663"/>
      <c r="AI8" s="663"/>
      <c r="AJ8" s="663"/>
      <c r="AK8" s="663"/>
      <c r="AL8" s="664">
        <v>0.3</v>
      </c>
      <c r="AM8" s="665"/>
      <c r="AN8" s="665"/>
      <c r="AO8" s="666"/>
      <c r="AP8" s="656" t="s">
        <v>232</v>
      </c>
      <c r="AQ8" s="657"/>
      <c r="AR8" s="657"/>
      <c r="AS8" s="657"/>
      <c r="AT8" s="657"/>
      <c r="AU8" s="657"/>
      <c r="AV8" s="657"/>
      <c r="AW8" s="657"/>
      <c r="AX8" s="657"/>
      <c r="AY8" s="657"/>
      <c r="AZ8" s="657"/>
      <c r="BA8" s="657"/>
      <c r="BB8" s="657"/>
      <c r="BC8" s="657"/>
      <c r="BD8" s="657"/>
      <c r="BE8" s="657"/>
      <c r="BF8" s="658"/>
      <c r="BG8" s="659">
        <v>21517</v>
      </c>
      <c r="BH8" s="660"/>
      <c r="BI8" s="660"/>
      <c r="BJ8" s="660"/>
      <c r="BK8" s="660"/>
      <c r="BL8" s="660"/>
      <c r="BM8" s="660"/>
      <c r="BN8" s="661"/>
      <c r="BO8" s="662">
        <v>1.1000000000000001</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1620190</v>
      </c>
      <c r="CS8" s="660"/>
      <c r="CT8" s="660"/>
      <c r="CU8" s="660"/>
      <c r="CV8" s="660"/>
      <c r="CW8" s="660"/>
      <c r="CX8" s="660"/>
      <c r="CY8" s="661"/>
      <c r="CZ8" s="662">
        <v>34</v>
      </c>
      <c r="DA8" s="662"/>
      <c r="DB8" s="662"/>
      <c r="DC8" s="662"/>
      <c r="DD8" s="668">
        <v>2924</v>
      </c>
      <c r="DE8" s="660"/>
      <c r="DF8" s="660"/>
      <c r="DG8" s="660"/>
      <c r="DH8" s="660"/>
      <c r="DI8" s="660"/>
      <c r="DJ8" s="660"/>
      <c r="DK8" s="660"/>
      <c r="DL8" s="660"/>
      <c r="DM8" s="660"/>
      <c r="DN8" s="660"/>
      <c r="DO8" s="660"/>
      <c r="DP8" s="661"/>
      <c r="DQ8" s="668">
        <v>815540</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8790</v>
      </c>
      <c r="S9" s="660"/>
      <c r="T9" s="660"/>
      <c r="U9" s="660"/>
      <c r="V9" s="660"/>
      <c r="W9" s="660"/>
      <c r="X9" s="660"/>
      <c r="Y9" s="661"/>
      <c r="Z9" s="662">
        <v>0.2</v>
      </c>
      <c r="AA9" s="662"/>
      <c r="AB9" s="662"/>
      <c r="AC9" s="662"/>
      <c r="AD9" s="663">
        <v>8790</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582343</v>
      </c>
      <c r="BH9" s="660"/>
      <c r="BI9" s="660"/>
      <c r="BJ9" s="660"/>
      <c r="BK9" s="660"/>
      <c r="BL9" s="660"/>
      <c r="BM9" s="660"/>
      <c r="BN9" s="661"/>
      <c r="BO9" s="662">
        <v>30.4</v>
      </c>
      <c r="BP9" s="662"/>
      <c r="BQ9" s="662"/>
      <c r="BR9" s="662"/>
      <c r="BS9" s="668" t="s">
        <v>233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381793</v>
      </c>
      <c r="CS9" s="660"/>
      <c r="CT9" s="660"/>
      <c r="CU9" s="660"/>
      <c r="CV9" s="660"/>
      <c r="CW9" s="660"/>
      <c r="CX9" s="660"/>
      <c r="CY9" s="661"/>
      <c r="CZ9" s="662">
        <v>8</v>
      </c>
      <c r="DA9" s="662"/>
      <c r="DB9" s="662"/>
      <c r="DC9" s="662"/>
      <c r="DD9" s="668">
        <v>6911</v>
      </c>
      <c r="DE9" s="660"/>
      <c r="DF9" s="660"/>
      <c r="DG9" s="660"/>
      <c r="DH9" s="660"/>
      <c r="DI9" s="660"/>
      <c r="DJ9" s="660"/>
      <c r="DK9" s="660"/>
      <c r="DL9" s="660"/>
      <c r="DM9" s="660"/>
      <c r="DN9" s="660"/>
      <c r="DO9" s="660"/>
      <c r="DP9" s="661"/>
      <c r="DQ9" s="668">
        <v>323150</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233</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57875</v>
      </c>
      <c r="BH10" s="660"/>
      <c r="BI10" s="660"/>
      <c r="BJ10" s="660"/>
      <c r="BK10" s="660"/>
      <c r="BL10" s="660"/>
      <c r="BM10" s="660"/>
      <c r="BN10" s="661"/>
      <c r="BO10" s="662">
        <v>3</v>
      </c>
      <c r="BP10" s="662"/>
      <c r="BQ10" s="662"/>
      <c r="BR10" s="662"/>
      <c r="BS10" s="668" t="s">
        <v>122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50</v>
      </c>
      <c r="CS10" s="660"/>
      <c r="CT10" s="660"/>
      <c r="CU10" s="660"/>
      <c r="CV10" s="660"/>
      <c r="CW10" s="660"/>
      <c r="CX10" s="660"/>
      <c r="CY10" s="661"/>
      <c r="CZ10" s="662">
        <v>0</v>
      </c>
      <c r="DA10" s="662"/>
      <c r="DB10" s="662"/>
      <c r="DC10" s="662"/>
      <c r="DD10" s="668" t="s">
        <v>233</v>
      </c>
      <c r="DE10" s="660"/>
      <c r="DF10" s="660"/>
      <c r="DG10" s="660"/>
      <c r="DH10" s="660"/>
      <c r="DI10" s="660"/>
      <c r="DJ10" s="660"/>
      <c r="DK10" s="660"/>
      <c r="DL10" s="660"/>
      <c r="DM10" s="660"/>
      <c r="DN10" s="660"/>
      <c r="DO10" s="660"/>
      <c r="DP10" s="661"/>
      <c r="DQ10" s="668">
        <v>50</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233</v>
      </c>
      <c r="AA11" s="662"/>
      <c r="AB11" s="662"/>
      <c r="AC11" s="662"/>
      <c r="AD11" s="663" t="s">
        <v>233</v>
      </c>
      <c r="AE11" s="663"/>
      <c r="AF11" s="663"/>
      <c r="AG11" s="663"/>
      <c r="AH11" s="663"/>
      <c r="AI11" s="663"/>
      <c r="AJ11" s="663"/>
      <c r="AK11" s="663"/>
      <c r="AL11" s="664" t="s">
        <v>233</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137059</v>
      </c>
      <c r="BH11" s="660"/>
      <c r="BI11" s="660"/>
      <c r="BJ11" s="660"/>
      <c r="BK11" s="660"/>
      <c r="BL11" s="660"/>
      <c r="BM11" s="660"/>
      <c r="BN11" s="661"/>
      <c r="BO11" s="662">
        <v>7.2</v>
      </c>
      <c r="BP11" s="662"/>
      <c r="BQ11" s="662"/>
      <c r="BR11" s="662"/>
      <c r="BS11" s="668">
        <v>27077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132004</v>
      </c>
      <c r="CS11" s="660"/>
      <c r="CT11" s="660"/>
      <c r="CU11" s="660"/>
      <c r="CV11" s="660"/>
      <c r="CW11" s="660"/>
      <c r="CX11" s="660"/>
      <c r="CY11" s="661"/>
      <c r="CZ11" s="662">
        <v>2.8</v>
      </c>
      <c r="DA11" s="662"/>
      <c r="DB11" s="662"/>
      <c r="DC11" s="662"/>
      <c r="DD11" s="668">
        <v>49950</v>
      </c>
      <c r="DE11" s="660"/>
      <c r="DF11" s="660"/>
      <c r="DG11" s="660"/>
      <c r="DH11" s="660"/>
      <c r="DI11" s="660"/>
      <c r="DJ11" s="660"/>
      <c r="DK11" s="660"/>
      <c r="DL11" s="660"/>
      <c r="DM11" s="660"/>
      <c r="DN11" s="660"/>
      <c r="DO11" s="660"/>
      <c r="DP11" s="661"/>
      <c r="DQ11" s="668">
        <v>94601</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230679</v>
      </c>
      <c r="S12" s="660"/>
      <c r="T12" s="660"/>
      <c r="U12" s="660"/>
      <c r="V12" s="660"/>
      <c r="W12" s="660"/>
      <c r="X12" s="660"/>
      <c r="Y12" s="661"/>
      <c r="Z12" s="662">
        <v>4.5999999999999996</v>
      </c>
      <c r="AA12" s="662"/>
      <c r="AB12" s="662"/>
      <c r="AC12" s="662"/>
      <c r="AD12" s="663">
        <v>230679</v>
      </c>
      <c r="AE12" s="663"/>
      <c r="AF12" s="663"/>
      <c r="AG12" s="663"/>
      <c r="AH12" s="663"/>
      <c r="AI12" s="663"/>
      <c r="AJ12" s="663"/>
      <c r="AK12" s="663"/>
      <c r="AL12" s="664">
        <v>7.8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1004232</v>
      </c>
      <c r="BH12" s="660"/>
      <c r="BI12" s="660"/>
      <c r="BJ12" s="660"/>
      <c r="BK12" s="660"/>
      <c r="BL12" s="660"/>
      <c r="BM12" s="660"/>
      <c r="BN12" s="661"/>
      <c r="BO12" s="662">
        <v>52.4</v>
      </c>
      <c r="BP12" s="662"/>
      <c r="BQ12" s="662"/>
      <c r="BR12" s="662"/>
      <c r="BS12" s="668" t="s">
        <v>122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27013</v>
      </c>
      <c r="CS12" s="660"/>
      <c r="CT12" s="660"/>
      <c r="CU12" s="660"/>
      <c r="CV12" s="660"/>
      <c r="CW12" s="660"/>
      <c r="CX12" s="660"/>
      <c r="CY12" s="661"/>
      <c r="CZ12" s="662">
        <v>0.6</v>
      </c>
      <c r="DA12" s="662"/>
      <c r="DB12" s="662"/>
      <c r="DC12" s="662"/>
      <c r="DD12" s="668">
        <v>394</v>
      </c>
      <c r="DE12" s="660"/>
      <c r="DF12" s="660"/>
      <c r="DG12" s="660"/>
      <c r="DH12" s="660"/>
      <c r="DI12" s="660"/>
      <c r="DJ12" s="660"/>
      <c r="DK12" s="660"/>
      <c r="DL12" s="660"/>
      <c r="DM12" s="660"/>
      <c r="DN12" s="660"/>
      <c r="DO12" s="660"/>
      <c r="DP12" s="661"/>
      <c r="DQ12" s="668">
        <v>21399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2971</v>
      </c>
      <c r="S13" s="660"/>
      <c r="T13" s="660"/>
      <c r="U13" s="660"/>
      <c r="V13" s="660"/>
      <c r="W13" s="660"/>
      <c r="X13" s="660"/>
      <c r="Y13" s="661"/>
      <c r="Z13" s="662">
        <v>0.1</v>
      </c>
      <c r="AA13" s="662"/>
      <c r="AB13" s="662"/>
      <c r="AC13" s="662"/>
      <c r="AD13" s="663">
        <v>2971</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1003047</v>
      </c>
      <c r="BH13" s="660"/>
      <c r="BI13" s="660"/>
      <c r="BJ13" s="660"/>
      <c r="BK13" s="660"/>
      <c r="BL13" s="660"/>
      <c r="BM13" s="660"/>
      <c r="BN13" s="661"/>
      <c r="BO13" s="662">
        <v>52.4</v>
      </c>
      <c r="BP13" s="662"/>
      <c r="BQ13" s="662"/>
      <c r="BR13" s="662"/>
      <c r="BS13" s="668" t="s">
        <v>233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792333</v>
      </c>
      <c r="CS13" s="660"/>
      <c r="CT13" s="660"/>
      <c r="CU13" s="660"/>
      <c r="CV13" s="660"/>
      <c r="CW13" s="660"/>
      <c r="CX13" s="660"/>
      <c r="CY13" s="661"/>
      <c r="CZ13" s="662">
        <v>16.600000000000001</v>
      </c>
      <c r="DA13" s="662"/>
      <c r="DB13" s="662"/>
      <c r="DC13" s="662"/>
      <c r="DD13" s="668">
        <v>349008</v>
      </c>
      <c r="DE13" s="660"/>
      <c r="DF13" s="660"/>
      <c r="DG13" s="660"/>
      <c r="DH13" s="660"/>
      <c r="DI13" s="660"/>
      <c r="DJ13" s="660"/>
      <c r="DK13" s="660"/>
      <c r="DL13" s="660"/>
      <c r="DM13" s="660"/>
      <c r="DN13" s="660"/>
      <c r="DO13" s="660"/>
      <c r="DP13" s="661"/>
      <c r="DQ13" s="668">
        <v>469684</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233</v>
      </c>
      <c r="AA14" s="662"/>
      <c r="AB14" s="662"/>
      <c r="AC14" s="662"/>
      <c r="AD14" s="663" t="s">
        <v>233</v>
      </c>
      <c r="AE14" s="663"/>
      <c r="AF14" s="663"/>
      <c r="AG14" s="663"/>
      <c r="AH14" s="663"/>
      <c r="AI14" s="663"/>
      <c r="AJ14" s="663"/>
      <c r="AK14" s="663"/>
      <c r="AL14" s="664" t="s">
        <v>122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34498</v>
      </c>
      <c r="BH14" s="660"/>
      <c r="BI14" s="660"/>
      <c r="BJ14" s="660"/>
      <c r="BK14" s="660"/>
      <c r="BL14" s="660"/>
      <c r="BM14" s="660"/>
      <c r="BN14" s="661"/>
      <c r="BO14" s="662">
        <v>1.8</v>
      </c>
      <c r="BP14" s="662"/>
      <c r="BQ14" s="662"/>
      <c r="BR14" s="662"/>
      <c r="BS14" s="668" t="s">
        <v>233</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204237</v>
      </c>
      <c r="CS14" s="660"/>
      <c r="CT14" s="660"/>
      <c r="CU14" s="660"/>
      <c r="CV14" s="660"/>
      <c r="CW14" s="660"/>
      <c r="CX14" s="660"/>
      <c r="CY14" s="661"/>
      <c r="CZ14" s="662">
        <v>4.3</v>
      </c>
      <c r="DA14" s="662"/>
      <c r="DB14" s="662"/>
      <c r="DC14" s="662"/>
      <c r="DD14" s="668">
        <v>10531</v>
      </c>
      <c r="DE14" s="660"/>
      <c r="DF14" s="660"/>
      <c r="DG14" s="660"/>
      <c r="DH14" s="660"/>
      <c r="DI14" s="660"/>
      <c r="DJ14" s="660"/>
      <c r="DK14" s="660"/>
      <c r="DL14" s="660"/>
      <c r="DM14" s="660"/>
      <c r="DN14" s="660"/>
      <c r="DO14" s="660"/>
      <c r="DP14" s="661"/>
      <c r="DQ14" s="668">
        <v>202119</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9463</v>
      </c>
      <c r="S15" s="660"/>
      <c r="T15" s="660"/>
      <c r="U15" s="660"/>
      <c r="V15" s="660"/>
      <c r="W15" s="660"/>
      <c r="X15" s="660"/>
      <c r="Y15" s="661"/>
      <c r="Z15" s="662">
        <v>0.2</v>
      </c>
      <c r="AA15" s="662"/>
      <c r="AB15" s="662"/>
      <c r="AC15" s="662"/>
      <c r="AD15" s="663">
        <v>9463</v>
      </c>
      <c r="AE15" s="663"/>
      <c r="AF15" s="663"/>
      <c r="AG15" s="663"/>
      <c r="AH15" s="663"/>
      <c r="AI15" s="663"/>
      <c r="AJ15" s="663"/>
      <c r="AK15" s="663"/>
      <c r="AL15" s="664">
        <v>0.3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78000</v>
      </c>
      <c r="BH15" s="660"/>
      <c r="BI15" s="660"/>
      <c r="BJ15" s="660"/>
      <c r="BK15" s="660"/>
      <c r="BL15" s="660"/>
      <c r="BM15" s="660"/>
      <c r="BN15" s="661"/>
      <c r="BO15" s="662">
        <v>4.0999999999999996</v>
      </c>
      <c r="BP15" s="662"/>
      <c r="BQ15" s="662"/>
      <c r="BR15" s="662"/>
      <c r="BS15" s="668" t="s">
        <v>233</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480419</v>
      </c>
      <c r="CS15" s="660"/>
      <c r="CT15" s="660"/>
      <c r="CU15" s="660"/>
      <c r="CV15" s="660"/>
      <c r="CW15" s="660"/>
      <c r="CX15" s="660"/>
      <c r="CY15" s="661"/>
      <c r="CZ15" s="662">
        <v>10.1</v>
      </c>
      <c r="DA15" s="662"/>
      <c r="DB15" s="662"/>
      <c r="DC15" s="662"/>
      <c r="DD15" s="668">
        <v>17845</v>
      </c>
      <c r="DE15" s="660"/>
      <c r="DF15" s="660"/>
      <c r="DG15" s="660"/>
      <c r="DH15" s="660"/>
      <c r="DI15" s="660"/>
      <c r="DJ15" s="660"/>
      <c r="DK15" s="660"/>
      <c r="DL15" s="660"/>
      <c r="DM15" s="660"/>
      <c r="DN15" s="660"/>
      <c r="DO15" s="660"/>
      <c r="DP15" s="661"/>
      <c r="DQ15" s="668">
        <v>431480</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233</v>
      </c>
      <c r="S16" s="660"/>
      <c r="T16" s="660"/>
      <c r="U16" s="660"/>
      <c r="V16" s="660"/>
      <c r="W16" s="660"/>
      <c r="X16" s="660"/>
      <c r="Y16" s="661"/>
      <c r="Z16" s="662" t="s">
        <v>122</v>
      </c>
      <c r="AA16" s="662"/>
      <c r="AB16" s="662"/>
      <c r="AC16" s="662"/>
      <c r="AD16" s="663" t="s">
        <v>233</v>
      </c>
      <c r="AE16" s="663"/>
      <c r="AF16" s="663"/>
      <c r="AG16" s="663"/>
      <c r="AH16" s="663"/>
      <c r="AI16" s="663"/>
      <c r="AJ16" s="663"/>
      <c r="AK16" s="663"/>
      <c r="AL16" s="664" t="s">
        <v>122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233</v>
      </c>
      <c r="BH16" s="660"/>
      <c r="BI16" s="660"/>
      <c r="BJ16" s="660"/>
      <c r="BK16" s="660"/>
      <c r="BL16" s="660"/>
      <c r="BM16" s="660"/>
      <c r="BN16" s="661"/>
      <c r="BO16" s="662" t="s">
        <v>233</v>
      </c>
      <c r="BP16" s="662"/>
      <c r="BQ16" s="662"/>
      <c r="BR16" s="662"/>
      <c r="BS16" s="668" t="s">
        <v>233</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4147</v>
      </c>
      <c r="CS16" s="660"/>
      <c r="CT16" s="660"/>
      <c r="CU16" s="660"/>
      <c r="CV16" s="660"/>
      <c r="CW16" s="660"/>
      <c r="CX16" s="660"/>
      <c r="CY16" s="661"/>
      <c r="CZ16" s="662">
        <v>0.1</v>
      </c>
      <c r="DA16" s="662"/>
      <c r="DB16" s="662"/>
      <c r="DC16" s="662"/>
      <c r="DD16" s="668" t="s">
        <v>233</v>
      </c>
      <c r="DE16" s="660"/>
      <c r="DF16" s="660"/>
      <c r="DG16" s="660"/>
      <c r="DH16" s="660"/>
      <c r="DI16" s="660"/>
      <c r="DJ16" s="660"/>
      <c r="DK16" s="660"/>
      <c r="DL16" s="660"/>
      <c r="DM16" s="660"/>
      <c r="DN16" s="660"/>
      <c r="DO16" s="660"/>
      <c r="DP16" s="661"/>
      <c r="DQ16" s="668">
        <v>4147</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11865</v>
      </c>
      <c r="S17" s="660"/>
      <c r="T17" s="660"/>
      <c r="U17" s="660"/>
      <c r="V17" s="660"/>
      <c r="W17" s="660"/>
      <c r="X17" s="660"/>
      <c r="Y17" s="661"/>
      <c r="Z17" s="662">
        <v>0.2</v>
      </c>
      <c r="AA17" s="662"/>
      <c r="AB17" s="662"/>
      <c r="AC17" s="662"/>
      <c r="AD17" s="663">
        <v>11865</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233</v>
      </c>
      <c r="BP17" s="662"/>
      <c r="BQ17" s="662"/>
      <c r="BR17" s="662"/>
      <c r="BS17" s="668" t="s">
        <v>233</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379437</v>
      </c>
      <c r="CS17" s="660"/>
      <c r="CT17" s="660"/>
      <c r="CU17" s="660"/>
      <c r="CV17" s="660"/>
      <c r="CW17" s="660"/>
      <c r="CX17" s="660"/>
      <c r="CY17" s="661"/>
      <c r="CZ17" s="662">
        <v>8</v>
      </c>
      <c r="DA17" s="662"/>
      <c r="DB17" s="662"/>
      <c r="DC17" s="662"/>
      <c r="DD17" s="668" t="s">
        <v>233</v>
      </c>
      <c r="DE17" s="660"/>
      <c r="DF17" s="660"/>
      <c r="DG17" s="660"/>
      <c r="DH17" s="660"/>
      <c r="DI17" s="660"/>
      <c r="DJ17" s="660"/>
      <c r="DK17" s="660"/>
      <c r="DL17" s="660"/>
      <c r="DM17" s="660"/>
      <c r="DN17" s="660"/>
      <c r="DO17" s="660"/>
      <c r="DP17" s="661"/>
      <c r="DQ17" s="668">
        <v>374661</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791685</v>
      </c>
      <c r="S18" s="660"/>
      <c r="T18" s="660"/>
      <c r="U18" s="660"/>
      <c r="V18" s="660"/>
      <c r="W18" s="660"/>
      <c r="X18" s="660"/>
      <c r="Y18" s="661"/>
      <c r="Z18" s="662">
        <v>15.9</v>
      </c>
      <c r="AA18" s="662"/>
      <c r="AB18" s="662"/>
      <c r="AC18" s="662"/>
      <c r="AD18" s="663">
        <v>702757</v>
      </c>
      <c r="AE18" s="663"/>
      <c r="AF18" s="663"/>
      <c r="AG18" s="663"/>
      <c r="AH18" s="663"/>
      <c r="AI18" s="663"/>
      <c r="AJ18" s="663"/>
      <c r="AK18" s="663"/>
      <c r="AL18" s="664">
        <v>23.8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233</v>
      </c>
      <c r="BP18" s="662"/>
      <c r="BQ18" s="662"/>
      <c r="BR18" s="662"/>
      <c r="BS18" s="668" t="s">
        <v>122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233</v>
      </c>
      <c r="DA18" s="662"/>
      <c r="DB18" s="662"/>
      <c r="DC18" s="662"/>
      <c r="DD18" s="668" t="s">
        <v>122</v>
      </c>
      <c r="DE18" s="660"/>
      <c r="DF18" s="660"/>
      <c r="DG18" s="660"/>
      <c r="DH18" s="660"/>
      <c r="DI18" s="660"/>
      <c r="DJ18" s="660"/>
      <c r="DK18" s="660"/>
      <c r="DL18" s="660"/>
      <c r="DM18" s="660"/>
      <c r="DN18" s="660"/>
      <c r="DO18" s="660"/>
      <c r="DP18" s="661"/>
      <c r="DQ18" s="668" t="s">
        <v>233</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702757</v>
      </c>
      <c r="S19" s="660"/>
      <c r="T19" s="660"/>
      <c r="U19" s="660"/>
      <c r="V19" s="660"/>
      <c r="W19" s="660"/>
      <c r="X19" s="660"/>
      <c r="Y19" s="661"/>
      <c r="Z19" s="662">
        <v>14.1</v>
      </c>
      <c r="AA19" s="662"/>
      <c r="AB19" s="662"/>
      <c r="AC19" s="662"/>
      <c r="AD19" s="663">
        <v>702757</v>
      </c>
      <c r="AE19" s="663"/>
      <c r="AF19" s="663"/>
      <c r="AG19" s="663"/>
      <c r="AH19" s="663"/>
      <c r="AI19" s="663"/>
      <c r="AJ19" s="663"/>
      <c r="AK19" s="663"/>
      <c r="AL19" s="664">
        <v>23.8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233</v>
      </c>
      <c r="BP19" s="662"/>
      <c r="BQ19" s="662"/>
      <c r="BR19" s="662"/>
      <c r="BS19" s="668" t="s">
        <v>122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233</v>
      </c>
      <c r="DA19" s="662"/>
      <c r="DB19" s="662"/>
      <c r="DC19" s="662"/>
      <c r="DD19" s="668" t="s">
        <v>233</v>
      </c>
      <c r="DE19" s="660"/>
      <c r="DF19" s="660"/>
      <c r="DG19" s="660"/>
      <c r="DH19" s="660"/>
      <c r="DI19" s="660"/>
      <c r="DJ19" s="660"/>
      <c r="DK19" s="660"/>
      <c r="DL19" s="660"/>
      <c r="DM19" s="660"/>
      <c r="DN19" s="660"/>
      <c r="DO19" s="660"/>
      <c r="DP19" s="661"/>
      <c r="DQ19" s="668" t="s">
        <v>233</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88928</v>
      </c>
      <c r="S20" s="660"/>
      <c r="T20" s="660"/>
      <c r="U20" s="660"/>
      <c r="V20" s="660"/>
      <c r="W20" s="660"/>
      <c r="X20" s="660"/>
      <c r="Y20" s="661"/>
      <c r="Z20" s="662">
        <v>1.8</v>
      </c>
      <c r="AA20" s="662"/>
      <c r="AB20" s="662"/>
      <c r="AC20" s="662"/>
      <c r="AD20" s="663" t="s">
        <v>122</v>
      </c>
      <c r="AE20" s="663"/>
      <c r="AF20" s="663"/>
      <c r="AG20" s="663"/>
      <c r="AH20" s="663"/>
      <c r="AI20" s="663"/>
      <c r="AJ20" s="663"/>
      <c r="AK20" s="663"/>
      <c r="AL20" s="664" t="s">
        <v>233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233</v>
      </c>
      <c r="BP20" s="662"/>
      <c r="BQ20" s="662"/>
      <c r="BR20" s="662"/>
      <c r="BS20" s="668" t="s">
        <v>233</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4768009</v>
      </c>
      <c r="CS20" s="660"/>
      <c r="CT20" s="660"/>
      <c r="CU20" s="660"/>
      <c r="CV20" s="660"/>
      <c r="CW20" s="660"/>
      <c r="CX20" s="660"/>
      <c r="CY20" s="661"/>
      <c r="CZ20" s="662">
        <v>100</v>
      </c>
      <c r="DA20" s="662"/>
      <c r="DB20" s="662"/>
      <c r="DC20" s="662"/>
      <c r="DD20" s="668">
        <v>442700</v>
      </c>
      <c r="DE20" s="660"/>
      <c r="DF20" s="660"/>
      <c r="DG20" s="660"/>
      <c r="DH20" s="660"/>
      <c r="DI20" s="660"/>
      <c r="DJ20" s="660"/>
      <c r="DK20" s="660"/>
      <c r="DL20" s="660"/>
      <c r="DM20" s="660"/>
      <c r="DN20" s="660"/>
      <c r="DO20" s="660"/>
      <c r="DP20" s="661"/>
      <c r="DQ20" s="668">
        <v>3412560</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233</v>
      </c>
      <c r="S21" s="660"/>
      <c r="T21" s="660"/>
      <c r="U21" s="660"/>
      <c r="V21" s="660"/>
      <c r="W21" s="660"/>
      <c r="X21" s="660"/>
      <c r="Y21" s="661"/>
      <c r="Z21" s="662" t="s">
        <v>233</v>
      </c>
      <c r="AA21" s="662"/>
      <c r="AB21" s="662"/>
      <c r="AC21" s="662"/>
      <c r="AD21" s="663" t="s">
        <v>122</v>
      </c>
      <c r="AE21" s="663"/>
      <c r="AF21" s="663"/>
      <c r="AG21" s="663"/>
      <c r="AH21" s="663"/>
      <c r="AI21" s="663"/>
      <c r="AJ21" s="663"/>
      <c r="AK21" s="663"/>
      <c r="AL21" s="664" t="s">
        <v>122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233</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3019833</v>
      </c>
      <c r="S22" s="660"/>
      <c r="T22" s="660"/>
      <c r="U22" s="660"/>
      <c r="V22" s="660"/>
      <c r="W22" s="660"/>
      <c r="X22" s="660"/>
      <c r="Y22" s="661"/>
      <c r="Z22" s="662">
        <v>60.7</v>
      </c>
      <c r="AA22" s="662"/>
      <c r="AB22" s="662"/>
      <c r="AC22" s="662"/>
      <c r="AD22" s="663">
        <v>2930905</v>
      </c>
      <c r="AE22" s="663"/>
      <c r="AF22" s="663"/>
      <c r="AG22" s="663"/>
      <c r="AH22" s="663"/>
      <c r="AI22" s="663"/>
      <c r="AJ22" s="663"/>
      <c r="AK22" s="663"/>
      <c r="AL22" s="664">
        <v>99.4</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233</v>
      </c>
      <c r="BP22" s="662"/>
      <c r="BQ22" s="662"/>
      <c r="BR22" s="662"/>
      <c r="BS22" s="668" t="s">
        <v>122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1999</v>
      </c>
      <c r="S23" s="660"/>
      <c r="T23" s="660"/>
      <c r="U23" s="660"/>
      <c r="V23" s="660"/>
      <c r="W23" s="660"/>
      <c r="X23" s="660"/>
      <c r="Y23" s="661"/>
      <c r="Z23" s="662">
        <v>0</v>
      </c>
      <c r="AA23" s="662"/>
      <c r="AB23" s="662"/>
      <c r="AC23" s="662"/>
      <c r="AD23" s="663">
        <v>1999</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233</v>
      </c>
      <c r="BP23" s="662"/>
      <c r="BQ23" s="662"/>
      <c r="BR23" s="662"/>
      <c r="BS23" s="668" t="s">
        <v>233</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86201</v>
      </c>
      <c r="S24" s="660"/>
      <c r="T24" s="660"/>
      <c r="U24" s="660"/>
      <c r="V24" s="660"/>
      <c r="W24" s="660"/>
      <c r="X24" s="660"/>
      <c r="Y24" s="661"/>
      <c r="Z24" s="662">
        <v>1.7</v>
      </c>
      <c r="AA24" s="662"/>
      <c r="AB24" s="662"/>
      <c r="AC24" s="662"/>
      <c r="AD24" s="663" t="s">
        <v>233</v>
      </c>
      <c r="AE24" s="663"/>
      <c r="AF24" s="663"/>
      <c r="AG24" s="663"/>
      <c r="AH24" s="663"/>
      <c r="AI24" s="663"/>
      <c r="AJ24" s="663"/>
      <c r="AK24" s="663"/>
      <c r="AL24" s="664" t="s">
        <v>233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233</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2301253</v>
      </c>
      <c r="CS24" s="649"/>
      <c r="CT24" s="649"/>
      <c r="CU24" s="649"/>
      <c r="CV24" s="649"/>
      <c r="CW24" s="649"/>
      <c r="CX24" s="649"/>
      <c r="CY24" s="650"/>
      <c r="CZ24" s="653">
        <v>48.3</v>
      </c>
      <c r="DA24" s="654"/>
      <c r="DB24" s="654"/>
      <c r="DC24" s="673"/>
      <c r="DD24" s="692">
        <v>1560395</v>
      </c>
      <c r="DE24" s="649"/>
      <c r="DF24" s="649"/>
      <c r="DG24" s="649"/>
      <c r="DH24" s="649"/>
      <c r="DI24" s="649"/>
      <c r="DJ24" s="649"/>
      <c r="DK24" s="650"/>
      <c r="DL24" s="692">
        <v>1557982</v>
      </c>
      <c r="DM24" s="649"/>
      <c r="DN24" s="649"/>
      <c r="DO24" s="649"/>
      <c r="DP24" s="649"/>
      <c r="DQ24" s="649"/>
      <c r="DR24" s="649"/>
      <c r="DS24" s="649"/>
      <c r="DT24" s="649"/>
      <c r="DU24" s="649"/>
      <c r="DV24" s="650"/>
      <c r="DW24" s="653">
        <v>49.7</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64953</v>
      </c>
      <c r="S25" s="660"/>
      <c r="T25" s="660"/>
      <c r="U25" s="660"/>
      <c r="V25" s="660"/>
      <c r="W25" s="660"/>
      <c r="X25" s="660"/>
      <c r="Y25" s="661"/>
      <c r="Z25" s="662">
        <v>1.3</v>
      </c>
      <c r="AA25" s="662"/>
      <c r="AB25" s="662"/>
      <c r="AC25" s="662"/>
      <c r="AD25" s="663">
        <v>6898</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885075</v>
      </c>
      <c r="CS25" s="695"/>
      <c r="CT25" s="695"/>
      <c r="CU25" s="695"/>
      <c r="CV25" s="695"/>
      <c r="CW25" s="695"/>
      <c r="CX25" s="695"/>
      <c r="CY25" s="696"/>
      <c r="CZ25" s="664">
        <v>18.600000000000001</v>
      </c>
      <c r="DA25" s="693"/>
      <c r="DB25" s="693"/>
      <c r="DC25" s="697"/>
      <c r="DD25" s="668">
        <v>846955</v>
      </c>
      <c r="DE25" s="695"/>
      <c r="DF25" s="695"/>
      <c r="DG25" s="695"/>
      <c r="DH25" s="695"/>
      <c r="DI25" s="695"/>
      <c r="DJ25" s="695"/>
      <c r="DK25" s="696"/>
      <c r="DL25" s="668">
        <v>844652</v>
      </c>
      <c r="DM25" s="695"/>
      <c r="DN25" s="695"/>
      <c r="DO25" s="695"/>
      <c r="DP25" s="695"/>
      <c r="DQ25" s="695"/>
      <c r="DR25" s="695"/>
      <c r="DS25" s="695"/>
      <c r="DT25" s="695"/>
      <c r="DU25" s="695"/>
      <c r="DV25" s="696"/>
      <c r="DW25" s="664">
        <v>27</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29175</v>
      </c>
      <c r="S26" s="660"/>
      <c r="T26" s="660"/>
      <c r="U26" s="660"/>
      <c r="V26" s="660"/>
      <c r="W26" s="660"/>
      <c r="X26" s="660"/>
      <c r="Y26" s="661"/>
      <c r="Z26" s="662">
        <v>0.6</v>
      </c>
      <c r="AA26" s="662"/>
      <c r="AB26" s="662"/>
      <c r="AC26" s="662"/>
      <c r="AD26" s="663" t="s">
        <v>122</v>
      </c>
      <c r="AE26" s="663"/>
      <c r="AF26" s="663"/>
      <c r="AG26" s="663"/>
      <c r="AH26" s="663"/>
      <c r="AI26" s="663"/>
      <c r="AJ26" s="663"/>
      <c r="AK26" s="663"/>
      <c r="AL26" s="664" t="s">
        <v>233</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122</v>
      </c>
      <c r="BP26" s="662"/>
      <c r="BQ26" s="662"/>
      <c r="BR26" s="662"/>
      <c r="BS26" s="668" t="s">
        <v>233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449069</v>
      </c>
      <c r="CS26" s="660"/>
      <c r="CT26" s="660"/>
      <c r="CU26" s="660"/>
      <c r="CV26" s="660"/>
      <c r="CW26" s="660"/>
      <c r="CX26" s="660"/>
      <c r="CY26" s="661"/>
      <c r="CZ26" s="664">
        <v>9.4</v>
      </c>
      <c r="DA26" s="693"/>
      <c r="DB26" s="693"/>
      <c r="DC26" s="697"/>
      <c r="DD26" s="668">
        <v>438860</v>
      </c>
      <c r="DE26" s="660"/>
      <c r="DF26" s="660"/>
      <c r="DG26" s="660"/>
      <c r="DH26" s="660"/>
      <c r="DI26" s="660"/>
      <c r="DJ26" s="660"/>
      <c r="DK26" s="661"/>
      <c r="DL26" s="668" t="s">
        <v>233</v>
      </c>
      <c r="DM26" s="660"/>
      <c r="DN26" s="660"/>
      <c r="DO26" s="660"/>
      <c r="DP26" s="660"/>
      <c r="DQ26" s="660"/>
      <c r="DR26" s="660"/>
      <c r="DS26" s="660"/>
      <c r="DT26" s="660"/>
      <c r="DU26" s="660"/>
      <c r="DV26" s="661"/>
      <c r="DW26" s="664" t="s">
        <v>233</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655286</v>
      </c>
      <c r="S27" s="660"/>
      <c r="T27" s="660"/>
      <c r="U27" s="660"/>
      <c r="V27" s="660"/>
      <c r="W27" s="660"/>
      <c r="X27" s="660"/>
      <c r="Y27" s="661"/>
      <c r="Z27" s="662">
        <v>13.2</v>
      </c>
      <c r="AA27" s="662"/>
      <c r="AB27" s="662"/>
      <c r="AC27" s="662"/>
      <c r="AD27" s="663" t="s">
        <v>122</v>
      </c>
      <c r="AE27" s="663"/>
      <c r="AF27" s="663"/>
      <c r="AG27" s="663"/>
      <c r="AH27" s="663"/>
      <c r="AI27" s="663"/>
      <c r="AJ27" s="663"/>
      <c r="AK27" s="663"/>
      <c r="AL27" s="664" t="s">
        <v>122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1915524</v>
      </c>
      <c r="BH27" s="660"/>
      <c r="BI27" s="660"/>
      <c r="BJ27" s="660"/>
      <c r="BK27" s="660"/>
      <c r="BL27" s="660"/>
      <c r="BM27" s="660"/>
      <c r="BN27" s="661"/>
      <c r="BO27" s="662">
        <v>100</v>
      </c>
      <c r="BP27" s="662"/>
      <c r="BQ27" s="662"/>
      <c r="BR27" s="662"/>
      <c r="BS27" s="668">
        <v>27077</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1036741</v>
      </c>
      <c r="CS27" s="695"/>
      <c r="CT27" s="695"/>
      <c r="CU27" s="695"/>
      <c r="CV27" s="695"/>
      <c r="CW27" s="695"/>
      <c r="CX27" s="695"/>
      <c r="CY27" s="696"/>
      <c r="CZ27" s="664">
        <v>21.7</v>
      </c>
      <c r="DA27" s="693"/>
      <c r="DB27" s="693"/>
      <c r="DC27" s="697"/>
      <c r="DD27" s="668">
        <v>338779</v>
      </c>
      <c r="DE27" s="695"/>
      <c r="DF27" s="695"/>
      <c r="DG27" s="695"/>
      <c r="DH27" s="695"/>
      <c r="DI27" s="695"/>
      <c r="DJ27" s="695"/>
      <c r="DK27" s="696"/>
      <c r="DL27" s="668">
        <v>338669</v>
      </c>
      <c r="DM27" s="695"/>
      <c r="DN27" s="695"/>
      <c r="DO27" s="695"/>
      <c r="DP27" s="695"/>
      <c r="DQ27" s="695"/>
      <c r="DR27" s="695"/>
      <c r="DS27" s="695"/>
      <c r="DT27" s="695"/>
      <c r="DU27" s="695"/>
      <c r="DV27" s="696"/>
      <c r="DW27" s="664">
        <v>10.8</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233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379437</v>
      </c>
      <c r="CS28" s="660"/>
      <c r="CT28" s="660"/>
      <c r="CU28" s="660"/>
      <c r="CV28" s="660"/>
      <c r="CW28" s="660"/>
      <c r="CX28" s="660"/>
      <c r="CY28" s="661"/>
      <c r="CZ28" s="664">
        <v>8</v>
      </c>
      <c r="DA28" s="693"/>
      <c r="DB28" s="693"/>
      <c r="DC28" s="697"/>
      <c r="DD28" s="668">
        <v>374661</v>
      </c>
      <c r="DE28" s="660"/>
      <c r="DF28" s="660"/>
      <c r="DG28" s="660"/>
      <c r="DH28" s="660"/>
      <c r="DI28" s="660"/>
      <c r="DJ28" s="660"/>
      <c r="DK28" s="661"/>
      <c r="DL28" s="668">
        <v>374661</v>
      </c>
      <c r="DM28" s="660"/>
      <c r="DN28" s="660"/>
      <c r="DO28" s="660"/>
      <c r="DP28" s="660"/>
      <c r="DQ28" s="660"/>
      <c r="DR28" s="660"/>
      <c r="DS28" s="660"/>
      <c r="DT28" s="660"/>
      <c r="DU28" s="660"/>
      <c r="DV28" s="661"/>
      <c r="DW28" s="664">
        <v>12</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302971</v>
      </c>
      <c r="S29" s="660"/>
      <c r="T29" s="660"/>
      <c r="U29" s="660"/>
      <c r="V29" s="660"/>
      <c r="W29" s="660"/>
      <c r="X29" s="660"/>
      <c r="Y29" s="661"/>
      <c r="Z29" s="662">
        <v>6.1</v>
      </c>
      <c r="AA29" s="662"/>
      <c r="AB29" s="662"/>
      <c r="AC29" s="662"/>
      <c r="AD29" s="663" t="s">
        <v>233</v>
      </c>
      <c r="AE29" s="663"/>
      <c r="AF29" s="663"/>
      <c r="AG29" s="663"/>
      <c r="AH29" s="663"/>
      <c r="AI29" s="663"/>
      <c r="AJ29" s="663"/>
      <c r="AK29" s="663"/>
      <c r="AL29" s="664" t="s">
        <v>233</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379437</v>
      </c>
      <c r="CS29" s="695"/>
      <c r="CT29" s="695"/>
      <c r="CU29" s="695"/>
      <c r="CV29" s="695"/>
      <c r="CW29" s="695"/>
      <c r="CX29" s="695"/>
      <c r="CY29" s="696"/>
      <c r="CZ29" s="664">
        <v>8</v>
      </c>
      <c r="DA29" s="693"/>
      <c r="DB29" s="693"/>
      <c r="DC29" s="697"/>
      <c r="DD29" s="668">
        <v>374661</v>
      </c>
      <c r="DE29" s="695"/>
      <c r="DF29" s="695"/>
      <c r="DG29" s="695"/>
      <c r="DH29" s="695"/>
      <c r="DI29" s="695"/>
      <c r="DJ29" s="695"/>
      <c r="DK29" s="696"/>
      <c r="DL29" s="668">
        <v>374661</v>
      </c>
      <c r="DM29" s="695"/>
      <c r="DN29" s="695"/>
      <c r="DO29" s="695"/>
      <c r="DP29" s="695"/>
      <c r="DQ29" s="695"/>
      <c r="DR29" s="695"/>
      <c r="DS29" s="695"/>
      <c r="DT29" s="695"/>
      <c r="DU29" s="695"/>
      <c r="DV29" s="696"/>
      <c r="DW29" s="664">
        <v>12</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9638</v>
      </c>
      <c r="S30" s="660"/>
      <c r="T30" s="660"/>
      <c r="U30" s="660"/>
      <c r="V30" s="660"/>
      <c r="W30" s="660"/>
      <c r="X30" s="660"/>
      <c r="Y30" s="661"/>
      <c r="Z30" s="662">
        <v>0.2</v>
      </c>
      <c r="AA30" s="662"/>
      <c r="AB30" s="662"/>
      <c r="AC30" s="662"/>
      <c r="AD30" s="663" t="s">
        <v>233</v>
      </c>
      <c r="AE30" s="663"/>
      <c r="AF30" s="663"/>
      <c r="AG30" s="663"/>
      <c r="AH30" s="663"/>
      <c r="AI30" s="663"/>
      <c r="AJ30" s="663"/>
      <c r="AK30" s="663"/>
      <c r="AL30" s="664" t="s">
        <v>233</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99.1</v>
      </c>
      <c r="BH30" s="720"/>
      <c r="BI30" s="720"/>
      <c r="BJ30" s="720"/>
      <c r="BK30" s="720"/>
      <c r="BL30" s="720"/>
      <c r="BM30" s="654">
        <v>97.8</v>
      </c>
      <c r="BN30" s="720"/>
      <c r="BO30" s="720"/>
      <c r="BP30" s="720"/>
      <c r="BQ30" s="721"/>
      <c r="BR30" s="719">
        <v>99.1</v>
      </c>
      <c r="BS30" s="720"/>
      <c r="BT30" s="720"/>
      <c r="BU30" s="720"/>
      <c r="BV30" s="720"/>
      <c r="BW30" s="720"/>
      <c r="BX30" s="654">
        <v>97.5</v>
      </c>
      <c r="BY30" s="720"/>
      <c r="BZ30" s="720"/>
      <c r="CA30" s="720"/>
      <c r="CB30" s="721"/>
      <c r="CD30" s="724"/>
      <c r="CE30" s="725"/>
      <c r="CF30" s="674" t="s">
        <v>305</v>
      </c>
      <c r="CG30" s="675"/>
      <c r="CH30" s="675"/>
      <c r="CI30" s="675"/>
      <c r="CJ30" s="675"/>
      <c r="CK30" s="675"/>
      <c r="CL30" s="675"/>
      <c r="CM30" s="675"/>
      <c r="CN30" s="675"/>
      <c r="CO30" s="675"/>
      <c r="CP30" s="675"/>
      <c r="CQ30" s="676"/>
      <c r="CR30" s="659">
        <v>344373</v>
      </c>
      <c r="CS30" s="660"/>
      <c r="CT30" s="660"/>
      <c r="CU30" s="660"/>
      <c r="CV30" s="660"/>
      <c r="CW30" s="660"/>
      <c r="CX30" s="660"/>
      <c r="CY30" s="661"/>
      <c r="CZ30" s="664">
        <v>7.2</v>
      </c>
      <c r="DA30" s="693"/>
      <c r="DB30" s="693"/>
      <c r="DC30" s="697"/>
      <c r="DD30" s="668">
        <v>343507</v>
      </c>
      <c r="DE30" s="660"/>
      <c r="DF30" s="660"/>
      <c r="DG30" s="660"/>
      <c r="DH30" s="660"/>
      <c r="DI30" s="660"/>
      <c r="DJ30" s="660"/>
      <c r="DK30" s="661"/>
      <c r="DL30" s="668">
        <v>343507</v>
      </c>
      <c r="DM30" s="660"/>
      <c r="DN30" s="660"/>
      <c r="DO30" s="660"/>
      <c r="DP30" s="660"/>
      <c r="DQ30" s="660"/>
      <c r="DR30" s="660"/>
      <c r="DS30" s="660"/>
      <c r="DT30" s="660"/>
      <c r="DU30" s="660"/>
      <c r="DV30" s="661"/>
      <c r="DW30" s="664">
        <v>11</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4220</v>
      </c>
      <c r="S31" s="660"/>
      <c r="T31" s="660"/>
      <c r="U31" s="660"/>
      <c r="V31" s="660"/>
      <c r="W31" s="660"/>
      <c r="X31" s="660"/>
      <c r="Y31" s="661"/>
      <c r="Z31" s="662">
        <v>0.1</v>
      </c>
      <c r="AA31" s="662"/>
      <c r="AB31" s="662"/>
      <c r="AC31" s="662"/>
      <c r="AD31" s="663" t="s">
        <v>122</v>
      </c>
      <c r="AE31" s="663"/>
      <c r="AF31" s="663"/>
      <c r="AG31" s="663"/>
      <c r="AH31" s="663"/>
      <c r="AI31" s="663"/>
      <c r="AJ31" s="663"/>
      <c r="AK31" s="663"/>
      <c r="AL31" s="664" t="s">
        <v>233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98.6</v>
      </c>
      <c r="BH31" s="695"/>
      <c r="BI31" s="695"/>
      <c r="BJ31" s="695"/>
      <c r="BK31" s="695"/>
      <c r="BL31" s="695"/>
      <c r="BM31" s="665">
        <v>97.8</v>
      </c>
      <c r="BN31" s="717"/>
      <c r="BO31" s="717"/>
      <c r="BP31" s="717"/>
      <c r="BQ31" s="718"/>
      <c r="BR31" s="716">
        <v>99.1</v>
      </c>
      <c r="BS31" s="695"/>
      <c r="BT31" s="695"/>
      <c r="BU31" s="695"/>
      <c r="BV31" s="695"/>
      <c r="BW31" s="695"/>
      <c r="BX31" s="665">
        <v>98.2</v>
      </c>
      <c r="BY31" s="717"/>
      <c r="BZ31" s="717"/>
      <c r="CA31" s="717"/>
      <c r="CB31" s="718"/>
      <c r="CD31" s="724"/>
      <c r="CE31" s="725"/>
      <c r="CF31" s="674" t="s">
        <v>309</v>
      </c>
      <c r="CG31" s="675"/>
      <c r="CH31" s="675"/>
      <c r="CI31" s="675"/>
      <c r="CJ31" s="675"/>
      <c r="CK31" s="675"/>
      <c r="CL31" s="675"/>
      <c r="CM31" s="675"/>
      <c r="CN31" s="675"/>
      <c r="CO31" s="675"/>
      <c r="CP31" s="675"/>
      <c r="CQ31" s="676"/>
      <c r="CR31" s="659">
        <v>35064</v>
      </c>
      <c r="CS31" s="695"/>
      <c r="CT31" s="695"/>
      <c r="CU31" s="695"/>
      <c r="CV31" s="695"/>
      <c r="CW31" s="695"/>
      <c r="CX31" s="695"/>
      <c r="CY31" s="696"/>
      <c r="CZ31" s="664">
        <v>0.7</v>
      </c>
      <c r="DA31" s="693"/>
      <c r="DB31" s="693"/>
      <c r="DC31" s="697"/>
      <c r="DD31" s="668">
        <v>31154</v>
      </c>
      <c r="DE31" s="695"/>
      <c r="DF31" s="695"/>
      <c r="DG31" s="695"/>
      <c r="DH31" s="695"/>
      <c r="DI31" s="695"/>
      <c r="DJ31" s="695"/>
      <c r="DK31" s="696"/>
      <c r="DL31" s="668">
        <v>31154</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154189</v>
      </c>
      <c r="S32" s="660"/>
      <c r="T32" s="660"/>
      <c r="U32" s="660"/>
      <c r="V32" s="660"/>
      <c r="W32" s="660"/>
      <c r="X32" s="660"/>
      <c r="Y32" s="661"/>
      <c r="Z32" s="662">
        <v>3.1</v>
      </c>
      <c r="AA32" s="662"/>
      <c r="AB32" s="662"/>
      <c r="AC32" s="662"/>
      <c r="AD32" s="663" t="s">
        <v>122</v>
      </c>
      <c r="AE32" s="663"/>
      <c r="AF32" s="663"/>
      <c r="AG32" s="663"/>
      <c r="AH32" s="663"/>
      <c r="AI32" s="663"/>
      <c r="AJ32" s="663"/>
      <c r="AK32" s="663"/>
      <c r="AL32" s="664" t="s">
        <v>233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99.5</v>
      </c>
      <c r="BH32" s="729"/>
      <c r="BI32" s="729"/>
      <c r="BJ32" s="729"/>
      <c r="BK32" s="729"/>
      <c r="BL32" s="729"/>
      <c r="BM32" s="730">
        <v>97.8</v>
      </c>
      <c r="BN32" s="729"/>
      <c r="BO32" s="729"/>
      <c r="BP32" s="729"/>
      <c r="BQ32" s="731"/>
      <c r="BR32" s="728">
        <v>99.1</v>
      </c>
      <c r="BS32" s="729"/>
      <c r="BT32" s="729"/>
      <c r="BU32" s="729"/>
      <c r="BV32" s="729"/>
      <c r="BW32" s="729"/>
      <c r="BX32" s="730">
        <v>96.8</v>
      </c>
      <c r="BY32" s="729"/>
      <c r="BZ32" s="729"/>
      <c r="CA32" s="729"/>
      <c r="CB32" s="731"/>
      <c r="CD32" s="726"/>
      <c r="CE32" s="727"/>
      <c r="CF32" s="674" t="s">
        <v>312</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233</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260801</v>
      </c>
      <c r="S33" s="660"/>
      <c r="T33" s="660"/>
      <c r="U33" s="660"/>
      <c r="V33" s="660"/>
      <c r="W33" s="660"/>
      <c r="X33" s="660"/>
      <c r="Y33" s="661"/>
      <c r="Z33" s="662">
        <v>5.2</v>
      </c>
      <c r="AA33" s="662"/>
      <c r="AB33" s="662"/>
      <c r="AC33" s="662"/>
      <c r="AD33" s="663" t="s">
        <v>122</v>
      </c>
      <c r="AE33" s="663"/>
      <c r="AF33" s="663"/>
      <c r="AG33" s="663"/>
      <c r="AH33" s="663"/>
      <c r="AI33" s="663"/>
      <c r="AJ33" s="663"/>
      <c r="AK33" s="663"/>
      <c r="AL33" s="664" t="s">
        <v>233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2019909</v>
      </c>
      <c r="CS33" s="695"/>
      <c r="CT33" s="695"/>
      <c r="CU33" s="695"/>
      <c r="CV33" s="695"/>
      <c r="CW33" s="695"/>
      <c r="CX33" s="695"/>
      <c r="CY33" s="696"/>
      <c r="CZ33" s="664">
        <v>42.4</v>
      </c>
      <c r="DA33" s="693"/>
      <c r="DB33" s="693"/>
      <c r="DC33" s="697"/>
      <c r="DD33" s="668">
        <v>1741883</v>
      </c>
      <c r="DE33" s="695"/>
      <c r="DF33" s="695"/>
      <c r="DG33" s="695"/>
      <c r="DH33" s="695"/>
      <c r="DI33" s="695"/>
      <c r="DJ33" s="695"/>
      <c r="DK33" s="696"/>
      <c r="DL33" s="668">
        <v>1389198</v>
      </c>
      <c r="DM33" s="695"/>
      <c r="DN33" s="695"/>
      <c r="DO33" s="695"/>
      <c r="DP33" s="695"/>
      <c r="DQ33" s="695"/>
      <c r="DR33" s="695"/>
      <c r="DS33" s="695"/>
      <c r="DT33" s="695"/>
      <c r="DU33" s="695"/>
      <c r="DV33" s="696"/>
      <c r="DW33" s="664">
        <v>44.4</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60182</v>
      </c>
      <c r="S34" s="660"/>
      <c r="T34" s="660"/>
      <c r="U34" s="660"/>
      <c r="V34" s="660"/>
      <c r="W34" s="660"/>
      <c r="X34" s="660"/>
      <c r="Y34" s="661"/>
      <c r="Z34" s="662">
        <v>1.2</v>
      </c>
      <c r="AA34" s="662"/>
      <c r="AB34" s="662"/>
      <c r="AC34" s="662"/>
      <c r="AD34" s="663">
        <v>8035</v>
      </c>
      <c r="AE34" s="663"/>
      <c r="AF34" s="663"/>
      <c r="AG34" s="663"/>
      <c r="AH34" s="663"/>
      <c r="AI34" s="663"/>
      <c r="AJ34" s="663"/>
      <c r="AK34" s="663"/>
      <c r="AL34" s="664">
        <v>0.3</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625783</v>
      </c>
      <c r="CS34" s="660"/>
      <c r="CT34" s="660"/>
      <c r="CU34" s="660"/>
      <c r="CV34" s="660"/>
      <c r="CW34" s="660"/>
      <c r="CX34" s="660"/>
      <c r="CY34" s="661"/>
      <c r="CZ34" s="664">
        <v>13.1</v>
      </c>
      <c r="DA34" s="693"/>
      <c r="DB34" s="693"/>
      <c r="DC34" s="697"/>
      <c r="DD34" s="668">
        <v>527085</v>
      </c>
      <c r="DE34" s="660"/>
      <c r="DF34" s="660"/>
      <c r="DG34" s="660"/>
      <c r="DH34" s="660"/>
      <c r="DI34" s="660"/>
      <c r="DJ34" s="660"/>
      <c r="DK34" s="661"/>
      <c r="DL34" s="668">
        <v>438533</v>
      </c>
      <c r="DM34" s="660"/>
      <c r="DN34" s="660"/>
      <c r="DO34" s="660"/>
      <c r="DP34" s="660"/>
      <c r="DQ34" s="660"/>
      <c r="DR34" s="660"/>
      <c r="DS34" s="660"/>
      <c r="DT34" s="660"/>
      <c r="DU34" s="660"/>
      <c r="DV34" s="661"/>
      <c r="DW34" s="664">
        <v>14</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323038</v>
      </c>
      <c r="S35" s="660"/>
      <c r="T35" s="660"/>
      <c r="U35" s="660"/>
      <c r="V35" s="660"/>
      <c r="W35" s="660"/>
      <c r="X35" s="660"/>
      <c r="Y35" s="661"/>
      <c r="Z35" s="662">
        <v>6.5</v>
      </c>
      <c r="AA35" s="662"/>
      <c r="AB35" s="662"/>
      <c r="AC35" s="662"/>
      <c r="AD35" s="663" t="s">
        <v>122</v>
      </c>
      <c r="AE35" s="663"/>
      <c r="AF35" s="663"/>
      <c r="AG35" s="663"/>
      <c r="AH35" s="663"/>
      <c r="AI35" s="663"/>
      <c r="AJ35" s="663"/>
      <c r="AK35" s="663"/>
      <c r="AL35" s="664" t="s">
        <v>122</v>
      </c>
      <c r="AM35" s="665"/>
      <c r="AN35" s="665"/>
      <c r="AO35" s="666"/>
      <c r="AP35" s="214"/>
      <c r="AQ35" s="732" t="s">
        <v>320</v>
      </c>
      <c r="AR35" s="733"/>
      <c r="AS35" s="733"/>
      <c r="AT35" s="733"/>
      <c r="AU35" s="733"/>
      <c r="AV35" s="733"/>
      <c r="AW35" s="733"/>
      <c r="AX35" s="733"/>
      <c r="AY35" s="734"/>
      <c r="AZ35" s="648">
        <v>696114</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113783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115092</v>
      </c>
      <c r="CS35" s="695"/>
      <c r="CT35" s="695"/>
      <c r="CU35" s="695"/>
      <c r="CV35" s="695"/>
      <c r="CW35" s="695"/>
      <c r="CX35" s="695"/>
      <c r="CY35" s="696"/>
      <c r="CZ35" s="664">
        <v>2.4</v>
      </c>
      <c r="DA35" s="693"/>
      <c r="DB35" s="693"/>
      <c r="DC35" s="697"/>
      <c r="DD35" s="668">
        <v>93422</v>
      </c>
      <c r="DE35" s="695"/>
      <c r="DF35" s="695"/>
      <c r="DG35" s="695"/>
      <c r="DH35" s="695"/>
      <c r="DI35" s="695"/>
      <c r="DJ35" s="695"/>
      <c r="DK35" s="696"/>
      <c r="DL35" s="668">
        <v>93422</v>
      </c>
      <c r="DM35" s="695"/>
      <c r="DN35" s="695"/>
      <c r="DO35" s="695"/>
      <c r="DP35" s="695"/>
      <c r="DQ35" s="695"/>
      <c r="DR35" s="695"/>
      <c r="DS35" s="695"/>
      <c r="DT35" s="695"/>
      <c r="DU35" s="695"/>
      <c r="DV35" s="696"/>
      <c r="DW35" s="664">
        <v>3</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233</v>
      </c>
      <c r="AM36" s="665"/>
      <c r="AN36" s="665"/>
      <c r="AO36" s="666"/>
      <c r="AQ36" s="736" t="s">
        <v>324</v>
      </c>
      <c r="AR36" s="737"/>
      <c r="AS36" s="737"/>
      <c r="AT36" s="737"/>
      <c r="AU36" s="737"/>
      <c r="AV36" s="737"/>
      <c r="AW36" s="737"/>
      <c r="AX36" s="737"/>
      <c r="AY36" s="738"/>
      <c r="AZ36" s="659">
        <v>260098</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99200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449659</v>
      </c>
      <c r="CS36" s="660"/>
      <c r="CT36" s="660"/>
      <c r="CU36" s="660"/>
      <c r="CV36" s="660"/>
      <c r="CW36" s="660"/>
      <c r="CX36" s="660"/>
      <c r="CY36" s="661"/>
      <c r="CZ36" s="664">
        <v>9.4</v>
      </c>
      <c r="DA36" s="693"/>
      <c r="DB36" s="693"/>
      <c r="DC36" s="697"/>
      <c r="DD36" s="668">
        <v>367479</v>
      </c>
      <c r="DE36" s="660"/>
      <c r="DF36" s="660"/>
      <c r="DG36" s="660"/>
      <c r="DH36" s="660"/>
      <c r="DI36" s="660"/>
      <c r="DJ36" s="660"/>
      <c r="DK36" s="661"/>
      <c r="DL36" s="668">
        <v>313470</v>
      </c>
      <c r="DM36" s="660"/>
      <c r="DN36" s="660"/>
      <c r="DO36" s="660"/>
      <c r="DP36" s="660"/>
      <c r="DQ36" s="660"/>
      <c r="DR36" s="660"/>
      <c r="DS36" s="660"/>
      <c r="DT36" s="660"/>
      <c r="DU36" s="660"/>
      <c r="DV36" s="661"/>
      <c r="DW36" s="664">
        <v>10</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184338</v>
      </c>
      <c r="S37" s="660"/>
      <c r="T37" s="660"/>
      <c r="U37" s="660"/>
      <c r="V37" s="660"/>
      <c r="W37" s="660"/>
      <c r="X37" s="660"/>
      <c r="Y37" s="661"/>
      <c r="Z37" s="662">
        <v>3.7</v>
      </c>
      <c r="AA37" s="662"/>
      <c r="AB37" s="662"/>
      <c r="AC37" s="662"/>
      <c r="AD37" s="663" t="s">
        <v>122</v>
      </c>
      <c r="AE37" s="663"/>
      <c r="AF37" s="663"/>
      <c r="AG37" s="663"/>
      <c r="AH37" s="663"/>
      <c r="AI37" s="663"/>
      <c r="AJ37" s="663"/>
      <c r="AK37" s="663"/>
      <c r="AL37" s="664" t="s">
        <v>233</v>
      </c>
      <c r="AM37" s="665"/>
      <c r="AN37" s="665"/>
      <c r="AO37" s="666"/>
      <c r="AQ37" s="736" t="s">
        <v>328</v>
      </c>
      <c r="AR37" s="737"/>
      <c r="AS37" s="737"/>
      <c r="AT37" s="737"/>
      <c r="AU37" s="737"/>
      <c r="AV37" s="737"/>
      <c r="AW37" s="737"/>
      <c r="AX37" s="737"/>
      <c r="AY37" s="738"/>
      <c r="AZ37" s="659">
        <v>133</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1538</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14283</v>
      </c>
      <c r="CS37" s="695"/>
      <c r="CT37" s="695"/>
      <c r="CU37" s="695"/>
      <c r="CV37" s="695"/>
      <c r="CW37" s="695"/>
      <c r="CX37" s="695"/>
      <c r="CY37" s="696"/>
      <c r="CZ37" s="664">
        <v>0.3</v>
      </c>
      <c r="DA37" s="693"/>
      <c r="DB37" s="693"/>
      <c r="DC37" s="697"/>
      <c r="DD37" s="668">
        <v>14283</v>
      </c>
      <c r="DE37" s="695"/>
      <c r="DF37" s="695"/>
      <c r="DG37" s="695"/>
      <c r="DH37" s="695"/>
      <c r="DI37" s="695"/>
      <c r="DJ37" s="695"/>
      <c r="DK37" s="696"/>
      <c r="DL37" s="668">
        <v>14283</v>
      </c>
      <c r="DM37" s="695"/>
      <c r="DN37" s="695"/>
      <c r="DO37" s="695"/>
      <c r="DP37" s="695"/>
      <c r="DQ37" s="695"/>
      <c r="DR37" s="695"/>
      <c r="DS37" s="695"/>
      <c r="DT37" s="695"/>
      <c r="DU37" s="695"/>
      <c r="DV37" s="696"/>
      <c r="DW37" s="664">
        <v>0.5</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4972486</v>
      </c>
      <c r="S38" s="740"/>
      <c r="T38" s="740"/>
      <c r="U38" s="740"/>
      <c r="V38" s="740"/>
      <c r="W38" s="740"/>
      <c r="X38" s="740"/>
      <c r="Y38" s="741"/>
      <c r="Z38" s="742">
        <v>100</v>
      </c>
      <c r="AA38" s="742"/>
      <c r="AB38" s="742"/>
      <c r="AC38" s="742"/>
      <c r="AD38" s="743">
        <v>2947837</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233</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2566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685999</v>
      </c>
      <c r="CS38" s="660"/>
      <c r="CT38" s="660"/>
      <c r="CU38" s="660"/>
      <c r="CV38" s="660"/>
      <c r="CW38" s="660"/>
      <c r="CX38" s="660"/>
      <c r="CY38" s="661"/>
      <c r="CZ38" s="664">
        <v>14.4</v>
      </c>
      <c r="DA38" s="693"/>
      <c r="DB38" s="693"/>
      <c r="DC38" s="697"/>
      <c r="DD38" s="668">
        <v>618143</v>
      </c>
      <c r="DE38" s="660"/>
      <c r="DF38" s="660"/>
      <c r="DG38" s="660"/>
      <c r="DH38" s="660"/>
      <c r="DI38" s="660"/>
      <c r="DJ38" s="660"/>
      <c r="DK38" s="661"/>
      <c r="DL38" s="668">
        <v>535773</v>
      </c>
      <c r="DM38" s="660"/>
      <c r="DN38" s="660"/>
      <c r="DO38" s="660"/>
      <c r="DP38" s="660"/>
      <c r="DQ38" s="660"/>
      <c r="DR38" s="660"/>
      <c r="DS38" s="660"/>
      <c r="DT38" s="660"/>
      <c r="DU38" s="660"/>
      <c r="DV38" s="661"/>
      <c r="DW38" s="664">
        <v>17.100000000000001</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233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109</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135376</v>
      </c>
      <c r="CS39" s="695"/>
      <c r="CT39" s="695"/>
      <c r="CU39" s="695"/>
      <c r="CV39" s="695"/>
      <c r="CW39" s="695"/>
      <c r="CX39" s="695"/>
      <c r="CY39" s="696"/>
      <c r="CZ39" s="664">
        <v>2.8</v>
      </c>
      <c r="DA39" s="693"/>
      <c r="DB39" s="693"/>
      <c r="DC39" s="697"/>
      <c r="DD39" s="668">
        <v>127754</v>
      </c>
      <c r="DE39" s="695"/>
      <c r="DF39" s="695"/>
      <c r="DG39" s="695"/>
      <c r="DH39" s="695"/>
      <c r="DI39" s="695"/>
      <c r="DJ39" s="695"/>
      <c r="DK39" s="696"/>
      <c r="DL39" s="668" t="s">
        <v>122</v>
      </c>
      <c r="DM39" s="695"/>
      <c r="DN39" s="695"/>
      <c r="DO39" s="695"/>
      <c r="DP39" s="695"/>
      <c r="DQ39" s="695"/>
      <c r="DR39" s="695"/>
      <c r="DS39" s="695"/>
      <c r="DT39" s="695"/>
      <c r="DU39" s="695"/>
      <c r="DV39" s="696"/>
      <c r="DW39" s="664" t="s">
        <v>233</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86775</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146</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8000</v>
      </c>
      <c r="CS40" s="660"/>
      <c r="CT40" s="660"/>
      <c r="CU40" s="660"/>
      <c r="CV40" s="660"/>
      <c r="CW40" s="660"/>
      <c r="CX40" s="660"/>
      <c r="CY40" s="661"/>
      <c r="CZ40" s="664">
        <v>0.2</v>
      </c>
      <c r="DA40" s="693"/>
      <c r="DB40" s="693"/>
      <c r="DC40" s="697"/>
      <c r="DD40" s="668">
        <v>8000</v>
      </c>
      <c r="DE40" s="660"/>
      <c r="DF40" s="660"/>
      <c r="DG40" s="660"/>
      <c r="DH40" s="660"/>
      <c r="DI40" s="660"/>
      <c r="DJ40" s="660"/>
      <c r="DK40" s="661"/>
      <c r="DL40" s="668">
        <v>8000</v>
      </c>
      <c r="DM40" s="660"/>
      <c r="DN40" s="660"/>
      <c r="DO40" s="660"/>
      <c r="DP40" s="660"/>
      <c r="DQ40" s="660"/>
      <c r="DR40" s="660"/>
      <c r="DS40" s="660"/>
      <c r="DT40" s="660"/>
      <c r="DU40" s="660"/>
      <c r="DV40" s="661"/>
      <c r="DW40" s="664">
        <v>0.3</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349108</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427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233</v>
      </c>
      <c r="CS41" s="695"/>
      <c r="CT41" s="695"/>
      <c r="CU41" s="695"/>
      <c r="CV41" s="695"/>
      <c r="CW41" s="695"/>
      <c r="CX41" s="695"/>
      <c r="CY41" s="696"/>
      <c r="CZ41" s="664" t="s">
        <v>122</v>
      </c>
      <c r="DA41" s="693"/>
      <c r="DB41" s="693"/>
      <c r="DC41" s="697"/>
      <c r="DD41" s="668" t="s">
        <v>233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446847</v>
      </c>
      <c r="CS42" s="660"/>
      <c r="CT42" s="660"/>
      <c r="CU42" s="660"/>
      <c r="CV42" s="660"/>
      <c r="CW42" s="660"/>
      <c r="CX42" s="660"/>
      <c r="CY42" s="661"/>
      <c r="CZ42" s="664">
        <v>9.4</v>
      </c>
      <c r="DA42" s="665"/>
      <c r="DB42" s="665"/>
      <c r="DC42" s="760"/>
      <c r="DD42" s="668">
        <v>110282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3049</v>
      </c>
      <c r="CS43" s="695"/>
      <c r="CT43" s="695"/>
      <c r="CU43" s="695"/>
      <c r="CV43" s="695"/>
      <c r="CW43" s="695"/>
      <c r="CX43" s="695"/>
      <c r="CY43" s="696"/>
      <c r="CZ43" s="664">
        <v>0.1</v>
      </c>
      <c r="DA43" s="693"/>
      <c r="DB43" s="693"/>
      <c r="DC43" s="697"/>
      <c r="DD43" s="668">
        <v>3049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442700</v>
      </c>
      <c r="CS44" s="660"/>
      <c r="CT44" s="660"/>
      <c r="CU44" s="660"/>
      <c r="CV44" s="660"/>
      <c r="CW44" s="660"/>
      <c r="CX44" s="660"/>
      <c r="CY44" s="661"/>
      <c r="CZ44" s="664">
        <v>9.3000000000000007</v>
      </c>
      <c r="DA44" s="665"/>
      <c r="DB44" s="665"/>
      <c r="DC44" s="760"/>
      <c r="DD44" s="668">
        <v>106135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296558</v>
      </c>
      <c r="CS45" s="695"/>
      <c r="CT45" s="695"/>
      <c r="CU45" s="695"/>
      <c r="CV45" s="695"/>
      <c r="CW45" s="695"/>
      <c r="CX45" s="695"/>
      <c r="CY45" s="696"/>
      <c r="CZ45" s="664">
        <v>6.2</v>
      </c>
      <c r="DA45" s="693"/>
      <c r="DB45" s="693"/>
      <c r="DC45" s="697"/>
      <c r="DD45" s="668">
        <v>14763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140136</v>
      </c>
      <c r="CS46" s="660"/>
      <c r="CT46" s="660"/>
      <c r="CU46" s="660"/>
      <c r="CV46" s="660"/>
      <c r="CW46" s="660"/>
      <c r="CX46" s="660"/>
      <c r="CY46" s="661"/>
      <c r="CZ46" s="664">
        <v>2.9</v>
      </c>
      <c r="DA46" s="665"/>
      <c r="DB46" s="665"/>
      <c r="DC46" s="760"/>
      <c r="DD46" s="668">
        <v>86966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4147</v>
      </c>
      <c r="CS47" s="695"/>
      <c r="CT47" s="695"/>
      <c r="CU47" s="695"/>
      <c r="CV47" s="695"/>
      <c r="CW47" s="695"/>
      <c r="CX47" s="695"/>
      <c r="CY47" s="696"/>
      <c r="CZ47" s="664">
        <v>0.1</v>
      </c>
      <c r="DA47" s="693"/>
      <c r="DB47" s="693"/>
      <c r="DC47" s="697"/>
      <c r="DD47" s="668">
        <v>4147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233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4768009</v>
      </c>
      <c r="CS49" s="729"/>
      <c r="CT49" s="729"/>
      <c r="CU49" s="729"/>
      <c r="CV49" s="729"/>
      <c r="CW49" s="729"/>
      <c r="CX49" s="729"/>
      <c r="CY49" s="761"/>
      <c r="CZ49" s="744">
        <v>100</v>
      </c>
      <c r="DA49" s="762"/>
      <c r="DB49" s="762"/>
      <c r="DC49" s="763"/>
      <c r="DD49" s="764">
        <v>3412560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1XKUJXk0Ul4cCKmfcRCmE1q2s99i/7TIIo2fAfFHhaBR33PN7F0cPKH1Ftlx3zXpXXTtggM7cLNcTZA4Y+D+Gg==" saltValue="Zs77WbPwbZcsqXy5pYMa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4979</v>
      </c>
      <c r="R7" s="795"/>
      <c r="S7" s="795"/>
      <c r="T7" s="795"/>
      <c r="U7" s="795"/>
      <c r="V7" s="795">
        <v>4774</v>
      </c>
      <c r="W7" s="795"/>
      <c r="X7" s="795"/>
      <c r="Y7" s="795"/>
      <c r="Z7" s="795"/>
      <c r="AA7" s="795">
        <v>204</v>
      </c>
      <c r="AB7" s="795"/>
      <c r="AC7" s="795"/>
      <c r="AD7" s="795"/>
      <c r="AE7" s="796"/>
      <c r="AF7" s="797">
        <v>118</v>
      </c>
      <c r="AG7" s="798"/>
      <c r="AH7" s="798"/>
      <c r="AI7" s="798"/>
      <c r="AJ7" s="799"/>
      <c r="AK7" s="834">
        <v>154</v>
      </c>
      <c r="AL7" s="835"/>
      <c r="AM7" s="835"/>
      <c r="AN7" s="835"/>
      <c r="AO7" s="835"/>
      <c r="AP7" s="835">
        <v>4640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4977</v>
      </c>
      <c r="R23" s="854"/>
      <c r="S23" s="854"/>
      <c r="T23" s="854"/>
      <c r="U23" s="854"/>
      <c r="V23" s="854">
        <v>4773</v>
      </c>
      <c r="W23" s="854"/>
      <c r="X23" s="854"/>
      <c r="Y23" s="854"/>
      <c r="Z23" s="854"/>
      <c r="AA23" s="854">
        <v>204</v>
      </c>
      <c r="AB23" s="854"/>
      <c r="AC23" s="854"/>
      <c r="AD23" s="854"/>
      <c r="AE23" s="855"/>
      <c r="AF23" s="856">
        <v>118</v>
      </c>
      <c r="AG23" s="854"/>
      <c r="AH23" s="854"/>
      <c r="AI23" s="854"/>
      <c r="AJ23" s="857"/>
      <c r="AK23" s="858"/>
      <c r="AL23" s="859"/>
      <c r="AM23" s="859"/>
      <c r="AN23" s="859"/>
      <c r="AO23" s="859"/>
      <c r="AP23" s="854">
        <v>4640</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1767</v>
      </c>
      <c r="R28" s="883"/>
      <c r="S28" s="883"/>
      <c r="T28" s="883"/>
      <c r="U28" s="883"/>
      <c r="V28" s="883">
        <v>1653</v>
      </c>
      <c r="W28" s="883"/>
      <c r="X28" s="883"/>
      <c r="Y28" s="883"/>
      <c r="Z28" s="883"/>
      <c r="AA28" s="883">
        <v>114</v>
      </c>
      <c r="AB28" s="883"/>
      <c r="AC28" s="883"/>
      <c r="AD28" s="883"/>
      <c r="AE28" s="884"/>
      <c r="AF28" s="885">
        <v>114</v>
      </c>
      <c r="AG28" s="883"/>
      <c r="AH28" s="883"/>
      <c r="AI28" s="883"/>
      <c r="AJ28" s="886"/>
      <c r="AK28" s="887">
        <v>102</v>
      </c>
      <c r="AL28" s="878"/>
      <c r="AM28" s="878"/>
      <c r="AN28" s="878"/>
      <c r="AO28" s="878"/>
      <c r="AP28" s="878" t="s">
        <v>573</v>
      </c>
      <c r="AQ28" s="878"/>
      <c r="AR28" s="878"/>
      <c r="AS28" s="878"/>
      <c r="AT28" s="878"/>
      <c r="AU28" s="878" t="s">
        <v>574</v>
      </c>
      <c r="AV28" s="878"/>
      <c r="AW28" s="878"/>
      <c r="AX28" s="878"/>
      <c r="AY28" s="878"/>
      <c r="AZ28" s="879" t="s">
        <v>574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1117</v>
      </c>
      <c r="R29" s="819"/>
      <c r="S29" s="819"/>
      <c r="T29" s="819"/>
      <c r="U29" s="819"/>
      <c r="V29" s="819">
        <v>1068</v>
      </c>
      <c r="W29" s="819"/>
      <c r="X29" s="819"/>
      <c r="Y29" s="819"/>
      <c r="Z29" s="819"/>
      <c r="AA29" s="819">
        <v>49</v>
      </c>
      <c r="AB29" s="819"/>
      <c r="AC29" s="819"/>
      <c r="AD29" s="819"/>
      <c r="AE29" s="820"/>
      <c r="AF29" s="821">
        <v>48</v>
      </c>
      <c r="AG29" s="822"/>
      <c r="AH29" s="822"/>
      <c r="AI29" s="822"/>
      <c r="AJ29" s="823"/>
      <c r="AK29" s="890">
        <v>158</v>
      </c>
      <c r="AL29" s="891"/>
      <c r="AM29" s="891"/>
      <c r="AN29" s="891"/>
      <c r="AO29" s="891"/>
      <c r="AP29" s="891" t="s">
        <v>574</v>
      </c>
      <c r="AQ29" s="891"/>
      <c r="AR29" s="891"/>
      <c r="AS29" s="891"/>
      <c r="AT29" s="891"/>
      <c r="AU29" s="891" t="s">
        <v>574</v>
      </c>
      <c r="AV29" s="891"/>
      <c r="AW29" s="891"/>
      <c r="AX29" s="891"/>
      <c r="AY29" s="891"/>
      <c r="AZ29" s="892" t="s">
        <v>574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170</v>
      </c>
      <c r="R30" s="819"/>
      <c r="S30" s="819"/>
      <c r="T30" s="819"/>
      <c r="U30" s="819"/>
      <c r="V30" s="819">
        <v>170</v>
      </c>
      <c r="W30" s="819"/>
      <c r="X30" s="819"/>
      <c r="Y30" s="819"/>
      <c r="Z30" s="819"/>
      <c r="AA30" s="819" t="s">
        <v>574</v>
      </c>
      <c r="AB30" s="819"/>
      <c r="AC30" s="819"/>
      <c r="AD30" s="819"/>
      <c r="AE30" s="820"/>
      <c r="AF30" s="821" t="s">
        <v>122</v>
      </c>
      <c r="AG30" s="822"/>
      <c r="AH30" s="822"/>
      <c r="AI30" s="822"/>
      <c r="AJ30" s="823"/>
      <c r="AK30" s="890">
        <v>40</v>
      </c>
      <c r="AL30" s="891"/>
      <c r="AM30" s="891"/>
      <c r="AN30" s="891"/>
      <c r="AO30" s="891"/>
      <c r="AP30" s="891" t="s">
        <v>574</v>
      </c>
      <c r="AQ30" s="891"/>
      <c r="AR30" s="891"/>
      <c r="AS30" s="891"/>
      <c r="AT30" s="891"/>
      <c r="AU30" s="891" t="s">
        <v>574</v>
      </c>
      <c r="AV30" s="891"/>
      <c r="AW30" s="891"/>
      <c r="AX30" s="891"/>
      <c r="AY30" s="891"/>
      <c r="AZ30" s="892" t="s">
        <v>575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165</v>
      </c>
      <c r="R31" s="819"/>
      <c r="S31" s="819"/>
      <c r="T31" s="819"/>
      <c r="U31" s="819"/>
      <c r="V31" s="819">
        <v>178</v>
      </c>
      <c r="W31" s="819"/>
      <c r="X31" s="819"/>
      <c r="Y31" s="819"/>
      <c r="Z31" s="819"/>
      <c r="AA31" s="819">
        <v>-13</v>
      </c>
      <c r="AB31" s="819"/>
      <c r="AC31" s="819"/>
      <c r="AD31" s="819"/>
      <c r="AE31" s="820"/>
      <c r="AF31" s="821">
        <v>140</v>
      </c>
      <c r="AG31" s="822"/>
      <c r="AH31" s="822"/>
      <c r="AI31" s="822"/>
      <c r="AJ31" s="823"/>
      <c r="AK31" s="890" t="s">
        <v>579</v>
      </c>
      <c r="AL31" s="891"/>
      <c r="AM31" s="891"/>
      <c r="AN31" s="891"/>
      <c r="AO31" s="891"/>
      <c r="AP31" s="891">
        <v>308</v>
      </c>
      <c r="AQ31" s="891"/>
      <c r="AR31" s="891"/>
      <c r="AS31" s="891"/>
      <c r="AT31" s="891"/>
      <c r="AU31" s="891" t="s">
        <v>574</v>
      </c>
      <c r="AV31" s="891"/>
      <c r="AW31" s="891"/>
      <c r="AX31" s="891"/>
      <c r="AY31" s="891"/>
      <c r="AZ31" s="892" t="s">
        <v>578</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541</v>
      </c>
      <c r="R32" s="819"/>
      <c r="S32" s="819"/>
      <c r="T32" s="819"/>
      <c r="U32" s="819"/>
      <c r="V32" s="819">
        <v>528</v>
      </c>
      <c r="W32" s="819"/>
      <c r="X32" s="819"/>
      <c r="Y32" s="819"/>
      <c r="Z32" s="819"/>
      <c r="AA32" s="819">
        <v>13</v>
      </c>
      <c r="AB32" s="819"/>
      <c r="AC32" s="819"/>
      <c r="AD32" s="819"/>
      <c r="AE32" s="820"/>
      <c r="AF32" s="821">
        <v>13</v>
      </c>
      <c r="AG32" s="822"/>
      <c r="AH32" s="822"/>
      <c r="AI32" s="822"/>
      <c r="AJ32" s="823"/>
      <c r="AK32" s="890">
        <v>260</v>
      </c>
      <c r="AL32" s="891"/>
      <c r="AM32" s="891"/>
      <c r="AN32" s="891"/>
      <c r="AO32" s="891"/>
      <c r="AP32" s="891">
        <v>1901</v>
      </c>
      <c r="AQ32" s="891"/>
      <c r="AR32" s="891"/>
      <c r="AS32" s="891"/>
      <c r="AT32" s="891"/>
      <c r="AU32" s="891">
        <v>1268</v>
      </c>
      <c r="AV32" s="891"/>
      <c r="AW32" s="891"/>
      <c r="AX32" s="891"/>
      <c r="AY32" s="891"/>
      <c r="AZ32" s="892" t="s">
        <v>575</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315</v>
      </c>
      <c r="AG63" s="902"/>
      <c r="AH63" s="902"/>
      <c r="AI63" s="902"/>
      <c r="AJ63" s="903"/>
      <c r="AK63" s="904"/>
      <c r="AL63" s="899"/>
      <c r="AM63" s="899"/>
      <c r="AN63" s="899"/>
      <c r="AO63" s="899"/>
      <c r="AP63" s="902">
        <v>2209</v>
      </c>
      <c r="AQ63" s="902"/>
      <c r="AR63" s="902"/>
      <c r="AS63" s="902"/>
      <c r="AT63" s="902"/>
      <c r="AU63" s="902">
        <v>1268</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385</v>
      </c>
      <c r="W66" s="778"/>
      <c r="X66" s="778"/>
      <c r="Y66" s="778"/>
      <c r="Z66" s="779"/>
      <c r="AA66" s="777" t="s">
        <v>386</v>
      </c>
      <c r="AB66" s="778"/>
      <c r="AC66" s="778"/>
      <c r="AD66" s="778"/>
      <c r="AE66" s="779"/>
      <c r="AF66" s="912" t="s">
        <v>387</v>
      </c>
      <c r="AG66" s="873"/>
      <c r="AH66" s="873"/>
      <c r="AI66" s="873"/>
      <c r="AJ66" s="913"/>
      <c r="AK66" s="777" t="s">
        <v>388</v>
      </c>
      <c r="AL66" s="801"/>
      <c r="AM66" s="801"/>
      <c r="AN66" s="801"/>
      <c r="AO66" s="802"/>
      <c r="AP66" s="777" t="s">
        <v>405</v>
      </c>
      <c r="AQ66" s="778"/>
      <c r="AR66" s="778"/>
      <c r="AS66" s="778"/>
      <c r="AT66" s="779"/>
      <c r="AU66" s="777" t="s">
        <v>406</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559</v>
      </c>
      <c r="C68" s="930"/>
      <c r="D68" s="930"/>
      <c r="E68" s="930"/>
      <c r="F68" s="930"/>
      <c r="G68" s="930"/>
      <c r="H68" s="930"/>
      <c r="I68" s="930"/>
      <c r="J68" s="930"/>
      <c r="K68" s="930"/>
      <c r="L68" s="930"/>
      <c r="M68" s="930"/>
      <c r="N68" s="930"/>
      <c r="O68" s="930"/>
      <c r="P68" s="931"/>
      <c r="Q68" s="932">
        <v>166</v>
      </c>
      <c r="R68" s="926"/>
      <c r="S68" s="926"/>
      <c r="T68" s="926"/>
      <c r="U68" s="926"/>
      <c r="V68" s="926">
        <v>164</v>
      </c>
      <c r="W68" s="926"/>
      <c r="X68" s="926"/>
      <c r="Y68" s="926"/>
      <c r="Z68" s="926"/>
      <c r="AA68" s="926">
        <v>1</v>
      </c>
      <c r="AB68" s="926"/>
      <c r="AC68" s="926"/>
      <c r="AD68" s="926"/>
      <c r="AE68" s="926"/>
      <c r="AF68" s="926">
        <v>130</v>
      </c>
      <c r="AG68" s="926"/>
      <c r="AH68" s="926"/>
      <c r="AI68" s="926"/>
      <c r="AJ68" s="926"/>
      <c r="AK68" s="926" t="s">
        <v>574</v>
      </c>
      <c r="AL68" s="926"/>
      <c r="AM68" s="926"/>
      <c r="AN68" s="926"/>
      <c r="AO68" s="926"/>
      <c r="AP68" s="926" t="s">
        <v>574</v>
      </c>
      <c r="AQ68" s="926"/>
      <c r="AR68" s="926"/>
      <c r="AS68" s="926"/>
      <c r="AT68" s="926"/>
      <c r="AU68" s="926" t="s">
        <v>573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560</v>
      </c>
      <c r="C69" s="934"/>
      <c r="D69" s="934"/>
      <c r="E69" s="934"/>
      <c r="F69" s="934"/>
      <c r="G69" s="934"/>
      <c r="H69" s="934"/>
      <c r="I69" s="934"/>
      <c r="J69" s="934"/>
      <c r="K69" s="934"/>
      <c r="L69" s="934"/>
      <c r="M69" s="934"/>
      <c r="N69" s="934"/>
      <c r="O69" s="934"/>
      <c r="P69" s="935"/>
      <c r="Q69" s="936">
        <v>33</v>
      </c>
      <c r="R69" s="891"/>
      <c r="S69" s="891"/>
      <c r="T69" s="891"/>
      <c r="U69" s="891"/>
      <c r="V69" s="891">
        <v>30</v>
      </c>
      <c r="W69" s="891"/>
      <c r="X69" s="891"/>
      <c r="Y69" s="891"/>
      <c r="Z69" s="891"/>
      <c r="AA69" s="891">
        <v>3</v>
      </c>
      <c r="AB69" s="891"/>
      <c r="AC69" s="891"/>
      <c r="AD69" s="891"/>
      <c r="AE69" s="891"/>
      <c r="AF69" s="891">
        <v>3</v>
      </c>
      <c r="AG69" s="891"/>
      <c r="AH69" s="891"/>
      <c r="AI69" s="891"/>
      <c r="AJ69" s="891"/>
      <c r="AK69" s="891" t="s">
        <v>574</v>
      </c>
      <c r="AL69" s="891"/>
      <c r="AM69" s="891"/>
      <c r="AN69" s="891"/>
      <c r="AO69" s="891"/>
      <c r="AP69" s="891" t="s">
        <v>574</v>
      </c>
      <c r="AQ69" s="891"/>
      <c r="AR69" s="891"/>
      <c r="AS69" s="891"/>
      <c r="AT69" s="891"/>
      <c r="AU69" s="891" t="s">
        <v>574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561</v>
      </c>
      <c r="C70" s="934"/>
      <c r="D70" s="934"/>
      <c r="E70" s="934"/>
      <c r="F70" s="934"/>
      <c r="G70" s="934"/>
      <c r="H70" s="934"/>
      <c r="I70" s="934"/>
      <c r="J70" s="934"/>
      <c r="K70" s="934"/>
      <c r="L70" s="934"/>
      <c r="M70" s="934"/>
      <c r="N70" s="934"/>
      <c r="O70" s="934"/>
      <c r="P70" s="935"/>
      <c r="Q70" s="936">
        <v>611</v>
      </c>
      <c r="R70" s="891"/>
      <c r="S70" s="891"/>
      <c r="T70" s="891"/>
      <c r="U70" s="891"/>
      <c r="V70" s="891">
        <v>610</v>
      </c>
      <c r="W70" s="891"/>
      <c r="X70" s="891"/>
      <c r="Y70" s="891"/>
      <c r="Z70" s="891"/>
      <c r="AA70" s="891">
        <v>1</v>
      </c>
      <c r="AB70" s="891"/>
      <c r="AC70" s="891"/>
      <c r="AD70" s="891"/>
      <c r="AE70" s="891"/>
      <c r="AF70" s="891">
        <v>1</v>
      </c>
      <c r="AG70" s="891"/>
      <c r="AH70" s="891"/>
      <c r="AI70" s="891"/>
      <c r="AJ70" s="891"/>
      <c r="AK70" s="891" t="s">
        <v>573</v>
      </c>
      <c r="AL70" s="891"/>
      <c r="AM70" s="891"/>
      <c r="AN70" s="891"/>
      <c r="AO70" s="891"/>
      <c r="AP70" s="891" t="s">
        <v>574</v>
      </c>
      <c r="AQ70" s="891"/>
      <c r="AR70" s="891"/>
      <c r="AS70" s="891"/>
      <c r="AT70" s="891"/>
      <c r="AU70" s="891" t="s">
        <v>574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562</v>
      </c>
      <c r="C71" s="934"/>
      <c r="D71" s="934"/>
      <c r="E71" s="934"/>
      <c r="F71" s="934"/>
      <c r="G71" s="934"/>
      <c r="H71" s="934"/>
      <c r="I71" s="934"/>
      <c r="J71" s="934"/>
      <c r="K71" s="934"/>
      <c r="L71" s="934"/>
      <c r="M71" s="934"/>
      <c r="N71" s="934"/>
      <c r="O71" s="934"/>
      <c r="P71" s="935"/>
      <c r="Q71" s="936">
        <v>52</v>
      </c>
      <c r="R71" s="891"/>
      <c r="S71" s="891"/>
      <c r="T71" s="891"/>
      <c r="U71" s="891"/>
      <c r="V71" s="891">
        <v>47</v>
      </c>
      <c r="W71" s="891"/>
      <c r="X71" s="891"/>
      <c r="Y71" s="891"/>
      <c r="Z71" s="891"/>
      <c r="AA71" s="891">
        <v>5</v>
      </c>
      <c r="AB71" s="891"/>
      <c r="AC71" s="891"/>
      <c r="AD71" s="891"/>
      <c r="AE71" s="891"/>
      <c r="AF71" s="891">
        <v>5</v>
      </c>
      <c r="AG71" s="891"/>
      <c r="AH71" s="891"/>
      <c r="AI71" s="891"/>
      <c r="AJ71" s="891"/>
      <c r="AK71" s="891" t="s">
        <v>574</v>
      </c>
      <c r="AL71" s="891"/>
      <c r="AM71" s="891"/>
      <c r="AN71" s="891"/>
      <c r="AO71" s="891"/>
      <c r="AP71" s="891" t="s">
        <v>574</v>
      </c>
      <c r="AQ71" s="891"/>
      <c r="AR71" s="891"/>
      <c r="AS71" s="891"/>
      <c r="AT71" s="891"/>
      <c r="AU71" s="891" t="s">
        <v>574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563</v>
      </c>
      <c r="C72" s="934"/>
      <c r="D72" s="934"/>
      <c r="E72" s="934"/>
      <c r="F72" s="934"/>
      <c r="G72" s="934"/>
      <c r="H72" s="934"/>
      <c r="I72" s="934"/>
      <c r="J72" s="934"/>
      <c r="K72" s="934"/>
      <c r="L72" s="934"/>
      <c r="M72" s="934"/>
      <c r="N72" s="934"/>
      <c r="O72" s="934"/>
      <c r="P72" s="935"/>
      <c r="Q72" s="936">
        <v>2767</v>
      </c>
      <c r="R72" s="891"/>
      <c r="S72" s="891"/>
      <c r="T72" s="891"/>
      <c r="U72" s="891"/>
      <c r="V72" s="891">
        <v>2767</v>
      </c>
      <c r="W72" s="891"/>
      <c r="X72" s="891"/>
      <c r="Y72" s="891"/>
      <c r="Z72" s="891"/>
      <c r="AA72" s="891" t="s">
        <v>577</v>
      </c>
      <c r="AB72" s="891"/>
      <c r="AC72" s="891"/>
      <c r="AD72" s="891"/>
      <c r="AE72" s="891"/>
      <c r="AF72" s="891" t="s">
        <v>573</v>
      </c>
      <c r="AG72" s="891"/>
      <c r="AH72" s="891"/>
      <c r="AI72" s="891"/>
      <c r="AJ72" s="891"/>
      <c r="AK72" s="891" t="s">
        <v>574</v>
      </c>
      <c r="AL72" s="891"/>
      <c r="AM72" s="891"/>
      <c r="AN72" s="891"/>
      <c r="AO72" s="891"/>
      <c r="AP72" s="891" t="s">
        <v>574</v>
      </c>
      <c r="AQ72" s="891"/>
      <c r="AR72" s="891"/>
      <c r="AS72" s="891"/>
      <c r="AT72" s="891"/>
      <c r="AU72" s="891" t="s">
        <v>574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564</v>
      </c>
      <c r="C73" s="934"/>
      <c r="D73" s="934"/>
      <c r="E73" s="934"/>
      <c r="F73" s="934"/>
      <c r="G73" s="934"/>
      <c r="H73" s="934"/>
      <c r="I73" s="934"/>
      <c r="J73" s="934"/>
      <c r="K73" s="934"/>
      <c r="L73" s="934"/>
      <c r="M73" s="934"/>
      <c r="N73" s="934"/>
      <c r="O73" s="934"/>
      <c r="P73" s="935"/>
      <c r="Q73" s="936">
        <v>251</v>
      </c>
      <c r="R73" s="891"/>
      <c r="S73" s="891"/>
      <c r="T73" s="891"/>
      <c r="U73" s="891"/>
      <c r="V73" s="891">
        <v>225</v>
      </c>
      <c r="W73" s="891"/>
      <c r="X73" s="891"/>
      <c r="Y73" s="891"/>
      <c r="Z73" s="891"/>
      <c r="AA73" s="891">
        <v>26</v>
      </c>
      <c r="AB73" s="891"/>
      <c r="AC73" s="891"/>
      <c r="AD73" s="891"/>
      <c r="AE73" s="891"/>
      <c r="AF73" s="891">
        <v>26</v>
      </c>
      <c r="AG73" s="891"/>
      <c r="AH73" s="891"/>
      <c r="AI73" s="891"/>
      <c r="AJ73" s="891"/>
      <c r="AK73" s="891" t="s">
        <v>575</v>
      </c>
      <c r="AL73" s="891"/>
      <c r="AM73" s="891"/>
      <c r="AN73" s="891"/>
      <c r="AO73" s="891"/>
      <c r="AP73" s="891" t="s">
        <v>574</v>
      </c>
      <c r="AQ73" s="891"/>
      <c r="AR73" s="891"/>
      <c r="AS73" s="891"/>
      <c r="AT73" s="891"/>
      <c r="AU73" s="891" t="s">
        <v>574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565</v>
      </c>
      <c r="C74" s="934"/>
      <c r="D74" s="934"/>
      <c r="E74" s="934"/>
      <c r="F74" s="934"/>
      <c r="G74" s="934"/>
      <c r="H74" s="934"/>
      <c r="I74" s="934"/>
      <c r="J74" s="934"/>
      <c r="K74" s="934"/>
      <c r="L74" s="934"/>
      <c r="M74" s="934"/>
      <c r="N74" s="934"/>
      <c r="O74" s="934"/>
      <c r="P74" s="935"/>
      <c r="Q74" s="936">
        <v>716</v>
      </c>
      <c r="R74" s="891"/>
      <c r="S74" s="891"/>
      <c r="T74" s="891"/>
      <c r="U74" s="891"/>
      <c r="V74" s="891">
        <v>568</v>
      </c>
      <c r="W74" s="891"/>
      <c r="X74" s="891"/>
      <c r="Y74" s="891"/>
      <c r="Z74" s="891"/>
      <c r="AA74" s="891">
        <v>148</v>
      </c>
      <c r="AB74" s="891"/>
      <c r="AC74" s="891"/>
      <c r="AD74" s="891"/>
      <c r="AE74" s="891"/>
      <c r="AF74" s="891">
        <v>2078</v>
      </c>
      <c r="AG74" s="891"/>
      <c r="AH74" s="891"/>
      <c r="AI74" s="891"/>
      <c r="AJ74" s="891"/>
      <c r="AK74" s="891" t="s">
        <v>574</v>
      </c>
      <c r="AL74" s="891"/>
      <c r="AM74" s="891"/>
      <c r="AN74" s="891"/>
      <c r="AO74" s="891"/>
      <c r="AP74" s="891">
        <v>2580</v>
      </c>
      <c r="AQ74" s="891"/>
      <c r="AR74" s="891"/>
      <c r="AS74" s="891"/>
      <c r="AT74" s="891"/>
      <c r="AU74" s="891" t="s">
        <v>574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566</v>
      </c>
      <c r="C75" s="934"/>
      <c r="D75" s="934"/>
      <c r="E75" s="934"/>
      <c r="F75" s="934"/>
      <c r="G75" s="934"/>
      <c r="H75" s="934"/>
      <c r="I75" s="934"/>
      <c r="J75" s="934"/>
      <c r="K75" s="934"/>
      <c r="L75" s="934"/>
      <c r="M75" s="934"/>
      <c r="N75" s="934"/>
      <c r="O75" s="934"/>
      <c r="P75" s="935"/>
      <c r="Q75" s="939">
        <v>107</v>
      </c>
      <c r="R75" s="940"/>
      <c r="S75" s="940"/>
      <c r="T75" s="940"/>
      <c r="U75" s="890"/>
      <c r="V75" s="941">
        <v>86</v>
      </c>
      <c r="W75" s="940"/>
      <c r="X75" s="940"/>
      <c r="Y75" s="940"/>
      <c r="Z75" s="890"/>
      <c r="AA75" s="941">
        <v>21</v>
      </c>
      <c r="AB75" s="940"/>
      <c r="AC75" s="940"/>
      <c r="AD75" s="940"/>
      <c r="AE75" s="890"/>
      <c r="AF75" s="941">
        <v>21</v>
      </c>
      <c r="AG75" s="940"/>
      <c r="AH75" s="940"/>
      <c r="AI75" s="940"/>
      <c r="AJ75" s="890"/>
      <c r="AK75" s="941">
        <v>27</v>
      </c>
      <c r="AL75" s="940"/>
      <c r="AM75" s="940"/>
      <c r="AN75" s="940"/>
      <c r="AO75" s="890"/>
      <c r="AP75" s="941" t="s">
        <v>580</v>
      </c>
      <c r="AQ75" s="940"/>
      <c r="AR75" s="940"/>
      <c r="AS75" s="940"/>
      <c r="AT75" s="890"/>
      <c r="AU75" s="891" t="s">
        <v>574</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567</v>
      </c>
      <c r="C76" s="934"/>
      <c r="D76" s="934"/>
      <c r="E76" s="934"/>
      <c r="F76" s="934"/>
      <c r="G76" s="934"/>
      <c r="H76" s="934"/>
      <c r="I76" s="934"/>
      <c r="J76" s="934"/>
      <c r="K76" s="934"/>
      <c r="L76" s="934"/>
      <c r="M76" s="934"/>
      <c r="N76" s="934"/>
      <c r="O76" s="934"/>
      <c r="P76" s="935"/>
      <c r="Q76" s="939">
        <v>7203</v>
      </c>
      <c r="R76" s="940"/>
      <c r="S76" s="940"/>
      <c r="T76" s="940"/>
      <c r="U76" s="890"/>
      <c r="V76" s="941">
        <v>6919</v>
      </c>
      <c r="W76" s="940"/>
      <c r="X76" s="940"/>
      <c r="Y76" s="940"/>
      <c r="Z76" s="890"/>
      <c r="AA76" s="941">
        <v>284</v>
      </c>
      <c r="AB76" s="940"/>
      <c r="AC76" s="940"/>
      <c r="AD76" s="940"/>
      <c r="AE76" s="890"/>
      <c r="AF76" s="941">
        <v>284</v>
      </c>
      <c r="AG76" s="940"/>
      <c r="AH76" s="940"/>
      <c r="AI76" s="940"/>
      <c r="AJ76" s="890"/>
      <c r="AK76" s="941">
        <v>845</v>
      </c>
      <c r="AL76" s="940"/>
      <c r="AM76" s="940"/>
      <c r="AN76" s="940"/>
      <c r="AO76" s="890"/>
      <c r="AP76" s="941" t="s">
        <v>574</v>
      </c>
      <c r="AQ76" s="940"/>
      <c r="AR76" s="940"/>
      <c r="AS76" s="940"/>
      <c r="AT76" s="890"/>
      <c r="AU76" s="891" t="s">
        <v>574</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568</v>
      </c>
      <c r="C77" s="934"/>
      <c r="D77" s="934"/>
      <c r="E77" s="934"/>
      <c r="F77" s="934"/>
      <c r="G77" s="934"/>
      <c r="H77" s="934"/>
      <c r="I77" s="934"/>
      <c r="J77" s="934"/>
      <c r="K77" s="934"/>
      <c r="L77" s="934"/>
      <c r="M77" s="934"/>
      <c r="N77" s="934"/>
      <c r="O77" s="934"/>
      <c r="P77" s="935"/>
      <c r="Q77" s="939">
        <v>1279</v>
      </c>
      <c r="R77" s="940"/>
      <c r="S77" s="940"/>
      <c r="T77" s="940"/>
      <c r="U77" s="890"/>
      <c r="V77" s="941">
        <v>1167</v>
      </c>
      <c r="W77" s="940"/>
      <c r="X77" s="940"/>
      <c r="Y77" s="940"/>
      <c r="Z77" s="890"/>
      <c r="AA77" s="941">
        <v>112</v>
      </c>
      <c r="AB77" s="940"/>
      <c r="AC77" s="940"/>
      <c r="AD77" s="940"/>
      <c r="AE77" s="890"/>
      <c r="AF77" s="941">
        <v>112</v>
      </c>
      <c r="AG77" s="940"/>
      <c r="AH77" s="940"/>
      <c r="AI77" s="940"/>
      <c r="AJ77" s="890"/>
      <c r="AK77" s="941" t="s">
        <v>574</v>
      </c>
      <c r="AL77" s="940"/>
      <c r="AM77" s="940"/>
      <c r="AN77" s="940"/>
      <c r="AO77" s="890"/>
      <c r="AP77" s="941" t="s">
        <v>576</v>
      </c>
      <c r="AQ77" s="940"/>
      <c r="AR77" s="940"/>
      <c r="AS77" s="940"/>
      <c r="AT77" s="890"/>
      <c r="AU77" s="891" t="s">
        <v>574</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569</v>
      </c>
      <c r="C78" s="934"/>
      <c r="D78" s="934"/>
      <c r="E78" s="934"/>
      <c r="F78" s="934"/>
      <c r="G78" s="934"/>
      <c r="H78" s="934"/>
      <c r="I78" s="934"/>
      <c r="J78" s="934"/>
      <c r="K78" s="934"/>
      <c r="L78" s="934"/>
      <c r="M78" s="934"/>
      <c r="N78" s="934"/>
      <c r="O78" s="934"/>
      <c r="P78" s="935"/>
      <c r="Q78" s="936">
        <v>236</v>
      </c>
      <c r="R78" s="891"/>
      <c r="S78" s="891"/>
      <c r="T78" s="891"/>
      <c r="U78" s="891"/>
      <c r="V78" s="891">
        <v>217</v>
      </c>
      <c r="W78" s="891"/>
      <c r="X78" s="891"/>
      <c r="Y78" s="891"/>
      <c r="Z78" s="891"/>
      <c r="AA78" s="891">
        <v>19</v>
      </c>
      <c r="AB78" s="891"/>
      <c r="AC78" s="891"/>
      <c r="AD78" s="891"/>
      <c r="AE78" s="891"/>
      <c r="AF78" s="891">
        <v>19</v>
      </c>
      <c r="AG78" s="891"/>
      <c r="AH78" s="891"/>
      <c r="AI78" s="891"/>
      <c r="AJ78" s="891"/>
      <c r="AK78" s="891">
        <v>229</v>
      </c>
      <c r="AL78" s="891"/>
      <c r="AM78" s="891"/>
      <c r="AN78" s="891"/>
      <c r="AO78" s="891"/>
      <c r="AP78" s="891" t="s">
        <v>574</v>
      </c>
      <c r="AQ78" s="891"/>
      <c r="AR78" s="891"/>
      <c r="AS78" s="891"/>
      <c r="AT78" s="891"/>
      <c r="AU78" s="891" t="s">
        <v>574</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570</v>
      </c>
      <c r="C79" s="934"/>
      <c r="D79" s="934"/>
      <c r="E79" s="934"/>
      <c r="F79" s="934"/>
      <c r="G79" s="934"/>
      <c r="H79" s="934"/>
      <c r="I79" s="934"/>
      <c r="J79" s="934"/>
      <c r="K79" s="934"/>
      <c r="L79" s="934"/>
      <c r="M79" s="934"/>
      <c r="N79" s="934"/>
      <c r="O79" s="934"/>
      <c r="P79" s="935"/>
      <c r="Q79" s="936">
        <v>6</v>
      </c>
      <c r="R79" s="891"/>
      <c r="S79" s="891"/>
      <c r="T79" s="891"/>
      <c r="U79" s="891"/>
      <c r="V79" s="891">
        <v>2</v>
      </c>
      <c r="W79" s="891"/>
      <c r="X79" s="891"/>
      <c r="Y79" s="891"/>
      <c r="Z79" s="891"/>
      <c r="AA79" s="891">
        <v>3</v>
      </c>
      <c r="AB79" s="891"/>
      <c r="AC79" s="891"/>
      <c r="AD79" s="891"/>
      <c r="AE79" s="891"/>
      <c r="AF79" s="891">
        <v>3</v>
      </c>
      <c r="AG79" s="891"/>
      <c r="AH79" s="891"/>
      <c r="AI79" s="891"/>
      <c r="AJ79" s="891"/>
      <c r="AK79" s="891" t="s">
        <v>581</v>
      </c>
      <c r="AL79" s="891"/>
      <c r="AM79" s="891"/>
      <c r="AN79" s="891"/>
      <c r="AO79" s="891"/>
      <c r="AP79" s="891" t="s">
        <v>574</v>
      </c>
      <c r="AQ79" s="891"/>
      <c r="AR79" s="891"/>
      <c r="AS79" s="891"/>
      <c r="AT79" s="891"/>
      <c r="AU79" s="891" t="s">
        <v>574</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571</v>
      </c>
      <c r="C80" s="934"/>
      <c r="D80" s="934"/>
      <c r="E80" s="934"/>
      <c r="F80" s="934"/>
      <c r="G80" s="934"/>
      <c r="H80" s="934"/>
      <c r="I80" s="934"/>
      <c r="J80" s="934"/>
      <c r="K80" s="934"/>
      <c r="L80" s="934"/>
      <c r="M80" s="934"/>
      <c r="N80" s="934"/>
      <c r="O80" s="934"/>
      <c r="P80" s="935"/>
      <c r="Q80" s="936">
        <v>75</v>
      </c>
      <c r="R80" s="891"/>
      <c r="S80" s="891"/>
      <c r="T80" s="891"/>
      <c r="U80" s="891"/>
      <c r="V80" s="891">
        <v>75</v>
      </c>
      <c r="W80" s="891"/>
      <c r="X80" s="891"/>
      <c r="Y80" s="891"/>
      <c r="Z80" s="891"/>
      <c r="AA80" s="891">
        <v>0</v>
      </c>
      <c r="AB80" s="891"/>
      <c r="AC80" s="891"/>
      <c r="AD80" s="891"/>
      <c r="AE80" s="891"/>
      <c r="AF80" s="891">
        <v>0</v>
      </c>
      <c r="AG80" s="891"/>
      <c r="AH80" s="891"/>
      <c r="AI80" s="891"/>
      <c r="AJ80" s="891"/>
      <c r="AK80" s="891">
        <v>6</v>
      </c>
      <c r="AL80" s="891"/>
      <c r="AM80" s="891"/>
      <c r="AN80" s="891"/>
      <c r="AO80" s="891"/>
      <c r="AP80" s="891" t="s">
        <v>575</v>
      </c>
      <c r="AQ80" s="891"/>
      <c r="AR80" s="891"/>
      <c r="AS80" s="891"/>
      <c r="AT80" s="891"/>
      <c r="AU80" s="891" t="s">
        <v>574</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572</v>
      </c>
      <c r="C81" s="934"/>
      <c r="D81" s="934"/>
      <c r="E81" s="934"/>
      <c r="F81" s="934"/>
      <c r="G81" s="934"/>
      <c r="H81" s="934"/>
      <c r="I81" s="934"/>
      <c r="J81" s="934"/>
      <c r="K81" s="934"/>
      <c r="L81" s="934"/>
      <c r="M81" s="934"/>
      <c r="N81" s="934"/>
      <c r="O81" s="934"/>
      <c r="P81" s="935"/>
      <c r="Q81" s="936">
        <v>273827</v>
      </c>
      <c r="R81" s="891"/>
      <c r="S81" s="891"/>
      <c r="T81" s="891"/>
      <c r="U81" s="891"/>
      <c r="V81" s="891">
        <v>273727</v>
      </c>
      <c r="W81" s="891"/>
      <c r="X81" s="891"/>
      <c r="Y81" s="891"/>
      <c r="Z81" s="891"/>
      <c r="AA81" s="891">
        <v>99</v>
      </c>
      <c r="AB81" s="891"/>
      <c r="AC81" s="891"/>
      <c r="AD81" s="891"/>
      <c r="AE81" s="891"/>
      <c r="AF81" s="891">
        <v>99</v>
      </c>
      <c r="AG81" s="891"/>
      <c r="AH81" s="891"/>
      <c r="AI81" s="891"/>
      <c r="AJ81" s="891"/>
      <c r="AK81" s="891">
        <v>8213</v>
      </c>
      <c r="AL81" s="891"/>
      <c r="AM81" s="891"/>
      <c r="AN81" s="891"/>
      <c r="AO81" s="891"/>
      <c r="AP81" s="891" t="s">
        <v>574</v>
      </c>
      <c r="AQ81" s="891"/>
      <c r="AR81" s="891"/>
      <c r="AS81" s="891"/>
      <c r="AT81" s="891"/>
      <c r="AU81" s="891" t="s">
        <v>574</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2781</v>
      </c>
      <c r="AG88" s="902"/>
      <c r="AH88" s="902"/>
      <c r="AI88" s="902"/>
      <c r="AJ88" s="902"/>
      <c r="AK88" s="899"/>
      <c r="AL88" s="899"/>
      <c r="AM88" s="899"/>
      <c r="AN88" s="899"/>
      <c r="AO88" s="899"/>
      <c r="AP88" s="902">
        <v>2580</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299</v>
      </c>
      <c r="AG109" s="955"/>
      <c r="AH109" s="955"/>
      <c r="AI109" s="955"/>
      <c r="AJ109" s="956"/>
      <c r="AK109" s="954" t="s">
        <v>298</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299</v>
      </c>
      <c r="BW109" s="955"/>
      <c r="BX109" s="955"/>
      <c r="BY109" s="955"/>
      <c r="BZ109" s="956"/>
      <c r="CA109" s="954" t="s">
        <v>298</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299</v>
      </c>
      <c r="DM109" s="955"/>
      <c r="DN109" s="955"/>
      <c r="DO109" s="955"/>
      <c r="DP109" s="956"/>
      <c r="DQ109" s="954" t="s">
        <v>298</v>
      </c>
      <c r="DR109" s="955"/>
      <c r="DS109" s="955"/>
      <c r="DT109" s="955"/>
      <c r="DU109" s="956"/>
      <c r="DV109" s="954" t="s">
        <v>417</v>
      </c>
      <c r="DW109" s="955"/>
      <c r="DX109" s="955"/>
      <c r="DY109" s="955"/>
      <c r="DZ109" s="957"/>
    </row>
    <row r="110" spans="1:131" s="226" customFormat="1" ht="26.25" customHeight="1" x14ac:dyDescent="0.15">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363071</v>
      </c>
      <c r="AB110" s="962"/>
      <c r="AC110" s="962"/>
      <c r="AD110" s="962"/>
      <c r="AE110" s="963"/>
      <c r="AF110" s="964">
        <v>365068</v>
      </c>
      <c r="AG110" s="962"/>
      <c r="AH110" s="962"/>
      <c r="AI110" s="962"/>
      <c r="AJ110" s="963"/>
      <c r="AK110" s="964">
        <v>379437</v>
      </c>
      <c r="AL110" s="962"/>
      <c r="AM110" s="962"/>
      <c r="AN110" s="962"/>
      <c r="AO110" s="963"/>
      <c r="AP110" s="965">
        <v>14.4</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4324600</v>
      </c>
      <c r="BR110" s="997"/>
      <c r="BS110" s="997"/>
      <c r="BT110" s="997"/>
      <c r="BU110" s="997"/>
      <c r="BV110" s="997">
        <v>4660955</v>
      </c>
      <c r="BW110" s="997"/>
      <c r="BX110" s="997"/>
      <c r="BY110" s="997"/>
      <c r="BZ110" s="997"/>
      <c r="CA110" s="997">
        <v>4639620</v>
      </c>
      <c r="CB110" s="997"/>
      <c r="CC110" s="997"/>
      <c r="CD110" s="997"/>
      <c r="CE110" s="997"/>
      <c r="CF110" s="1011">
        <v>175.5</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122</v>
      </c>
      <c r="DM110" s="997"/>
      <c r="DN110" s="997"/>
      <c r="DO110" s="997"/>
      <c r="DP110" s="997"/>
      <c r="DQ110" s="997" t="s">
        <v>122</v>
      </c>
      <c r="DR110" s="997"/>
      <c r="DS110" s="997"/>
      <c r="DT110" s="997"/>
      <c r="DU110" s="997"/>
      <c r="DV110" s="998" t="s">
        <v>424</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423</v>
      </c>
      <c r="AB111" s="1004"/>
      <c r="AC111" s="1004"/>
      <c r="AD111" s="1004"/>
      <c r="AE111" s="1005"/>
      <c r="AF111" s="1006" t="s">
        <v>424</v>
      </c>
      <c r="AG111" s="1004"/>
      <c r="AH111" s="1004"/>
      <c r="AI111" s="1004"/>
      <c r="AJ111" s="1005"/>
      <c r="AK111" s="1006" t="s">
        <v>401</v>
      </c>
      <c r="AL111" s="1004"/>
      <c r="AM111" s="1004"/>
      <c r="AN111" s="1004"/>
      <c r="AO111" s="1005"/>
      <c r="AP111" s="1007" t="s">
        <v>424</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76702</v>
      </c>
      <c r="BR111" s="990"/>
      <c r="BS111" s="990"/>
      <c r="BT111" s="990"/>
      <c r="BU111" s="990"/>
      <c r="BV111" s="990">
        <v>66321</v>
      </c>
      <c r="BW111" s="990"/>
      <c r="BX111" s="990"/>
      <c r="BY111" s="990"/>
      <c r="BZ111" s="990"/>
      <c r="CA111" s="990">
        <v>64118</v>
      </c>
      <c r="CB111" s="990"/>
      <c r="CC111" s="990"/>
      <c r="CD111" s="990"/>
      <c r="CE111" s="990"/>
      <c r="CF111" s="984">
        <v>2.4</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424</v>
      </c>
      <c r="DH111" s="990"/>
      <c r="DI111" s="990"/>
      <c r="DJ111" s="990"/>
      <c r="DK111" s="990"/>
      <c r="DL111" s="990" t="s">
        <v>424</v>
      </c>
      <c r="DM111" s="990"/>
      <c r="DN111" s="990"/>
      <c r="DO111" s="990"/>
      <c r="DP111" s="990"/>
      <c r="DQ111" s="990" t="s">
        <v>401</v>
      </c>
      <c r="DR111" s="990"/>
      <c r="DS111" s="990"/>
      <c r="DT111" s="990"/>
      <c r="DU111" s="990"/>
      <c r="DV111" s="991" t="s">
        <v>401</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122</v>
      </c>
      <c r="AL112" s="1029"/>
      <c r="AM112" s="1029"/>
      <c r="AN112" s="1029"/>
      <c r="AO112" s="1030"/>
      <c r="AP112" s="1032" t="s">
        <v>122</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1663110</v>
      </c>
      <c r="BR112" s="990"/>
      <c r="BS112" s="990"/>
      <c r="BT112" s="990"/>
      <c r="BU112" s="990"/>
      <c r="BV112" s="990">
        <v>1483129</v>
      </c>
      <c r="BW112" s="990"/>
      <c r="BX112" s="990"/>
      <c r="BY112" s="990"/>
      <c r="BZ112" s="990"/>
      <c r="CA112" s="990">
        <v>1268136</v>
      </c>
      <c r="CB112" s="990"/>
      <c r="CC112" s="990"/>
      <c r="CD112" s="990"/>
      <c r="CE112" s="990"/>
      <c r="CF112" s="984">
        <v>48</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401</v>
      </c>
      <c r="DR112" s="990"/>
      <c r="DS112" s="990"/>
      <c r="DT112" s="990"/>
      <c r="DU112" s="990"/>
      <c r="DV112" s="991" t="s">
        <v>122</v>
      </c>
      <c r="DW112" s="991"/>
      <c r="DX112" s="991"/>
      <c r="DY112" s="991"/>
      <c r="DZ112" s="992"/>
    </row>
    <row r="113" spans="1:130" s="226" customFormat="1" ht="26.25" customHeight="1" x14ac:dyDescent="0.15">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229334</v>
      </c>
      <c r="AB113" s="1004"/>
      <c r="AC113" s="1004"/>
      <c r="AD113" s="1004"/>
      <c r="AE113" s="1005"/>
      <c r="AF113" s="1006">
        <v>234180</v>
      </c>
      <c r="AG113" s="1004"/>
      <c r="AH113" s="1004"/>
      <c r="AI113" s="1004"/>
      <c r="AJ113" s="1005"/>
      <c r="AK113" s="1006">
        <v>223152</v>
      </c>
      <c r="AL113" s="1004"/>
      <c r="AM113" s="1004"/>
      <c r="AN113" s="1004"/>
      <c r="AO113" s="1005"/>
      <c r="AP113" s="1007">
        <v>8.4</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t="s">
        <v>401</v>
      </c>
      <c r="BR113" s="990"/>
      <c r="BS113" s="990"/>
      <c r="BT113" s="990"/>
      <c r="BU113" s="990"/>
      <c r="BV113" s="990" t="s">
        <v>122</v>
      </c>
      <c r="BW113" s="990"/>
      <c r="BX113" s="990"/>
      <c r="BY113" s="990"/>
      <c r="BZ113" s="990"/>
      <c r="CA113" s="990" t="s">
        <v>122</v>
      </c>
      <c r="CB113" s="990"/>
      <c r="CC113" s="990"/>
      <c r="CD113" s="990"/>
      <c r="CE113" s="990"/>
      <c r="CF113" s="984" t="s">
        <v>122</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401</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x14ac:dyDescent="0.15">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122</v>
      </c>
      <c r="AB114" s="1029"/>
      <c r="AC114" s="1029"/>
      <c r="AD114" s="1029"/>
      <c r="AE114" s="1030"/>
      <c r="AF114" s="1031" t="s">
        <v>122</v>
      </c>
      <c r="AG114" s="1029"/>
      <c r="AH114" s="1029"/>
      <c r="AI114" s="1029"/>
      <c r="AJ114" s="1030"/>
      <c r="AK114" s="1031" t="s">
        <v>122</v>
      </c>
      <c r="AL114" s="1029"/>
      <c r="AM114" s="1029"/>
      <c r="AN114" s="1029"/>
      <c r="AO114" s="1030"/>
      <c r="AP114" s="1032" t="s">
        <v>122</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286281</v>
      </c>
      <c r="BR114" s="990"/>
      <c r="BS114" s="990"/>
      <c r="BT114" s="990"/>
      <c r="BU114" s="990"/>
      <c r="BV114" s="990">
        <v>232586</v>
      </c>
      <c r="BW114" s="990"/>
      <c r="BX114" s="990"/>
      <c r="BY114" s="990"/>
      <c r="BZ114" s="990"/>
      <c r="CA114" s="990">
        <v>247347</v>
      </c>
      <c r="CB114" s="990"/>
      <c r="CC114" s="990"/>
      <c r="CD114" s="990"/>
      <c r="CE114" s="990"/>
      <c r="CF114" s="984">
        <v>9.4</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401</v>
      </c>
      <c r="DR114" s="1029"/>
      <c r="DS114" s="1029"/>
      <c r="DT114" s="1029"/>
      <c r="DU114" s="1030"/>
      <c r="DV114" s="1032" t="s">
        <v>122</v>
      </c>
      <c r="DW114" s="1033"/>
      <c r="DX114" s="1033"/>
      <c r="DY114" s="1033"/>
      <c r="DZ114" s="1034"/>
    </row>
    <row r="115" spans="1:130" s="226"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4033</v>
      </c>
      <c r="AB115" s="1004"/>
      <c r="AC115" s="1004"/>
      <c r="AD115" s="1004"/>
      <c r="AE115" s="1005"/>
      <c r="AF115" s="1006">
        <v>4033</v>
      </c>
      <c r="AG115" s="1004"/>
      <c r="AH115" s="1004"/>
      <c r="AI115" s="1004"/>
      <c r="AJ115" s="1005"/>
      <c r="AK115" s="1006">
        <v>4033</v>
      </c>
      <c r="AL115" s="1004"/>
      <c r="AM115" s="1004"/>
      <c r="AN115" s="1004"/>
      <c r="AO115" s="1005"/>
      <c r="AP115" s="1007">
        <v>0.2</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122</v>
      </c>
      <c r="BW115" s="990"/>
      <c r="BX115" s="990"/>
      <c r="BY115" s="990"/>
      <c r="BZ115" s="990"/>
      <c r="CA115" s="990" t="s">
        <v>401</v>
      </c>
      <c r="CB115" s="990"/>
      <c r="CC115" s="990"/>
      <c r="CD115" s="990"/>
      <c r="CE115" s="990"/>
      <c r="CF115" s="984" t="s">
        <v>122</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401</v>
      </c>
      <c r="DW115" s="1033"/>
      <c r="DX115" s="1033"/>
      <c r="DY115" s="1033"/>
      <c r="DZ115" s="1034"/>
    </row>
    <row r="116" spans="1:130" s="226" customFormat="1" ht="26.25" customHeight="1" x14ac:dyDescent="0.15">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401</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122</v>
      </c>
      <c r="CB116" s="990"/>
      <c r="CC116" s="990"/>
      <c r="CD116" s="990"/>
      <c r="CE116" s="990"/>
      <c r="CF116" s="984" t="s">
        <v>122</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401</v>
      </c>
      <c r="DH116" s="1029"/>
      <c r="DI116" s="1029"/>
      <c r="DJ116" s="1029"/>
      <c r="DK116" s="1030"/>
      <c r="DL116" s="1031" t="s">
        <v>122</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596438</v>
      </c>
      <c r="AB117" s="1047"/>
      <c r="AC117" s="1047"/>
      <c r="AD117" s="1047"/>
      <c r="AE117" s="1048"/>
      <c r="AF117" s="1049">
        <v>603281</v>
      </c>
      <c r="AG117" s="1047"/>
      <c r="AH117" s="1047"/>
      <c r="AI117" s="1047"/>
      <c r="AJ117" s="1048"/>
      <c r="AK117" s="1049">
        <v>606622</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446</v>
      </c>
      <c r="BW117" s="990"/>
      <c r="BX117" s="990"/>
      <c r="BY117" s="990"/>
      <c r="BZ117" s="990"/>
      <c r="CA117" s="990" t="s">
        <v>122</v>
      </c>
      <c r="CB117" s="990"/>
      <c r="CC117" s="990"/>
      <c r="CD117" s="990"/>
      <c r="CE117" s="990"/>
      <c r="CF117" s="984" t="s">
        <v>122</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446</v>
      </c>
      <c r="DH117" s="1029"/>
      <c r="DI117" s="1029"/>
      <c r="DJ117" s="1029"/>
      <c r="DK117" s="1030"/>
      <c r="DL117" s="1031" t="s">
        <v>122</v>
      </c>
      <c r="DM117" s="1029"/>
      <c r="DN117" s="1029"/>
      <c r="DO117" s="1029"/>
      <c r="DP117" s="1030"/>
      <c r="DQ117" s="1031" t="s">
        <v>122</v>
      </c>
      <c r="DR117" s="1029"/>
      <c r="DS117" s="1029"/>
      <c r="DT117" s="1029"/>
      <c r="DU117" s="1030"/>
      <c r="DV117" s="1032" t="s">
        <v>446</v>
      </c>
      <c r="DW117" s="1033"/>
      <c r="DX117" s="1033"/>
      <c r="DY117" s="1033"/>
      <c r="DZ117" s="1034"/>
    </row>
    <row r="118" spans="1:130" s="226" customFormat="1" ht="26.25" customHeight="1" x14ac:dyDescent="0.15">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299</v>
      </c>
      <c r="AG118" s="955"/>
      <c r="AH118" s="955"/>
      <c r="AI118" s="955"/>
      <c r="AJ118" s="956"/>
      <c r="AK118" s="954" t="s">
        <v>298</v>
      </c>
      <c r="AL118" s="955"/>
      <c r="AM118" s="955"/>
      <c r="AN118" s="955"/>
      <c r="AO118" s="956"/>
      <c r="AP118" s="1041" t="s">
        <v>417</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446</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15">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450</v>
      </c>
      <c r="BP119" s="1076"/>
      <c r="BQ119" s="1067">
        <v>6350693</v>
      </c>
      <c r="BR119" s="1068"/>
      <c r="BS119" s="1068"/>
      <c r="BT119" s="1068"/>
      <c r="BU119" s="1068"/>
      <c r="BV119" s="1068">
        <v>6442991</v>
      </c>
      <c r="BW119" s="1068"/>
      <c r="BX119" s="1068"/>
      <c r="BY119" s="1068"/>
      <c r="BZ119" s="1068"/>
      <c r="CA119" s="1068">
        <v>6219221</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76702</v>
      </c>
      <c r="DH119" s="1054"/>
      <c r="DI119" s="1054"/>
      <c r="DJ119" s="1054"/>
      <c r="DK119" s="1055"/>
      <c r="DL119" s="1053">
        <v>66321</v>
      </c>
      <c r="DM119" s="1054"/>
      <c r="DN119" s="1054"/>
      <c r="DO119" s="1054"/>
      <c r="DP119" s="1055"/>
      <c r="DQ119" s="1053">
        <v>64118</v>
      </c>
      <c r="DR119" s="1054"/>
      <c r="DS119" s="1054"/>
      <c r="DT119" s="1054"/>
      <c r="DU119" s="1055"/>
      <c r="DV119" s="1056">
        <v>2.4</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446</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1515859</v>
      </c>
      <c r="BR120" s="997"/>
      <c r="BS120" s="997"/>
      <c r="BT120" s="997"/>
      <c r="BU120" s="997"/>
      <c r="BV120" s="997">
        <v>1542094</v>
      </c>
      <c r="BW120" s="997"/>
      <c r="BX120" s="997"/>
      <c r="BY120" s="997"/>
      <c r="BZ120" s="997"/>
      <c r="CA120" s="997">
        <v>1715848</v>
      </c>
      <c r="CB120" s="997"/>
      <c r="CC120" s="997"/>
      <c r="CD120" s="997"/>
      <c r="CE120" s="997"/>
      <c r="CF120" s="1011">
        <v>64.900000000000006</v>
      </c>
      <c r="CG120" s="1012"/>
      <c r="CH120" s="1012"/>
      <c r="CI120" s="1012"/>
      <c r="CJ120" s="1012"/>
      <c r="CK120" s="1077" t="s">
        <v>454</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1663110</v>
      </c>
      <c r="DH120" s="997"/>
      <c r="DI120" s="997"/>
      <c r="DJ120" s="997"/>
      <c r="DK120" s="997"/>
      <c r="DL120" s="997">
        <v>1483129</v>
      </c>
      <c r="DM120" s="997"/>
      <c r="DN120" s="997"/>
      <c r="DO120" s="997"/>
      <c r="DP120" s="997"/>
      <c r="DQ120" s="997">
        <v>1268136</v>
      </c>
      <c r="DR120" s="997"/>
      <c r="DS120" s="997"/>
      <c r="DT120" s="997"/>
      <c r="DU120" s="997"/>
      <c r="DV120" s="998">
        <v>48</v>
      </c>
      <c r="DW120" s="998"/>
      <c r="DX120" s="998"/>
      <c r="DY120" s="998"/>
      <c r="DZ120" s="999"/>
    </row>
    <row r="121" spans="1:130" s="226" customFormat="1" ht="26.25" customHeight="1" x14ac:dyDescent="0.15">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446</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v>49856</v>
      </c>
      <c r="BR121" s="990"/>
      <c r="BS121" s="990"/>
      <c r="BT121" s="990"/>
      <c r="BU121" s="990"/>
      <c r="BV121" s="990">
        <v>43109</v>
      </c>
      <c r="BW121" s="990"/>
      <c r="BX121" s="990"/>
      <c r="BY121" s="990"/>
      <c r="BZ121" s="990"/>
      <c r="CA121" s="990">
        <v>36262</v>
      </c>
      <c r="CB121" s="990"/>
      <c r="CC121" s="990"/>
      <c r="CD121" s="990"/>
      <c r="CE121" s="990"/>
      <c r="CF121" s="984">
        <v>1.4</v>
      </c>
      <c r="CG121" s="985"/>
      <c r="CH121" s="985"/>
      <c r="CI121" s="985"/>
      <c r="CJ121" s="985"/>
      <c r="CK121" s="1080"/>
      <c r="CL121" s="1081"/>
      <c r="CM121" s="1081"/>
      <c r="CN121" s="1081"/>
      <c r="CO121" s="1082"/>
      <c r="CP121" s="1090" t="s">
        <v>457</v>
      </c>
      <c r="CQ121" s="1091"/>
      <c r="CR121" s="1091"/>
      <c r="CS121" s="1091"/>
      <c r="CT121" s="1091"/>
      <c r="CU121" s="1091"/>
      <c r="CV121" s="1091"/>
      <c r="CW121" s="1091"/>
      <c r="CX121" s="1091"/>
      <c r="CY121" s="1091"/>
      <c r="CZ121" s="1091"/>
      <c r="DA121" s="1091"/>
      <c r="DB121" s="1091"/>
      <c r="DC121" s="1091"/>
      <c r="DD121" s="1091"/>
      <c r="DE121" s="1091"/>
      <c r="DF121" s="1092"/>
      <c r="DG121" s="989" t="s">
        <v>122</v>
      </c>
      <c r="DH121" s="990"/>
      <c r="DI121" s="990"/>
      <c r="DJ121" s="990"/>
      <c r="DK121" s="990"/>
      <c r="DL121" s="990" t="s">
        <v>122</v>
      </c>
      <c r="DM121" s="990"/>
      <c r="DN121" s="990"/>
      <c r="DO121" s="990"/>
      <c r="DP121" s="990"/>
      <c r="DQ121" s="990" t="s">
        <v>122</v>
      </c>
      <c r="DR121" s="990"/>
      <c r="DS121" s="990"/>
      <c r="DT121" s="990"/>
      <c r="DU121" s="990"/>
      <c r="DV121" s="991" t="s">
        <v>122</v>
      </c>
      <c r="DW121" s="991"/>
      <c r="DX121" s="991"/>
      <c r="DY121" s="991"/>
      <c r="DZ121" s="992"/>
    </row>
    <row r="122" spans="1:130" s="226" customFormat="1" ht="26.25" customHeight="1" x14ac:dyDescent="0.15">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446</v>
      </c>
      <c r="AB122" s="1029"/>
      <c r="AC122" s="1029"/>
      <c r="AD122" s="1029"/>
      <c r="AE122" s="1030"/>
      <c r="AF122" s="1031" t="s">
        <v>122</v>
      </c>
      <c r="AG122" s="1029"/>
      <c r="AH122" s="1029"/>
      <c r="AI122" s="1029"/>
      <c r="AJ122" s="1030"/>
      <c r="AK122" s="1031" t="s">
        <v>122</v>
      </c>
      <c r="AL122" s="1029"/>
      <c r="AM122" s="1029"/>
      <c r="AN122" s="1029"/>
      <c r="AO122" s="1030"/>
      <c r="AP122" s="1032" t="s">
        <v>446</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4408459</v>
      </c>
      <c r="BR122" s="1068"/>
      <c r="BS122" s="1068"/>
      <c r="BT122" s="1068"/>
      <c r="BU122" s="1068"/>
      <c r="BV122" s="1068">
        <v>4255645</v>
      </c>
      <c r="BW122" s="1068"/>
      <c r="BX122" s="1068"/>
      <c r="BY122" s="1068"/>
      <c r="BZ122" s="1068"/>
      <c r="CA122" s="1068">
        <v>4079881</v>
      </c>
      <c r="CB122" s="1068"/>
      <c r="CC122" s="1068"/>
      <c r="CD122" s="1068"/>
      <c r="CE122" s="1068"/>
      <c r="CF122" s="1088">
        <v>154.4</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122</v>
      </c>
      <c r="DM122" s="990"/>
      <c r="DN122" s="990"/>
      <c r="DO122" s="990"/>
      <c r="DP122" s="990"/>
      <c r="DQ122" s="990" t="s">
        <v>122</v>
      </c>
      <c r="DR122" s="990"/>
      <c r="DS122" s="990"/>
      <c r="DT122" s="990"/>
      <c r="DU122" s="990"/>
      <c r="DV122" s="991" t="s">
        <v>122</v>
      </c>
      <c r="DW122" s="991"/>
      <c r="DX122" s="991"/>
      <c r="DY122" s="991"/>
      <c r="DZ122" s="992"/>
    </row>
    <row r="123" spans="1:130" s="226" customFormat="1" ht="26.25" customHeight="1" x14ac:dyDescent="0.15">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446</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460</v>
      </c>
      <c r="BP123" s="1076"/>
      <c r="BQ123" s="1135">
        <v>5974174</v>
      </c>
      <c r="BR123" s="1136"/>
      <c r="BS123" s="1136"/>
      <c r="BT123" s="1136"/>
      <c r="BU123" s="1136"/>
      <c r="BV123" s="1136">
        <v>5840848</v>
      </c>
      <c r="BW123" s="1136"/>
      <c r="BX123" s="1136"/>
      <c r="BY123" s="1136"/>
      <c r="BZ123" s="1136"/>
      <c r="CA123" s="1136">
        <v>5831991</v>
      </c>
      <c r="CB123" s="1136"/>
      <c r="CC123" s="1136"/>
      <c r="CD123" s="1136"/>
      <c r="CE123" s="1136"/>
      <c r="CF123" s="1069"/>
      <c r="CG123" s="1070"/>
      <c r="CH123" s="1070"/>
      <c r="CI123" s="1070"/>
      <c r="CJ123" s="1071"/>
      <c r="CK123" s="1080"/>
      <c r="CL123" s="1081"/>
      <c r="CM123" s="1081"/>
      <c r="CN123" s="1081"/>
      <c r="CO123" s="1082"/>
      <c r="CP123" s="1090" t="s">
        <v>392</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446</v>
      </c>
      <c r="AG124" s="1029"/>
      <c r="AH124" s="1029"/>
      <c r="AI124" s="1029"/>
      <c r="AJ124" s="1030"/>
      <c r="AK124" s="1031" t="s">
        <v>446</v>
      </c>
      <c r="AL124" s="1029"/>
      <c r="AM124" s="1029"/>
      <c r="AN124" s="1029"/>
      <c r="AO124" s="1030"/>
      <c r="AP124" s="1032" t="s">
        <v>122</v>
      </c>
      <c r="AQ124" s="1033"/>
      <c r="AR124" s="1033"/>
      <c r="AS124" s="1033"/>
      <c r="AT124" s="1034"/>
      <c r="AU124" s="1131" t="s">
        <v>461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14.3</v>
      </c>
      <c r="BR124" s="1098"/>
      <c r="BS124" s="1098"/>
      <c r="BT124" s="1098"/>
      <c r="BU124" s="1098"/>
      <c r="BV124" s="1098">
        <v>23.1</v>
      </c>
      <c r="BW124" s="1098"/>
      <c r="BX124" s="1098"/>
      <c r="BY124" s="1098"/>
      <c r="BZ124" s="1098"/>
      <c r="CA124" s="1098">
        <v>14.6</v>
      </c>
      <c r="CB124" s="1098"/>
      <c r="CC124" s="1098"/>
      <c r="CD124" s="1098"/>
      <c r="CE124" s="1098"/>
      <c r="CF124" s="1099"/>
      <c r="CG124" s="1100"/>
      <c r="CH124" s="1100"/>
      <c r="CI124" s="1100"/>
      <c r="CJ124" s="1101"/>
      <c r="CK124" s="1083"/>
      <c r="CL124" s="1083"/>
      <c r="CM124" s="1083"/>
      <c r="CN124" s="1083"/>
      <c r="CO124" s="1084"/>
      <c r="CP124" s="1090" t="s">
        <v>462</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446</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463</v>
      </c>
      <c r="CL125" s="1078"/>
      <c r="CM125" s="1078"/>
      <c r="CN125" s="1078"/>
      <c r="CO125" s="1079"/>
      <c r="CP125" s="1010" t="s">
        <v>464</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446</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446</v>
      </c>
      <c r="AB126" s="1029"/>
      <c r="AC126" s="1029"/>
      <c r="AD126" s="1029"/>
      <c r="AE126" s="1030"/>
      <c r="AF126" s="1031" t="s">
        <v>446</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465</v>
      </c>
      <c r="CQ126" s="1020"/>
      <c r="CR126" s="1020"/>
      <c r="CS126" s="1020"/>
      <c r="CT126" s="1020"/>
      <c r="CU126" s="1020"/>
      <c r="CV126" s="1020"/>
      <c r="CW126" s="1020"/>
      <c r="CX126" s="1020"/>
      <c r="CY126" s="1020"/>
      <c r="CZ126" s="1020"/>
      <c r="DA126" s="1020"/>
      <c r="DB126" s="1020"/>
      <c r="DC126" s="1020"/>
      <c r="DD126" s="1020"/>
      <c r="DE126" s="1020"/>
      <c r="DF126" s="1021"/>
      <c r="DG126" s="989" t="s">
        <v>446</v>
      </c>
      <c r="DH126" s="990"/>
      <c r="DI126" s="990"/>
      <c r="DJ126" s="990"/>
      <c r="DK126" s="990"/>
      <c r="DL126" s="990" t="s">
        <v>122</v>
      </c>
      <c r="DM126" s="990"/>
      <c r="DN126" s="990"/>
      <c r="DO126" s="990"/>
      <c r="DP126" s="990"/>
      <c r="DQ126" s="990" t="s">
        <v>446</v>
      </c>
      <c r="DR126" s="990"/>
      <c r="DS126" s="990"/>
      <c r="DT126" s="990"/>
      <c r="DU126" s="990"/>
      <c r="DV126" s="991" t="s">
        <v>446</v>
      </c>
      <c r="DW126" s="991"/>
      <c r="DX126" s="991"/>
      <c r="DY126" s="991"/>
      <c r="DZ126" s="992"/>
    </row>
    <row r="127" spans="1:130" s="226" customFormat="1" ht="26.25" customHeight="1" x14ac:dyDescent="0.15">
      <c r="A127" s="1130"/>
      <c r="B127" s="1018"/>
      <c r="C127" s="1072" t="s">
        <v>466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4033</v>
      </c>
      <c r="AB127" s="1029"/>
      <c r="AC127" s="1029"/>
      <c r="AD127" s="1029"/>
      <c r="AE127" s="1030"/>
      <c r="AF127" s="1031">
        <v>4033</v>
      </c>
      <c r="AG127" s="1029"/>
      <c r="AH127" s="1029"/>
      <c r="AI127" s="1029"/>
      <c r="AJ127" s="1030"/>
      <c r="AK127" s="1031">
        <v>4033</v>
      </c>
      <c r="AL127" s="1029"/>
      <c r="AM127" s="1029"/>
      <c r="AN127" s="1029"/>
      <c r="AO127" s="1030"/>
      <c r="AP127" s="1032">
        <v>0.2</v>
      </c>
      <c r="AQ127" s="1033"/>
      <c r="AR127" s="1033"/>
      <c r="AS127" s="1033"/>
      <c r="AT127" s="1034"/>
      <c r="AU127" s="262"/>
      <c r="AV127" s="262"/>
      <c r="AW127" s="262"/>
      <c r="AX127" s="1102" t="s">
        <v>467</v>
      </c>
      <c r="AY127" s="1103"/>
      <c r="AZ127" s="1103"/>
      <c r="BA127" s="1103"/>
      <c r="BB127" s="1103"/>
      <c r="BC127" s="1103"/>
      <c r="BD127" s="1103"/>
      <c r="BE127" s="1104"/>
      <c r="BF127" s="1105" t="s">
        <v>468</v>
      </c>
      <c r="BG127" s="1103"/>
      <c r="BH127" s="1103"/>
      <c r="BI127" s="1103"/>
      <c r="BJ127" s="1103"/>
      <c r="BK127" s="1103"/>
      <c r="BL127" s="1104"/>
      <c r="BM127" s="1105" t="s">
        <v>469</v>
      </c>
      <c r="BN127" s="1103"/>
      <c r="BO127" s="1103"/>
      <c r="BP127" s="1103"/>
      <c r="BQ127" s="1103"/>
      <c r="BR127" s="1103"/>
      <c r="BS127" s="1104"/>
      <c r="BT127" s="1105" t="s">
        <v>470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471</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472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473</v>
      </c>
      <c r="X128" s="1115"/>
      <c r="Y128" s="1115"/>
      <c r="Z128" s="1116"/>
      <c r="AA128" s="1117">
        <v>3193</v>
      </c>
      <c r="AB128" s="1118"/>
      <c r="AC128" s="1118"/>
      <c r="AD128" s="1118"/>
      <c r="AE128" s="1119"/>
      <c r="AF128" s="1120">
        <v>4333</v>
      </c>
      <c r="AG128" s="1118"/>
      <c r="AH128" s="1118"/>
      <c r="AI128" s="1118"/>
      <c r="AJ128" s="1119"/>
      <c r="AK128" s="1120">
        <v>4776</v>
      </c>
      <c r="AL128" s="1118"/>
      <c r="AM128" s="1118"/>
      <c r="AN128" s="1118"/>
      <c r="AO128" s="1119"/>
      <c r="AP128" s="1121"/>
      <c r="AQ128" s="1122"/>
      <c r="AR128" s="1122"/>
      <c r="AS128" s="1122"/>
      <c r="AT128" s="1123"/>
      <c r="AU128" s="262"/>
      <c r="AV128" s="262"/>
      <c r="AW128" s="262"/>
      <c r="AX128" s="958" t="s">
        <v>474</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475</v>
      </c>
      <c r="CQ128" s="1107"/>
      <c r="CR128" s="1107"/>
      <c r="CS128" s="1107"/>
      <c r="CT128" s="1107"/>
      <c r="CU128" s="1107"/>
      <c r="CV128" s="1107"/>
      <c r="CW128" s="1107"/>
      <c r="CX128" s="1107"/>
      <c r="CY128" s="1107"/>
      <c r="CZ128" s="1107"/>
      <c r="DA128" s="1107"/>
      <c r="DB128" s="1107"/>
      <c r="DC128" s="1107"/>
      <c r="DD128" s="1107"/>
      <c r="DE128" s="1107"/>
      <c r="DF128" s="1108"/>
      <c r="DG128" s="1109" t="s">
        <v>446</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476</v>
      </c>
      <c r="X129" s="1144"/>
      <c r="Y129" s="1144"/>
      <c r="Z129" s="1145"/>
      <c r="AA129" s="1028">
        <v>3049961</v>
      </c>
      <c r="AB129" s="1029"/>
      <c r="AC129" s="1029"/>
      <c r="AD129" s="1029"/>
      <c r="AE129" s="1030"/>
      <c r="AF129" s="1031">
        <v>3022594</v>
      </c>
      <c r="AG129" s="1029"/>
      <c r="AH129" s="1029"/>
      <c r="AI129" s="1029"/>
      <c r="AJ129" s="1030"/>
      <c r="AK129" s="1031">
        <v>3066643</v>
      </c>
      <c r="AL129" s="1029"/>
      <c r="AM129" s="1029"/>
      <c r="AN129" s="1029"/>
      <c r="AO129" s="1030"/>
      <c r="AP129" s="1146"/>
      <c r="AQ129" s="1147"/>
      <c r="AR129" s="1147"/>
      <c r="AS129" s="1147"/>
      <c r="AT129" s="1148"/>
      <c r="AU129" s="264"/>
      <c r="AV129" s="264"/>
      <c r="AW129" s="264"/>
      <c r="AX129" s="1137" t="s">
        <v>477</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479</v>
      </c>
      <c r="X130" s="1144"/>
      <c r="Y130" s="1144"/>
      <c r="Z130" s="1145"/>
      <c r="AA130" s="1028">
        <v>418020</v>
      </c>
      <c r="AB130" s="1029"/>
      <c r="AC130" s="1029"/>
      <c r="AD130" s="1029"/>
      <c r="AE130" s="1030"/>
      <c r="AF130" s="1031">
        <v>417640</v>
      </c>
      <c r="AG130" s="1029"/>
      <c r="AH130" s="1029"/>
      <c r="AI130" s="1029"/>
      <c r="AJ130" s="1030"/>
      <c r="AK130" s="1031">
        <v>423478</v>
      </c>
      <c r="AL130" s="1029"/>
      <c r="AM130" s="1029"/>
      <c r="AN130" s="1029"/>
      <c r="AO130" s="1030"/>
      <c r="AP130" s="1146"/>
      <c r="AQ130" s="1147"/>
      <c r="AR130" s="1147"/>
      <c r="AS130" s="1147"/>
      <c r="AT130" s="1148"/>
      <c r="AU130" s="264"/>
      <c r="AV130" s="264"/>
      <c r="AW130" s="264"/>
      <c r="AX130" s="1137" t="s">
        <v>480</v>
      </c>
      <c r="AY130" s="1020"/>
      <c r="AZ130" s="1020"/>
      <c r="BA130" s="1020"/>
      <c r="BB130" s="1020"/>
      <c r="BC130" s="1020"/>
      <c r="BD130" s="1020"/>
      <c r="BE130" s="1021"/>
      <c r="BF130" s="1174">
        <v>6.7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481</v>
      </c>
      <c r="X131" s="1182"/>
      <c r="Y131" s="1182"/>
      <c r="Z131" s="1183"/>
      <c r="AA131" s="1075">
        <v>2631941</v>
      </c>
      <c r="AB131" s="1054"/>
      <c r="AC131" s="1054"/>
      <c r="AD131" s="1054"/>
      <c r="AE131" s="1055"/>
      <c r="AF131" s="1053">
        <v>2604954</v>
      </c>
      <c r="AG131" s="1054"/>
      <c r="AH131" s="1054"/>
      <c r="AI131" s="1054"/>
      <c r="AJ131" s="1055"/>
      <c r="AK131" s="1053">
        <v>2643165</v>
      </c>
      <c r="AL131" s="1054"/>
      <c r="AM131" s="1054"/>
      <c r="AN131" s="1054"/>
      <c r="AO131" s="1055"/>
      <c r="AP131" s="1184"/>
      <c r="AQ131" s="1185"/>
      <c r="AR131" s="1185"/>
      <c r="AS131" s="1185"/>
      <c r="AT131" s="1186"/>
      <c r="AU131" s="264"/>
      <c r="AV131" s="264"/>
      <c r="AW131" s="264"/>
      <c r="AX131" s="1156" t="s">
        <v>482</v>
      </c>
      <c r="AY131" s="1107"/>
      <c r="AZ131" s="1107"/>
      <c r="BA131" s="1107"/>
      <c r="BB131" s="1107"/>
      <c r="BC131" s="1107"/>
      <c r="BD131" s="1107"/>
      <c r="BE131" s="1108"/>
      <c r="BF131" s="1157">
        <v>14.6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484</v>
      </c>
      <c r="W132" s="1167"/>
      <c r="X132" s="1167"/>
      <c r="Y132" s="1167"/>
      <c r="Z132" s="1168"/>
      <c r="AA132" s="1169">
        <v>6.6576340429999998</v>
      </c>
      <c r="AB132" s="1170"/>
      <c r="AC132" s="1170"/>
      <c r="AD132" s="1170"/>
      <c r="AE132" s="1171"/>
      <c r="AF132" s="1172">
        <v>6.9601229040000003</v>
      </c>
      <c r="AG132" s="1170"/>
      <c r="AH132" s="1170"/>
      <c r="AI132" s="1170"/>
      <c r="AJ132" s="1171"/>
      <c r="AK132" s="1172">
        <v>6.7482733770000003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485</v>
      </c>
      <c r="W133" s="1150"/>
      <c r="X133" s="1150"/>
      <c r="Y133" s="1150"/>
      <c r="Z133" s="1151"/>
      <c r="AA133" s="1152">
        <v>8.3000000000000007</v>
      </c>
      <c r="AB133" s="1153"/>
      <c r="AC133" s="1153"/>
      <c r="AD133" s="1153"/>
      <c r="AE133" s="1154"/>
      <c r="AF133" s="1152">
        <v>6.9</v>
      </c>
      <c r="AG133" s="1153"/>
      <c r="AH133" s="1153"/>
      <c r="AI133" s="1153"/>
      <c r="AJ133" s="1154"/>
      <c r="AK133" s="1152">
        <v>6.7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l4P7CkKLqyN6doaM1ZFvHKW8mU2f0G932VPXP1ff7ew6Ca4GyM9kpvlg0JpdXF1ko5h/GCVloLuHclf4jTY4w==" saltValue="YZMnHvFr4laqWTrqNkec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TOlfnRawbfQwXJIAQ2hVVy4dM+/6Ynswg2xQHNcdEc704gVVrR+Hlzrzneqyj8fs35BwfkEAp4RKPL4ynfyyQ==" saltValue="aUak/JI4t3FIvnBQF3hP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iO6EvI/ImRZ6UthmNVTR5yMwR56YtPvke+Baa+Zq5Qy6mK/dWrzoJhxiPVZaMgKrKuy3fE+BozaaPrDFqxQBw==" saltValue="0Uk3w0orqRneX91/Oil7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494</v>
      </c>
      <c r="AL9" s="1193"/>
      <c r="AM9" s="1193"/>
      <c r="AN9" s="1194"/>
      <c r="AO9" s="292">
        <v>885075</v>
      </c>
      <c r="AP9" s="292">
        <v>70863</v>
      </c>
      <c r="AQ9" s="293">
        <v>87072</v>
      </c>
      <c r="AR9" s="294">
        <v>-18.600000000000001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495</v>
      </c>
      <c r="AL10" s="1193"/>
      <c r="AM10" s="1193"/>
      <c r="AN10" s="1194"/>
      <c r="AO10" s="295">
        <v>1473</v>
      </c>
      <c r="AP10" s="295">
        <v>118</v>
      </c>
      <c r="AQ10" s="296">
        <v>10235</v>
      </c>
      <c r="AR10" s="297">
        <v>-98.8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496</v>
      </c>
      <c r="AL11" s="1193"/>
      <c r="AM11" s="1193"/>
      <c r="AN11" s="1194"/>
      <c r="AO11" s="295">
        <v>3736</v>
      </c>
      <c r="AP11" s="295">
        <v>299</v>
      </c>
      <c r="AQ11" s="296">
        <v>13554</v>
      </c>
      <c r="AR11" s="297">
        <v>-97.8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497</v>
      </c>
      <c r="AL12" s="1193"/>
      <c r="AM12" s="1193"/>
      <c r="AN12" s="1194"/>
      <c r="AO12" s="295">
        <v>9982</v>
      </c>
      <c r="AP12" s="295">
        <v>799</v>
      </c>
      <c r="AQ12" s="296">
        <v>777</v>
      </c>
      <c r="AR12" s="297">
        <v>2.8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499</v>
      </c>
      <c r="AP13" s="295" t="s">
        <v>499</v>
      </c>
      <c r="AQ13" s="296">
        <v>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500</v>
      </c>
      <c r="AL14" s="1193"/>
      <c r="AM14" s="1193"/>
      <c r="AN14" s="1194"/>
      <c r="AO14" s="295">
        <v>26539</v>
      </c>
      <c r="AP14" s="295">
        <v>2125</v>
      </c>
      <c r="AQ14" s="296">
        <v>4055</v>
      </c>
      <c r="AR14" s="297">
        <v>-47.6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501</v>
      </c>
      <c r="AL15" s="1193"/>
      <c r="AM15" s="1193"/>
      <c r="AN15" s="1194"/>
      <c r="AO15" s="295">
        <v>3049</v>
      </c>
      <c r="AP15" s="295">
        <v>244</v>
      </c>
      <c r="AQ15" s="296">
        <v>1927</v>
      </c>
      <c r="AR15" s="297">
        <v>-87.3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502</v>
      </c>
      <c r="AL16" s="1196"/>
      <c r="AM16" s="1196"/>
      <c r="AN16" s="1197"/>
      <c r="AO16" s="295">
        <v>-61067</v>
      </c>
      <c r="AP16" s="295">
        <v>-4889</v>
      </c>
      <c r="AQ16" s="296">
        <v>-9107</v>
      </c>
      <c r="AR16" s="297">
        <v>-46.3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868787</v>
      </c>
      <c r="AP17" s="295">
        <v>69559</v>
      </c>
      <c r="AQ17" s="296">
        <v>108514</v>
      </c>
      <c r="AR17" s="297">
        <v>-35.9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507</v>
      </c>
      <c r="AL21" s="1188"/>
      <c r="AM21" s="1188"/>
      <c r="AN21" s="1189"/>
      <c r="AO21" s="307">
        <v>6.65</v>
      </c>
      <c r="AP21" s="308">
        <v>10.050000000000001</v>
      </c>
      <c r="AQ21" s="309">
        <v>-3.4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508</v>
      </c>
      <c r="AL22" s="1188"/>
      <c r="AM22" s="1188"/>
      <c r="AN22" s="1189"/>
      <c r="AO22" s="312">
        <v>97.7</v>
      </c>
      <c r="AP22" s="313">
        <v>96.5</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513</v>
      </c>
      <c r="AL32" s="1204"/>
      <c r="AM32" s="1204"/>
      <c r="AN32" s="1205"/>
      <c r="AO32" s="322">
        <v>379437</v>
      </c>
      <c r="AP32" s="322">
        <v>30379</v>
      </c>
      <c r="AQ32" s="323">
        <v>51702</v>
      </c>
      <c r="AR32" s="324">
        <v>-41.2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514</v>
      </c>
      <c r="AL33" s="1204"/>
      <c r="AM33" s="1204"/>
      <c r="AN33" s="1205"/>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515</v>
      </c>
      <c r="AL34" s="1204"/>
      <c r="AM34" s="1204"/>
      <c r="AN34" s="1205"/>
      <c r="AO34" s="322" t="s">
        <v>499</v>
      </c>
      <c r="AP34" s="322" t="s">
        <v>499</v>
      </c>
      <c r="AQ34" s="323">
        <v>10</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516</v>
      </c>
      <c r="AL35" s="1204"/>
      <c r="AM35" s="1204"/>
      <c r="AN35" s="1205"/>
      <c r="AO35" s="322">
        <v>223152</v>
      </c>
      <c r="AP35" s="322">
        <v>17866</v>
      </c>
      <c r="AQ35" s="323">
        <v>15257</v>
      </c>
      <c r="AR35" s="324">
        <v>17.100000000000001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517</v>
      </c>
      <c r="AL36" s="1204"/>
      <c r="AM36" s="1204"/>
      <c r="AN36" s="1205"/>
      <c r="AO36" s="322" t="s">
        <v>499</v>
      </c>
      <c r="AP36" s="322" t="s">
        <v>499</v>
      </c>
      <c r="AQ36" s="323">
        <v>3750</v>
      </c>
      <c r="AR36" s="324" t="s">
        <v>499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518</v>
      </c>
      <c r="AL37" s="1204"/>
      <c r="AM37" s="1204"/>
      <c r="AN37" s="1205"/>
      <c r="AO37" s="322">
        <v>4033</v>
      </c>
      <c r="AP37" s="322">
        <v>323</v>
      </c>
      <c r="AQ37" s="323">
        <v>880</v>
      </c>
      <c r="AR37" s="324">
        <v>-63.3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519</v>
      </c>
      <c r="AL38" s="1207"/>
      <c r="AM38" s="1207"/>
      <c r="AN38" s="1208"/>
      <c r="AO38" s="325" t="s">
        <v>499</v>
      </c>
      <c r="AP38" s="325" t="s">
        <v>499</v>
      </c>
      <c r="AQ38" s="326">
        <v>8</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520</v>
      </c>
      <c r="AL39" s="1207"/>
      <c r="AM39" s="1207"/>
      <c r="AN39" s="1208"/>
      <c r="AO39" s="322">
        <v>-4776</v>
      </c>
      <c r="AP39" s="322">
        <v>-382</v>
      </c>
      <c r="AQ39" s="323">
        <v>-2230</v>
      </c>
      <c r="AR39" s="324">
        <v>-82.9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521</v>
      </c>
      <c r="AL40" s="1204"/>
      <c r="AM40" s="1204"/>
      <c r="AN40" s="1205"/>
      <c r="AO40" s="322">
        <v>-423478</v>
      </c>
      <c r="AP40" s="322">
        <v>-33905</v>
      </c>
      <c r="AQ40" s="323">
        <v>-47794</v>
      </c>
      <c r="AR40" s="324">
        <v>-29.1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178368</v>
      </c>
      <c r="AP41" s="322">
        <v>14281</v>
      </c>
      <c r="AQ41" s="323">
        <v>21582</v>
      </c>
      <c r="AR41" s="324">
        <v>-33.799999999999997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489</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743533</v>
      </c>
      <c r="AN51" s="344">
        <v>60761</v>
      </c>
      <c r="AO51" s="345">
        <v>12.5</v>
      </c>
      <c r="AP51" s="346">
        <v>82748</v>
      </c>
      <c r="AQ51" s="347">
        <v>24.4</v>
      </c>
      <c r="AR51" s="348">
        <v>-11.9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251013</v>
      </c>
      <c r="AN52" s="352">
        <v>20513</v>
      </c>
      <c r="AO52" s="353">
        <v>-14.7</v>
      </c>
      <c r="AP52" s="354">
        <v>44732</v>
      </c>
      <c r="AQ52" s="355">
        <v>22.5</v>
      </c>
      <c r="AR52" s="356">
        <v>-37.200000000000003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569845</v>
      </c>
      <c r="AN53" s="344">
        <v>46442</v>
      </c>
      <c r="AO53" s="345">
        <v>-23.6</v>
      </c>
      <c r="AP53" s="346">
        <v>91837</v>
      </c>
      <c r="AQ53" s="347">
        <v>11</v>
      </c>
      <c r="AR53" s="348">
        <v>-34.6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236179</v>
      </c>
      <c r="AN54" s="352">
        <v>19248</v>
      </c>
      <c r="AO54" s="353">
        <v>-6.2</v>
      </c>
      <c r="AP54" s="354">
        <v>54439</v>
      </c>
      <c r="AQ54" s="355">
        <v>21.7</v>
      </c>
      <c r="AR54" s="356">
        <v>-27.9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569019</v>
      </c>
      <c r="AN55" s="344">
        <v>46288</v>
      </c>
      <c r="AO55" s="345">
        <v>-0.3</v>
      </c>
      <c r="AP55" s="346">
        <v>75972</v>
      </c>
      <c r="AQ55" s="347">
        <v>-17.3</v>
      </c>
      <c r="AR55" s="348">
        <v>17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256044</v>
      </c>
      <c r="AN56" s="352">
        <v>20828</v>
      </c>
      <c r="AO56" s="353">
        <v>8.1999999999999993</v>
      </c>
      <c r="AP56" s="354">
        <v>40712</v>
      </c>
      <c r="AQ56" s="355">
        <v>-25.2</v>
      </c>
      <c r="AR56" s="356">
        <v>33.4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861012</v>
      </c>
      <c r="AN57" s="344">
        <v>69763</v>
      </c>
      <c r="AO57" s="345">
        <v>50.7</v>
      </c>
      <c r="AP57" s="346">
        <v>79466</v>
      </c>
      <c r="AQ57" s="347">
        <v>4.5999999999999996</v>
      </c>
      <c r="AR57" s="348">
        <v>46.1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392247</v>
      </c>
      <c r="AN58" s="352">
        <v>31781</v>
      </c>
      <c r="AO58" s="353">
        <v>52.6</v>
      </c>
      <c r="AP58" s="354">
        <v>44645</v>
      </c>
      <c r="AQ58" s="355">
        <v>9.6999999999999993</v>
      </c>
      <c r="AR58" s="356">
        <v>42.9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442700</v>
      </c>
      <c r="AN59" s="344">
        <v>35444</v>
      </c>
      <c r="AO59" s="345">
        <v>-49.2</v>
      </c>
      <c r="AP59" s="346">
        <v>90072</v>
      </c>
      <c r="AQ59" s="347">
        <v>13.3</v>
      </c>
      <c r="AR59" s="348">
        <v>-62.5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140136</v>
      </c>
      <c r="AN60" s="352">
        <v>11220</v>
      </c>
      <c r="AO60" s="353">
        <v>-64.7</v>
      </c>
      <c r="AP60" s="354">
        <v>46083</v>
      </c>
      <c r="AQ60" s="355">
        <v>3.2</v>
      </c>
      <c r="AR60" s="356">
        <v>-67.900000000000006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637222</v>
      </c>
      <c r="AN61" s="359">
        <v>51740</v>
      </c>
      <c r="AO61" s="360">
        <v>-2</v>
      </c>
      <c r="AP61" s="361">
        <v>84019</v>
      </c>
      <c r="AQ61" s="362">
        <v>7.2</v>
      </c>
      <c r="AR61" s="348">
        <v>-9.1999999999999993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255124</v>
      </c>
      <c r="AN62" s="352">
        <v>20718</v>
      </c>
      <c r="AO62" s="353">
        <v>-5</v>
      </c>
      <c r="AP62" s="354">
        <v>46122</v>
      </c>
      <c r="AQ62" s="355">
        <v>6.4</v>
      </c>
      <c r="AR62" s="356">
        <v>-11.4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0GD4he7uBk3lA793JGKSLe3aSpWOX1tTEu2N9FM/hevsYORYT5S7i5huOnhytQr06VAhPtxpWbhjR/WzZZU45g==" saltValue="bASQBe2hwXYQNMZXWdUo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486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prmnFeAzEuV7MtqcquwlduCeP+JRm/nfpydTqnsDODYRqv6cqp4Uz2K2tenBBi39jVB1/g3c5AmGYlFIzaFw==" saltValue="mo4tdvyo14OrBYLR7f9U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FWuYZJFrGQXngS6nY2nIaqYRXfYbqD8z1Uofb5d8+cp+Zq4GjpOV5CCW7s1WZC0hfYe2JcHiqvbtoKYE1dtjA==" saltValue="ntM2KDXBOq81emq33VU5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32.26</v>
      </c>
      <c r="G47" s="12">
        <v>32.72</v>
      </c>
      <c r="H47" s="12">
        <v>33.25</v>
      </c>
      <c r="I47" s="12">
        <v>33.72</v>
      </c>
      <c r="J47" s="13">
        <v>32.58</v>
      </c>
    </row>
    <row r="48" spans="2:10" ht="57.75" customHeight="1" x14ac:dyDescent="0.15">
      <c r="B48" s="14"/>
      <c r="C48" s="1214" t="s">
        <v>4</v>
      </c>
      <c r="D48" s="1214"/>
      <c r="E48" s="1215"/>
      <c r="F48" s="15">
        <v>5.85</v>
      </c>
      <c r="G48" s="16">
        <v>3.88</v>
      </c>
      <c r="H48" s="16">
        <v>4.9800000000000004</v>
      </c>
      <c r="I48" s="16">
        <v>6.73</v>
      </c>
      <c r="J48" s="17">
        <v>3.83</v>
      </c>
    </row>
    <row r="49" spans="2:10" ht="57.75" customHeight="1" thickBot="1" x14ac:dyDescent="0.2">
      <c r="B49" s="18"/>
      <c r="C49" s="1216" t="s">
        <v>5</v>
      </c>
      <c r="D49" s="1216"/>
      <c r="E49" s="1217"/>
      <c r="F49" s="19">
        <v>2.0299999999999998</v>
      </c>
      <c r="G49" s="20" t="s">
        <v>544</v>
      </c>
      <c r="H49" s="20">
        <v>2.02</v>
      </c>
      <c r="I49" s="20">
        <v>1.87</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15IbAjNFqfyBSTHs6VNBbvF110JPqtVU6ikW844VelDQ0IbEkIGyrYg6MEc2JQEFiBHGiINH3QvMesnZtxgmw==" saltValue="ifMpy+2tXk8uWSgx02op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2019-10-29T06:33:35Z</cp:lastPrinted>
  <dcterms:created xsi:type="dcterms:W3CDTF">2019-02-14T04:16:29Z</dcterms:created>
  <dcterms:modified xsi:type="dcterms:W3CDTF">2020-03-16T05:32:10Z</dcterms:modified>
  <cp:category/>
</cp:coreProperties>
</file>