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U35" i="10"/>
  <c r="U36" i="10" s="1"/>
  <c r="U37" i="10" s="1"/>
  <c r="BE34" i="10" l="1"/>
  <c r="BE35" i="10" s="1"/>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<sst xmlns="http://schemas.openxmlformats.org/spreadsheetml/2006/main" count="1082" uniqueCount="613">
  <si>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</si>
  <si>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</si>
  <si>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</si>
  <si>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</si>
  <si>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</si>
  <si>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</si>
  <si>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</si>
  <si>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</si>
  <si>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</si>
  <si>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</si>
  <si>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</si>
  <si>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</si>
  <si>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</si>
  <si>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</si>
  <si>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</si>
  <si>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</si>
  <si>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</si>
  <si>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</si>
  <si>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</si>
  <si>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</si>
  <si>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</si>
  <si>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</si>
  <si>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</si>
  <si>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</si>
  <si>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</si>
  <si>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</si>
  <si>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</si>
  <si>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</si>
  <si>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</si>
  <si>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</si>
  <si>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</si>
  <si>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</si>
  <si>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</si>
  <si>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</si>
  <si>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</si>
  <si>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</si>
  <si>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</si>
  <si>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</si>
  <si>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</si>
  <si>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</si>
  <si>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</si>
  <si>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</si>
  <si>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</si>
  <si>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</si>
  <si>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</si>
  <si>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</si>
  <si>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</si>
  <si>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</si>
  <si>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</si>
  <si>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</si>
  <si>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</si>
  <si>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</si>
  <si>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</si>
  <si>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</si>
  <si>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</si>
  <si>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</si>
  <si>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</si>
  <si>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</si>
  <si>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</si>
  <si>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</si>
  <si>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</si>
  <si>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</si>
  <si>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</si>
  <si>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</si>
  <si>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</si>
  <si>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</si>
  <si>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</si>
  <si>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</si>
  <si>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</si>
  <si>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</si>
  <si>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</si>
  <si>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</si>
  <si>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</si>
  <si>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</si>
  <si>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</si>
  <si>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</si>
  <si>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</si>
  <si>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</si>
  <si>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</si>
  <si>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</si>
  <si>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</si>
  <si>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</si>
  <si>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</si>
  <si>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</si>
  <si>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</si>
  <si>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</si>
  <si>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</si>
  <si>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</si>
  <si>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</si>
  <si>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</si>
  <si>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</si>
  <si>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</si>
  <si>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瀬戸内市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</si>
  <si>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</si>
  <si>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</si>
  <si>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</si>
  <si>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</si>
  <si>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</si>
  <si>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</si>
  <si>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</si>
  <si>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</si>
  <si>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</si>
  <si>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</si>
  <si>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</si>
  <si>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</si>
  <si>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</si>
  <si>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</si>
  <si>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</si>
  <si>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</si>
  <si>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</si>
  <si>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</si>
  <si>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</si>
  <si>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</si>
  <si>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</si>
  <si>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</si>
  <si>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</si>
  <si>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</si>
  <si>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</si>
  <si>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</si>
  <si>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</si>
  <si>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</si>
  <si>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</si>
  <si>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</si>
  <si>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</si>
  <si>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</si>
  <si>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</si>
  <si>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</si>
  <si>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</si>
  <si>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</si>
  <si>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</si>
  <si>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</si>
  <si>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</si>
  <si>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</si>
  <si>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</si>
  <si>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</si>
  <si>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</si>
  <si>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</si>
  <si>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</si>
  <si>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</si>
  <si>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</si>
  <si>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</si>
  <si>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</si>
  <si>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</si>
  <si>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</si>
  <si>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</si>
  <si>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</si>
  <si>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</si>
  <si>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</si>
  <si>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</si>
  <si>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</si>
  <si>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</si>
  <si>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</si>
  <si>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</si>
  <si>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</si>
  <si>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</si>
  <si>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</si>
  <si>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</si>
  <si>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</si>
  <si>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</si>
  <si>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</si>
  <si>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</si>
  <si>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</si>
  <si>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</si>
  <si>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</si>
  <si>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</si>
  <si>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</si>
  <si>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</si>
  <si>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</si>
  <si>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</si>
  <si>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</si>
  <si>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</si>
  <si>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</si>
  <si>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</si>
  <si>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</si>
  <si>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</si>
  <si>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</si>
  <si>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</si>
  <si>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</si>
  <si>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</si>
  <si>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</si>
  <si>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</si>
  <si>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</si>
  <si>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</si>
  <si>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</si>
  <si>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</si>
  <si>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</si>
  <si>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</si>
  <si>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</si>
  <si>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</si>
  <si>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</si>
  <si>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</si>
  <si>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</si>
  <si>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</si>
  <si>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</si>
  <si>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</si>
  <si>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</si>
  <si>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</si>
  <si>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</si>
  <si>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</si>
  <si>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</si>
  <si>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</si>
  <si>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</si>
  <si>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</si>
  <si>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</si>
  <si>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</si>
  <si>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</si>
  <si>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</si>
  <si>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</si>
  <si>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</si>
  <si>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</si>
  <si>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</si>
  <si>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岡山県瀬戸内市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</si>
  <si>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</si>
  <si>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</si>
  <si>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</si>
  <si>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</si>
  <si>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</si>
  <si>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</si>
  <si>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</si>
  <si>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</si>
  <si>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</si>
  <si>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</si>
  <si>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</si>
  <si>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</si>
  <si>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</si>
  <si>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</si>
  <si>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</si>
  <si>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</si>
  <si>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</si>
  <si>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</si>
  <si>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</si>
  <si>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</si>
  <si>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</si>
  <si>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</si>
  <si>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</si>
  <si>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</si>
  <si>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</si>
  <si>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</si>
  <si>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</si>
  <si>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</si>
  <si>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</si>
  <si>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</si>
  <si>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</si>
  <si>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</si>
  <si>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</si>
  <si>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</si>
  <si>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</si>
  <si>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</si>
  <si>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</si>
  <si>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</si>
  <si>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</si>
  <si>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</si>
  <si>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</si>
  <si>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</si>
  <si>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</si>
  <si>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</si>
  <si>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</si>
  <si>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</si>
  <si>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</si>
  <si>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</si>
  <si>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</si>
  <si>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</si>
  <si>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</si>
  <si>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</si>
  <si>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</si>
  <si>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</si>
  <si>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</si>
  <si>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</si>
  <si>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</si>
  <si>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</si>
  <si>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</si>
  <si>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</si>
  <si>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</si>
  <si>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</si>
  <si>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</si>
  <si>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</si>
  <si>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</si>
  <si>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</si>
  <si>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</si>
  <si>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</si>
  <si>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</si>
  <si>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</si>
  <si>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</si>
  <si>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</si>
  <si>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</si>
  <si>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</si>
  <si>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</si>
  <si>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</si>
  <si>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</si>
  <si>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</si>
  <si>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</si>
  <si>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</si>
  <si>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</si>
  <si>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</si>
  <si>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</si>
  <si>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</si>
  <si>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</si>
  <si>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</si>
  <si>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</si>
  <si>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</si>
  <si>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</si>
  <si>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</si>
  <si>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</si>
  <si>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</si>
  <si>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</si>
  <si>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</si>
  <si>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</si>
  <si>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</si>
  <si>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</si>
  <si>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</si>
  <si>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</si>
  <si>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</si>
  <si>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</si>
  <si>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</si>
  <si>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</si>
  <si>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</si>
  <si>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</si>
  <si>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</si>
  <si>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</si>
  <si>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</si>
  <si>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</si>
  <si>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</si>
  <si>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</si>
  <si>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</si>
  <si>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</si>
  <si>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</si>
  <si>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</si>
  <si>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</si>
  <si>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</si>
  <si>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</si>
  <si>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</si>
  <si>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</si>
  <si>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</si>
  <si>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</si>
  <si>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</si>
  <si>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</si>
  <si>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</si>
  <si>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</si>
  <si>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</si>
  <si>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</si>
  <si>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</si>
  <si>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</si>
  <si>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</si>
  <si>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</si>
  <si>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</si>
  <si>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</si>
  <si>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</si>
  <si>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</si>
  <si>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</si>
  <si>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</si>
  <si>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</si>
  <si>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</si>
  <si>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</si>
  <si>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</si>
  <si>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</si>
  <si>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</si>
  <si>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</si>
  <si>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</si>
  <si>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</si>
  <si>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</si>
  <si>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</si>
  <si>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岡山県瀬戸内市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</si>
  <si>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</si>
  <si>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</si>
  <si>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</si>
  <si>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</si>
  <si>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</si>
  <si>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</si>
  <si>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</si>
  <si>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</si>
  <si>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</si>
  <si>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</si>
  <si>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</si>
  <si>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</si>
  <si>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</si>
  <si>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</si>
  <si>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</si>
  <si>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</si>
  <si>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</si>
  <si>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</si>
  <si>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</si>
  <si>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</si>
  <si>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</si>
  <si>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</si>
  <si>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</si>
  <si>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</si>
  <si>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</si>
  <si>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</si>
  <si>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</si>
  <si>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</si>
  <si>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</si>
  <si>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</si>
  <si>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</si>
  <si>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</si>
  <si>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</si>
  <si>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</si>
  <si>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瀬戸内市国民健康保険特別会計</t>
    <phoneticPr fontId="5"/>
  </si>
  <si>
    <t>瀬戸内市国民健康保険診療施設裳掛診療所特別会計</t>
    <phoneticPr fontId="5"/>
  </si>
  <si>
    <t>瀬戸内市介護保険特別会計</t>
    <phoneticPr fontId="5"/>
  </si>
  <si>
    <t>瀬戸内市後期高齢者医療特別会計</t>
    <phoneticPr fontId="5"/>
  </si>
  <si>
    <t>瀬戸内市水道事業会計</t>
    <phoneticPr fontId="5"/>
  </si>
  <si>
    <t>法適用企業</t>
    <phoneticPr fontId="5"/>
  </si>
  <si>
    <t>瀬戸内市病院事業会計</t>
    <phoneticPr fontId="5"/>
  </si>
  <si>
    <t>法適用企業</t>
    <phoneticPr fontId="5"/>
  </si>
  <si>
    <t>瀬戸内市下水道事業会計</t>
    <phoneticPr fontId="5"/>
  </si>
  <si>
    <t>瀬戸内市土地開発事業特別会計</t>
    <phoneticPr fontId="5"/>
  </si>
  <si>
    <t>法非適用企業</t>
    <phoneticPr fontId="5"/>
  </si>
  <si>
    <t>瀬戸内市企業団地造成事業特別会計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</si>
  <si>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</si>
  <si>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</si>
  <si>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</si>
  <si>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</si>
  <si>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</si>
  <si>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</si>
  <si>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</si>
  <si>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</si>
  <si>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</si>
  <si>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</si>
  <si>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</si>
  <si>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</si>
  <si>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</si>
  <si>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</si>
  <si>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</si>
  <si>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</si>
  <si>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</si>
  <si>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</si>
  <si>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</si>
  <si>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</si>
  <si>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</si>
  <si>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</si>
  <si>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</si>
  <si>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</si>
  <si>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</si>
  <si>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</si>
  <si>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</si>
  <si>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</si>
  <si>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</si>
  <si>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</si>
  <si>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</si>
  <si>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</si>
  <si>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</si>
  <si>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</si>
  <si>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</si>
  <si>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</si>
  <si>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</si>
  <si>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</si>
  <si>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</si>
  <si>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</si>
  <si>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</si>
  <si>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</si>
  <si>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</si>
  <si>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</si>
  <si>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</si>
  <si>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</si>
  <si>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</si>
  <si>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</si>
  <si>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</si>
  <si>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</si>
  <si>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</si>
  <si>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</si>
  <si>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</si>
  <si>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</si>
  <si>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</si>
  <si>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</si>
  <si>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</si>
  <si>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</si>
  <si>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</si>
  <si>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</si>
  <si>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</si>
  <si>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</si>
  <si>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</si>
  <si>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</si>
  <si>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瀬戸内市下水道事業会計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</si>
  <si>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</si>
  <si>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</si>
  <si>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</si>
  <si>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</si>
  <si>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瀬戸内市病院事業会計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</si>
  <si>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</si>
  <si>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瀬戸内市企業団地造成事業特別会計</t>
    <phoneticPr fontId="5"/>
  </si>
  <si>
    <t>(Ｆ)</t>
    <phoneticPr fontId="5"/>
  </si>
  <si>
    <t>瀬戸内市国民健康保険診療施設裳掛診療所特別会計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</si>
  <si>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</si>
  <si>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</si>
  <si>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</si>
  <si>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</si>
  <si>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</si>
  <si>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</si>
  <si>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</si>
  <si>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</si>
  <si>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</si>
  <si>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</si>
  <si>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</si>
  <si>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</si>
  <si>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</si>
  <si>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</si>
  <si>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</si>
  <si>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</si>
  <si>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</si>
  <si>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</si>
  <si>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</si>
  <si>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</si>
  <si>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</si>
  <si>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</si>
  <si>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</si>
  <si>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</si>
  <si>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</si>
  <si>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</si>
  <si>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</si>
  <si>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</si>
  <si>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</si>
  <si>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</si>
  <si>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</si>
  <si>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</si>
  <si>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</si>
  <si>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</si>
  <si>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</si>
  <si>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</si>
  <si>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</si>
  <si>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</si>
  <si>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</si>
  <si>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</si>
  <si>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</si>
  <si>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</si>
  <si>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</si>
  <si>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</si>
  <si>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</si>
  <si>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</si>
  <si>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</si>
  <si>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</si>
  <si>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</si>
  <si>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</si>
  <si>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</si>
  <si>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</si>
  <si>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</si>
  <si>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</si>
  <si>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</si>
  <si>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</si>
  <si>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</si>
  <si>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</si>
  <si>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</si>
  <si>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</si>
  <si>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</si>
  <si>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</si>
  <si>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</si>
  <si>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</si>
  <si>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</si>
  <si>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</si>
  <si>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</si>
  <si>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</si>
  <si>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</si>
  <si>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</si>
  <si>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</si>
  <si>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</si>
  <si>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</si>
  <si>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</si>
  <si>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</si>
  <si>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</si>
  <si>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</si>
  <si>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</si>
  <si>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</si>
  <si>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</si>
  <si>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</si>
  <si>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</si>
  <si>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</si>
  <si>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</si>
  <si>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</si>
  <si>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2.55</t>
  </si>
  <si>
    <t>▲ 3.79</t>
  </si>
  <si>
    <t>瀬戸内市病院事業会計</t>
  </si>
  <si>
    <t>瀬戸内市水道事業会計</t>
  </si>
  <si>
    <t>一般会計</t>
  </si>
  <si>
    <t>瀬戸内市下水道事業会計</t>
  </si>
  <si>
    <t>瀬戸内市国民健康保険特別会計</t>
  </si>
  <si>
    <t>瀬戸内市介護保険特別会計</t>
  </si>
  <si>
    <t>瀬戸内市土地開発事業特別会計</t>
  </si>
  <si>
    <t>瀬戸内市国民健康保険診療施設裳掛診療所特別会計</t>
  </si>
  <si>
    <t>その他会計（赤字）</t>
  </si>
  <si>
    <t>その他会計（黒字）</t>
  </si>
  <si>
    <t>-</t>
    <phoneticPr fontId="2"/>
  </si>
  <si>
    <t>-</t>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</si>
  <si>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</si>
  <si>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</si>
  <si>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</si>
  <si>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</si>
  <si>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</si>
  <si>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</si>
  <si>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rPh sb="19" eb="20">
      <t>イッケイ</t>
    </rPh>
    <phoneticPr fontId="2"/>
  </si>
  <si>
    <t>神崎衛生施設組合</t>
    <rPh sb="0" eb="2">
      <t>カンザキ</t>
    </rPh>
    <rPh sb="2" eb="4">
      <t>エイセイ</t>
    </rPh>
    <rPh sb="4" eb="6">
      <t>シセツ</t>
    </rPh>
    <rPh sb="6" eb="8">
      <t>クミアイ</t>
    </rPh>
    <phoneticPr fontId="2"/>
  </si>
  <si>
    <t>旭東用排水組合</t>
    <rPh sb="0" eb="2">
      <t>キョクトウ</t>
    </rPh>
    <rPh sb="2" eb="3">
      <t>ヨウ</t>
    </rPh>
    <rPh sb="3" eb="5">
      <t>ハイスイ</t>
    </rPh>
    <rPh sb="5" eb="7">
      <t>クミアイ</t>
    </rPh>
    <phoneticPr fontId="2"/>
  </si>
  <si>
    <t>岡山県広域水道企業団</t>
    <rPh sb="0" eb="3">
      <t>オカヤマケン</t>
    </rPh>
    <rPh sb="3" eb="5">
      <t>コウイキ</t>
    </rPh>
    <rPh sb="5" eb="7">
      <t>スイドウ</t>
    </rPh>
    <rPh sb="7" eb="9">
      <t>キギョウ</t>
    </rPh>
    <rPh sb="9" eb="10">
      <t>ダン</t>
    </rPh>
    <phoneticPr fontId="2"/>
  </si>
  <si>
    <t>（一社）瀬戸内市緑の村公社</t>
    <rPh sb="1" eb="3">
      <t>イッシャ</t>
    </rPh>
    <phoneticPr fontId="2"/>
  </si>
  <si>
    <t>（公財）寒風陶芸の里</t>
    <rPh sb="1" eb="2">
      <t>コウ</t>
    </rPh>
    <rPh sb="2" eb="3">
      <t>ザイ</t>
    </rPh>
    <phoneticPr fontId="2"/>
  </si>
  <si>
    <t>（一財）瀬戸内市振興公社</t>
    <rPh sb="1" eb="2">
      <t>イチ</t>
    </rPh>
    <rPh sb="2" eb="3">
      <t>ザイ</t>
    </rPh>
    <phoneticPr fontId="2"/>
  </si>
  <si>
    <t>（有）曙の里おく</t>
    <rPh sb="1" eb="2">
      <t>ユウ</t>
    </rPh>
    <phoneticPr fontId="2"/>
  </si>
  <si>
    <t>（一財）牛窓町水産協会</t>
    <rPh sb="1" eb="2">
      <t>イチ</t>
    </rPh>
    <rPh sb="2" eb="3">
      <t>ザイ</t>
    </rPh>
    <phoneticPr fontId="2"/>
  </si>
  <si>
    <t>まちづくり振興基金</t>
    <rPh sb="5" eb="7">
      <t>シンコウ</t>
    </rPh>
    <rPh sb="7" eb="9">
      <t>キキン</t>
    </rPh>
    <phoneticPr fontId="11"/>
  </si>
  <si>
    <t>公共施設等再編整備基金</t>
    <rPh sb="0" eb="2">
      <t>コウキョウ</t>
    </rPh>
    <rPh sb="2" eb="5">
      <t>シセツトウ</t>
    </rPh>
    <rPh sb="5" eb="7">
      <t>サイヘン</t>
    </rPh>
    <rPh sb="7" eb="9">
      <t>セイビ</t>
    </rPh>
    <rPh sb="9" eb="11">
      <t>キキン</t>
    </rPh>
    <phoneticPr fontId="11"/>
  </si>
  <si>
    <t>教育施設等整備基金</t>
    <rPh sb="0" eb="2">
      <t>キョウイク</t>
    </rPh>
    <rPh sb="2" eb="4">
      <t>シセツ</t>
    </rPh>
    <rPh sb="4" eb="5">
      <t>トウ</t>
    </rPh>
    <rPh sb="5" eb="7">
      <t>セイビ</t>
    </rPh>
    <rPh sb="7" eb="9">
      <t>キキン</t>
    </rPh>
    <phoneticPr fontId="11"/>
  </si>
  <si>
    <t>太陽のまち基金</t>
    <rPh sb="0" eb="2">
      <t>タイヨウ</t>
    </rPh>
    <rPh sb="5" eb="7">
      <t>キキン</t>
    </rPh>
    <phoneticPr fontId="11"/>
  </si>
  <si>
    <t>奨学資金積立金</t>
    <rPh sb="0" eb="2">
      <t>ショウガク</t>
    </rPh>
    <rPh sb="2" eb="4">
      <t>シキン</t>
    </rPh>
    <rPh sb="4" eb="6">
      <t>ツミタテ</t>
    </rPh>
    <rPh sb="6" eb="7">
      <t>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</si>
  <si>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</si>
  <si>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</si>
  <si>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</si>
  <si>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</si>
  <si>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</si>
  <si>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</si>
  <si>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</si>
  <si>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</si>
  <si>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</si>
  <si>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</si>
  <si>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有形固定資産減価償却率が上昇傾向にあるが、将来負担比率が比較的低いため、施設の更新や長寿命化を行う体力があり、老朽化しつつある施設の今後の対策を検討する時期であると言える。</t>
    <rPh sb="0" eb="2">
      <t>ユウケイ</t>
    </rPh>
    <rPh sb="2" eb="4">
      <t>コテイ</t>
    </rPh>
    <rPh sb="4" eb="6">
      <t>シサン</t>
    </rPh>
    <rPh sb="6" eb="8">
      <t>ゲンカ</t>
    </rPh>
    <rPh sb="8" eb="10">
      <t>ショウキャク</t>
    </rPh>
    <rPh sb="10" eb="11">
      <t>リツ</t>
    </rPh>
    <rPh sb="12" eb="14">
      <t>ジョウショウ</t>
    </rPh>
    <rPh sb="14" eb="16">
      <t>ケイコウ</t>
    </rPh>
    <rPh sb="21" eb="23">
      <t>ショウライ</t>
    </rPh>
    <rPh sb="23" eb="25">
      <t>フタン</t>
    </rPh>
    <rPh sb="25" eb="27">
      <t>ヒリツ</t>
    </rPh>
    <rPh sb="28" eb="31">
      <t>ヒカクテキ</t>
    </rPh>
    <rPh sb="31" eb="32">
      <t>ヒク</t>
    </rPh>
    <rPh sb="36" eb="38">
      <t>シセツ</t>
    </rPh>
    <rPh sb="39" eb="41">
      <t>コウシン</t>
    </rPh>
    <rPh sb="42" eb="43">
      <t>チョウ</t>
    </rPh>
    <rPh sb="43" eb="46">
      <t>ジュミョウカ</t>
    </rPh>
    <rPh sb="47" eb="48">
      <t>オコナ</t>
    </rPh>
    <rPh sb="49" eb="51">
      <t>タイリョク</t>
    </rPh>
    <rPh sb="55" eb="58">
      <t>ロウキュウカ</t>
    </rPh>
    <rPh sb="63" eb="65">
      <t>シセツ</t>
    </rPh>
    <rPh sb="66" eb="68">
      <t>コンゴ</t>
    </rPh>
    <rPh sb="69" eb="71">
      <t>タイサク</t>
    </rPh>
    <rPh sb="72" eb="74">
      <t>ケントウ</t>
    </rPh>
    <rPh sb="76" eb="78">
      <t>ジキ</t>
    </rPh>
    <rPh sb="82" eb="83">
      <t>イ</t>
    </rPh>
    <phoneticPr fontId="5"/>
  </si>
  <si>
    <t>類似団体と比較して、実質公債費率が若干高く将来負担比率が低いということは、本市の場合、市債の起債残高は多く、それ以外の借入金は少ないということがわかる。年度推移としては、財政健全化の取り組みにより年々財政指標は改善傾向にあるものの、市債の発行額には注意し、計画的に起債する必要がある。</t>
    <rPh sb="0" eb="2">
      <t>ルイジ</t>
    </rPh>
    <rPh sb="2" eb="4">
      <t>ダンタイ</t>
    </rPh>
    <rPh sb="5" eb="7">
      <t>ヒカク</t>
    </rPh>
    <rPh sb="17" eb="19">
      <t>ジャッカン</t>
    </rPh>
    <rPh sb="19" eb="20">
      <t>タカ</t>
    </rPh>
    <rPh sb="21" eb="23">
      <t>ショウライ</t>
    </rPh>
    <rPh sb="23" eb="25">
      <t>フタン</t>
    </rPh>
    <rPh sb="25" eb="27">
      <t>ヒリツ</t>
    </rPh>
    <rPh sb="28" eb="29">
      <t>ヒク</t>
    </rPh>
    <rPh sb="37" eb="39">
      <t>ホンシ</t>
    </rPh>
    <rPh sb="40" eb="42">
      <t>バアイ</t>
    </rPh>
    <rPh sb="43" eb="45">
      <t>シサイ</t>
    </rPh>
    <rPh sb="46" eb="48">
      <t>キサイ</t>
    </rPh>
    <rPh sb="48" eb="50">
      <t>ザンダカ</t>
    </rPh>
    <rPh sb="51" eb="52">
      <t>オオ</t>
    </rPh>
    <rPh sb="56" eb="58">
      <t>イガイ</t>
    </rPh>
    <rPh sb="59" eb="62">
      <t>シャクニュウキン</t>
    </rPh>
    <rPh sb="63" eb="64">
      <t>スク</t>
    </rPh>
    <rPh sb="76" eb="78">
      <t>ネンド</t>
    </rPh>
    <rPh sb="78" eb="80">
      <t>スイイ</t>
    </rPh>
    <rPh sb="85" eb="87">
      <t>ザイセイ</t>
    </rPh>
    <rPh sb="87" eb="90">
      <t>ケンゼンカ</t>
    </rPh>
    <rPh sb="91" eb="92">
      <t>ト</t>
    </rPh>
    <rPh sb="93" eb="94">
      <t>ク</t>
    </rPh>
    <rPh sb="98" eb="100">
      <t>ネンネン</t>
    </rPh>
    <rPh sb="100" eb="102">
      <t>ザイセイ</t>
    </rPh>
    <rPh sb="102" eb="104">
      <t>シヒョウ</t>
    </rPh>
    <rPh sb="105" eb="107">
      <t>カイゼン</t>
    </rPh>
    <rPh sb="107" eb="109">
      <t>ケイコウ</t>
    </rPh>
    <rPh sb="116" eb="118">
      <t>シサイ</t>
    </rPh>
    <rPh sb="119" eb="121">
      <t>ハッコウ</t>
    </rPh>
    <rPh sb="121" eb="122">
      <t>ガク</t>
    </rPh>
    <rPh sb="124" eb="126">
      <t>チュウイ</t>
    </rPh>
    <rPh sb="128" eb="131">
      <t>ケイカクテキ</t>
    </rPh>
    <rPh sb="132" eb="134">
      <t>キサイ</t>
    </rPh>
    <rPh sb="136" eb="1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</si>
</sst>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62A1-49BD-BCF0-F799E3EDA8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50775</c:v>
                </c:pt>
                <c:pt idx="1">
                  <c:v>29189</c:v>
                </c:pt>
                <c:pt idx="2">
                  <c:v>40442</c:v>
                </c:pt>
                <c:pt idx="3">
                  <c:v>46727</c:v>
                </c:pt>
                <c:pt idx="4">
                  <c:v>69145</c:v>
                </c:pt>
              </c:numCache>
            </c:numRef>
          </c:val>
          <c:smooth val="0"/>
          <c:extLst>
            <c:ext xmlns:c16="http://schemas.microsoft.com/office/drawing/2014/chart" uri="{C3380CC4-5D6E-409C-BE32-E72D297353CC}">
              <c16:uniqueId val="{00000001-62A1-49BD-BCF0-F799E3EDA849}"/>
            </c:ext>
          </c:extLst>
        </c:ser>
        <c:dLbls>
          <c:showLegendKey val="0"/>
          <c:showVal val="0"/>
          <c:showCatName val="0"/>
          <c:showSerName val="0"/>
          <c:showPercent val="0"/>
          <c:showBubbleSize val="0"/>
        </c:dLbls>
        <c:marker val="1"/>
        <c:smooth val="0"/>
        <c:axId val="547716648"/>
        <c:axId val="547718216"/>
      </c:lineChart>
      <c:catAx>
        <c:axId val="547716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718216"/>
        <c:crosses val="autoZero"/>
        <c:auto val="1"/>
        <c:lblAlgn val="ctr"/>
        <c:lblOffset val="100"/>
        <c:tickLblSkip val="1"/>
        <c:tickMarkSkip val="1"/>
        <c:noMultiLvlLbl val="0"/>
      </c:catAx>
      <c:valAx>
        <c:axId val="5477182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716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4.21</c:v>
                </c:pt>
                <c:pt idx="1">
                  <c:v>8.1</c:v>
                </c:pt>
                <c:pt idx="2">
                  <c:v>7.6</c:v>
                </c:pt>
                <c:pt idx="3">
                  <c:v>5.84</c:v>
                </c:pt>
                <c:pt idx="4">
                  <c:v>6.02</c:v>
                </c:pt>
              </c:numCache>
            </c:numRef>
          </c:val>
          <c:extLst>
            <c:ext xmlns:c16="http://schemas.microsoft.com/office/drawing/2014/chart" uri="{C3380CC4-5D6E-409C-BE32-E72D297353CC}">
              <c16:uniqueId val="{00000000-0417-4E9A-9542-D519167C0D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31.85</c:v>
                </c:pt>
                <c:pt idx="1">
                  <c:v>35.619999999999997</c:v>
                </c:pt>
                <c:pt idx="2">
                  <c:v>40.880000000000003</c:v>
                </c:pt>
                <c:pt idx="3">
                  <c:v>40.549999999999997</c:v>
                </c:pt>
                <c:pt idx="4">
                  <c:v>36.75</c:v>
                </c:pt>
              </c:numCache>
            </c:numRef>
          </c:val>
          <c:extLst>
            <c:ext xmlns:c16="http://schemas.microsoft.com/office/drawing/2014/chart" uri="{C3380CC4-5D6E-409C-BE32-E72D297353CC}">
              <c16:uniqueId val="{00000001-0417-4E9A-9542-D519167C0DB3}"/>
            </c:ext>
          </c:extLst>
        </c:ser>
        <c:dLbls>
          <c:showLegendKey val="0"/>
          <c:showVal val="0"/>
          <c:showCatName val="0"/>
          <c:showSerName val="0"/>
          <c:showPercent val="0"/>
          <c:showBubbleSize val="0"/>
        </c:dLbls>
        <c:gapWidth val="250"/>
        <c:overlap val="100"/>
        <c:axId val="547719000"/>
        <c:axId val="547719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6.21</c:v>
                </c:pt>
                <c:pt idx="1">
                  <c:v>7.52</c:v>
                </c:pt>
                <c:pt idx="2">
                  <c:v>4.63</c:v>
                </c:pt>
                <c:pt idx="3">
                  <c:v>-2.5499999999999998</c:v>
                </c:pt>
                <c:pt idx="4">
                  <c:v>-3.79</c:v>
                </c:pt>
              </c:numCache>
            </c:numRef>
          </c:val>
          <c:smooth val="0"/>
          <c:extLst>
            <c:ext xmlns:c16="http://schemas.microsoft.com/office/drawing/2014/chart" uri="{C3380CC4-5D6E-409C-BE32-E72D297353CC}">
              <c16:uniqueId val="{00000002-0417-4E9A-9542-D519167C0DB3}"/>
            </c:ext>
          </c:extLst>
        </c:ser>
        <c:dLbls>
          <c:showLegendKey val="0"/>
          <c:showVal val="0"/>
          <c:showCatName val="0"/>
          <c:showSerName val="0"/>
          <c:showPercent val="0"/>
          <c:showBubbleSize val="0"/>
        </c:dLbls>
        <c:marker val="1"/>
        <c:smooth val="0"/>
        <c:axId val="547719000"/>
        <c:axId val="547719784"/>
      </c:lineChart>
      <c:catAx>
        <c:axId val="54771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719784"/>
        <c:crosses val="autoZero"/>
        <c:auto val="1"/>
        <c:lblAlgn val="ctr"/>
        <c:lblOffset val="100"/>
        <c:tickLblSkip val="1"/>
        <c:tickMarkSkip val="1"/>
        <c:noMultiLvlLbl val="0"/>
      </c:catAx>
      <c:valAx>
        <c:axId val="547719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71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0.18</c:v>
                </c:pt>
                <c:pt idx="4">
                  <c:v>#N/A</c:v>
                </c:pt>
                <c:pt idx="5">
                  <c:v>3.11</c:v>
                </c:pt>
                <c:pt idx="6">
                  <c:v>#N/A</c:v>
                </c:pt>
                <c:pt idx="7">
                  <c:v>0</c:v>
                </c:pt>
                <c:pt idx="8">
                  <c:v>#N/A</c:v>
                </c:pt>
                <c:pt idx="9">
                  <c:v>0</c:v>
                </c:pt>
              </c:numCache>
            </c:numRef>
          </c:val>
          <c:extLst>
            <c:ext xmlns:c16="http://schemas.microsoft.com/office/drawing/2014/chart" uri="{C3380CC4-5D6E-409C-BE32-E72D297353CC}">
              <c16:uniqueId val="{00000000-48BF-43FB-8BFE-F2CA9F41CE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BF-43FB-8BFE-F2CA9F41CE70}"/>
            </c:ext>
          </c:extLst>
        </c:ser>
        <c:ser>
          <c:idx val="2"/>
          <c:order val="2"/>
          <c:tx>
            <c:strRef>
              <c:f>データシート!$A$29</c:f>
              <c:strCache>
                <c:ptCount val="1"/>
                <c:pt idx="0">
                  <c:v>瀬戸内市国民健康保険診療施設裳掛診療所特別会計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BF-43FB-8BFE-F2CA9F41CE70}"/>
            </c:ext>
          </c:extLst>
        </c:ser>
        <c:ser>
          <c:idx val="3"/>
          <c:order val="3"/>
          <c:tx>
            <c:strRef>
              <c:f>データシート!$A$30</c:f>
              <c:strCache>
                <c:ptCount val="1"/>
                <c:pt idx="0">
                  <c:v>瀬戸内市土地開発事業特別会計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0.18</c:v>
                </c:pt>
                <c:pt idx="4">
                  <c:v>#N/A</c:v>
                </c:pt>
                <c:pt idx="5">
                  <c:v>0.09</c:v>
                </c:pt>
                <c:pt idx="6">
                  <c:v>#N/A</c:v>
                </c:pt>
                <c:pt idx="7">
                  <c:v>0.39</c:v>
                </c:pt>
                <c:pt idx="8">
                  <c:v>#N/A</c:v>
                </c:pt>
                <c:pt idx="9">
                  <c:v>0.38</c:v>
                </c:pt>
              </c:numCache>
            </c:numRef>
          </c:val>
          <c:extLst>
            <c:ext xmlns:c16="http://schemas.microsoft.com/office/drawing/2014/chart" uri="{C3380CC4-5D6E-409C-BE32-E72D297353CC}">
              <c16:uniqueId val="{00000003-48BF-43FB-8BFE-F2CA9F41CE70}"/>
            </c:ext>
          </c:extLst>
        </c:ser>
        <c:ser>
          <c:idx val="4"/>
          <c:order val="4"/>
          <c:tx>
            <c:strRef>
              <c:f>データシート!$A$31</c:f>
              <c:strCache>
                <c:ptCount val="1"/>
                <c:pt idx="0">
                  <c:v>瀬戸内市介護保険特別会計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0.87</c:v>
                </c:pt>
                <c:pt idx="2">
                  <c:v>#N/A</c:v>
                </c:pt>
                <c:pt idx="3">
                  <c:v>0.33</c:v>
                </c:pt>
                <c:pt idx="4">
                  <c:v>#N/A</c:v>
                </c:pt>
                <c:pt idx="5">
                  <c:v>0.72</c:v>
                </c:pt>
                <c:pt idx="6">
                  <c:v>#N/A</c:v>
                </c:pt>
                <c:pt idx="7">
                  <c:v>0.8</c:v>
                </c:pt>
                <c:pt idx="8">
                  <c:v>#N/A</c:v>
                </c:pt>
                <c:pt idx="9">
                  <c:v>0.75</c:v>
                </c:pt>
              </c:numCache>
            </c:numRef>
          </c:val>
          <c:extLst>
            <c:ext xmlns:c16="http://schemas.microsoft.com/office/drawing/2014/chart" uri="{C3380CC4-5D6E-409C-BE32-E72D297353CC}">
              <c16:uniqueId val="{00000004-48BF-43FB-8BFE-F2CA9F41CE70}"/>
            </c:ext>
          </c:extLst>
        </c:ser>
        <c:ser>
          <c:idx val="5"/>
          <c:order val="5"/>
          <c:tx>
            <c:strRef>
              <c:f>データシート!$A$32</c:f>
              <c:strCache>
                <c:ptCount val="1"/>
                <c:pt idx="0">
                  <c:v>瀬戸内市国民健康保険特別会計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0.39</c:v>
                </c:pt>
                <c:pt idx="4">
                  <c:v>#N/A</c:v>
                </c:pt>
                <c:pt idx="5">
                  <c:v>0.27</c:v>
                </c:pt>
                <c:pt idx="6">
                  <c:v>#N/A</c:v>
                </c:pt>
                <c:pt idx="7">
                  <c:v>0.24</c:v>
                </c:pt>
                <c:pt idx="8">
                  <c:v>#N/A</c:v>
                </c:pt>
                <c:pt idx="9">
                  <c:v>0.76</c:v>
                </c:pt>
              </c:numCache>
            </c:numRef>
          </c:val>
          <c:extLst>
            <c:ext xmlns:c16="http://schemas.microsoft.com/office/drawing/2014/chart" uri="{C3380CC4-5D6E-409C-BE32-E72D297353CC}">
              <c16:uniqueId val="{00000005-48BF-43FB-8BFE-F2CA9F41CE70}"/>
            </c:ext>
          </c:extLst>
        </c:ser>
        <c:ser>
          <c:idx val="6"/>
          <c:order val="6"/>
          <c:tx>
            <c:strRef>
              <c:f>データシート!$A$33</c:f>
              <c:strCache>
                <c:ptCount val="1"/>
                <c:pt idx="0">
                  <c:v>瀬戸内市下水道事業会計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3.76</c:v>
                </c:pt>
                <c:pt idx="8">
                  <c:v>#N/A</c:v>
                </c:pt>
                <c:pt idx="9">
                  <c:v>3.4</c:v>
                </c:pt>
              </c:numCache>
            </c:numRef>
          </c:val>
          <c:extLst>
            <c:ext xmlns:c16="http://schemas.microsoft.com/office/drawing/2014/chart" uri="{C3380CC4-5D6E-409C-BE32-E72D297353CC}">
              <c16:uniqueId val="{00000006-48BF-43FB-8BFE-F2CA9F41CE7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4.21</c:v>
                </c:pt>
                <c:pt idx="2">
                  <c:v>#N/A</c:v>
                </c:pt>
                <c:pt idx="3">
                  <c:v>8.1</c:v>
                </c:pt>
                <c:pt idx="4">
                  <c:v>#N/A</c:v>
                </c:pt>
                <c:pt idx="5">
                  <c:v>7.59</c:v>
                </c:pt>
                <c:pt idx="6">
                  <c:v>#N/A</c:v>
                </c:pt>
                <c:pt idx="7">
                  <c:v>5.84</c:v>
                </c:pt>
                <c:pt idx="8">
                  <c:v>#N/A</c:v>
                </c:pt>
                <c:pt idx="9">
                  <c:v>6.01</c:v>
                </c:pt>
              </c:numCache>
            </c:numRef>
          </c:val>
          <c:extLst>
            <c:ext xmlns:c16="http://schemas.microsoft.com/office/drawing/2014/chart" uri="{C3380CC4-5D6E-409C-BE32-E72D297353CC}">
              <c16:uniqueId val="{00000007-48BF-43FB-8BFE-F2CA9F41CE70}"/>
            </c:ext>
          </c:extLst>
        </c:ser>
        <c:ser>
          <c:idx val="8"/>
          <c:order val="8"/>
          <c:tx>
            <c:strRef>
              <c:f>データシート!$A$35</c:f>
              <c:strCache>
                <c:ptCount val="1"/>
                <c:pt idx="0">
                  <c:v>瀬戸内市水道事業会計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7.18</c:v>
                </c:pt>
                <c:pt idx="2">
                  <c:v>#N/A</c:v>
                </c:pt>
                <c:pt idx="3">
                  <c:v>7.16</c:v>
                </c:pt>
                <c:pt idx="4">
                  <c:v>#N/A</c:v>
                </c:pt>
                <c:pt idx="5">
                  <c:v>8.23</c:v>
                </c:pt>
                <c:pt idx="6">
                  <c:v>#N/A</c:v>
                </c:pt>
                <c:pt idx="7">
                  <c:v>8.14</c:v>
                </c:pt>
                <c:pt idx="8">
                  <c:v>#N/A</c:v>
                </c:pt>
                <c:pt idx="9">
                  <c:v>8.5</c:v>
                </c:pt>
              </c:numCache>
            </c:numRef>
          </c:val>
          <c:extLst>
            <c:ext xmlns:c16="http://schemas.microsoft.com/office/drawing/2014/chart" uri="{C3380CC4-5D6E-409C-BE32-E72D297353CC}">
              <c16:uniqueId val="{00000008-48BF-43FB-8BFE-F2CA9F41CE70}"/>
            </c:ext>
          </c:extLst>
        </c:ser>
        <c:ser>
          <c:idx val="9"/>
          <c:order val="9"/>
          <c:tx>
            <c:strRef>
              <c:f>データシート!$A$36</c:f>
              <c:strCache>
                <c:ptCount val="1"/>
                <c:pt idx="0">
                  <c:v>瀬戸内市病院事業会計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6.85</c:v>
                </c:pt>
                <c:pt idx="2">
                  <c:v>#N/A</c:v>
                </c:pt>
                <c:pt idx="3">
                  <c:v>7.07</c:v>
                </c:pt>
                <c:pt idx="4">
                  <c:v>#N/A</c:v>
                </c:pt>
                <c:pt idx="5">
                  <c:v>8.83</c:v>
                </c:pt>
                <c:pt idx="6">
                  <c:v>#N/A</c:v>
                </c:pt>
                <c:pt idx="7">
                  <c:v>8.51</c:v>
                </c:pt>
                <c:pt idx="8">
                  <c:v>#N/A</c:v>
                </c:pt>
                <c:pt idx="9">
                  <c:v>8.74</c:v>
                </c:pt>
              </c:numCache>
            </c:numRef>
          </c:val>
          <c:extLst>
            <c:ext xmlns:c16="http://schemas.microsoft.com/office/drawing/2014/chart" uri="{C3380CC4-5D6E-409C-BE32-E72D297353CC}">
              <c16:uniqueId val="{00000009-48BF-43FB-8BFE-F2CA9F41CE70}"/>
            </c:ext>
          </c:extLst>
        </c:ser>
        <c:dLbls>
          <c:showLegendKey val="0"/>
          <c:showVal val="0"/>
          <c:showCatName val="0"/>
          <c:showSerName val="0"/>
          <c:showPercent val="0"/>
          <c:showBubbleSize val="0"/>
        </c:dLbls>
        <c:gapWidth val="150"/>
        <c:overlap val="100"/>
        <c:axId val="547720568"/>
        <c:axId val="547720960"/>
      </c:barChart>
      <c:catAx>
        <c:axId val="54772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720960"/>
        <c:crosses val="autoZero"/>
        <c:auto val="1"/>
        <c:lblAlgn val="ctr"/>
        <c:lblOffset val="100"/>
        <c:tickLblSkip val="1"/>
        <c:tickMarkSkip val="1"/>
        <c:noMultiLvlLbl val="0"/>
      </c:catAx>
      <c:valAx>
        <c:axId val="54772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720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1694</c:v>
                </c:pt>
                <c:pt idx="5">
                  <c:v>1821</c:v>
                </c:pt>
                <c:pt idx="8">
                  <c:v>1723</c:v>
                </c:pt>
                <c:pt idx="11">
                  <c:v>1700</c:v>
                </c:pt>
                <c:pt idx="14">
                  <c:v>1657</c:v>
                </c:pt>
              </c:numCache>
            </c:numRef>
          </c:val>
          <c:extLst>
            <c:ext xmlns:c16="http://schemas.microsoft.com/office/drawing/2014/chart" uri="{C3380CC4-5D6E-409C-BE32-E72D297353CC}">
              <c16:uniqueId val="{00000000-4816-4C73-BBEA-67F347CE1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16-4C73-BBEA-67F347CE1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407</c:v>
                </c:pt>
                <c:pt idx="3">
                  <c:v>58</c:v>
                </c:pt>
                <c:pt idx="6">
                  <c:v>50</c:v>
                </c:pt>
                <c:pt idx="9">
                  <c:v>41</c:v>
                </c:pt>
                <c:pt idx="12">
                  <c:v>34</c:v>
                </c:pt>
              </c:numCache>
            </c:numRef>
          </c:val>
          <c:extLst>
            <c:ext xmlns:c16="http://schemas.microsoft.com/office/drawing/2014/chart" uri="{C3380CC4-5D6E-409C-BE32-E72D297353CC}">
              <c16:uniqueId val="{00000002-4816-4C73-BBEA-67F347CE1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3-4816-4C73-BBEA-67F347CE1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658</c:v>
                </c:pt>
                <c:pt idx="3">
                  <c:v>818</c:v>
                </c:pt>
                <c:pt idx="6">
                  <c:v>946</c:v>
                </c:pt>
                <c:pt idx="9">
                  <c:v>975</c:v>
                </c:pt>
                <c:pt idx="12">
                  <c:v>961</c:v>
                </c:pt>
              </c:numCache>
            </c:numRef>
          </c:val>
          <c:extLst>
            <c:ext xmlns:c16="http://schemas.microsoft.com/office/drawing/2014/chart" uri="{C3380CC4-5D6E-409C-BE32-E72D297353CC}">
              <c16:uniqueId val="{00000004-4816-4C73-BBEA-67F347CE1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4816-4C73-BBEA-67F347CE1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16-4C73-BBEA-67F347CE1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1867</c:v>
                </c:pt>
                <c:pt idx="3">
                  <c:v>1829</c:v>
                </c:pt>
                <c:pt idx="6">
                  <c:v>1619</c:v>
                </c:pt>
                <c:pt idx="9">
                  <c:v>1628</c:v>
                </c:pt>
                <c:pt idx="12">
                  <c:v>1712</c:v>
                </c:pt>
              </c:numCache>
            </c:numRef>
          </c:val>
          <c:extLst>
            <c:ext xmlns:c16="http://schemas.microsoft.com/office/drawing/2014/chart" uri="{C3380CC4-5D6E-409C-BE32-E72D297353CC}">
              <c16:uniqueId val="{00000007-4816-4C73-BBEA-67F347CE1FB1}"/>
            </c:ext>
          </c:extLst>
        </c:ser>
        <c:dLbls>
          <c:showLegendKey val="0"/>
          <c:showVal val="0"/>
          <c:showCatName val="0"/>
          <c:showSerName val="0"/>
          <c:showPercent val="0"/>
          <c:showBubbleSize val="0"/>
        </c:dLbls>
        <c:gapWidth val="100"/>
        <c:overlap val="100"/>
        <c:axId val="547721744"/>
        <c:axId val="547722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1250</c:v>
                </c:pt>
                <c:pt idx="2">
                  <c:v>#N/A</c:v>
                </c:pt>
                <c:pt idx="3">
                  <c:v>#N/A</c:v>
                </c:pt>
                <c:pt idx="4">
                  <c:v>896</c:v>
                </c:pt>
                <c:pt idx="5">
                  <c:v>#N/A</c:v>
                </c:pt>
                <c:pt idx="6">
                  <c:v>#N/A</c:v>
                </c:pt>
                <c:pt idx="7">
                  <c:v>904</c:v>
                </c:pt>
                <c:pt idx="8">
                  <c:v>#N/A</c:v>
                </c:pt>
                <c:pt idx="9">
                  <c:v>#N/A</c:v>
                </c:pt>
                <c:pt idx="10">
                  <c:v>956</c:v>
                </c:pt>
                <c:pt idx="11">
                  <c:v>#N/A</c:v>
                </c:pt>
                <c:pt idx="12">
                  <c:v>#N/A</c:v>
                </c:pt>
                <c:pt idx="13">
                  <c:v>1061</c:v>
                </c:pt>
                <c:pt idx="14">
                  <c:v>#N/A</c:v>
                </c:pt>
              </c:numCache>
            </c:numRef>
          </c:val>
          <c:smooth val="0"/>
          <c:extLst>
            <c:ext xmlns:c16="http://schemas.microsoft.com/office/drawing/2014/chart" uri="{C3380CC4-5D6E-409C-BE32-E72D297353CC}">
              <c16:uniqueId val="{00000008-4816-4C73-BBEA-67F347CE1FB1}"/>
            </c:ext>
          </c:extLst>
        </c:ser>
        <c:dLbls>
          <c:showLegendKey val="0"/>
          <c:showVal val="0"/>
          <c:showCatName val="0"/>
          <c:showSerName val="0"/>
          <c:showPercent val="0"/>
          <c:showBubbleSize val="0"/>
        </c:dLbls>
        <c:marker val="1"/>
        <c:smooth val="0"/>
        <c:axId val="547721744"/>
        <c:axId val="547722136"/>
      </c:lineChart>
      <c:catAx>
        <c:axId val="54772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722136"/>
        <c:crosses val="autoZero"/>
        <c:auto val="1"/>
        <c:lblAlgn val="ctr"/>
        <c:lblOffset val="100"/>
        <c:tickLblSkip val="1"/>
        <c:tickMarkSkip val="1"/>
        <c:noMultiLvlLbl val="0"/>
      </c:catAx>
      <c:valAx>
        <c:axId val="54772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72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19131</c:v>
                </c:pt>
                <c:pt idx="5">
                  <c:v>19150</c:v>
                </c:pt>
                <c:pt idx="8">
                  <c:v>19737</c:v>
                </c:pt>
                <c:pt idx="11">
                  <c:v>20019</c:v>
                </c:pt>
                <c:pt idx="14">
                  <c:v>20454</c:v>
                </c:pt>
              </c:numCache>
            </c:numRef>
          </c:val>
          <c:extLst>
            <c:ext xmlns:c16="http://schemas.microsoft.com/office/drawing/2014/chart" uri="{C3380CC4-5D6E-409C-BE32-E72D297353CC}">
              <c16:uniqueId val="{00000000-8723-4CB0-83B5-F6206CFBBE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294</c:v>
                </c:pt>
                <c:pt idx="5">
                  <c:v>282</c:v>
                </c:pt>
                <c:pt idx="8">
                  <c:v>315</c:v>
                </c:pt>
                <c:pt idx="11">
                  <c:v>529</c:v>
                </c:pt>
                <c:pt idx="14">
                  <c:v>596</c:v>
                </c:pt>
              </c:numCache>
            </c:numRef>
          </c:val>
          <c:extLst>
            <c:ext xmlns:c16="http://schemas.microsoft.com/office/drawing/2014/chart" uri="{C3380CC4-5D6E-409C-BE32-E72D297353CC}">
              <c16:uniqueId val="{00000001-8723-4CB0-83B5-F6206CFBBE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6524</c:v>
                </c:pt>
                <c:pt idx="5">
                  <c:v>7460</c:v>
                </c:pt>
                <c:pt idx="8">
                  <c:v>8468</c:v>
                </c:pt>
                <c:pt idx="11">
                  <c:v>9233</c:v>
                </c:pt>
                <c:pt idx="14">
                  <c:v>9074</c:v>
                </c:pt>
              </c:numCache>
            </c:numRef>
          </c:val>
          <c:extLst>
            <c:ext xmlns:c16="http://schemas.microsoft.com/office/drawing/2014/chart" uri="{C3380CC4-5D6E-409C-BE32-E72D297353CC}">
              <c16:uniqueId val="{00000002-8723-4CB0-83B5-F6206CFBBE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23-4CB0-83B5-F6206CFBBE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23-4CB0-83B5-F6206CFBBE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23-4CB0-83B5-F6206CFBBE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1941</c:v>
                </c:pt>
                <c:pt idx="3">
                  <c:v>1804</c:v>
                </c:pt>
                <c:pt idx="6">
                  <c:v>1602</c:v>
                </c:pt>
                <c:pt idx="9">
                  <c:v>1508</c:v>
                </c:pt>
                <c:pt idx="12">
                  <c:v>1500</c:v>
                </c:pt>
              </c:numCache>
            </c:numRef>
          </c:val>
          <c:extLst>
            <c:ext xmlns:c16="http://schemas.microsoft.com/office/drawing/2014/chart" uri="{C3380CC4-5D6E-409C-BE32-E72D297353CC}">
              <c16:uniqueId val="{00000006-8723-4CB0-83B5-F6206CFBBE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c:v>
                </c:pt>
                <c:pt idx="3">
                  <c:v>9</c:v>
                </c:pt>
                <c:pt idx="6">
                  <c:v>6</c:v>
                </c:pt>
                <c:pt idx="9">
                  <c:v>4</c:v>
                </c:pt>
                <c:pt idx="12">
                  <c:v>2</c:v>
                </c:pt>
              </c:numCache>
            </c:numRef>
          </c:val>
          <c:extLst>
            <c:ext xmlns:c16="http://schemas.microsoft.com/office/drawing/2014/chart" uri="{C3380CC4-5D6E-409C-BE32-E72D297353CC}">
              <c16:uniqueId val="{00000007-8723-4CB0-83B5-F6206CFBBE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14805</c:v>
                </c:pt>
                <c:pt idx="3">
                  <c:v>15120</c:v>
                </c:pt>
                <c:pt idx="6">
                  <c:v>16112</c:v>
                </c:pt>
                <c:pt idx="9">
                  <c:v>15855</c:v>
                </c:pt>
                <c:pt idx="12">
                  <c:v>15630</c:v>
                </c:pt>
              </c:numCache>
            </c:numRef>
          </c:val>
          <c:extLst>
            <c:ext xmlns:c16="http://schemas.microsoft.com/office/drawing/2014/chart" uri="{C3380CC4-5D6E-409C-BE32-E72D297353CC}">
              <c16:uniqueId val="{00000008-8723-4CB0-83B5-F6206CFBBE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388</c:v>
                </c:pt>
                <c:pt idx="3">
                  <c:v>317</c:v>
                </c:pt>
                <c:pt idx="6">
                  <c:v>255</c:v>
                </c:pt>
                <c:pt idx="9">
                  <c:v>200</c:v>
                </c:pt>
                <c:pt idx="12">
                  <c:v>152</c:v>
                </c:pt>
              </c:numCache>
            </c:numRef>
          </c:val>
          <c:extLst>
            <c:ext xmlns:c16="http://schemas.microsoft.com/office/drawing/2014/chart" uri="{C3380CC4-5D6E-409C-BE32-E72D297353CC}">
              <c16:uniqueId val="{00000009-8723-4CB0-83B5-F6206CFBBE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16289</c:v>
                </c:pt>
                <c:pt idx="3">
                  <c:v>15837</c:v>
                </c:pt>
                <c:pt idx="6">
                  <c:v>15933</c:v>
                </c:pt>
                <c:pt idx="9">
                  <c:v>16213</c:v>
                </c:pt>
                <c:pt idx="12">
                  <c:v>16766</c:v>
                </c:pt>
              </c:numCache>
            </c:numRef>
          </c:val>
          <c:extLst>
            <c:ext xmlns:c16="http://schemas.microsoft.com/office/drawing/2014/chart" uri="{C3380CC4-5D6E-409C-BE32-E72D297353CC}">
              <c16:uniqueId val="{0000000A-8723-4CB0-83B5-F6206CFBBED2}"/>
            </c:ext>
          </c:extLst>
        </c:ser>
        <c:dLbls>
          <c:showLegendKey val="0"/>
          <c:showVal val="0"/>
          <c:showCatName val="0"/>
          <c:showSerName val="0"/>
          <c:showPercent val="0"/>
          <c:showBubbleSize val="0"/>
        </c:dLbls>
        <c:gapWidth val="100"/>
        <c:overlap val="100"/>
        <c:axId val="547722528"/>
        <c:axId val="547722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7485</c:v>
                </c:pt>
                <c:pt idx="2">
                  <c:v>#N/A</c:v>
                </c:pt>
                <c:pt idx="3">
                  <c:v>#N/A</c:v>
                </c:pt>
                <c:pt idx="4">
                  <c:v>6195</c:v>
                </c:pt>
                <c:pt idx="5">
                  <c:v>#N/A</c:v>
                </c:pt>
                <c:pt idx="6">
                  <c:v>#N/A</c:v>
                </c:pt>
                <c:pt idx="7">
                  <c:v>5388</c:v>
                </c:pt>
                <c:pt idx="8">
                  <c:v>#N/A</c:v>
                </c:pt>
                <c:pt idx="9">
                  <c:v>#N/A</c:v>
                </c:pt>
                <c:pt idx="10">
                  <c:v>4000</c:v>
                </c:pt>
                <c:pt idx="11">
                  <c:v>#N/A</c:v>
                </c:pt>
                <c:pt idx="12">
                  <c:v>#N/A</c:v>
                </c:pt>
                <c:pt idx="13">
                  <c:v>3926</c:v>
                </c:pt>
                <c:pt idx="14">
                  <c:v>#N/A</c:v>
                </c:pt>
              </c:numCache>
            </c:numRef>
          </c:val>
          <c:smooth val="0"/>
          <c:extLst>
            <c:ext xmlns:c16="http://schemas.microsoft.com/office/drawing/2014/chart" uri="{C3380CC4-5D6E-409C-BE32-E72D297353CC}">
              <c16:uniqueId val="{0000000B-8723-4CB0-83B5-F6206CFBBED2}"/>
            </c:ext>
          </c:extLst>
        </c:ser>
        <c:dLbls>
          <c:showLegendKey val="0"/>
          <c:showVal val="0"/>
          <c:showCatName val="0"/>
          <c:showSerName val="0"/>
          <c:showPercent val="0"/>
          <c:showBubbleSize val="0"/>
        </c:dLbls>
        <c:marker val="1"/>
        <c:smooth val="0"/>
        <c:axId val="547722528"/>
        <c:axId val="547722920"/>
      </c:lineChart>
      <c:catAx>
        <c:axId val="5477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722920"/>
        <c:crosses val="autoZero"/>
        <c:auto val="1"/>
        <c:lblAlgn val="ctr"/>
        <c:lblOffset val="100"/>
        <c:tickLblSkip val="1"/>
        <c:tickMarkSkip val="1"/>
        <c:noMultiLvlLbl val="0"/>
      </c:catAx>
      <c:valAx>
        <c:axId val="547722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7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4452</c:v>
                </c:pt>
                <c:pt idx="1">
                  <c:v>4373</c:v>
                </c:pt>
                <c:pt idx="2">
                  <c:v>3950</c:v>
                </c:pt>
              </c:numCache>
            </c:numRef>
          </c:val>
          <c:extLst>
            <c:ext xmlns:c16="http://schemas.microsoft.com/office/drawing/2014/chart" uri="{C3380CC4-5D6E-409C-BE32-E72D297353CC}">
              <c16:uniqueId val="{00000000-7210-4A34-B3D5-29745E471C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1185</c:v>
                </c:pt>
                <c:pt idx="1">
                  <c:v>1227</c:v>
                </c:pt>
                <c:pt idx="2">
                  <c:v>1030</c:v>
                </c:pt>
              </c:numCache>
            </c:numRef>
          </c:val>
          <c:extLst>
            <c:ext xmlns:c16="http://schemas.microsoft.com/office/drawing/2014/chart" uri="{C3380CC4-5D6E-409C-BE32-E72D297353CC}">
              <c16:uniqueId val="{00000001-7210-4A34-B3D5-29745E471C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3742</c:v>
                </c:pt>
                <c:pt idx="1">
                  <c:v>4559</c:v>
                </c:pt>
                <c:pt idx="2">
                  <c:v>4916</c:v>
                </c:pt>
              </c:numCache>
            </c:numRef>
          </c:val>
          <c:extLst>
            <c:ext xmlns:c16="http://schemas.microsoft.com/office/drawing/2014/chart" uri="{C3380CC4-5D6E-409C-BE32-E72D297353CC}">
              <c16:uniqueId val="{00000002-7210-4A34-B3D5-29745E471CF4}"/>
            </c:ext>
          </c:extLst>
        </c:ser>
        <c:dLbls>
          <c:showLegendKey val="0"/>
          <c:showVal val="0"/>
          <c:showCatName val="0"/>
          <c:showSerName val="0"/>
          <c:showPercent val="0"/>
          <c:showBubbleSize val="0"/>
        </c:dLbls>
        <c:gapWidth val="120"/>
        <c:overlap val="100"/>
        <c:axId val="547723704"/>
        <c:axId val="547725272"/>
      </c:barChart>
      <c:catAx>
        <c:axId val="54772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725272"/>
        <c:crosses val="autoZero"/>
        <c:auto val="1"/>
        <c:lblAlgn val="ctr"/>
        <c:lblOffset val="100"/>
        <c:tickLblSkip val="1"/>
        <c:tickMarkSkip val="1"/>
        <c:noMultiLvlLbl val="0"/>
      </c:catAx>
      <c:valAx>
        <c:axId val="547725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72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{BB841616-3F42-47CC-BBF6-692463E8A376}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117-466A-B26C-0317364731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{16EAB0A5-2923-46C4-AF99-C3828C15417E}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17-466A-B26C-0317364731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{2760669D-010F-4D39-B608-BB2D5BDED396}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17-466A-B26C-0317364731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{A9822AE6-6DE2-4838-BFB1-048F26B6F385}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17-466A-B26C-0317364731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{C14529FB-734E-42B8-B4A3-F3D832087A65}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17-466A-B26C-0317364731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{2532F1D4-7350-481D-A300-B39539ED7383}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117-466A-B26C-0317364731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{E2E6A077-5EF7-4954-81F9-B8E4FD85E32B}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117-466A-B26C-03173647315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{9F3924AA-AB97-4215-AE66-4DA3DF863806}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117-466A-B26C-0317364731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{080C82B6-6DA7-43CD-BAE5-E866CC441E61}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117-466A-B26C-0317364731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pt idx="32">
                  <c:v>57.8</c:v>
                </c:pt>
              </c:numCache>
            </c:numRef>
          </c:xVal>
          <c:yVal>
            <c:numRef>
              <c:f>公会計指標分析・財政指標組合せ分析表!$BP$51:$DC$51</c:f>
              <c:numCache>
                <c:formatCode>#,##0.0;"▲ "#,##0.0</c:formatCode>
                <c:ptCount val="40"/>
                <c:pt idx="24">
                  <c:v>43.9</c:v>
                </c:pt>
                <c:pt idx="32">
                  <c:v>43.1</c:v>
                </c:pt>
              </c:numCache>
            </c:numRef>
          </c:yVal>
          <c:smooth val="0"/>
          <c:extLst>
            <c:ext xmlns:c16="http://schemas.microsoft.com/office/drawing/2014/chart" uri="{C3380CC4-5D6E-409C-BE32-E72D297353CC}">
              <c16:uniqueId val="{00000009-D117-466A-B26C-0317364731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{D21E2C36-9002-4BB5-8D94-2B97E1A1F3C7}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117-466A-B26C-0317364731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{F35442AB-5F88-44D7-BE0C-6E2FFBF7AF58}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17-466A-B26C-0317364731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{EDB9E589-FF6B-4100-91D0-E1C2B62E0FE2}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17-466A-B26C-0317364731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{3EEA1B45-1EA6-4A5B-BE17-DE782ADEC5D1}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17-466A-B26C-0317364731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{2F8122C0-E7FC-4F6A-A7CC-F40847EE1106}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17-466A-B26C-0317364731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{EE0BC79B-CAE2-4122-969A-D7822A213F27}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117-466A-B26C-0317364731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{FCAE66DA-E4BE-4782-BEA0-D6FAD11308E5}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117-466A-B26C-03173647315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{F744FCCE-213E-4AFB-A7FD-099042C6EF07}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117-466A-B26C-0317364731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{31EDC4DE-4127-4F92-8594-B62E7F6CE691}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117-466A-B26C-0317364731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D117-466A-B26C-031736473159}"/>
            </c:ext>
          </c:extLst>
        </c:ser>
        <c:dLbls>
          <c:showLegendKey val="0"/>
          <c:showVal val="1"/>
          <c:showCatName val="0"/>
          <c:showSerName val="0"/>
          <c:showPercent val="0"/>
          <c:showBubbleSize val="0"/>
        </c:dLbls>
        <c:axId val="547715080"/>
        <c:axId val="547714688"/>
      </c:scatterChart>
      <c:valAx>
        <c:axId val="547715080"/>
        <c:scaling>
          <c:orientation val="minMax"/>
          <c:max val="59.1"/>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714688"/>
        <c:crosses val="autoZero"/>
        <c:crossBetween val="midCat"/>
      </c:valAx>
      <c:valAx>
        <c:axId val="547714688"/>
        <c:scaling>
          <c:orientation val="minMax"/>
          <c:max val="57"/>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715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{F049715C-8432-4ECE-AE59-871C3AC9B72D}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E9-40D0-9D1C-BB24AC4F75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{2A296A3E-DB5F-42BB-A7FD-63792E1132CA}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E9-40D0-9D1C-BB24AC4F75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{333AAAC5-C688-4265-9761-990B775BC807}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E9-40D0-9D1C-BB24AC4F75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{75405C37-0746-4233-A8EA-FC03D7EA7B54}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E9-40D0-9D1C-BB24AC4F75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{3F121CA2-2C88-4B1E-9FB3-DAFD20C70F16}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E9-40D0-9D1C-BB24AC4F755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{E0DB63DE-D538-49DF-9DD8-37B224032248}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E9-40D0-9D1C-BB24AC4F7554}"/>
                </c:ext>
              </c:extLst>
            </c:dLbl>
            <c:dLbl>
              <c:idx val="16"/>
              <c:layout>
                <c:manualLayout>
                  <c:x val="-3.594802493130794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{74C55736-19E7-48FB-B596-4FE145B8817E}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E9-40D0-9D1C-BB24AC4F755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{372E9E64-5E1D-400D-B60F-010491326E7F}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E9-40D0-9D1C-BB24AC4F755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{06AA2762-79A3-40BC-AF2F-6D2FB741AACB}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E9-40D0-9D1C-BB24AC4F75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12.2</c:v>
                </c:pt>
                <c:pt idx="16">
                  <c:v>11</c:v>
                </c:pt>
                <c:pt idx="24">
                  <c:v>10</c:v>
                </c:pt>
                <c:pt idx="32">
                  <c:v>10.6</c:v>
                </c:pt>
              </c:numCache>
            </c:numRef>
          </c:xVal>
          <c:yVal>
            <c:numRef>
              <c:f>公会計指標分析・財政指標組合せ分析表!$BP$73:$DC$73</c:f>
              <c:numCache>
                <c:formatCode>#,##0.0;"▲ "#,##0.0</c:formatCode>
                <c:ptCount val="40"/>
                <c:pt idx="0">
                  <c:v>80.599999999999994</c:v>
                </c:pt>
                <c:pt idx="8">
                  <c:v>67.900000000000006</c:v>
                </c:pt>
                <c:pt idx="16">
                  <c:v>58.6</c:v>
                </c:pt>
                <c:pt idx="24">
                  <c:v>43.9</c:v>
                </c:pt>
                <c:pt idx="32">
                  <c:v>43.1</c:v>
                </c:pt>
              </c:numCache>
            </c:numRef>
          </c:yVal>
          <c:smooth val="0"/>
          <c:extLst>
            <c:ext xmlns:c16="http://schemas.microsoft.com/office/drawing/2014/chart" uri="{C3380CC4-5D6E-409C-BE32-E72D297353CC}">
              <c16:uniqueId val="{00000009-45E9-40D0-9D1C-BB24AC4F75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{E35F0787-DDA1-442E-955B-241F80F0F1BB}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E9-40D0-9D1C-BB24AC4F75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{51EA83F7-1C92-480B-A763-12D54A026F79}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E9-40D0-9D1C-BB24AC4F75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{3CB1DD87-E587-43B8-B0EF-E4EF69E383F7}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E9-40D0-9D1C-BB24AC4F75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{1C2634BD-7EC7-4403-BC47-D276B63B45AA}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E9-40D0-9D1C-BB24AC4F75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{8A8B639C-A103-43DD-948C-827CAFD5F8C3}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E9-40D0-9D1C-BB24AC4F7554}"/>
                </c:ext>
              </c:extLst>
            </c:dLbl>
            <c:dLbl>
              <c:idx val="8"/>
              <c:layout>
                <c:manualLayout>
                  <c:x val="-2.7447958306913316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{6B94E644-EC02-41A7-A90F-8040F2169AEA}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E9-40D0-9D1C-BB24AC4F755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{74906586-47DB-42E4-A310-9A48EB0C7E4C}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E9-40D0-9D1C-BB24AC4F755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{6D2127A4-952F-489F-A86C-0F230034585C}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E9-40D0-9D1C-BB24AC4F755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{04053C45-B597-4B44-86DE-46C415AA6298}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E9-40D0-9D1C-BB24AC4F7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45E9-40D0-9D1C-BB24AC4F7554}"/>
            </c:ext>
          </c:extLst>
        </c:ser>
        <c:dLbls>
          <c:showLegendKey val="0"/>
          <c:showVal val="1"/>
          <c:showCatName val="0"/>
          <c:showSerName val="0"/>
          <c:showPercent val="0"/>
          <c:showBubbleSize val="0"/>
        </c:dLbls>
        <c:axId val="547712336"/>
        <c:axId val="547713120"/>
      </c:scatterChart>
      <c:valAx>
        <c:axId val="547712336"/>
        <c:scaling>
          <c:orientation val="minMax"/>
          <c:max val="14.1"/>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713120"/>
        <c:crosses val="autoZero"/>
        <c:crossBetween val="midCat"/>
      </c:valAx>
      <c:valAx>
        <c:axId val="547713120"/>
        <c:scaling>
          <c:orientation val="minMax"/>
          <c:max val="87"/>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712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年度に整備した大型施設等に係る市債の償還開始により</a:t>
          </a:r>
          <a:r>
            <a:rPr kumimoji="1" lang="ja-JP" altLang="en-US" sz="1400">
              <a:latin typeface="ＭＳ ゴシック" pitchFamily="49" charset="-128"/>
              <a:ea typeface="ＭＳ ゴシック" pitchFamily="49" charset="-128"/>
            </a:rPr>
            <a:t>元利償還金が増加している。今後は、公営企業会計への繰出の増加やＪＲ駅前等整備事業、火葬場整備事業等の財源として多額の起債を予定しているが、事業計画の整理・縮小や計画の見直し等を行い、市債発行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地方債の現在高は若干増加しているが、</a:t>
          </a:r>
          <a:r>
            <a:rPr kumimoji="1" lang="ja-JP" altLang="en-US" sz="1400">
              <a:solidFill>
                <a:schemeClr val="dk1"/>
              </a:solidFill>
              <a:effectLst/>
              <a:latin typeface="+mn-lt"/>
              <a:ea typeface="+mn-ea"/>
              <a:cs typeface="+mn-cs"/>
            </a:rPr>
            <a:t>将来負担比率の分子はほぼ横ばい状態であり、将来負担比率も改善している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合併団体への</a:t>
          </a:r>
          <a:r>
            <a:rPr kumimoji="1" lang="ja-JP" altLang="ja-JP" sz="1400">
              <a:solidFill>
                <a:schemeClr val="dk1"/>
              </a:solidFill>
              <a:effectLst/>
              <a:latin typeface="+mn-lt"/>
              <a:ea typeface="+mn-ea"/>
              <a:cs typeface="+mn-cs"/>
            </a:rPr>
            <a:t>交付税優遇措置の終了により、基金の取り崩しも見込まれており、将来を見越した健全な財政運営が行えるよう、事業の適正化に努める。</a:t>
          </a:r>
          <a:endParaRPr kumimoji="1" lang="en-US" altLang="ja-JP" sz="14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岡山県瀬戸内市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年度は、今後見込まれる公共施設や教育施設等の再編整備のために、公共施設等再編整備基金と教育施設再編整備基金にそれぞれ約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万円、塩田跡地の貸付料収入を積み立てる太陽のまち基金に約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a:t>
          </a:r>
          <a:r>
            <a:rPr kumimoji="1" lang="ja-JP" altLang="ja-JP" sz="1300">
              <a:solidFill>
                <a:schemeClr val="dk1"/>
              </a:solidFill>
              <a:effectLst/>
              <a:latin typeface="+mn-lt"/>
              <a:ea typeface="+mn-ea"/>
              <a:cs typeface="+mn-cs"/>
            </a:rPr>
            <a:t>市債の償還</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ために減債基金を</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、景気の動向による法人市民税の減や大規模な建設事業の実施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による財源不足を補うために財政調整基金を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万円取り崩した。そのため、基金全体としては約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特定目的基金については、目的達成に必要な額を的確に見極め、適正額を積み立てていく。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まちづくり振興基金：市民の連携強化及び地域振興に資する事業</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公共施設等再編整備基金：公共用又は公用に供する施設の再編及び整備の計画的な推進</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教育施設等整備基金：学校教育及び社会教育等の施設、設備等の整備</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太陽のまち基金：錦海塩田跡地等の維持保全及びまちの活性化を図るために必要な事業</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奨学資金積立金：奨学資金の貸付け</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mn-lt"/>
              <a:ea typeface="+mn-ea"/>
              <a:cs typeface="+mn-cs"/>
            </a:rPr>
            <a:t>まちづくり振興基金：</a:t>
          </a:r>
          <a:r>
            <a:rPr kumimoji="1" lang="ja-JP" altLang="en-US" sz="1150">
              <a:solidFill>
                <a:schemeClr val="dk1"/>
              </a:solidFill>
              <a:effectLst/>
              <a:latin typeface="+mn-lt"/>
              <a:ea typeface="+mn-ea"/>
              <a:cs typeface="+mn-cs"/>
            </a:rPr>
            <a:t>市民活動団体の支援や協働のまちづくりを推進するための事業及び公共交通の再編事業等の財源として</a:t>
          </a:r>
          <a:r>
            <a:rPr kumimoji="1" lang="en-US" altLang="ja-JP" sz="1150">
              <a:solidFill>
                <a:schemeClr val="dk1"/>
              </a:solidFill>
              <a:effectLst/>
              <a:latin typeface="+mn-lt"/>
              <a:ea typeface="+mn-ea"/>
              <a:cs typeface="+mn-cs"/>
            </a:rPr>
            <a:t>5,100</a:t>
          </a:r>
          <a:r>
            <a:rPr kumimoji="1" lang="ja-JP" altLang="en-US" sz="1150">
              <a:solidFill>
                <a:schemeClr val="dk1"/>
              </a:solidFill>
              <a:effectLst/>
              <a:latin typeface="+mn-lt"/>
              <a:ea typeface="+mn-ea"/>
              <a:cs typeface="+mn-cs"/>
            </a:rPr>
            <a:t>万円を取り崩したことにより減少となった。</a:t>
          </a:r>
          <a:endParaRPr kumimoji="1" lang="en-US" altLang="ja-JP" sz="1150">
            <a:solidFill>
              <a:schemeClr val="dk1"/>
            </a:solidFill>
            <a:effectLst/>
            <a:latin typeface="+mn-lt"/>
            <a:ea typeface="+mn-ea"/>
            <a:cs typeface="+mn-cs"/>
          </a:endParaRPr>
        </a:p>
        <a:p>
          <a:r>
            <a:rPr kumimoji="1" lang="ja-JP" altLang="ja-JP" sz="1150">
              <a:solidFill>
                <a:schemeClr val="dk1"/>
              </a:solidFill>
              <a:effectLst/>
              <a:latin typeface="+mn-lt"/>
              <a:ea typeface="+mn-ea"/>
              <a:cs typeface="+mn-cs"/>
            </a:rPr>
            <a:t>公共施設等再編整備基金：</a:t>
          </a:r>
          <a:r>
            <a:rPr kumimoji="1" lang="ja-JP" altLang="en-US" sz="1150">
              <a:solidFill>
                <a:schemeClr val="dk1"/>
              </a:solidFill>
              <a:effectLst/>
              <a:latin typeface="+mn-lt"/>
              <a:ea typeface="+mn-ea"/>
              <a:cs typeface="+mn-cs"/>
            </a:rPr>
            <a:t>今後公共施設再編計画や庁舎再編計画の着実な推進のために</a:t>
          </a:r>
          <a:r>
            <a:rPr kumimoji="1" lang="en-US" altLang="ja-JP" sz="1150">
              <a:solidFill>
                <a:schemeClr val="dk1"/>
              </a:solidFill>
              <a:effectLst/>
              <a:latin typeface="+mn-lt"/>
              <a:ea typeface="+mn-ea"/>
              <a:cs typeface="+mn-cs"/>
            </a:rPr>
            <a:t>1</a:t>
          </a:r>
          <a:r>
            <a:rPr kumimoji="1" lang="ja-JP" altLang="en-US" sz="1150">
              <a:solidFill>
                <a:schemeClr val="dk1"/>
              </a:solidFill>
              <a:effectLst/>
              <a:latin typeface="+mn-lt"/>
              <a:ea typeface="+mn-ea"/>
              <a:cs typeface="+mn-cs"/>
            </a:rPr>
            <a:t>億</a:t>
          </a:r>
          <a:r>
            <a:rPr kumimoji="1" lang="en-US" altLang="ja-JP" sz="1150">
              <a:solidFill>
                <a:schemeClr val="dk1"/>
              </a:solidFill>
              <a:effectLst/>
              <a:latin typeface="+mn-lt"/>
              <a:ea typeface="+mn-ea"/>
              <a:cs typeface="+mn-cs"/>
            </a:rPr>
            <a:t>4,200</a:t>
          </a:r>
          <a:r>
            <a:rPr kumimoji="1" lang="ja-JP" altLang="en-US" sz="1150">
              <a:solidFill>
                <a:schemeClr val="dk1"/>
              </a:solidFill>
              <a:effectLst/>
              <a:latin typeface="+mn-lt"/>
              <a:ea typeface="+mn-ea"/>
              <a:cs typeface="+mn-cs"/>
            </a:rPr>
            <a:t>万円を積み立てたことにより増加となった。</a:t>
          </a:r>
          <a:endParaRPr lang="ja-JP" altLang="ja-JP" sz="1150">
            <a:effectLst/>
          </a:endParaRPr>
        </a:p>
        <a:p>
          <a:r>
            <a:rPr kumimoji="1" lang="ja-JP" altLang="ja-JP" sz="1150">
              <a:solidFill>
                <a:schemeClr val="dk1"/>
              </a:solidFill>
              <a:effectLst/>
              <a:latin typeface="+mn-lt"/>
              <a:ea typeface="+mn-ea"/>
              <a:cs typeface="+mn-cs"/>
            </a:rPr>
            <a:t>教育施設等整備基金：学校</a:t>
          </a:r>
          <a:r>
            <a:rPr kumimoji="1" lang="ja-JP" altLang="en-US" sz="1150">
              <a:solidFill>
                <a:schemeClr val="dk1"/>
              </a:solidFill>
              <a:effectLst/>
              <a:latin typeface="+mn-lt"/>
              <a:ea typeface="+mn-ea"/>
              <a:cs typeface="+mn-cs"/>
            </a:rPr>
            <a:t>施設長寿命化計画の着実な推進や今後の社会教育施設の老朽化対策のために</a:t>
          </a:r>
          <a:r>
            <a:rPr kumimoji="1" lang="en-US" altLang="ja-JP" sz="1150">
              <a:solidFill>
                <a:schemeClr val="dk1"/>
              </a:solidFill>
              <a:effectLst/>
              <a:latin typeface="+mn-lt"/>
              <a:ea typeface="+mn-ea"/>
              <a:cs typeface="+mn-cs"/>
            </a:rPr>
            <a:t>1</a:t>
          </a:r>
          <a:r>
            <a:rPr kumimoji="1" lang="ja-JP" altLang="en-US" sz="1150">
              <a:solidFill>
                <a:schemeClr val="dk1"/>
              </a:solidFill>
              <a:effectLst/>
              <a:latin typeface="+mn-lt"/>
              <a:ea typeface="+mn-ea"/>
              <a:cs typeface="+mn-cs"/>
            </a:rPr>
            <a:t>億</a:t>
          </a:r>
          <a:r>
            <a:rPr kumimoji="1" lang="en-US" altLang="ja-JP" sz="1150">
              <a:solidFill>
                <a:schemeClr val="dk1"/>
              </a:solidFill>
              <a:effectLst/>
              <a:latin typeface="+mn-lt"/>
              <a:ea typeface="+mn-ea"/>
              <a:cs typeface="+mn-cs"/>
            </a:rPr>
            <a:t>4,000</a:t>
          </a:r>
          <a:r>
            <a:rPr kumimoji="1" lang="ja-JP" altLang="en-US" sz="1150">
              <a:solidFill>
                <a:schemeClr val="dk1"/>
              </a:solidFill>
              <a:effectLst/>
              <a:latin typeface="+mn-lt"/>
              <a:ea typeface="+mn-ea"/>
              <a:cs typeface="+mn-cs"/>
            </a:rPr>
            <a:t>万円積み立てたことにより増加となった。</a:t>
          </a:r>
          <a:endParaRPr kumimoji="1" lang="en-US" altLang="ja-JP" sz="1150">
            <a:solidFill>
              <a:schemeClr val="dk1"/>
            </a:solidFill>
            <a:effectLst/>
            <a:latin typeface="+mn-lt"/>
            <a:ea typeface="+mn-ea"/>
            <a:cs typeface="+mn-cs"/>
          </a:endParaRPr>
        </a:p>
        <a:p>
          <a:r>
            <a:rPr kumimoji="1" lang="ja-JP" altLang="ja-JP" sz="1150">
              <a:solidFill>
                <a:schemeClr val="dk1"/>
              </a:solidFill>
              <a:effectLst/>
              <a:latin typeface="+mn-lt"/>
              <a:ea typeface="+mn-ea"/>
              <a:cs typeface="+mn-cs"/>
            </a:rPr>
            <a:t>太陽のまち基金：錦海塩田跡地等の維持保全</a:t>
          </a:r>
          <a:r>
            <a:rPr kumimoji="1" lang="ja-JP" altLang="en-US" sz="1150">
              <a:solidFill>
                <a:schemeClr val="dk1"/>
              </a:solidFill>
              <a:effectLst/>
              <a:latin typeface="+mn-lt"/>
              <a:ea typeface="+mn-ea"/>
              <a:cs typeface="+mn-cs"/>
            </a:rPr>
            <a:t>事業</a:t>
          </a:r>
          <a:r>
            <a:rPr kumimoji="1" lang="ja-JP" altLang="ja-JP" sz="1150">
              <a:solidFill>
                <a:schemeClr val="dk1"/>
              </a:solidFill>
              <a:effectLst/>
              <a:latin typeface="+mn-lt"/>
              <a:ea typeface="+mn-ea"/>
              <a:cs typeface="+mn-cs"/>
            </a:rPr>
            <a:t>及びまち</a:t>
          </a:r>
          <a:r>
            <a:rPr kumimoji="1" lang="ja-JP" altLang="en-US" sz="1150">
              <a:solidFill>
                <a:schemeClr val="dk1"/>
              </a:solidFill>
              <a:effectLst/>
              <a:latin typeface="+mn-lt"/>
              <a:ea typeface="+mn-ea"/>
              <a:cs typeface="+mn-cs"/>
            </a:rPr>
            <a:t>づくり事業の財源として</a:t>
          </a:r>
          <a:r>
            <a:rPr kumimoji="1" lang="en-US" altLang="ja-JP" sz="1150">
              <a:solidFill>
                <a:schemeClr val="dk1"/>
              </a:solidFill>
              <a:effectLst/>
              <a:latin typeface="+mn-lt"/>
              <a:ea typeface="+mn-ea"/>
              <a:cs typeface="+mn-cs"/>
            </a:rPr>
            <a:t>9,121</a:t>
          </a:r>
          <a:r>
            <a:rPr kumimoji="1" lang="ja-JP" altLang="en-US" sz="1150">
              <a:solidFill>
                <a:schemeClr val="dk1"/>
              </a:solidFill>
              <a:effectLst/>
              <a:latin typeface="+mn-lt"/>
              <a:ea typeface="+mn-ea"/>
              <a:cs typeface="+mn-cs"/>
            </a:rPr>
            <a:t>万円を取り崩したが、錦海塩田跡地の貸付料収入の積み立てが</a:t>
          </a:r>
          <a:r>
            <a:rPr kumimoji="1" lang="en-US" altLang="ja-JP" sz="1150">
              <a:solidFill>
                <a:schemeClr val="dk1"/>
              </a:solidFill>
              <a:effectLst/>
              <a:latin typeface="+mn-lt"/>
              <a:ea typeface="+mn-ea"/>
              <a:cs typeface="+mn-cs"/>
            </a:rPr>
            <a:t>2</a:t>
          </a:r>
          <a:r>
            <a:rPr kumimoji="1" lang="ja-JP" altLang="en-US" sz="1150">
              <a:solidFill>
                <a:schemeClr val="dk1"/>
              </a:solidFill>
              <a:effectLst/>
              <a:latin typeface="+mn-lt"/>
              <a:ea typeface="+mn-ea"/>
              <a:cs typeface="+mn-cs"/>
            </a:rPr>
            <a:t>億円あったため増加となった。</a:t>
          </a:r>
          <a:endParaRPr lang="ja-JP" altLang="ja-JP" sz="1150">
            <a:effectLst/>
          </a:endParaRPr>
        </a:p>
        <a:p>
          <a:r>
            <a:rPr kumimoji="1" lang="ja-JP" altLang="ja-JP" sz="1150">
              <a:solidFill>
                <a:schemeClr val="dk1"/>
              </a:solidFill>
              <a:effectLst/>
              <a:latin typeface="+mn-lt"/>
              <a:ea typeface="+mn-ea"/>
              <a:cs typeface="+mn-cs"/>
            </a:rPr>
            <a:t>奨学資金積立金：奨学金の貸付</a:t>
          </a:r>
          <a:r>
            <a:rPr kumimoji="1" lang="ja-JP" altLang="en-US" sz="1150">
              <a:solidFill>
                <a:schemeClr val="dk1"/>
              </a:solidFill>
              <a:effectLst/>
              <a:latin typeface="+mn-lt"/>
              <a:ea typeface="+mn-ea"/>
              <a:cs typeface="+mn-cs"/>
            </a:rPr>
            <a:t>金の財源として</a:t>
          </a:r>
          <a:r>
            <a:rPr kumimoji="1" lang="en-US" altLang="ja-JP" sz="1150">
              <a:solidFill>
                <a:schemeClr val="dk1"/>
              </a:solidFill>
              <a:effectLst/>
              <a:latin typeface="+mn-lt"/>
              <a:ea typeface="+mn-ea"/>
              <a:cs typeface="+mn-cs"/>
            </a:rPr>
            <a:t>607</a:t>
          </a:r>
          <a:r>
            <a:rPr kumimoji="1" lang="ja-JP" altLang="en-US" sz="1150">
              <a:solidFill>
                <a:schemeClr val="dk1"/>
              </a:solidFill>
              <a:effectLst/>
              <a:latin typeface="+mn-lt"/>
              <a:ea typeface="+mn-ea"/>
              <a:cs typeface="+mn-cs"/>
            </a:rPr>
            <a:t>万円を取り崩したが、返還金の積み立てが</a:t>
          </a:r>
          <a:r>
            <a:rPr kumimoji="1" lang="en-US" altLang="ja-JP" sz="1150">
              <a:solidFill>
                <a:schemeClr val="dk1"/>
              </a:solidFill>
              <a:effectLst/>
              <a:latin typeface="+mn-lt"/>
              <a:ea typeface="+mn-ea"/>
              <a:cs typeface="+mn-cs"/>
            </a:rPr>
            <a:t>1,118</a:t>
          </a:r>
          <a:r>
            <a:rPr kumimoji="1" lang="ja-JP" altLang="en-US" sz="1150">
              <a:solidFill>
                <a:schemeClr val="dk1"/>
              </a:solidFill>
              <a:effectLst/>
              <a:latin typeface="+mn-lt"/>
              <a:ea typeface="+mn-ea"/>
              <a:cs typeface="+mn-cs"/>
            </a:rPr>
            <a:t>万円あったため増加となった。</a:t>
          </a:r>
          <a:endParaRPr lang="ja-JP" altLang="ja-JP" sz="1150">
            <a:effectLst/>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mn-lt"/>
              <a:ea typeface="+mn-ea"/>
              <a:cs typeface="+mn-cs"/>
            </a:rPr>
            <a:t>まちづくり振興基金：</a:t>
          </a:r>
          <a:r>
            <a:rPr kumimoji="1" lang="ja-JP" altLang="en-US" sz="1150">
              <a:solidFill>
                <a:schemeClr val="dk1"/>
              </a:solidFill>
              <a:effectLst/>
              <a:latin typeface="+mn-lt"/>
              <a:ea typeface="+mn-ea"/>
              <a:cs typeface="+mn-cs"/>
            </a:rPr>
            <a:t>今後も</a:t>
          </a:r>
          <a:r>
            <a:rPr kumimoji="1" lang="ja-JP" altLang="ja-JP" sz="1150">
              <a:solidFill>
                <a:schemeClr val="dk1"/>
              </a:solidFill>
              <a:effectLst/>
              <a:latin typeface="+mn-lt"/>
              <a:ea typeface="+mn-ea"/>
              <a:cs typeface="+mn-cs"/>
            </a:rPr>
            <a:t>市民活動団体の支援や協働のまちづくり</a:t>
          </a:r>
          <a:r>
            <a:rPr kumimoji="1" lang="ja-JP" altLang="en-US" sz="1150">
              <a:solidFill>
                <a:schemeClr val="dk1"/>
              </a:solidFill>
              <a:effectLst/>
              <a:latin typeface="+mn-lt"/>
              <a:ea typeface="+mn-ea"/>
              <a:cs typeface="+mn-cs"/>
            </a:rPr>
            <a:t>のための事業の財源として充当していく。</a:t>
          </a:r>
          <a:endParaRPr lang="ja-JP" altLang="ja-JP" sz="1150">
            <a:effectLst/>
          </a:endParaRPr>
        </a:p>
        <a:p>
          <a:r>
            <a:rPr kumimoji="1" lang="ja-JP" altLang="ja-JP" sz="1150">
              <a:solidFill>
                <a:schemeClr val="dk1"/>
              </a:solidFill>
              <a:effectLst/>
              <a:latin typeface="+mn-lt"/>
              <a:ea typeface="+mn-ea"/>
              <a:cs typeface="+mn-cs"/>
            </a:rPr>
            <a:t>公共施設等再編整備基金：</a:t>
          </a:r>
          <a:r>
            <a:rPr kumimoji="1" lang="ja-JP" altLang="en-US" sz="1150">
              <a:solidFill>
                <a:schemeClr val="dk1"/>
              </a:solidFill>
              <a:effectLst/>
              <a:latin typeface="+mn-lt"/>
              <a:ea typeface="+mn-ea"/>
              <a:cs typeface="+mn-cs"/>
            </a:rPr>
            <a:t>各</a:t>
          </a:r>
          <a:r>
            <a:rPr kumimoji="1" lang="ja-JP" altLang="ja-JP" sz="1150">
              <a:solidFill>
                <a:schemeClr val="dk1"/>
              </a:solidFill>
              <a:effectLst/>
              <a:latin typeface="+mn-lt"/>
              <a:ea typeface="+mn-ea"/>
              <a:cs typeface="+mn-cs"/>
            </a:rPr>
            <a:t>計画</a:t>
          </a:r>
          <a:r>
            <a:rPr kumimoji="1" lang="ja-JP" altLang="en-US" sz="1150">
              <a:solidFill>
                <a:schemeClr val="dk1"/>
              </a:solidFill>
              <a:effectLst/>
              <a:latin typeface="+mn-lt"/>
              <a:ea typeface="+mn-ea"/>
              <a:cs typeface="+mn-cs"/>
            </a:rPr>
            <a:t>に基づく公共施設の再編・整備には多額の費用が必要となるため、今後事業実施に必要な額を見定め、その額を目標に積み立てていく。</a:t>
          </a:r>
          <a:endParaRPr lang="ja-JP" altLang="ja-JP" sz="11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mn-lt"/>
              <a:ea typeface="+mn-ea"/>
              <a:cs typeface="+mn-cs"/>
            </a:rPr>
            <a:t>教育施設等整備基金：学校施設長寿命化計画に基づく施設の再編・整備には多額の費用が必要となるため、今後事業実施に必要な額を見定め、その額を目標に積み立てていく。</a:t>
          </a:r>
          <a:endParaRPr kumimoji="1" lang="en-US" altLang="ja-JP" sz="1150">
            <a:solidFill>
              <a:schemeClr val="dk1"/>
            </a:solidFill>
            <a:effectLst/>
            <a:latin typeface="+mn-lt"/>
            <a:ea typeface="+mn-ea"/>
            <a:cs typeface="+mn-cs"/>
          </a:endParaRPr>
        </a:p>
        <a:p>
          <a:r>
            <a:rPr kumimoji="1" lang="ja-JP" altLang="ja-JP" sz="1150">
              <a:solidFill>
                <a:schemeClr val="dk1"/>
              </a:solidFill>
              <a:effectLst/>
              <a:latin typeface="+mn-lt"/>
              <a:ea typeface="+mn-ea"/>
              <a:cs typeface="+mn-cs"/>
            </a:rPr>
            <a:t>太陽のまち基金：</a:t>
          </a:r>
          <a:r>
            <a:rPr kumimoji="1" lang="ja-JP" altLang="en-US"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42</a:t>
          </a:r>
          <a:r>
            <a:rPr kumimoji="1" lang="ja-JP" altLang="en-US" sz="1150">
              <a:solidFill>
                <a:schemeClr val="dk1"/>
              </a:solidFill>
              <a:effectLst/>
              <a:latin typeface="+mn-lt"/>
              <a:ea typeface="+mn-ea"/>
              <a:cs typeface="+mn-cs"/>
            </a:rPr>
            <a:t>年度まで</a:t>
          </a:r>
          <a:r>
            <a:rPr kumimoji="1" lang="ja-JP" altLang="ja-JP" sz="1150">
              <a:solidFill>
                <a:schemeClr val="dk1"/>
              </a:solidFill>
              <a:effectLst/>
              <a:latin typeface="+mn-lt"/>
              <a:ea typeface="+mn-ea"/>
              <a:cs typeface="+mn-cs"/>
            </a:rPr>
            <a:t>錦海塩田跡地</a:t>
          </a:r>
          <a:r>
            <a:rPr kumimoji="1" lang="ja-JP" altLang="en-US" sz="1150">
              <a:solidFill>
                <a:schemeClr val="dk1"/>
              </a:solidFill>
              <a:effectLst/>
              <a:latin typeface="+mn-lt"/>
              <a:ea typeface="+mn-ea"/>
              <a:cs typeface="+mn-cs"/>
            </a:rPr>
            <a:t>の貸付料収入を全額積み立て、災害対応費用としての</a:t>
          </a:r>
          <a:r>
            <a:rPr kumimoji="1" lang="en-US" altLang="ja-JP" sz="1150">
              <a:solidFill>
                <a:schemeClr val="dk1"/>
              </a:solidFill>
              <a:effectLst/>
              <a:latin typeface="+mn-lt"/>
              <a:ea typeface="+mn-ea"/>
              <a:cs typeface="+mn-cs"/>
            </a:rPr>
            <a:t>16</a:t>
          </a:r>
          <a:r>
            <a:rPr kumimoji="1" lang="ja-JP" altLang="en-US" sz="1150">
              <a:solidFill>
                <a:schemeClr val="dk1"/>
              </a:solidFill>
              <a:effectLst/>
              <a:latin typeface="+mn-lt"/>
              <a:ea typeface="+mn-ea"/>
              <a:cs typeface="+mn-cs"/>
            </a:rPr>
            <a:t>億円の積み立てを除き、錦海塩田跡地の維持保全事業及び</a:t>
          </a:r>
          <a:r>
            <a:rPr kumimoji="1" lang="ja-JP" altLang="ja-JP" sz="1150">
              <a:solidFill>
                <a:schemeClr val="dk1"/>
              </a:solidFill>
              <a:effectLst/>
              <a:latin typeface="+mn-lt"/>
              <a:ea typeface="+mn-ea"/>
              <a:cs typeface="+mn-cs"/>
            </a:rPr>
            <a:t>まち</a:t>
          </a:r>
          <a:r>
            <a:rPr kumimoji="1" lang="ja-JP" altLang="en-US" sz="1150">
              <a:solidFill>
                <a:schemeClr val="dk1"/>
              </a:solidFill>
              <a:effectLst/>
              <a:latin typeface="+mn-lt"/>
              <a:ea typeface="+mn-ea"/>
              <a:cs typeface="+mn-cs"/>
            </a:rPr>
            <a:t>づくり事業の財源として充当していく。</a:t>
          </a:r>
          <a:endParaRPr lang="ja-JP" altLang="ja-JP" sz="1150">
            <a:effectLst/>
          </a:endParaRPr>
        </a:p>
        <a:p>
          <a:r>
            <a:rPr kumimoji="1" lang="ja-JP" altLang="ja-JP" sz="1150">
              <a:solidFill>
                <a:schemeClr val="dk1"/>
              </a:solidFill>
              <a:effectLst/>
              <a:latin typeface="+mn-lt"/>
              <a:ea typeface="+mn-ea"/>
              <a:cs typeface="+mn-cs"/>
            </a:rPr>
            <a:t>奨学資金積立金：</a:t>
          </a:r>
          <a:r>
            <a:rPr kumimoji="1" lang="ja-JP" altLang="en-US" sz="1150">
              <a:solidFill>
                <a:schemeClr val="dk1"/>
              </a:solidFill>
              <a:effectLst/>
              <a:latin typeface="+mn-lt"/>
              <a:ea typeface="+mn-ea"/>
              <a:cs typeface="+mn-cs"/>
            </a:rPr>
            <a:t>奨学金の返還金を積み立て、貸付金の財源として充当していくが、平成</a:t>
          </a:r>
          <a:r>
            <a:rPr kumimoji="1" lang="en-US" altLang="ja-JP" sz="1150">
              <a:solidFill>
                <a:schemeClr val="dk1"/>
              </a:solidFill>
              <a:effectLst/>
              <a:latin typeface="+mn-lt"/>
              <a:ea typeface="+mn-ea"/>
              <a:cs typeface="+mn-cs"/>
            </a:rPr>
            <a:t>29</a:t>
          </a:r>
          <a:r>
            <a:rPr kumimoji="1" lang="ja-JP" altLang="en-US" sz="1150">
              <a:solidFill>
                <a:schemeClr val="dk1"/>
              </a:solidFill>
              <a:effectLst/>
              <a:latin typeface="+mn-lt"/>
              <a:ea typeface="+mn-ea"/>
              <a:cs typeface="+mn-cs"/>
            </a:rPr>
            <a:t>年度から定住施策として返還金を</a:t>
          </a:r>
          <a:r>
            <a:rPr kumimoji="1" lang="en-US" altLang="ja-JP" sz="1150">
              <a:solidFill>
                <a:schemeClr val="dk1"/>
              </a:solidFill>
              <a:effectLst/>
              <a:latin typeface="+mn-lt"/>
              <a:ea typeface="+mn-ea"/>
              <a:cs typeface="+mn-cs"/>
            </a:rPr>
            <a:t>1/2</a:t>
          </a:r>
          <a:r>
            <a:rPr kumimoji="1" lang="ja-JP" altLang="en-US" sz="1150">
              <a:solidFill>
                <a:schemeClr val="dk1"/>
              </a:solidFill>
              <a:effectLst/>
              <a:latin typeface="+mn-lt"/>
              <a:ea typeface="+mn-ea"/>
              <a:cs typeface="+mn-cs"/>
            </a:rPr>
            <a:t>免除する施策も実施しており、今後は減少していく予定である。</a:t>
          </a:r>
          <a:endParaRPr lang="ja-JP" altLang="ja-JP" sz="11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項の規定に基づく積立てや運用益により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a:t>
          </a:r>
          <a:r>
            <a:rPr kumimoji="1" lang="ja-JP" altLang="ja-JP" sz="1300">
              <a:solidFill>
                <a:schemeClr val="dk1"/>
              </a:solidFill>
              <a:effectLst/>
              <a:latin typeface="+mn-lt"/>
              <a:ea typeface="+mn-ea"/>
              <a:cs typeface="+mn-cs"/>
            </a:rPr>
            <a:t>景気の動向による法人市民税の減や大規模な建設事業の実施による財源不足を補うために財政調整基金を</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5,000</a:t>
          </a:r>
          <a:r>
            <a:rPr kumimoji="1" lang="ja-JP" altLang="ja-JP" sz="1300">
              <a:solidFill>
                <a:schemeClr val="dk1"/>
              </a:solidFill>
              <a:effectLst/>
              <a:latin typeface="+mn-lt"/>
              <a:ea typeface="+mn-ea"/>
              <a:cs typeface="+mn-cs"/>
            </a:rPr>
            <a:t>万円取り崩した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割程度を目処に積み立てることとする。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億円を上限として市債の償還のために減債基金の取り崩しを行う。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新規資産の計上により有形固定資産は増加しているものの、減価償却累計額も大きく増加しており、公共施設等総合管理計画や個別施設計画に基づき、老朽化した施設について、点検・診断や計画的な予防保全による長寿命化等の対策を検討しなくてはならない時期にき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82" name="楕円 81"/>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104474</xdr:rowOff>
    </xdr:from>
    <xdr:ext cx="405111" cy="259045"/>
    <xdr:sp macro="" textlink="">
      <xdr:nvSpPr>
        <xdr:cNvPr id="83" name="有形固定資産減価償却率該当値テキスト"/>
        <xdr:cNvSpPr txBox="1"/>
      </xdr:nvSpPr>
      <xdr:spPr>
        <a:xfrm>
          <a:off x="4813300" y="601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166529</xdr:rowOff>
    </xdr:from>
    <xdr:to>
      <xdr:col>19</xdr:col>
      <xdr:colOff>187325</xdr:colOff>
      <xdr:row>31</xdr:row>
      <xdr:rowOff>96679</xdr:rowOff>
    </xdr:to>
    <xdr:sp macro="" textlink="">
      <xdr:nvSpPr>
        <xdr:cNvPr id="84" name="楕円 83"/>
        <xdr:cNvSpPr/>
      </xdr:nvSpPr>
      <xdr:spPr>
        <a:xfrm>
          <a:off x="4000500" y="60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xdr:rowOff>
    </xdr:from>
    <xdr:to>
      <xdr:col>23</xdr:col>
      <xdr:colOff>85725</xdr:colOff>
      <xdr:row>31</xdr:row>
      <xdr:rowOff>45879</xdr:rowOff>
    </xdr:to>
    <xdr:cxnSp macro="">
      <xdr:nvCxnSpPr>
        <xdr:cNvPr id="85" name="直線コネクタ 84"/>
        <xdr:cNvCxnSpPr/>
      </xdr:nvCxnSpPr>
      <xdr:spPr>
        <a:xfrm flipV="1">
          <a:off x="4051300" y="6091872"/>
          <a:ext cx="7112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6"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87806</xdr:rowOff>
    </xdr:from>
    <xdr:ext cx="405111" cy="259045"/>
    <xdr:sp macro="" textlink="">
      <xdr:nvSpPr>
        <xdr:cNvPr id="88" name="n_1mainValue有形固定資産減価償却率"/>
        <xdr:cNvSpPr txBox="1"/>
      </xdr:nvSpPr>
      <xdr:spPr>
        <a:xfrm>
          <a:off x="3836044" y="617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類似団体と比較し低い数値となっており、本市の実質債務額は健全な財政運営の範囲内であるといえる。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90563</xdr:rowOff>
    </xdr:from>
    <xdr:to>
      <xdr:col>76</xdr:col>
      <xdr:colOff>73025</xdr:colOff>
      <xdr:row>32</xdr:row>
      <xdr:rowOff>20713</xdr:rowOff>
    </xdr:to>
    <xdr:sp macro="" textlink="">
      <xdr:nvSpPr>
        <xdr:cNvPr id="131" name="楕円 130"/>
        <xdr:cNvSpPr/>
      </xdr:nvSpPr>
      <xdr:spPr>
        <a:xfrm>
          <a:off x="14744700" y="61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68990</xdr:rowOff>
    </xdr:from>
    <xdr:ext cx="340478" cy="259045"/>
    <xdr:sp macro="" textlink="">
      <xdr:nvSpPr>
        <xdr:cNvPr id="132" name="債務償還可能年数該当値テキスト"/>
        <xdr:cNvSpPr txBox="1"/>
      </xdr:nvSpPr>
      <xdr:spPr>
        <a:xfrm>
          <a:off x="14846300" y="615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0" name="楕円 69"/>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1" name="【道路】&#10;有形固定資産減価償却率該当値テキスト"/>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2" name="楕円 71"/>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118110</xdr:rowOff>
    </xdr:to>
    <xdr:cxnSp macro="">
      <xdr:nvCxnSpPr>
        <xdr:cNvPr id="73" name="直線コネクタ 72"/>
        <xdr:cNvCxnSpPr/>
      </xdr:nvCxnSpPr>
      <xdr:spPr>
        <a:xfrm flipV="1">
          <a:off x="3797300" y="6597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76"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99107</xdr:rowOff>
    </xdr:from>
    <xdr:to>
      <xdr:col>55</xdr:col>
      <xdr:colOff>50800</xdr:colOff>
      <xdr:row>41</xdr:row>
      <xdr:rowOff>29257</xdr:rowOff>
    </xdr:to>
    <xdr:sp macro="" textlink="">
      <xdr:nvSpPr>
        <xdr:cNvPr id="117" name="楕円 116"/>
        <xdr:cNvSpPr/>
      </xdr:nvSpPr>
      <xdr:spPr>
        <a:xfrm>
          <a:off x="10426700" y="69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77534</xdr:rowOff>
    </xdr:from>
    <xdr:ext cx="534377" cy="259045"/>
    <xdr:sp macro="" textlink="">
      <xdr:nvSpPr>
        <xdr:cNvPr id="118" name="【道路】&#10;一人当たり延長該当値テキスト"/>
        <xdr:cNvSpPr txBox="1"/>
      </xdr:nvSpPr>
      <xdr:spPr>
        <a:xfrm>
          <a:off x="10515600" y="693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102895</xdr:rowOff>
    </xdr:from>
    <xdr:to>
      <xdr:col>50</xdr:col>
      <xdr:colOff>165100</xdr:colOff>
      <xdr:row>41</xdr:row>
      <xdr:rowOff>33045</xdr:rowOff>
    </xdr:to>
    <xdr:sp macro="" textlink="">
      <xdr:nvSpPr>
        <xdr:cNvPr id="119" name="楕円 118"/>
        <xdr:cNvSpPr/>
      </xdr:nvSpPr>
      <xdr:spPr>
        <a:xfrm>
          <a:off x="9588500" y="69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149907</xdr:rowOff>
    </xdr:from>
    <xdr:to>
      <xdr:col>55</xdr:col>
      <xdr:colOff>0</xdr:colOff>
      <xdr:row>40</xdr:row>
      <xdr:rowOff>153695</xdr:rowOff>
    </xdr:to>
    <xdr:cxnSp macro="">
      <xdr:nvCxnSpPr>
        <xdr:cNvPr id="120" name="直線コネクタ 119"/>
        <xdr:cNvCxnSpPr/>
      </xdr:nvCxnSpPr>
      <xdr:spPr>
        <a:xfrm flipV="1">
          <a:off x="9639300" y="7007907"/>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24172</xdr:rowOff>
    </xdr:from>
    <xdr:ext cx="534377" cy="259045"/>
    <xdr:sp macro="" textlink="">
      <xdr:nvSpPr>
        <xdr:cNvPr id="123" name="n_1mainValue【道路】&#10;一人当たり延長"/>
        <xdr:cNvSpPr txBox="1"/>
      </xdr:nvSpPr>
      <xdr:spPr>
        <a:xfrm>
          <a:off x="9359411" y="70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34925</xdr:rowOff>
    </xdr:from>
    <xdr:to>
      <xdr:col>24</xdr:col>
      <xdr:colOff>114300</xdr:colOff>
      <xdr:row>56</xdr:row>
      <xdr:rowOff>136525</xdr:rowOff>
    </xdr:to>
    <xdr:sp macro="" textlink="">
      <xdr:nvSpPr>
        <xdr:cNvPr id="161" name="楕円 160"/>
        <xdr:cNvSpPr/>
      </xdr:nvSpPr>
      <xdr:spPr>
        <a:xfrm>
          <a:off x="4584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57802</xdr:rowOff>
    </xdr:from>
    <xdr:ext cx="405111" cy="259045"/>
    <xdr:sp macro="" textlink="">
      <xdr:nvSpPr>
        <xdr:cNvPr id="162" name="【橋りょう・トンネル】&#10;有形固定資産減価償却率該当値テキスト"/>
        <xdr:cNvSpPr txBox="1"/>
      </xdr:nvSpPr>
      <xdr:spPr>
        <a:xfrm>
          <a:off x="4673600"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63" name="楕円 162"/>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85725</xdr:rowOff>
    </xdr:from>
    <xdr:to>
      <xdr:col>24</xdr:col>
      <xdr:colOff>63500</xdr:colOff>
      <xdr:row>56</xdr:row>
      <xdr:rowOff>110490</xdr:rowOff>
    </xdr:to>
    <xdr:cxnSp macro="">
      <xdr:nvCxnSpPr>
        <xdr:cNvPr id="164" name="直線コネクタ 163"/>
        <xdr:cNvCxnSpPr/>
      </xdr:nvCxnSpPr>
      <xdr:spPr>
        <a:xfrm flipV="1">
          <a:off x="3797300" y="96869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67" name="n_1mainValue【橋りょう・トンネル】&#10;有形固定資産減価償却率"/>
        <xdr:cNvSpPr txBox="1"/>
      </xdr:nvSpPr>
      <xdr:spPr>
        <a:xfrm>
          <a:off x="3582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73664</xdr:rowOff>
    </xdr:from>
    <xdr:to>
      <xdr:col>55</xdr:col>
      <xdr:colOff>50800</xdr:colOff>
      <xdr:row>63</xdr:row>
      <xdr:rowOff>3814</xdr:rowOff>
    </xdr:to>
    <xdr:sp macro="" textlink="">
      <xdr:nvSpPr>
        <xdr:cNvPr id="203" name="楕円 202"/>
        <xdr:cNvSpPr/>
      </xdr:nvSpPr>
      <xdr:spPr>
        <a:xfrm>
          <a:off x="10426700" y="107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52091</xdr:rowOff>
    </xdr:from>
    <xdr:ext cx="599010" cy="259045"/>
    <xdr:sp macro="" textlink="">
      <xdr:nvSpPr>
        <xdr:cNvPr id="204" name="【橋りょう・トンネル】&#10;一人当たり有形固定資産（償却資産）額該当値テキスト"/>
        <xdr:cNvSpPr txBox="1"/>
      </xdr:nvSpPr>
      <xdr:spPr>
        <a:xfrm>
          <a:off x="10515600" y="1068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71752</xdr:rowOff>
    </xdr:from>
    <xdr:to>
      <xdr:col>50</xdr:col>
      <xdr:colOff>165100</xdr:colOff>
      <xdr:row>63</xdr:row>
      <xdr:rowOff>1902</xdr:rowOff>
    </xdr:to>
    <xdr:sp macro="" textlink="">
      <xdr:nvSpPr>
        <xdr:cNvPr id="205" name="楕円 204"/>
        <xdr:cNvSpPr/>
      </xdr:nvSpPr>
      <xdr:spPr>
        <a:xfrm>
          <a:off x="9588500" y="107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122552</xdr:rowOff>
    </xdr:from>
    <xdr:to>
      <xdr:col>55</xdr:col>
      <xdr:colOff>0</xdr:colOff>
      <xdr:row>62</xdr:row>
      <xdr:rowOff>124464</xdr:rowOff>
    </xdr:to>
    <xdr:cxnSp macro="">
      <xdr:nvCxnSpPr>
        <xdr:cNvPr id="206" name="直線コネクタ 205"/>
        <xdr:cNvCxnSpPr/>
      </xdr:nvCxnSpPr>
      <xdr:spPr>
        <a:xfrm>
          <a:off x="9639300" y="10752452"/>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164479</xdr:rowOff>
    </xdr:from>
    <xdr:ext cx="599010" cy="259045"/>
    <xdr:sp macro="" textlink="">
      <xdr:nvSpPr>
        <xdr:cNvPr id="209" name="n_1mainValue【橋りょう・トンネル】&#10;一人当たり有形固定資産（償却資産）額"/>
        <xdr:cNvSpPr txBox="1"/>
      </xdr:nvSpPr>
      <xdr:spPr>
        <a:xfrm>
          <a:off x="9327095" y="1079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168275</xdr:rowOff>
    </xdr:from>
    <xdr:to>
      <xdr:col>24</xdr:col>
      <xdr:colOff>114300</xdr:colOff>
      <xdr:row>80</xdr:row>
      <xdr:rowOff>98425</xdr:rowOff>
    </xdr:to>
    <xdr:sp macro="" textlink="">
      <xdr:nvSpPr>
        <xdr:cNvPr id="248" name="楕円 247"/>
        <xdr:cNvSpPr/>
      </xdr:nvSpPr>
      <xdr:spPr>
        <a:xfrm>
          <a:off x="4584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19702</xdr:rowOff>
    </xdr:from>
    <xdr:ext cx="405111" cy="259045"/>
    <xdr:sp macro="" textlink="">
      <xdr:nvSpPr>
        <xdr:cNvPr id="249" name="【公営住宅】&#10;有形固定資産減価償却率該当値テキスト"/>
        <xdr:cNvSpPr txBox="1"/>
      </xdr:nvSpPr>
      <xdr:spPr>
        <a:xfrm>
          <a:off x="4673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250" name="楕円 249"/>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47625</xdr:rowOff>
    </xdr:from>
    <xdr:to>
      <xdr:col>24</xdr:col>
      <xdr:colOff>63500</xdr:colOff>
      <xdr:row>80</xdr:row>
      <xdr:rowOff>93345</xdr:rowOff>
    </xdr:to>
    <xdr:cxnSp macro="">
      <xdr:nvCxnSpPr>
        <xdr:cNvPr id="251" name="直線コネクタ 250"/>
        <xdr:cNvCxnSpPr/>
      </xdr:nvCxnSpPr>
      <xdr:spPr>
        <a:xfrm flipV="1">
          <a:off x="3797300" y="137636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254" name="n_1mainValue【公営住宅】&#10;有形固定資産減価償却率"/>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153797</xdr:rowOff>
    </xdr:from>
    <xdr:to>
      <xdr:col>55</xdr:col>
      <xdr:colOff>50800</xdr:colOff>
      <xdr:row>86</xdr:row>
      <xdr:rowOff>83947</xdr:rowOff>
    </xdr:to>
    <xdr:sp macro="" textlink="">
      <xdr:nvSpPr>
        <xdr:cNvPr id="292" name="楕円 291"/>
        <xdr:cNvSpPr/>
      </xdr:nvSpPr>
      <xdr:spPr>
        <a:xfrm>
          <a:off x="104267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68724</xdr:rowOff>
    </xdr:from>
    <xdr:ext cx="469744" cy="259045"/>
    <xdr:sp macro="" textlink="">
      <xdr:nvSpPr>
        <xdr:cNvPr id="293" name="【公営住宅】&#10;一人当たり面積該当値テキスト"/>
        <xdr:cNvSpPr txBox="1"/>
      </xdr:nvSpPr>
      <xdr:spPr>
        <a:xfrm>
          <a:off x="10515600" y="146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294" name="楕円 293"/>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33147</xdr:rowOff>
    </xdr:from>
    <xdr:to>
      <xdr:col>55</xdr:col>
      <xdr:colOff>0</xdr:colOff>
      <xdr:row>86</xdr:row>
      <xdr:rowOff>33528</xdr:rowOff>
    </xdr:to>
    <xdr:cxnSp macro="">
      <xdr:nvCxnSpPr>
        <xdr:cNvPr id="295" name="直線コネクタ 294"/>
        <xdr:cNvCxnSpPr/>
      </xdr:nvCxnSpPr>
      <xdr:spPr>
        <a:xfrm flipV="1">
          <a:off x="9639300" y="147778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298" name="n_1mainValue【公営住宅】&#10;一人当たり面積"/>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29"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338" name="楕円 337"/>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79120</xdr:rowOff>
    </xdr:from>
    <xdr:ext cx="405111" cy="259045"/>
    <xdr:sp macro="" textlink="">
      <xdr:nvSpPr>
        <xdr:cNvPr id="339" name="【港湾・漁港】&#10;有形固定資産減価償却率該当値テキスト"/>
        <xdr:cNvSpPr txBox="1"/>
      </xdr:nvSpPr>
      <xdr:spPr>
        <a:xfrm>
          <a:off x="46736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40" name="楕円 339"/>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43543</xdr:rowOff>
    </xdr:from>
    <xdr:to>
      <xdr:col>24</xdr:col>
      <xdr:colOff>63500</xdr:colOff>
      <xdr:row>109</xdr:row>
      <xdr:rowOff>35379</xdr:rowOff>
    </xdr:to>
    <xdr:cxnSp macro="">
      <xdr:nvCxnSpPr>
        <xdr:cNvPr id="341" name="直線コネクタ 340"/>
        <xdr:cNvCxnSpPr/>
      </xdr:nvCxnSpPr>
      <xdr:spPr>
        <a:xfrm flipV="1">
          <a:off x="3797300" y="185601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2"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44" name="n_1mainValue【港湾・漁港】&#10;有形固定資産減価償却率"/>
        <xdr:cNvSpPr txBox="1"/>
      </xdr:nvSpPr>
      <xdr:spPr>
        <a:xfrm>
          <a:off x="3614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69"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82521</xdr:rowOff>
    </xdr:from>
    <xdr:to>
      <xdr:col>55</xdr:col>
      <xdr:colOff>50800</xdr:colOff>
      <xdr:row>108</xdr:row>
      <xdr:rowOff>12671</xdr:rowOff>
    </xdr:to>
    <xdr:sp macro="" textlink="">
      <xdr:nvSpPr>
        <xdr:cNvPr id="378" name="楕円 377"/>
        <xdr:cNvSpPr/>
      </xdr:nvSpPr>
      <xdr:spPr>
        <a:xfrm>
          <a:off x="10426700" y="184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168898</xdr:rowOff>
    </xdr:from>
    <xdr:ext cx="313932" cy="259045"/>
    <xdr:sp macro="" textlink="">
      <xdr:nvSpPr>
        <xdr:cNvPr id="379" name="【港湾・漁港】&#10;一人当たり有形固定資産（償却資産）額該当値テキスト"/>
        <xdr:cNvSpPr txBox="1"/>
      </xdr:nvSpPr>
      <xdr:spPr>
        <a:xfrm>
          <a:off x="10515600" y="18342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82522</xdr:rowOff>
    </xdr:from>
    <xdr:to>
      <xdr:col>50</xdr:col>
      <xdr:colOff>165100</xdr:colOff>
      <xdr:row>108</xdr:row>
      <xdr:rowOff>12672</xdr:rowOff>
    </xdr:to>
    <xdr:sp macro="" textlink="">
      <xdr:nvSpPr>
        <xdr:cNvPr id="380" name="楕円 379"/>
        <xdr:cNvSpPr/>
      </xdr:nvSpPr>
      <xdr:spPr>
        <a:xfrm>
          <a:off x="9588500" y="18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133321</xdr:rowOff>
    </xdr:from>
    <xdr:to>
      <xdr:col>55</xdr:col>
      <xdr:colOff>0</xdr:colOff>
      <xdr:row>107</xdr:row>
      <xdr:rowOff>133322</xdr:rowOff>
    </xdr:to>
    <xdr:cxnSp macro="">
      <xdr:nvCxnSpPr>
        <xdr:cNvPr id="381" name="直線コネクタ 380"/>
        <xdr:cNvCxnSpPr/>
      </xdr:nvCxnSpPr>
      <xdr:spPr>
        <a:xfrm flipV="1">
          <a:off x="9639300" y="18478471"/>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2"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3"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3799</xdr:rowOff>
    </xdr:from>
    <xdr:ext cx="313932" cy="259045"/>
    <xdr:sp macro="" textlink="">
      <xdr:nvSpPr>
        <xdr:cNvPr id="384" name="n_1mainValue【港湾・漁港】&#10;一人当たり有形固定資産（償却資産）額"/>
        <xdr:cNvSpPr txBox="1"/>
      </xdr:nvSpPr>
      <xdr:spPr>
        <a:xfrm>
          <a:off x="9469633" y="18520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423" name="楕円 422"/>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113047</xdr:rowOff>
    </xdr:from>
    <xdr:ext cx="405111" cy="259045"/>
    <xdr:sp macro="" textlink="">
      <xdr:nvSpPr>
        <xdr:cNvPr id="424" name="【認定こども園・幼稚園・保育所】&#10;有形固定資産減価償却率該当値テキスト"/>
        <xdr:cNvSpPr txBox="1"/>
      </xdr:nvSpPr>
      <xdr:spPr>
        <a:xfrm>
          <a:off x="16357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25" name="楕円 424"/>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140970</xdr:rowOff>
    </xdr:to>
    <xdr:cxnSp macro="">
      <xdr:nvCxnSpPr>
        <xdr:cNvPr id="426" name="直線コネクタ 425"/>
        <xdr:cNvCxnSpPr/>
      </xdr:nvCxnSpPr>
      <xdr:spPr>
        <a:xfrm>
          <a:off x="15481300" y="6435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29" name="n_1main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73406</xdr:rowOff>
    </xdr:from>
    <xdr:to>
      <xdr:col>116</xdr:col>
      <xdr:colOff>114300</xdr:colOff>
      <xdr:row>37</xdr:row>
      <xdr:rowOff>3556</xdr:rowOff>
    </xdr:to>
    <xdr:sp macro="" textlink="">
      <xdr:nvSpPr>
        <xdr:cNvPr id="465" name="楕円 464"/>
        <xdr:cNvSpPr/>
      </xdr:nvSpPr>
      <xdr:spPr>
        <a:xfrm>
          <a:off x="221107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96283</xdr:rowOff>
    </xdr:from>
    <xdr:ext cx="469744" cy="259045"/>
    <xdr:sp macro="" textlink="">
      <xdr:nvSpPr>
        <xdr:cNvPr id="466" name="【認定こども園・幼稚園・保育所】&#10;一人当たり面積該当値テキスト"/>
        <xdr:cNvSpPr txBox="1"/>
      </xdr:nvSpPr>
      <xdr:spPr>
        <a:xfrm>
          <a:off x="22199600"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18542</xdr:rowOff>
    </xdr:from>
    <xdr:to>
      <xdr:col>112</xdr:col>
      <xdr:colOff>38100</xdr:colOff>
      <xdr:row>37</xdr:row>
      <xdr:rowOff>120142</xdr:rowOff>
    </xdr:to>
    <xdr:sp macro="" textlink="">
      <xdr:nvSpPr>
        <xdr:cNvPr id="467" name="楕円 466"/>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124206</xdr:rowOff>
    </xdr:from>
    <xdr:to>
      <xdr:col>116</xdr:col>
      <xdr:colOff>63500</xdr:colOff>
      <xdr:row>37</xdr:row>
      <xdr:rowOff>69342</xdr:rowOff>
    </xdr:to>
    <xdr:cxnSp macro="">
      <xdr:nvCxnSpPr>
        <xdr:cNvPr id="468" name="直線コネクタ 467"/>
        <xdr:cNvCxnSpPr/>
      </xdr:nvCxnSpPr>
      <xdr:spPr>
        <a:xfrm flipV="1">
          <a:off x="21323300" y="6296406"/>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136669</xdr:rowOff>
    </xdr:from>
    <xdr:ext cx="469744" cy="259045"/>
    <xdr:sp macro="" textlink="">
      <xdr:nvSpPr>
        <xdr:cNvPr id="471" name="n_1mainValue【認定こども園・幼稚園・保育所】&#10;一人当たり面積"/>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92075</xdr:rowOff>
    </xdr:from>
    <xdr:to>
      <xdr:col>85</xdr:col>
      <xdr:colOff>177800</xdr:colOff>
      <xdr:row>59</xdr:row>
      <xdr:rowOff>22225</xdr:rowOff>
    </xdr:to>
    <xdr:sp macro="" textlink="">
      <xdr:nvSpPr>
        <xdr:cNvPr id="510" name="楕円 509"/>
        <xdr:cNvSpPr/>
      </xdr:nvSpPr>
      <xdr:spPr>
        <a:xfrm>
          <a:off x="16268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114952</xdr:rowOff>
    </xdr:from>
    <xdr:ext cx="405111" cy="259045"/>
    <xdr:sp macro="" textlink="">
      <xdr:nvSpPr>
        <xdr:cNvPr id="511" name="【学校施設】&#10;有形固定資産減価償却率該当値テキスト"/>
        <xdr:cNvSpPr txBox="1"/>
      </xdr:nvSpPr>
      <xdr:spPr>
        <a:xfrm>
          <a:off x="16357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12" name="楕円 511"/>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142875</xdr:rowOff>
    </xdr:from>
    <xdr:to>
      <xdr:col>85</xdr:col>
      <xdr:colOff>127000</xdr:colOff>
      <xdr:row>59</xdr:row>
      <xdr:rowOff>11430</xdr:rowOff>
    </xdr:to>
    <xdr:cxnSp macro="">
      <xdr:nvCxnSpPr>
        <xdr:cNvPr id="513" name="直線コネクタ 512"/>
        <xdr:cNvCxnSpPr/>
      </xdr:nvCxnSpPr>
      <xdr:spPr>
        <a:xfrm flipV="1">
          <a:off x="15481300" y="100869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16" name="n_1mainValue【学校施設】&#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4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84727</xdr:rowOff>
    </xdr:from>
    <xdr:to>
      <xdr:col>116</xdr:col>
      <xdr:colOff>114300</xdr:colOff>
      <xdr:row>64</xdr:row>
      <xdr:rowOff>14877</xdr:rowOff>
    </xdr:to>
    <xdr:sp macro="" textlink="">
      <xdr:nvSpPr>
        <xdr:cNvPr id="556" name="楕円 555"/>
        <xdr:cNvSpPr/>
      </xdr:nvSpPr>
      <xdr:spPr>
        <a:xfrm>
          <a:off x="22110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171104</xdr:rowOff>
    </xdr:from>
    <xdr:ext cx="469744" cy="259045"/>
    <xdr:sp macro="" textlink="">
      <xdr:nvSpPr>
        <xdr:cNvPr id="557" name="【学校施設】&#10;一人当たり面積該当値テキスト"/>
        <xdr:cNvSpPr txBox="1"/>
      </xdr:nvSpPr>
      <xdr:spPr>
        <a:xfrm>
          <a:off x="22199600" y="1080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85707</xdr:rowOff>
    </xdr:from>
    <xdr:to>
      <xdr:col>112</xdr:col>
      <xdr:colOff>38100</xdr:colOff>
      <xdr:row>64</xdr:row>
      <xdr:rowOff>15857</xdr:rowOff>
    </xdr:to>
    <xdr:sp macro="" textlink="">
      <xdr:nvSpPr>
        <xdr:cNvPr id="558" name="楕円 557"/>
        <xdr:cNvSpPr/>
      </xdr:nvSpPr>
      <xdr:spPr>
        <a:xfrm>
          <a:off x="21272500" y="10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135527</xdr:rowOff>
    </xdr:from>
    <xdr:to>
      <xdr:col>116</xdr:col>
      <xdr:colOff>63500</xdr:colOff>
      <xdr:row>63</xdr:row>
      <xdr:rowOff>136507</xdr:rowOff>
    </xdr:to>
    <xdr:cxnSp macro="">
      <xdr:nvCxnSpPr>
        <xdr:cNvPr id="559" name="直線コネクタ 558"/>
        <xdr:cNvCxnSpPr/>
      </xdr:nvCxnSpPr>
      <xdr:spPr>
        <a:xfrm flipV="1">
          <a:off x="21323300" y="1093687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6984</xdr:rowOff>
    </xdr:from>
    <xdr:ext cx="469744" cy="259045"/>
    <xdr:sp macro="" textlink="">
      <xdr:nvSpPr>
        <xdr:cNvPr id="562" name="n_1mainValue【学校施設】&#10;一人当たり面積"/>
        <xdr:cNvSpPr txBox="1"/>
      </xdr:nvSpPr>
      <xdr:spPr>
        <a:xfrm>
          <a:off x="21075727" y="10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126093</xdr:rowOff>
    </xdr:from>
    <xdr:to>
      <xdr:col>85</xdr:col>
      <xdr:colOff>177800</xdr:colOff>
      <xdr:row>78</xdr:row>
      <xdr:rowOff>56243</xdr:rowOff>
    </xdr:to>
    <xdr:sp macro="" textlink="">
      <xdr:nvSpPr>
        <xdr:cNvPr id="602" name="楕円 601"/>
        <xdr:cNvSpPr/>
      </xdr:nvSpPr>
      <xdr:spPr>
        <a:xfrm>
          <a:off x="16268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41020</xdr:rowOff>
    </xdr:from>
    <xdr:ext cx="405111" cy="259045"/>
    <xdr:sp macro="" textlink="">
      <xdr:nvSpPr>
        <xdr:cNvPr id="603" name="【児童館】&#10;有形固定資産減価償却率該当値テキスト"/>
        <xdr:cNvSpPr txBox="1"/>
      </xdr:nvSpPr>
      <xdr:spPr>
        <a:xfrm>
          <a:off x="16357600" y="1324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134257</xdr:rowOff>
    </xdr:from>
    <xdr:to>
      <xdr:col>81</xdr:col>
      <xdr:colOff>101600</xdr:colOff>
      <xdr:row>78</xdr:row>
      <xdr:rowOff>64407</xdr:rowOff>
    </xdr:to>
    <xdr:sp macro="" textlink="">
      <xdr:nvSpPr>
        <xdr:cNvPr id="604" name="楕円 603"/>
        <xdr:cNvSpPr/>
      </xdr:nvSpPr>
      <xdr:spPr>
        <a:xfrm>
          <a:off x="15430500" y="133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5443</xdr:rowOff>
    </xdr:from>
    <xdr:to>
      <xdr:col>85</xdr:col>
      <xdr:colOff>127000</xdr:colOff>
      <xdr:row>78</xdr:row>
      <xdr:rowOff>13607</xdr:rowOff>
    </xdr:to>
    <xdr:cxnSp macro="">
      <xdr:nvCxnSpPr>
        <xdr:cNvPr id="605" name="直線コネクタ 604"/>
        <xdr:cNvCxnSpPr/>
      </xdr:nvCxnSpPr>
      <xdr:spPr>
        <a:xfrm flipV="1">
          <a:off x="15481300" y="133785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6"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7"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80934</xdr:rowOff>
    </xdr:from>
    <xdr:ext cx="405111" cy="259045"/>
    <xdr:sp macro="" textlink="">
      <xdr:nvSpPr>
        <xdr:cNvPr id="608" name="n_1mainValue【児童館】&#10;有形固定資産減価償却率"/>
        <xdr:cNvSpPr txBox="1"/>
      </xdr:nvSpPr>
      <xdr:spPr>
        <a:xfrm>
          <a:off x="15266044" y="1311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3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6" name="楕円 645"/>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7"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8" name="楕円 647"/>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9" name="直線コネクタ 648"/>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5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1"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5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692" name="楕円 691"/>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693" name="【公民館】&#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694" name="楕円 693"/>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105592</xdr:rowOff>
    </xdr:to>
    <xdr:cxnSp macro="">
      <xdr:nvCxnSpPr>
        <xdr:cNvPr id="695" name="直線コネクタ 694"/>
        <xdr:cNvCxnSpPr/>
      </xdr:nvCxnSpPr>
      <xdr:spPr>
        <a:xfrm flipV="1">
          <a:off x="15481300" y="175445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6"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7"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698" name="n_1mainValue【公民館】&#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727"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736" name="楕円 735"/>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167657</xdr:rowOff>
    </xdr:from>
    <xdr:ext cx="469744" cy="259045"/>
    <xdr:sp macro="" textlink="">
      <xdr:nvSpPr>
        <xdr:cNvPr id="737" name="【公民館】&#10;一人当たり面積該当値テキスト"/>
        <xdr:cNvSpPr txBox="1"/>
      </xdr:nvSpPr>
      <xdr:spPr>
        <a:xfrm>
          <a:off x="22199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738" name="楕円 737"/>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72389</xdr:rowOff>
    </xdr:to>
    <xdr:cxnSp macro="">
      <xdr:nvCxnSpPr>
        <xdr:cNvPr id="739" name="直線コネクタ 738"/>
        <xdr:cNvCxnSpPr/>
      </xdr:nvCxnSpPr>
      <xdr:spPr>
        <a:xfrm flipV="1">
          <a:off x="21323300" y="18242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40"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139716</xdr:rowOff>
    </xdr:from>
    <xdr:ext cx="469744" cy="259045"/>
    <xdr:sp macro="" textlink="">
      <xdr:nvSpPr>
        <xdr:cNvPr id="742" name="n_1mainValue【公民館】&#10;一人当たり面積"/>
        <xdr:cNvSpPr txBox="1"/>
      </xdr:nvSpPr>
      <xdr:spPr>
        <a:xfrm>
          <a:off x="210757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道路は長寿命化計画により更新・補修等の長寿命化を進めており、比較的成果がでているが、橋梁・トンネル等の老朽化が進んでおり、今後は橋梁・トンネルの長寿命化対策を検討する必要がある。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公営住宅も若干老朽化が進んでおり、また、一人当たり面積も小さいことから、ニーズ等を的確に把握し、どのように整備していくか検討する必要がある。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認定こども園・幼稚園・保育所について、施設整備を進めているところであるが、一人当たり面積が大きいことから、今後の保育等の必要量を的確に把握し、計画的に施設整備等を行う必要がある。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学校施設は若干老朽化が進んでおり、一人当たり面積は小さいものの、今後の児童数の推移等を的確に把握し、計画的に長寿命化対策を実施していく必要がある。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公民館施設も老朽化が進んでおり、今後の長寿命化対策等の検討を始める必要がある。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69" name="楕円 68"/>
        <xdr:cNvSpPr/>
      </xdr:nvSpPr>
      <xdr:spPr>
        <a:xfrm>
          <a:off x="4584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340478" cy="259045"/>
    <xdr:sp macro="" textlink="">
      <xdr:nvSpPr>
        <xdr:cNvPr id="70" name="【図書館】&#10;有形固定資産減価償却率該当値テキスト"/>
        <xdr:cNvSpPr txBox="1"/>
      </xdr:nvSpPr>
      <xdr:spPr>
        <a:xfrm>
          <a:off x="4673600" y="7000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95250</xdr:rowOff>
    </xdr:from>
    <xdr:to>
      <xdr:col>20</xdr:col>
      <xdr:colOff>38100</xdr:colOff>
      <xdr:row>42</xdr:row>
      <xdr:rowOff>25400</xdr:rowOff>
    </xdr:to>
    <xdr:sp macro="" textlink="">
      <xdr:nvSpPr>
        <xdr:cNvPr id="71" name="楕円 70"/>
        <xdr:cNvSpPr/>
      </xdr:nvSpPr>
      <xdr:spPr>
        <a:xfrm>
          <a:off x="3746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106680</xdr:rowOff>
    </xdr:from>
    <xdr:to>
      <xdr:col>24</xdr:col>
      <xdr:colOff>63500</xdr:colOff>
      <xdr:row>41</xdr:row>
      <xdr:rowOff>146050</xdr:rowOff>
    </xdr:to>
    <xdr:cxnSp macro="">
      <xdr:nvCxnSpPr>
        <xdr:cNvPr id="72" name="直線コネクタ 71"/>
        <xdr:cNvCxnSpPr/>
      </xdr:nvCxnSpPr>
      <xdr:spPr>
        <a:xfrm flipV="1">
          <a:off x="3797300" y="713613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16527</xdr:rowOff>
    </xdr:from>
    <xdr:ext cx="340478" cy="259045"/>
    <xdr:sp macro="" textlink="">
      <xdr:nvSpPr>
        <xdr:cNvPr id="75" name="n_1mainValue【図書館】&#10;有形固定資産減価償却率"/>
        <xdr:cNvSpPr txBox="1"/>
      </xdr:nvSpPr>
      <xdr:spPr>
        <a:xfrm>
          <a:off x="3614361" y="721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3" name="楕円 112"/>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469744" cy="259045"/>
    <xdr:sp macro="" textlink="">
      <xdr:nvSpPr>
        <xdr:cNvPr id="114" name="【図書館】&#10;一人当たり面積該当値テキスト"/>
        <xdr:cNvSpPr txBox="1"/>
      </xdr:nvSpPr>
      <xdr:spPr>
        <a:xfrm>
          <a:off x="10515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78740</xdr:rowOff>
    </xdr:from>
    <xdr:to>
      <xdr:col>50</xdr:col>
      <xdr:colOff>165100</xdr:colOff>
      <xdr:row>39</xdr:row>
      <xdr:rowOff>8890</xdr:rowOff>
    </xdr:to>
    <xdr:sp macro="" textlink="">
      <xdr:nvSpPr>
        <xdr:cNvPr id="115" name="楕円 114"/>
        <xdr:cNvSpPr/>
      </xdr:nvSpPr>
      <xdr:spPr>
        <a:xfrm>
          <a:off x="958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129540</xdr:rowOff>
    </xdr:to>
    <xdr:cxnSp macro="">
      <xdr:nvCxnSpPr>
        <xdr:cNvPr id="116" name="直線コネクタ 115"/>
        <xdr:cNvCxnSpPr/>
      </xdr:nvCxnSpPr>
      <xdr:spPr>
        <a:xfrm>
          <a:off x="9639300" y="6644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25417</xdr:rowOff>
    </xdr:from>
    <xdr:ext cx="469744" cy="259045"/>
    <xdr:sp macro="" textlink="">
      <xdr:nvSpPr>
        <xdr:cNvPr id="119" name="n_1mainValue【図書館】&#10;一人当たり面積"/>
        <xdr:cNvSpPr txBox="1"/>
      </xdr:nvSpPr>
      <xdr:spPr>
        <a:xfrm>
          <a:off x="93917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58" name="楕円 157"/>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59"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160" name="楕円 159"/>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51435</xdr:rowOff>
    </xdr:to>
    <xdr:cxnSp macro="">
      <xdr:nvCxnSpPr>
        <xdr:cNvPr id="161" name="直線コネクタ 160"/>
        <xdr:cNvCxnSpPr/>
      </xdr:nvCxnSpPr>
      <xdr:spPr>
        <a:xfrm flipV="1">
          <a:off x="3797300" y="101231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118762</xdr:rowOff>
    </xdr:from>
    <xdr:ext cx="405111" cy="259045"/>
    <xdr:sp macro="" textlink="">
      <xdr:nvSpPr>
        <xdr:cNvPr id="164" name="n_1mainValue【体育館・プール】&#10;有形固定資産減価償却率"/>
        <xdr:cNvSpPr txBox="1"/>
      </xdr:nvSpPr>
      <xdr:spPr>
        <a:xfrm>
          <a:off x="3582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170370</xdr:rowOff>
    </xdr:from>
    <xdr:to>
      <xdr:col>55</xdr:col>
      <xdr:colOff>50800</xdr:colOff>
      <xdr:row>64</xdr:row>
      <xdr:rowOff>100520</xdr:rowOff>
    </xdr:to>
    <xdr:sp macro="" textlink="">
      <xdr:nvSpPr>
        <xdr:cNvPr id="202" name="楕円 201"/>
        <xdr:cNvSpPr/>
      </xdr:nvSpPr>
      <xdr:spPr>
        <a:xfrm>
          <a:off x="10426700" y="109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85297</xdr:rowOff>
    </xdr:from>
    <xdr:ext cx="469744" cy="259045"/>
    <xdr:sp macro="" textlink="">
      <xdr:nvSpPr>
        <xdr:cNvPr id="203" name="【体育館・プール】&#10;一人当たり面積該当値テキスト"/>
        <xdr:cNvSpPr txBox="1"/>
      </xdr:nvSpPr>
      <xdr:spPr>
        <a:xfrm>
          <a:off x="10515600" y="108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169990</xdr:rowOff>
    </xdr:from>
    <xdr:to>
      <xdr:col>50</xdr:col>
      <xdr:colOff>165100</xdr:colOff>
      <xdr:row>64</xdr:row>
      <xdr:rowOff>100140</xdr:rowOff>
    </xdr:to>
    <xdr:sp macro="" textlink="">
      <xdr:nvSpPr>
        <xdr:cNvPr id="204" name="楕円 203"/>
        <xdr:cNvSpPr/>
      </xdr:nvSpPr>
      <xdr:spPr>
        <a:xfrm>
          <a:off x="9588500" y="109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49340</xdr:rowOff>
    </xdr:from>
    <xdr:to>
      <xdr:col>55</xdr:col>
      <xdr:colOff>0</xdr:colOff>
      <xdr:row>64</xdr:row>
      <xdr:rowOff>49720</xdr:rowOff>
    </xdr:to>
    <xdr:cxnSp macro="">
      <xdr:nvCxnSpPr>
        <xdr:cNvPr id="205" name="直線コネクタ 204"/>
        <xdr:cNvCxnSpPr/>
      </xdr:nvCxnSpPr>
      <xdr:spPr>
        <a:xfrm>
          <a:off x="9639300" y="1102214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0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91267</xdr:rowOff>
    </xdr:from>
    <xdr:ext cx="469744" cy="259045"/>
    <xdr:sp macro="" textlink="">
      <xdr:nvSpPr>
        <xdr:cNvPr id="208" name="n_1mainValue【体育館・プール】&#10;一人当たり面積"/>
        <xdr:cNvSpPr txBox="1"/>
      </xdr:nvSpPr>
      <xdr:spPr>
        <a:xfrm>
          <a:off x="9391727" y="1106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149225</xdr:rowOff>
    </xdr:from>
    <xdr:to>
      <xdr:col>24</xdr:col>
      <xdr:colOff>114300</xdr:colOff>
      <xdr:row>78</xdr:row>
      <xdr:rowOff>79375</xdr:rowOff>
    </xdr:to>
    <xdr:sp macro="" textlink="">
      <xdr:nvSpPr>
        <xdr:cNvPr id="247" name="楕円 246"/>
        <xdr:cNvSpPr/>
      </xdr:nvSpPr>
      <xdr:spPr>
        <a:xfrm>
          <a:off x="4584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79392</xdr:rowOff>
    </xdr:from>
    <xdr:ext cx="405111" cy="259045"/>
    <xdr:sp macro="" textlink="">
      <xdr:nvSpPr>
        <xdr:cNvPr id="248" name="【福祉施設】&#10;有形固定資産減価償却率該当値テキスト"/>
        <xdr:cNvSpPr txBox="1"/>
      </xdr:nvSpPr>
      <xdr:spPr>
        <a:xfrm>
          <a:off x="4673600" y="1328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153036</xdr:rowOff>
    </xdr:from>
    <xdr:to>
      <xdr:col>20</xdr:col>
      <xdr:colOff>38100</xdr:colOff>
      <xdr:row>78</xdr:row>
      <xdr:rowOff>83186</xdr:rowOff>
    </xdr:to>
    <xdr:sp macro="" textlink="">
      <xdr:nvSpPr>
        <xdr:cNvPr id="249" name="楕円 248"/>
        <xdr:cNvSpPr/>
      </xdr:nvSpPr>
      <xdr:spPr>
        <a:xfrm>
          <a:off x="3746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28575</xdr:rowOff>
    </xdr:from>
    <xdr:to>
      <xdr:col>24</xdr:col>
      <xdr:colOff>63500</xdr:colOff>
      <xdr:row>78</xdr:row>
      <xdr:rowOff>32386</xdr:rowOff>
    </xdr:to>
    <xdr:cxnSp macro="">
      <xdr:nvCxnSpPr>
        <xdr:cNvPr id="250" name="直線コネクタ 249"/>
        <xdr:cNvCxnSpPr/>
      </xdr:nvCxnSpPr>
      <xdr:spPr>
        <a:xfrm flipV="1">
          <a:off x="3797300" y="134016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99713</xdr:rowOff>
    </xdr:from>
    <xdr:ext cx="405111" cy="259045"/>
    <xdr:sp macro="" textlink="">
      <xdr:nvSpPr>
        <xdr:cNvPr id="253" name="n_1mainValue【福祉施設】&#10;有形固定資産減価償却率"/>
        <xdr:cNvSpPr txBox="1"/>
      </xdr:nvSpPr>
      <xdr:spPr>
        <a:xfrm>
          <a:off x="3582044" y="1312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138176</xdr:rowOff>
    </xdr:from>
    <xdr:to>
      <xdr:col>55</xdr:col>
      <xdr:colOff>50800</xdr:colOff>
      <xdr:row>86</xdr:row>
      <xdr:rowOff>68326</xdr:rowOff>
    </xdr:to>
    <xdr:sp macro="" textlink="">
      <xdr:nvSpPr>
        <xdr:cNvPr id="289" name="楕円 288"/>
        <xdr:cNvSpPr/>
      </xdr:nvSpPr>
      <xdr:spPr>
        <a:xfrm>
          <a:off x="10426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53103</xdr:rowOff>
    </xdr:from>
    <xdr:ext cx="469744" cy="259045"/>
    <xdr:sp macro="" textlink="">
      <xdr:nvSpPr>
        <xdr:cNvPr id="290" name="【福祉施設】&#10;一人当たり面積該当値テキスト"/>
        <xdr:cNvSpPr txBox="1"/>
      </xdr:nvSpPr>
      <xdr:spPr>
        <a:xfrm>
          <a:off x="10515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291" name="楕円 290"/>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17526</xdr:rowOff>
    </xdr:from>
    <xdr:to>
      <xdr:col>55</xdr:col>
      <xdr:colOff>0</xdr:colOff>
      <xdr:row>86</xdr:row>
      <xdr:rowOff>17526</xdr:rowOff>
    </xdr:to>
    <xdr:cxnSp macro="">
      <xdr:nvCxnSpPr>
        <xdr:cNvPr id="292" name="直線コネクタ 291"/>
        <xdr:cNvCxnSpPr/>
      </xdr:nvCxnSpPr>
      <xdr:spPr>
        <a:xfrm>
          <a:off x="9639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59453</xdr:rowOff>
    </xdr:from>
    <xdr:ext cx="469744" cy="259045"/>
    <xdr:sp macro="" textlink="">
      <xdr:nvSpPr>
        <xdr:cNvPr id="295" name="n_1mainValue【福祉施設】&#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37" name="直線コネクタ 33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3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39" name="直線コネクタ 33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1" name="直線コネクタ 34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3" name="フローチャート: 判断 34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4" name="フローチャート: 判断 34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45" name="フローチャート: 判断 344"/>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95613</xdr:rowOff>
    </xdr:from>
    <xdr:to>
      <xdr:col>85</xdr:col>
      <xdr:colOff>177800</xdr:colOff>
      <xdr:row>35</xdr:row>
      <xdr:rowOff>25763</xdr:rowOff>
    </xdr:to>
    <xdr:sp macro="" textlink="">
      <xdr:nvSpPr>
        <xdr:cNvPr id="351" name="楕円 350"/>
        <xdr:cNvSpPr/>
      </xdr:nvSpPr>
      <xdr:spPr>
        <a:xfrm>
          <a:off x="16268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118490</xdr:rowOff>
    </xdr:from>
    <xdr:ext cx="405111" cy="259045"/>
    <xdr:sp macro="" textlink="">
      <xdr:nvSpPr>
        <xdr:cNvPr id="352" name="【一般廃棄物処理施設】&#10;有形固定資産減価償却率該当値テキスト"/>
        <xdr:cNvSpPr txBox="1"/>
      </xdr:nvSpPr>
      <xdr:spPr>
        <a:xfrm>
          <a:off x="16357600"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353" name="楕円 352"/>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146413</xdr:rowOff>
    </xdr:from>
    <xdr:to>
      <xdr:col>85</xdr:col>
      <xdr:colOff>127000</xdr:colOff>
      <xdr:row>35</xdr:row>
      <xdr:rowOff>9253</xdr:rowOff>
    </xdr:to>
    <xdr:cxnSp macro="">
      <xdr:nvCxnSpPr>
        <xdr:cNvPr id="354" name="直線コネクタ 353"/>
        <xdr:cNvCxnSpPr/>
      </xdr:nvCxnSpPr>
      <xdr:spPr>
        <a:xfrm flipV="1">
          <a:off x="15481300" y="59757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35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357" name="n_1mainValue【一般廃棄物処理施設】&#10;有形固定資産減価償却率"/>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79" name="直線コネクタ 378"/>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0"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1" name="直線コネクタ 380"/>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2"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3" name="直線コネクタ 382"/>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4"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5" name="フローチャート: 判断 384"/>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6" name="フローチャート: 判断 385"/>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387" name="フローチャート: 判断 386"/>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7194</xdr:rowOff>
    </xdr:from>
    <xdr:to>
      <xdr:col>116</xdr:col>
      <xdr:colOff>114300</xdr:colOff>
      <xdr:row>38</xdr:row>
      <xdr:rowOff>108794</xdr:rowOff>
    </xdr:to>
    <xdr:sp macro="" textlink="">
      <xdr:nvSpPr>
        <xdr:cNvPr id="393" name="楕円 392"/>
        <xdr:cNvSpPr/>
      </xdr:nvSpPr>
      <xdr:spPr>
        <a:xfrm>
          <a:off x="22110700" y="65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30071</xdr:rowOff>
    </xdr:from>
    <xdr:ext cx="599010" cy="259045"/>
    <xdr:sp macro="" textlink="">
      <xdr:nvSpPr>
        <xdr:cNvPr id="394" name="【一般廃棄物処理施設】&#10;一人当たり有形固定資産（償却資産）額該当値テキスト"/>
        <xdr:cNvSpPr txBox="1"/>
      </xdr:nvSpPr>
      <xdr:spPr>
        <a:xfrm>
          <a:off x="22199600" y="637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9969</xdr:rowOff>
    </xdr:from>
    <xdr:to>
      <xdr:col>112</xdr:col>
      <xdr:colOff>38100</xdr:colOff>
      <xdr:row>38</xdr:row>
      <xdr:rowOff>111569</xdr:rowOff>
    </xdr:to>
    <xdr:sp macro="" textlink="">
      <xdr:nvSpPr>
        <xdr:cNvPr id="395" name="楕円 394"/>
        <xdr:cNvSpPr/>
      </xdr:nvSpPr>
      <xdr:spPr>
        <a:xfrm>
          <a:off x="21272500" y="65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57994</xdr:rowOff>
    </xdr:from>
    <xdr:to>
      <xdr:col>116</xdr:col>
      <xdr:colOff>63500</xdr:colOff>
      <xdr:row>38</xdr:row>
      <xdr:rowOff>60769</xdr:rowOff>
    </xdr:to>
    <xdr:cxnSp macro="">
      <xdr:nvCxnSpPr>
        <xdr:cNvPr id="396" name="直線コネクタ 395"/>
        <xdr:cNvCxnSpPr/>
      </xdr:nvCxnSpPr>
      <xdr:spPr>
        <a:xfrm flipV="1">
          <a:off x="21323300" y="657309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397"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398"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128097</xdr:rowOff>
    </xdr:from>
    <xdr:ext cx="599010" cy="259045"/>
    <xdr:sp macro="" textlink="">
      <xdr:nvSpPr>
        <xdr:cNvPr id="399" name="n_1mainValue【一般廃棄物処理施設】&#10;一人当たり有形固定資産（償却資産）額"/>
        <xdr:cNvSpPr txBox="1"/>
      </xdr:nvSpPr>
      <xdr:spPr>
        <a:xfrm>
          <a:off x="21011095" y="630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1" name="テキスト ボックス 4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1" name="テキスト ボックス 4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5" name="直線コネクタ 424"/>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6"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7" name="直線コネクタ 426"/>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9" name="直線コネクタ 4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30"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1" name="フローチャート: 判断 430"/>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2" name="フローチャート: 判断 43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33" name="フローチャート: 判断 432"/>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9" name="楕円 438"/>
        <xdr:cNvSpPr/>
      </xdr:nvSpPr>
      <xdr:spPr>
        <a:xfrm>
          <a:off x="16268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68053</xdr:rowOff>
    </xdr:from>
    <xdr:ext cx="405111" cy="259045"/>
    <xdr:sp macro="" textlink="">
      <xdr:nvSpPr>
        <xdr:cNvPr id="440" name="【保健センター・保健所】&#10;有形固定資産減価償却率該当値テキスト"/>
        <xdr:cNvSpPr txBox="1"/>
      </xdr:nvSpPr>
      <xdr:spPr>
        <a:xfrm>
          <a:off x="16357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441" name="楕円 440"/>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140426</xdr:rowOff>
    </xdr:from>
    <xdr:to>
      <xdr:col>85</xdr:col>
      <xdr:colOff>127000</xdr:colOff>
      <xdr:row>61</xdr:row>
      <xdr:rowOff>4899</xdr:rowOff>
    </xdr:to>
    <xdr:cxnSp macro="">
      <xdr:nvCxnSpPr>
        <xdr:cNvPr id="442" name="直線コネクタ 441"/>
        <xdr:cNvCxnSpPr/>
      </xdr:nvCxnSpPr>
      <xdr:spPr>
        <a:xfrm flipV="1">
          <a:off x="15481300" y="104274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43"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44"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445" name="n_1mainValue【保健センター・保健所】&#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7" name="直線コネクタ 46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6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69" name="直線コネクタ 46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1" name="直線コネクタ 47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2"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3" name="フローチャート: 判断 47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4" name="フローチャート: 判断 47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75" name="フローチャート: 判断 474"/>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77216</xdr:rowOff>
    </xdr:from>
    <xdr:to>
      <xdr:col>116</xdr:col>
      <xdr:colOff>114300</xdr:colOff>
      <xdr:row>57</xdr:row>
      <xdr:rowOff>7366</xdr:rowOff>
    </xdr:to>
    <xdr:sp macro="" textlink="">
      <xdr:nvSpPr>
        <xdr:cNvPr id="481" name="楕円 480"/>
        <xdr:cNvSpPr/>
      </xdr:nvSpPr>
      <xdr:spPr>
        <a:xfrm>
          <a:off x="221107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100093</xdr:rowOff>
    </xdr:from>
    <xdr:ext cx="469744" cy="259045"/>
    <xdr:sp macro="" textlink="">
      <xdr:nvSpPr>
        <xdr:cNvPr id="482" name="【保健センター・保健所】&#10;一人当たり面積該当値テキスト"/>
        <xdr:cNvSpPr txBox="1"/>
      </xdr:nvSpPr>
      <xdr:spPr>
        <a:xfrm>
          <a:off x="22199600" y="95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483" name="楕円 482"/>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128016</xdr:rowOff>
    </xdr:from>
    <xdr:to>
      <xdr:col>116</xdr:col>
      <xdr:colOff>63500</xdr:colOff>
      <xdr:row>56</xdr:row>
      <xdr:rowOff>137160</xdr:rowOff>
    </xdr:to>
    <xdr:cxnSp macro="">
      <xdr:nvCxnSpPr>
        <xdr:cNvPr id="484" name="直線コネクタ 483"/>
        <xdr:cNvCxnSpPr/>
      </xdr:nvCxnSpPr>
      <xdr:spPr>
        <a:xfrm flipV="1">
          <a:off x="21323300" y="9729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485"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486"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487"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3" name="直線コネクタ 51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5" name="直線コネクタ 51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7" name="直線コネクタ 51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1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9" name="フローチャート: 判断 51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0" name="フローチャート: 判断 51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21" name="フローチャート: 判断 52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27" name="楕円 526"/>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4915</xdr:rowOff>
    </xdr:from>
    <xdr:ext cx="405111" cy="259045"/>
    <xdr:sp macro="" textlink="">
      <xdr:nvSpPr>
        <xdr:cNvPr id="528" name="【消防施設】&#10;有形固定資産減価償却率該当値テキスト"/>
        <xdr:cNvSpPr txBox="1"/>
      </xdr:nvSpPr>
      <xdr:spPr>
        <a:xfrm>
          <a:off x="16357600" y="13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529" name="楕円 528"/>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81</xdr:row>
      <xdr:rowOff>80555</xdr:rowOff>
    </xdr:to>
    <xdr:cxnSp macro="">
      <xdr:nvCxnSpPr>
        <xdr:cNvPr id="530" name="直線コネクタ 529"/>
        <xdr:cNvCxnSpPr/>
      </xdr:nvCxnSpPr>
      <xdr:spPr>
        <a:xfrm flipV="1">
          <a:off x="15481300" y="139647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31"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32"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122482</xdr:rowOff>
    </xdr:from>
    <xdr:ext cx="405111" cy="259045"/>
    <xdr:sp macro="" textlink="">
      <xdr:nvSpPr>
        <xdr:cNvPr id="533" name="n_1mainValue【消防施設】&#10;有形固定資産減価償却率"/>
        <xdr:cNvSpPr txBox="1"/>
      </xdr:nvSpPr>
      <xdr:spPr>
        <a:xfrm>
          <a:off x="15266044" y="1400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7" name="直線コネクタ 556"/>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58"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59" name="直線コネクタ 558"/>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0"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1" name="直線コネクタ 560"/>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62"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3" name="フローチャート: 判断 56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4" name="フローチャート: 判断 56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65" name="フローチャート: 判断 564"/>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xdr:rowOff>
    </xdr:from>
    <xdr:to>
      <xdr:col>116</xdr:col>
      <xdr:colOff>114300</xdr:colOff>
      <xdr:row>84</xdr:row>
      <xdr:rowOff>115570</xdr:rowOff>
    </xdr:to>
    <xdr:sp macro="" textlink="">
      <xdr:nvSpPr>
        <xdr:cNvPr id="571" name="楕円 570"/>
        <xdr:cNvSpPr/>
      </xdr:nvSpPr>
      <xdr:spPr>
        <a:xfrm>
          <a:off x="22110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163847</xdr:rowOff>
    </xdr:from>
    <xdr:ext cx="469744" cy="259045"/>
    <xdr:sp macro="" textlink="">
      <xdr:nvSpPr>
        <xdr:cNvPr id="572" name="【消防施設】&#10;一人当たり面積該当値テキスト"/>
        <xdr:cNvSpPr txBox="1"/>
      </xdr:nvSpPr>
      <xdr:spPr>
        <a:xfrm>
          <a:off x="2219960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573" name="楕円 572"/>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64770</xdr:rowOff>
    </xdr:from>
    <xdr:to>
      <xdr:col>116</xdr:col>
      <xdr:colOff>63500</xdr:colOff>
      <xdr:row>84</xdr:row>
      <xdr:rowOff>68580</xdr:rowOff>
    </xdr:to>
    <xdr:cxnSp macro="">
      <xdr:nvCxnSpPr>
        <xdr:cNvPr id="574" name="直線コネクタ 573"/>
        <xdr:cNvCxnSpPr/>
      </xdr:nvCxnSpPr>
      <xdr:spPr>
        <a:xfrm flipV="1">
          <a:off x="21323300" y="1446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7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576"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110507</xdr:rowOff>
    </xdr:from>
    <xdr:ext cx="469744" cy="259045"/>
    <xdr:sp macro="" textlink="">
      <xdr:nvSpPr>
        <xdr:cNvPr id="577" name="n_1main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3" name="直線コネクタ 60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08"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9" name="フローチャート: 判断 60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0" name="フローチャート: 判断 60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11" name="フローチャート: 判断 61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17" name="楕円 616"/>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132822</xdr:rowOff>
    </xdr:from>
    <xdr:ext cx="405111" cy="259045"/>
    <xdr:sp macro="" textlink="">
      <xdr:nvSpPr>
        <xdr:cNvPr id="618" name="【庁舎】&#10;有形固定資産減価償却率該当値テキスト"/>
        <xdr:cNvSpPr txBox="1"/>
      </xdr:nvSpPr>
      <xdr:spPr>
        <a:xfrm>
          <a:off x="16357600"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619" name="楕円 618"/>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128451</xdr:rowOff>
    </xdr:to>
    <xdr:cxnSp macro="">
      <xdr:nvCxnSpPr>
        <xdr:cNvPr id="620" name="直線コネクタ 619"/>
        <xdr:cNvCxnSpPr/>
      </xdr:nvCxnSpPr>
      <xdr:spPr>
        <a:xfrm flipV="1">
          <a:off x="15481300" y="1786454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2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2"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170378</xdr:rowOff>
    </xdr:from>
    <xdr:ext cx="405111" cy="259045"/>
    <xdr:sp macro="" textlink="">
      <xdr:nvSpPr>
        <xdr:cNvPr id="623" name="n_1mainValue【庁舎】&#10;有形固定資産減価償却率"/>
        <xdr:cNvSpPr txBox="1"/>
      </xdr:nvSpPr>
      <xdr:spPr>
        <a:xfrm>
          <a:off x="152660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7" name="直線コネクタ 64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9" name="直線コネクタ 64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1" name="直線コネクタ 65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52"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3" name="フローチャート: 判断 65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4" name="フローチャート: 判断 65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55" name="フローチャート: 判断 65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661" name="楕円 660"/>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151782</xdr:rowOff>
    </xdr:from>
    <xdr:ext cx="469744" cy="259045"/>
    <xdr:sp macro="" textlink="">
      <xdr:nvSpPr>
        <xdr:cNvPr id="662" name="【庁舎】&#10;一人当たり面積該当値テキスト"/>
        <xdr:cNvSpPr txBox="1"/>
      </xdr:nvSpPr>
      <xdr:spPr>
        <a:xfrm>
          <a:off x="22199600" y="181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663" name="楕円 662"/>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118111</xdr:rowOff>
    </xdr:to>
    <xdr:cxnSp macro="">
      <xdr:nvCxnSpPr>
        <xdr:cNvPr id="664" name="直線コネクタ 663"/>
        <xdr:cNvCxnSpPr/>
      </xdr:nvCxnSpPr>
      <xdr:spPr>
        <a:xfrm flipV="1">
          <a:off x="21323300" y="182899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665"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6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667" name="n_1mainValue【庁舎】&#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図書館は最近整備したものであり、一人当たり面積からも充実した施設であると言える。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体育館・プールはまだ時間的な余裕はあるものの、一人当たり面積が小さいことから、拡充も含めた老朽化対策の検討を始める時期である。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福祉施設は老朽化が進んでおり、ニーズ等を的確に把握し、今後の方針を決定する必要がある。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一般廃棄物処理施設は老朽化が進んでおり、老朽化対策の検討を早急に進めていく必要がある。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保健センターは一人当たり面積が大きく、今後の庁舎再編の検討において、規模等を見直す必要がある。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庁舎は一人当たり面積が小さく、</a:t>
          </a:r>
          <a:r>
            <a:rPr kumimoji="1" lang="ja-JP" altLang="ja-JP" sz="1300">
              <a:solidFill>
                <a:schemeClr val="dk1"/>
              </a:solidFill>
              <a:effectLst/>
              <a:latin typeface="+mn-lt"/>
              <a:ea typeface="+mn-ea"/>
              <a:cs typeface="+mn-cs"/>
            </a:rPr>
            <a:t>今後の庁舎再編の検討において、規模等を見直す必要がある。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景気回復による法人市民税の増加により基準財政収入額が増加したため、財政力指数がやや上昇した。</a:t>
          </a:r>
          <a:r>
            <a:rPr kumimoji="1" lang="ja-JP" altLang="en-US" sz="1100">
              <a:solidFill>
                <a:schemeClr val="dk1"/>
              </a:solidFill>
              <a:effectLst/>
              <a:latin typeface="+mn-lt"/>
              <a:ea typeface="+mn-ea"/>
              <a:cs typeface="+mn-cs"/>
            </a:rPr>
            <a:t>今後も市税等の歳入確保に努め、財政基盤の強化を図っていく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xdr:cNvCxnSpPr/>
      </xdr:nvCxnSpPr>
      <xdr:spPr>
        <a:xfrm flipV="1">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経常収支比率は、歳出のうち、扶助費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の増加等により、前年度比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ポイント悪化している。歳入では</a:t>
          </a:r>
          <a:r>
            <a:rPr kumimoji="1" lang="ja-JP" altLang="en-US" sz="1100">
              <a:solidFill>
                <a:schemeClr val="dk1"/>
              </a:solidFill>
              <a:effectLst/>
              <a:latin typeface="+mn-lt"/>
              <a:ea typeface="+mn-ea"/>
              <a:cs typeface="+mn-cs"/>
            </a:rPr>
            <a:t>、今後合併団体への</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優遇措置が</a:t>
          </a:r>
          <a:r>
            <a:rPr kumimoji="1" lang="ja-JP" altLang="ja-JP" sz="1100">
              <a:solidFill>
                <a:schemeClr val="dk1"/>
              </a:solidFill>
              <a:effectLst/>
              <a:latin typeface="+mn-lt"/>
              <a:ea typeface="+mn-ea"/>
              <a:cs typeface="+mn-cs"/>
            </a:rPr>
            <a:t>段階的に削減され</a:t>
          </a:r>
          <a:r>
            <a:rPr kumimoji="1" lang="ja-JP" altLang="en-US" sz="1100">
              <a:solidFill>
                <a:schemeClr val="dk1"/>
              </a:solidFill>
              <a:effectLst/>
              <a:latin typeface="+mn-lt"/>
              <a:ea typeface="+mn-ea"/>
              <a:cs typeface="+mn-cs"/>
            </a:rPr>
            <a:t>ることにより</a:t>
          </a:r>
          <a:r>
            <a:rPr kumimoji="1" lang="ja-JP" altLang="ja-JP" sz="1100">
              <a:solidFill>
                <a:schemeClr val="dk1"/>
              </a:solidFill>
              <a:effectLst/>
              <a:latin typeface="+mn-lt"/>
              <a:ea typeface="+mn-ea"/>
              <a:cs typeface="+mn-cs"/>
            </a:rPr>
            <a:t>経常支出の抑制が不可欠となって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月策定の行政改革プランに基づ</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行政改革の実施による義務的経費の削減に努める。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19896</xdr:rowOff>
    </xdr:from>
    <xdr:to>
      <xdr:col>23</xdr:col>
      <xdr:colOff>133350</xdr:colOff>
      <xdr:row>59</xdr:row>
      <xdr:rowOff>60113</xdr:rowOff>
    </xdr:to>
    <xdr:cxnSp macro="">
      <xdr:nvCxnSpPr>
        <xdr:cNvPr id="132" name="直線コネクタ 131"/>
        <xdr:cNvCxnSpPr/>
      </xdr:nvCxnSpPr>
      <xdr:spPr>
        <a:xfrm>
          <a:off x="4114800" y="101354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155152</xdr:rowOff>
    </xdr:from>
    <xdr:to>
      <xdr:col>19</xdr:col>
      <xdr:colOff>133350</xdr:colOff>
      <xdr:row>59</xdr:row>
      <xdr:rowOff>19896</xdr:rowOff>
    </xdr:to>
    <xdr:cxnSp macro="">
      <xdr:nvCxnSpPr>
        <xdr:cNvPr id="135" name="直線コネクタ 134"/>
        <xdr:cNvCxnSpPr/>
      </xdr:nvCxnSpPr>
      <xdr:spPr>
        <a:xfrm>
          <a:off x="3225800" y="1009925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155152</xdr:rowOff>
    </xdr:from>
    <xdr:to>
      <xdr:col>15</xdr:col>
      <xdr:colOff>82550</xdr:colOff>
      <xdr:row>59</xdr:row>
      <xdr:rowOff>31962</xdr:rowOff>
    </xdr:to>
    <xdr:cxnSp macro="">
      <xdr:nvCxnSpPr>
        <xdr:cNvPr id="138" name="直線コネクタ 137"/>
        <xdr:cNvCxnSpPr/>
      </xdr:nvCxnSpPr>
      <xdr:spPr>
        <a:xfrm flipV="1">
          <a:off x="2336800" y="10099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31962</xdr:rowOff>
    </xdr:from>
    <xdr:to>
      <xdr:col>11</xdr:col>
      <xdr:colOff>31750</xdr:colOff>
      <xdr:row>59</xdr:row>
      <xdr:rowOff>72179</xdr:rowOff>
    </xdr:to>
    <xdr:cxnSp macro="">
      <xdr:nvCxnSpPr>
        <xdr:cNvPr id="141" name="直線コネクタ 140"/>
        <xdr:cNvCxnSpPr/>
      </xdr:nvCxnSpPr>
      <xdr:spPr>
        <a:xfrm flipV="1">
          <a:off x="1447800" y="101475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9313</xdr:rowOff>
    </xdr:from>
    <xdr:to>
      <xdr:col>23</xdr:col>
      <xdr:colOff>184150</xdr:colOff>
      <xdr:row>59</xdr:row>
      <xdr:rowOff>110913</xdr:rowOff>
    </xdr:to>
    <xdr:sp macro="" textlink="">
      <xdr:nvSpPr>
        <xdr:cNvPr id="151" name="楕円 150"/>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102040</xdr:rowOff>
    </xdr:from>
    <xdr:ext cx="762000" cy="259045"/>
    <xdr:sp macro="" textlink="">
      <xdr:nvSpPr>
        <xdr:cNvPr id="152" name="財政構造の弾力性該当値テキスト"/>
        <xdr:cNvSpPr txBox="1"/>
      </xdr:nvSpPr>
      <xdr:spPr>
        <a:xfrm>
          <a:off x="5041900" y="100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140546</xdr:rowOff>
    </xdr:from>
    <xdr:to>
      <xdr:col>19</xdr:col>
      <xdr:colOff>184150</xdr:colOff>
      <xdr:row>59</xdr:row>
      <xdr:rowOff>70696</xdr:rowOff>
    </xdr:to>
    <xdr:sp macro="" textlink="">
      <xdr:nvSpPr>
        <xdr:cNvPr id="153" name="楕円 152"/>
        <xdr:cNvSpPr/>
      </xdr:nvSpPr>
      <xdr:spPr>
        <a:xfrm>
          <a:off x="4064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80873</xdr:rowOff>
    </xdr:from>
    <xdr:ext cx="736600" cy="259045"/>
    <xdr:sp macro="" textlink="">
      <xdr:nvSpPr>
        <xdr:cNvPr id="154" name="テキスト ボックス 153"/>
        <xdr:cNvSpPr txBox="1"/>
      </xdr:nvSpPr>
      <xdr:spPr>
        <a:xfrm>
          <a:off x="3733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104352</xdr:rowOff>
    </xdr:from>
    <xdr:to>
      <xdr:col>15</xdr:col>
      <xdr:colOff>133350</xdr:colOff>
      <xdr:row>59</xdr:row>
      <xdr:rowOff>34502</xdr:rowOff>
    </xdr:to>
    <xdr:sp macro="" textlink="">
      <xdr:nvSpPr>
        <xdr:cNvPr id="155" name="楕円 154"/>
        <xdr:cNvSpPr/>
      </xdr:nvSpPr>
      <xdr:spPr>
        <a:xfrm>
          <a:off x="3175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44679</xdr:rowOff>
    </xdr:from>
    <xdr:ext cx="762000" cy="259045"/>
    <xdr:sp macro="" textlink="">
      <xdr:nvSpPr>
        <xdr:cNvPr id="156" name="テキスト ボックス 155"/>
        <xdr:cNvSpPr txBox="1"/>
      </xdr:nvSpPr>
      <xdr:spPr>
        <a:xfrm>
          <a:off x="2844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152612</xdr:rowOff>
    </xdr:from>
    <xdr:to>
      <xdr:col>11</xdr:col>
      <xdr:colOff>82550</xdr:colOff>
      <xdr:row>59</xdr:row>
      <xdr:rowOff>82762</xdr:rowOff>
    </xdr:to>
    <xdr:sp macro="" textlink="">
      <xdr:nvSpPr>
        <xdr:cNvPr id="157" name="楕円 156"/>
        <xdr:cNvSpPr/>
      </xdr:nvSpPr>
      <xdr:spPr>
        <a:xfrm>
          <a:off x="2286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92939</xdr:rowOff>
    </xdr:from>
    <xdr:ext cx="762000" cy="259045"/>
    <xdr:sp macro="" textlink="">
      <xdr:nvSpPr>
        <xdr:cNvPr id="158" name="テキスト ボックス 157"/>
        <xdr:cNvSpPr txBox="1"/>
      </xdr:nvSpPr>
      <xdr:spPr>
        <a:xfrm>
          <a:off x="1955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21379</xdr:rowOff>
    </xdr:from>
    <xdr:to>
      <xdr:col>7</xdr:col>
      <xdr:colOff>31750</xdr:colOff>
      <xdr:row>59</xdr:row>
      <xdr:rowOff>122979</xdr:rowOff>
    </xdr:to>
    <xdr:sp macro="" textlink="">
      <xdr:nvSpPr>
        <xdr:cNvPr id="159" name="楕円 158"/>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133156</xdr:rowOff>
    </xdr:from>
    <xdr:ext cx="762000" cy="259045"/>
    <xdr:sp macro="" textlink="">
      <xdr:nvSpPr>
        <xdr:cNvPr id="160" name="テキスト ボックス 159"/>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人当たりの金額は、類似団体平均を下回っているが、前年度に引き続き増加している。物件費</a:t>
          </a:r>
          <a:r>
            <a:rPr kumimoji="1" lang="ja-JP" altLang="en-US" sz="1100">
              <a:solidFill>
                <a:schemeClr val="dk1"/>
              </a:solidFill>
              <a:effectLst/>
              <a:latin typeface="+mn-lt"/>
              <a:ea typeface="+mn-ea"/>
              <a:cs typeface="+mn-cs"/>
            </a:rPr>
            <a:t>と維持補修費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減少したが、人事院勧告の完全実施に伴う基本給及び期末勤勉手当の増により、人件費</a:t>
          </a:r>
          <a:r>
            <a:rPr kumimoji="1" lang="ja-JP" altLang="ja-JP" sz="1100">
              <a:solidFill>
                <a:schemeClr val="dk1"/>
              </a:solidFill>
              <a:effectLst/>
              <a:latin typeface="+mn-lt"/>
              <a:ea typeface="+mn-ea"/>
              <a:cs typeface="+mn-cs"/>
            </a:rPr>
            <a:t>が増加した。今後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施設民営化</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コスト削減</a:t>
          </a:r>
          <a:r>
            <a:rPr kumimoji="1" lang="ja-JP" altLang="en-US" sz="1100">
              <a:solidFill>
                <a:schemeClr val="dk1"/>
              </a:solidFill>
              <a:effectLst/>
              <a:latin typeface="+mn-lt"/>
              <a:ea typeface="+mn-ea"/>
              <a:cs typeface="+mn-cs"/>
            </a:rPr>
            <a:t>策</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実施し、物件費等の抑制を</a:t>
          </a:r>
          <a:r>
            <a:rPr kumimoji="1" lang="ja-JP" altLang="ja-JP" sz="1100">
              <a:solidFill>
                <a:schemeClr val="dk1"/>
              </a:solidFill>
              <a:effectLst/>
              <a:latin typeface="+mn-lt"/>
              <a:ea typeface="+mn-ea"/>
              <a:cs typeface="+mn-cs"/>
            </a:rPr>
            <a:t>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58296</xdr:rowOff>
    </xdr:from>
    <xdr:to>
      <xdr:col>23</xdr:col>
      <xdr:colOff>133350</xdr:colOff>
      <xdr:row>82</xdr:row>
      <xdr:rowOff>68906</xdr:rowOff>
    </xdr:to>
    <xdr:cxnSp macro="">
      <xdr:nvCxnSpPr>
        <xdr:cNvPr id="195" name="直線コネクタ 194"/>
        <xdr:cNvCxnSpPr/>
      </xdr:nvCxnSpPr>
      <xdr:spPr>
        <a:xfrm>
          <a:off x="4114800" y="14117196"/>
          <a:ext cx="8382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40472</xdr:rowOff>
    </xdr:from>
    <xdr:to>
      <xdr:col>19</xdr:col>
      <xdr:colOff>133350</xdr:colOff>
      <xdr:row>82</xdr:row>
      <xdr:rowOff>58296</xdr:rowOff>
    </xdr:to>
    <xdr:cxnSp macro="">
      <xdr:nvCxnSpPr>
        <xdr:cNvPr id="198" name="直線コネクタ 197"/>
        <xdr:cNvCxnSpPr/>
      </xdr:nvCxnSpPr>
      <xdr:spPr>
        <a:xfrm>
          <a:off x="3225800" y="14099372"/>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5587</xdr:rowOff>
    </xdr:from>
    <xdr:to>
      <xdr:col>15</xdr:col>
      <xdr:colOff>82550</xdr:colOff>
      <xdr:row>82</xdr:row>
      <xdr:rowOff>40472</xdr:rowOff>
    </xdr:to>
    <xdr:cxnSp macro="">
      <xdr:nvCxnSpPr>
        <xdr:cNvPr id="201" name="直線コネクタ 200"/>
        <xdr:cNvCxnSpPr/>
      </xdr:nvCxnSpPr>
      <xdr:spPr>
        <a:xfrm>
          <a:off x="2336800" y="14064487"/>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137658</xdr:rowOff>
    </xdr:from>
    <xdr:to>
      <xdr:col>11</xdr:col>
      <xdr:colOff>31750</xdr:colOff>
      <xdr:row>82</xdr:row>
      <xdr:rowOff>5587</xdr:rowOff>
    </xdr:to>
    <xdr:cxnSp macro="">
      <xdr:nvCxnSpPr>
        <xdr:cNvPr id="204" name="直線コネクタ 203"/>
        <xdr:cNvCxnSpPr/>
      </xdr:nvCxnSpPr>
      <xdr:spPr>
        <a:xfrm>
          <a:off x="1447800" y="14025108"/>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18106</xdr:rowOff>
    </xdr:from>
    <xdr:to>
      <xdr:col>23</xdr:col>
      <xdr:colOff>184150</xdr:colOff>
      <xdr:row>82</xdr:row>
      <xdr:rowOff>119706</xdr:rowOff>
    </xdr:to>
    <xdr:sp macro="" textlink="">
      <xdr:nvSpPr>
        <xdr:cNvPr id="214" name="楕円 213"/>
        <xdr:cNvSpPr/>
      </xdr:nvSpPr>
      <xdr:spPr>
        <a:xfrm>
          <a:off x="4902200" y="14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34633</xdr:rowOff>
    </xdr:from>
    <xdr:ext cx="762000" cy="259045"/>
    <xdr:sp macro="" textlink="">
      <xdr:nvSpPr>
        <xdr:cNvPr id="215" name="人件費・物件費等の状況該当値テキスト"/>
        <xdr:cNvSpPr txBox="1"/>
      </xdr:nvSpPr>
      <xdr:spPr>
        <a:xfrm>
          <a:off x="5041900" y="139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7496</xdr:rowOff>
    </xdr:from>
    <xdr:to>
      <xdr:col>19</xdr:col>
      <xdr:colOff>184150</xdr:colOff>
      <xdr:row>82</xdr:row>
      <xdr:rowOff>109096</xdr:rowOff>
    </xdr:to>
    <xdr:sp macro="" textlink="">
      <xdr:nvSpPr>
        <xdr:cNvPr id="216" name="楕円 215"/>
        <xdr:cNvSpPr/>
      </xdr:nvSpPr>
      <xdr:spPr>
        <a:xfrm>
          <a:off x="4064000" y="140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119273</xdr:rowOff>
    </xdr:from>
    <xdr:ext cx="736600" cy="259045"/>
    <xdr:sp macro="" textlink="">
      <xdr:nvSpPr>
        <xdr:cNvPr id="217" name="テキスト ボックス 216"/>
        <xdr:cNvSpPr txBox="1"/>
      </xdr:nvSpPr>
      <xdr:spPr>
        <a:xfrm>
          <a:off x="3733800" y="1383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161122</xdr:rowOff>
    </xdr:from>
    <xdr:to>
      <xdr:col>15</xdr:col>
      <xdr:colOff>133350</xdr:colOff>
      <xdr:row>82</xdr:row>
      <xdr:rowOff>91272</xdr:rowOff>
    </xdr:to>
    <xdr:sp macro="" textlink="">
      <xdr:nvSpPr>
        <xdr:cNvPr id="218" name="楕円 217"/>
        <xdr:cNvSpPr/>
      </xdr:nvSpPr>
      <xdr:spPr>
        <a:xfrm>
          <a:off x="3175000" y="140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101449</xdr:rowOff>
    </xdr:from>
    <xdr:ext cx="762000" cy="259045"/>
    <xdr:sp macro="" textlink="">
      <xdr:nvSpPr>
        <xdr:cNvPr id="219" name="テキスト ボックス 218"/>
        <xdr:cNvSpPr txBox="1"/>
      </xdr:nvSpPr>
      <xdr:spPr>
        <a:xfrm>
          <a:off x="2844800" y="1381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126237</xdr:rowOff>
    </xdr:from>
    <xdr:to>
      <xdr:col>11</xdr:col>
      <xdr:colOff>82550</xdr:colOff>
      <xdr:row>82</xdr:row>
      <xdr:rowOff>56387</xdr:rowOff>
    </xdr:to>
    <xdr:sp macro="" textlink="">
      <xdr:nvSpPr>
        <xdr:cNvPr id="220" name="楕円 219"/>
        <xdr:cNvSpPr/>
      </xdr:nvSpPr>
      <xdr:spPr>
        <a:xfrm>
          <a:off x="2286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66564</xdr:rowOff>
    </xdr:from>
    <xdr:ext cx="762000" cy="259045"/>
    <xdr:sp macro="" textlink="">
      <xdr:nvSpPr>
        <xdr:cNvPr id="221" name="テキスト ボックス 220"/>
        <xdr:cNvSpPr txBox="1"/>
      </xdr:nvSpPr>
      <xdr:spPr>
        <a:xfrm>
          <a:off x="1955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86858</xdr:rowOff>
    </xdr:from>
    <xdr:to>
      <xdr:col>7</xdr:col>
      <xdr:colOff>31750</xdr:colOff>
      <xdr:row>82</xdr:row>
      <xdr:rowOff>17008</xdr:rowOff>
    </xdr:to>
    <xdr:sp macro="" textlink="">
      <xdr:nvSpPr>
        <xdr:cNvPr id="222" name="楕円 221"/>
        <xdr:cNvSpPr/>
      </xdr:nvSpPr>
      <xdr:spPr>
        <a:xfrm>
          <a:off x="1397000" y="139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27185</xdr:rowOff>
    </xdr:from>
    <xdr:ext cx="762000" cy="259045"/>
    <xdr:sp macro="" textlink="">
      <xdr:nvSpPr>
        <xdr:cNvPr id="223" name="テキスト ボックス 222"/>
        <xdr:cNvSpPr txBox="1"/>
      </xdr:nvSpPr>
      <xdr:spPr>
        <a:xfrm>
          <a:off x="1066800" y="137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合併する前から継続して類似団体を下回っている。今後も全体に占める人件費の割合を考慮しながら適正管理に努める。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7" name="直線コネクタ 256"/>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55880</xdr:rowOff>
    </xdr:to>
    <xdr:cxnSp macro="">
      <xdr:nvCxnSpPr>
        <xdr:cNvPr id="260" name="直線コネクタ 259"/>
        <xdr:cNvCxnSpPr/>
      </xdr:nvCxnSpPr>
      <xdr:spPr>
        <a:xfrm>
          <a:off x="15290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23707</xdr:rowOff>
    </xdr:to>
    <xdr:cxnSp macro="">
      <xdr:nvCxnSpPr>
        <xdr:cNvPr id="263" name="直線コネクタ 262"/>
        <xdr:cNvCxnSpPr/>
      </xdr:nvCxnSpPr>
      <xdr:spPr>
        <a:xfrm>
          <a:off x="14401800" y="145567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138854</xdr:rowOff>
    </xdr:from>
    <xdr:to>
      <xdr:col>68</xdr:col>
      <xdr:colOff>152400</xdr:colOff>
      <xdr:row>84</xdr:row>
      <xdr:rowOff>154939</xdr:rowOff>
    </xdr:to>
    <xdr:cxnSp macro="">
      <xdr:nvCxnSpPr>
        <xdr:cNvPr id="266" name="直線コネクタ 265"/>
        <xdr:cNvCxnSpPr/>
      </xdr:nvCxnSpPr>
      <xdr:spPr>
        <a:xfrm>
          <a:off x="13512800" y="145406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6" name="楕円 275"/>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7"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8" name="楕円 277"/>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9" name="テキスト ボックス 27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144357</xdr:rowOff>
    </xdr:from>
    <xdr:to>
      <xdr:col>73</xdr:col>
      <xdr:colOff>44450</xdr:colOff>
      <xdr:row>85</xdr:row>
      <xdr:rowOff>74507</xdr:rowOff>
    </xdr:to>
    <xdr:sp macro="" textlink="">
      <xdr:nvSpPr>
        <xdr:cNvPr id="280" name="楕円 279"/>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84684</xdr:rowOff>
    </xdr:from>
    <xdr:ext cx="762000" cy="259045"/>
    <xdr:sp macro="" textlink="">
      <xdr:nvSpPr>
        <xdr:cNvPr id="281" name="テキスト ボックス 280"/>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88054</xdr:rowOff>
    </xdr:from>
    <xdr:to>
      <xdr:col>64</xdr:col>
      <xdr:colOff>152400</xdr:colOff>
      <xdr:row>85</xdr:row>
      <xdr:rowOff>18204</xdr:rowOff>
    </xdr:to>
    <xdr:sp macro="" textlink="">
      <xdr:nvSpPr>
        <xdr:cNvPr id="284" name="楕円 283"/>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28381</xdr:rowOff>
    </xdr:from>
    <xdr:ext cx="762000" cy="259045"/>
    <xdr:sp macro="" textlink="">
      <xdr:nvSpPr>
        <xdr:cNvPr id="285" name="テキスト ボックス 284"/>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合併後、集中改革プランに基づき普通会計一般職員の削減を行ってきたが、今年度は業務の高度化・専門化に対応するため職員数は増加している。</a:t>
          </a:r>
          <a:endParaRPr lang="ja-JP" altLang="ja-JP" sz="1400">
            <a:effectLst/>
          </a:endParaRPr>
        </a:p>
        <a:p>
          <a:r>
            <a:rPr kumimoji="1" lang="ja-JP" altLang="ja-JP" sz="1100">
              <a:solidFill>
                <a:schemeClr val="dk1"/>
              </a:solidFill>
              <a:effectLst/>
              <a:latin typeface="+mn-lt"/>
              <a:ea typeface="+mn-ea"/>
              <a:cs typeface="+mn-cs"/>
            </a:rPr>
            <a:t>当市では、普通会計職員に消防職員</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公立保育園・幼稚園の職員を含むため、類似団体の平均よりも大きい数値となっている。今後、業務委託や施設の民営化を具体化し、職員数の抑制を図る。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105349</xdr:rowOff>
    </xdr:from>
    <xdr:to>
      <xdr:col>81</xdr:col>
      <xdr:colOff>44450</xdr:colOff>
      <xdr:row>62</xdr:row>
      <xdr:rowOff>112244</xdr:rowOff>
    </xdr:to>
    <xdr:cxnSp macro="">
      <xdr:nvCxnSpPr>
        <xdr:cNvPr id="322" name="直線コネクタ 321"/>
        <xdr:cNvCxnSpPr/>
      </xdr:nvCxnSpPr>
      <xdr:spPr>
        <a:xfrm>
          <a:off x="16179800" y="1073524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105349</xdr:rowOff>
    </xdr:to>
    <xdr:cxnSp macro="">
      <xdr:nvCxnSpPr>
        <xdr:cNvPr id="325" name="直線コネクタ 324"/>
        <xdr:cNvCxnSpPr/>
      </xdr:nvCxnSpPr>
      <xdr:spPr>
        <a:xfrm>
          <a:off x="15290800" y="107329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59388</xdr:rowOff>
    </xdr:from>
    <xdr:to>
      <xdr:col>72</xdr:col>
      <xdr:colOff>203200</xdr:colOff>
      <xdr:row>62</xdr:row>
      <xdr:rowOff>103051</xdr:rowOff>
    </xdr:to>
    <xdr:cxnSp macro="">
      <xdr:nvCxnSpPr>
        <xdr:cNvPr id="328" name="直線コネクタ 327"/>
        <xdr:cNvCxnSpPr/>
      </xdr:nvCxnSpPr>
      <xdr:spPr>
        <a:xfrm>
          <a:off x="14401800" y="1068928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59388</xdr:rowOff>
    </xdr:to>
    <xdr:cxnSp macro="">
      <xdr:nvCxnSpPr>
        <xdr:cNvPr id="331" name="直線コネクタ 330"/>
        <xdr:cNvCxnSpPr/>
      </xdr:nvCxnSpPr>
      <xdr:spPr>
        <a:xfrm>
          <a:off x="13512800" y="1067090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61444</xdr:rowOff>
    </xdr:from>
    <xdr:to>
      <xdr:col>81</xdr:col>
      <xdr:colOff>95250</xdr:colOff>
      <xdr:row>62</xdr:row>
      <xdr:rowOff>163044</xdr:rowOff>
    </xdr:to>
    <xdr:sp macro="" textlink="">
      <xdr:nvSpPr>
        <xdr:cNvPr id="341" name="楕円 340"/>
        <xdr:cNvSpPr/>
      </xdr:nvSpPr>
      <xdr:spPr>
        <a:xfrm>
          <a:off x="169672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77971</xdr:rowOff>
    </xdr:from>
    <xdr:ext cx="762000" cy="259045"/>
    <xdr:sp macro="" textlink="">
      <xdr:nvSpPr>
        <xdr:cNvPr id="342" name="定員管理の状況該当値テキスト"/>
        <xdr:cNvSpPr txBox="1"/>
      </xdr:nvSpPr>
      <xdr:spPr>
        <a:xfrm>
          <a:off x="17106900" y="1053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54549</xdr:rowOff>
    </xdr:from>
    <xdr:to>
      <xdr:col>77</xdr:col>
      <xdr:colOff>95250</xdr:colOff>
      <xdr:row>62</xdr:row>
      <xdr:rowOff>156149</xdr:rowOff>
    </xdr:to>
    <xdr:sp macro="" textlink="">
      <xdr:nvSpPr>
        <xdr:cNvPr id="343" name="楕円 342"/>
        <xdr:cNvSpPr/>
      </xdr:nvSpPr>
      <xdr:spPr>
        <a:xfrm>
          <a:off x="16129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140926</xdr:rowOff>
    </xdr:from>
    <xdr:ext cx="736600" cy="259045"/>
    <xdr:sp macro="" textlink="">
      <xdr:nvSpPr>
        <xdr:cNvPr id="344" name="テキスト ボックス 343"/>
        <xdr:cNvSpPr txBox="1"/>
      </xdr:nvSpPr>
      <xdr:spPr>
        <a:xfrm>
          <a:off x="15798800" y="1077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52251</xdr:rowOff>
    </xdr:from>
    <xdr:to>
      <xdr:col>73</xdr:col>
      <xdr:colOff>44450</xdr:colOff>
      <xdr:row>62</xdr:row>
      <xdr:rowOff>153851</xdr:rowOff>
    </xdr:to>
    <xdr:sp macro="" textlink="">
      <xdr:nvSpPr>
        <xdr:cNvPr id="345" name="楕円 344"/>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46" name="テキスト ボックス 345"/>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8588</xdr:rowOff>
    </xdr:from>
    <xdr:to>
      <xdr:col>68</xdr:col>
      <xdr:colOff>203200</xdr:colOff>
      <xdr:row>62</xdr:row>
      <xdr:rowOff>110188</xdr:rowOff>
    </xdr:to>
    <xdr:sp macro="" textlink="">
      <xdr:nvSpPr>
        <xdr:cNvPr id="347" name="楕円 346"/>
        <xdr:cNvSpPr/>
      </xdr:nvSpPr>
      <xdr:spPr>
        <a:xfrm>
          <a:off x="14351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94965</xdr:rowOff>
    </xdr:from>
    <xdr:ext cx="762000" cy="259045"/>
    <xdr:sp macro="" textlink="">
      <xdr:nvSpPr>
        <xdr:cNvPr id="348" name="テキスト ボックス 347"/>
        <xdr:cNvSpPr txBox="1"/>
      </xdr:nvSpPr>
      <xdr:spPr>
        <a:xfrm>
          <a:off x="14020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9" name="楕円 348"/>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76580</xdr:rowOff>
    </xdr:from>
    <xdr:ext cx="762000" cy="259045"/>
    <xdr:sp macro="" textlink="">
      <xdr:nvSpPr>
        <xdr:cNvPr id="350" name="テキスト ボックス 349"/>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年度に整備した大型施設等に係る市債の償還開始により、前年度に比べ</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ポイント悪化</a:t>
          </a:r>
          <a:r>
            <a:rPr kumimoji="1" lang="ja-JP" altLang="ja-JP" sz="1100">
              <a:solidFill>
                <a:schemeClr val="dk1"/>
              </a:solidFill>
              <a:effectLst/>
              <a:latin typeface="+mn-lt"/>
              <a:ea typeface="+mn-ea"/>
              <a:cs typeface="+mn-cs"/>
            </a:rPr>
            <a:t>している。今後は、</a:t>
          </a:r>
          <a:r>
            <a:rPr kumimoji="1" lang="ja-JP" altLang="en-US" sz="1100">
              <a:solidFill>
                <a:schemeClr val="dk1"/>
              </a:solidFill>
              <a:effectLst/>
              <a:latin typeface="+mn-lt"/>
              <a:ea typeface="+mn-ea"/>
              <a:cs typeface="+mn-cs"/>
            </a:rPr>
            <a:t>公営</a:t>
          </a:r>
          <a:r>
            <a:rPr kumimoji="1" lang="ja-JP" altLang="ja-JP" sz="1100">
              <a:solidFill>
                <a:schemeClr val="dk1"/>
              </a:solidFill>
              <a:effectLst/>
              <a:latin typeface="+mn-lt"/>
              <a:ea typeface="+mn-ea"/>
              <a:cs typeface="+mn-cs"/>
            </a:rPr>
            <a:t>企業会計への繰出の増加</a:t>
          </a:r>
          <a:r>
            <a:rPr kumimoji="1" lang="ja-JP" altLang="en-US" sz="1100">
              <a:solidFill>
                <a:schemeClr val="dk1"/>
              </a:solidFill>
              <a:effectLst/>
              <a:latin typeface="+mn-lt"/>
              <a:ea typeface="+mn-ea"/>
              <a:cs typeface="+mn-cs"/>
            </a:rPr>
            <a:t>やＪＲ駅前等整備事業、</a:t>
          </a:r>
          <a:r>
            <a:rPr kumimoji="1" lang="ja-JP" altLang="ja-JP" sz="1100">
              <a:solidFill>
                <a:schemeClr val="dk1"/>
              </a:solidFill>
              <a:effectLst/>
              <a:latin typeface="+mn-lt"/>
              <a:ea typeface="+mn-ea"/>
              <a:cs typeface="+mn-cs"/>
            </a:rPr>
            <a:t>火葬場整備事業等の</a:t>
          </a:r>
          <a:r>
            <a:rPr kumimoji="1" lang="ja-JP" altLang="en-US" sz="1100">
              <a:solidFill>
                <a:schemeClr val="dk1"/>
              </a:solidFill>
              <a:effectLst/>
              <a:latin typeface="+mn-lt"/>
              <a:ea typeface="+mn-ea"/>
              <a:cs typeface="+mn-cs"/>
            </a:rPr>
            <a:t>多額の</a:t>
          </a:r>
          <a:r>
            <a:rPr kumimoji="1" lang="ja-JP" altLang="ja-JP" sz="1100">
              <a:solidFill>
                <a:schemeClr val="dk1"/>
              </a:solidFill>
              <a:effectLst/>
              <a:latin typeface="+mn-lt"/>
              <a:ea typeface="+mn-ea"/>
              <a:cs typeface="+mn-cs"/>
            </a:rPr>
            <a:t>借入が予定されて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事業計画の整理・縮小</a:t>
          </a:r>
          <a:r>
            <a:rPr kumimoji="1" lang="ja-JP" altLang="en-US" sz="1100">
              <a:solidFill>
                <a:schemeClr val="dk1"/>
              </a:solidFill>
              <a:effectLst/>
              <a:latin typeface="+mn-lt"/>
              <a:ea typeface="+mn-ea"/>
              <a:cs typeface="+mn-cs"/>
            </a:rPr>
            <a:t>や計画の見直し</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起債依存型の事業実施を</a:t>
          </a:r>
          <a:r>
            <a:rPr kumimoji="1" lang="ja-JP" altLang="en-US" sz="1100">
              <a:solidFill>
                <a:schemeClr val="dk1"/>
              </a:solidFill>
              <a:effectLst/>
              <a:latin typeface="+mn-lt"/>
              <a:ea typeface="+mn-ea"/>
              <a:cs typeface="+mn-cs"/>
            </a:rPr>
            <a:t>再検討</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市債発行の抑制に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50165</xdr:rowOff>
    </xdr:to>
    <xdr:cxnSp macro="">
      <xdr:nvCxnSpPr>
        <xdr:cNvPr id="384" name="直線コネクタ 383"/>
        <xdr:cNvCxnSpPr/>
      </xdr:nvCxnSpPr>
      <xdr:spPr>
        <a:xfrm>
          <a:off x="16179800" y="638175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58208</xdr:rowOff>
    </xdr:to>
    <xdr:cxnSp macro="">
      <xdr:nvCxnSpPr>
        <xdr:cNvPr id="387" name="直線コネクタ 386"/>
        <xdr:cNvCxnSpPr/>
      </xdr:nvCxnSpPr>
      <xdr:spPr>
        <a:xfrm flipV="1">
          <a:off x="15290800" y="638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82338</xdr:rowOff>
    </xdr:to>
    <xdr:cxnSp macro="">
      <xdr:nvCxnSpPr>
        <xdr:cNvPr id="390" name="直線コネクタ 389"/>
        <xdr:cNvCxnSpPr/>
      </xdr:nvCxnSpPr>
      <xdr:spPr>
        <a:xfrm flipV="1">
          <a:off x="14401800" y="64018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82338</xdr:rowOff>
    </xdr:from>
    <xdr:to>
      <xdr:col>68</xdr:col>
      <xdr:colOff>152400</xdr:colOff>
      <xdr:row>37</xdr:row>
      <xdr:rowOff>112501</xdr:rowOff>
    </xdr:to>
    <xdr:cxnSp macro="">
      <xdr:nvCxnSpPr>
        <xdr:cNvPr id="393" name="直線コネクタ 392"/>
        <xdr:cNvCxnSpPr/>
      </xdr:nvCxnSpPr>
      <xdr:spPr>
        <a:xfrm flipV="1">
          <a:off x="13512800" y="642598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170815</xdr:rowOff>
    </xdr:from>
    <xdr:to>
      <xdr:col>81</xdr:col>
      <xdr:colOff>95250</xdr:colOff>
      <xdr:row>37</xdr:row>
      <xdr:rowOff>100965</xdr:rowOff>
    </xdr:to>
    <xdr:sp macro="" textlink="">
      <xdr:nvSpPr>
        <xdr:cNvPr id="403" name="楕円 402"/>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142892</xdr:rowOff>
    </xdr:from>
    <xdr:ext cx="762000" cy="259045"/>
    <xdr:sp macro="" textlink="">
      <xdr:nvSpPr>
        <xdr:cNvPr id="404" name="公債費負担の状況該当値テキスト"/>
        <xdr:cNvSpPr txBox="1"/>
      </xdr:nvSpPr>
      <xdr:spPr>
        <a:xfrm>
          <a:off x="17106900" y="631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5" name="楕円 404"/>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6" name="テキスト ボックス 405"/>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7" name="楕円 406"/>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8" name="テキスト ボックス 407"/>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31538</xdr:rowOff>
    </xdr:from>
    <xdr:to>
      <xdr:col>68</xdr:col>
      <xdr:colOff>203200</xdr:colOff>
      <xdr:row>37</xdr:row>
      <xdr:rowOff>133138</xdr:rowOff>
    </xdr:to>
    <xdr:sp macro="" textlink="">
      <xdr:nvSpPr>
        <xdr:cNvPr id="409" name="楕円 408"/>
        <xdr:cNvSpPr/>
      </xdr:nvSpPr>
      <xdr:spPr>
        <a:xfrm>
          <a:off x="14351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117915</xdr:rowOff>
    </xdr:from>
    <xdr:ext cx="762000" cy="259045"/>
    <xdr:sp macro="" textlink="">
      <xdr:nvSpPr>
        <xdr:cNvPr id="410" name="テキスト ボックス 409"/>
        <xdr:cNvSpPr txBox="1"/>
      </xdr:nvSpPr>
      <xdr:spPr>
        <a:xfrm>
          <a:off x="14020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11" name="楕円 410"/>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12" name="テキスト ボックス 411"/>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土地改良事業等の償還期間の終了が近づき、債務負担行為に基づく支出予定額が減少したため、将来負担比率は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0.8 </a:t>
          </a:r>
          <a:r>
            <a:rPr kumimoji="1" lang="ja-JP" altLang="ja-JP" sz="1100">
              <a:solidFill>
                <a:schemeClr val="dk1"/>
              </a:solidFill>
              <a:effectLst/>
              <a:latin typeface="+mn-lt"/>
              <a:ea typeface="+mn-ea"/>
              <a:cs typeface="+mn-cs"/>
            </a:rPr>
            <a:t>ポイント改善している。今後、地方交付税の合併優遇措置の終了により、基金の取り崩しも見込まれており、</a:t>
          </a:r>
          <a:r>
            <a:rPr kumimoji="1" lang="ja-JP" altLang="en-US" sz="1100">
              <a:solidFill>
                <a:schemeClr val="dk1"/>
              </a:solidFill>
              <a:effectLst/>
              <a:latin typeface="+mn-lt"/>
              <a:ea typeface="+mn-ea"/>
              <a:cs typeface="+mn-cs"/>
            </a:rPr>
            <a:t>将来を見越した健全な</a:t>
          </a:r>
          <a:r>
            <a:rPr kumimoji="1" lang="ja-JP" altLang="ja-JP" sz="1100">
              <a:solidFill>
                <a:schemeClr val="dk1"/>
              </a:solidFill>
              <a:effectLst/>
              <a:latin typeface="+mn-lt"/>
              <a:ea typeface="+mn-ea"/>
              <a:cs typeface="+mn-cs"/>
            </a:rPr>
            <a:t>財政運営が行えるよう、事業の適正化に努める。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154800</xdr:rowOff>
    </xdr:from>
    <xdr:to>
      <xdr:col>81</xdr:col>
      <xdr:colOff>44450</xdr:colOff>
      <xdr:row>14</xdr:row>
      <xdr:rowOff>156731</xdr:rowOff>
    </xdr:to>
    <xdr:cxnSp macro="">
      <xdr:nvCxnSpPr>
        <xdr:cNvPr id="444" name="直線コネクタ 443"/>
        <xdr:cNvCxnSpPr/>
      </xdr:nvCxnSpPr>
      <xdr:spPr>
        <a:xfrm flipV="1">
          <a:off x="16179800" y="2555100"/>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139578</xdr:rowOff>
    </xdr:from>
    <xdr:ext cx="762000" cy="259045"/>
    <xdr:sp macro="" textlink="">
      <xdr:nvSpPr>
        <xdr:cNvPr id="445" name="将来負担の状況平均値テキスト"/>
        <xdr:cNvSpPr txBox="1"/>
      </xdr:nvSpPr>
      <xdr:spPr>
        <a:xfrm>
          <a:off x="17106900" y="25398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156731</xdr:rowOff>
    </xdr:from>
    <xdr:to>
      <xdr:col>77</xdr:col>
      <xdr:colOff>44450</xdr:colOff>
      <xdr:row>15</xdr:row>
      <xdr:rowOff>20752</xdr:rowOff>
    </xdr:to>
    <xdr:cxnSp macro="">
      <xdr:nvCxnSpPr>
        <xdr:cNvPr id="447" name="直線コネクタ 446"/>
        <xdr:cNvCxnSpPr/>
      </xdr:nvCxnSpPr>
      <xdr:spPr>
        <a:xfrm flipV="1">
          <a:off x="15290800" y="2557031"/>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20752</xdr:rowOff>
    </xdr:from>
    <xdr:to>
      <xdr:col>72</xdr:col>
      <xdr:colOff>203200</xdr:colOff>
      <xdr:row>15</xdr:row>
      <xdr:rowOff>43193</xdr:rowOff>
    </xdr:to>
    <xdr:cxnSp macro="">
      <xdr:nvCxnSpPr>
        <xdr:cNvPr id="450" name="直線コネクタ 449"/>
        <xdr:cNvCxnSpPr/>
      </xdr:nvCxnSpPr>
      <xdr:spPr>
        <a:xfrm flipV="1">
          <a:off x="14401800" y="2592502"/>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43193</xdr:rowOff>
    </xdr:from>
    <xdr:to>
      <xdr:col>68</xdr:col>
      <xdr:colOff>152400</xdr:colOff>
      <xdr:row>15</xdr:row>
      <xdr:rowOff>73838</xdr:rowOff>
    </xdr:to>
    <xdr:cxnSp macro="">
      <xdr:nvCxnSpPr>
        <xdr:cNvPr id="453" name="直線コネクタ 452"/>
        <xdr:cNvCxnSpPr/>
      </xdr:nvCxnSpPr>
      <xdr:spPr>
        <a:xfrm flipV="1">
          <a:off x="13512800" y="261494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104000</xdr:rowOff>
    </xdr:from>
    <xdr:to>
      <xdr:col>81</xdr:col>
      <xdr:colOff>95250</xdr:colOff>
      <xdr:row>15</xdr:row>
      <xdr:rowOff>34150</xdr:rowOff>
    </xdr:to>
    <xdr:sp macro="" textlink="">
      <xdr:nvSpPr>
        <xdr:cNvPr id="463" name="楕円 462"/>
        <xdr:cNvSpPr/>
      </xdr:nvSpPr>
      <xdr:spPr>
        <a:xfrm>
          <a:off x="16967200" y="25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25277</xdr:rowOff>
    </xdr:from>
    <xdr:ext cx="762000" cy="259045"/>
    <xdr:sp macro="" textlink="">
      <xdr:nvSpPr>
        <xdr:cNvPr id="464" name="将来負担の状況該当値テキスト"/>
        <xdr:cNvSpPr txBox="1"/>
      </xdr:nvSpPr>
      <xdr:spPr>
        <a:xfrm>
          <a:off x="17106900" y="24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105931</xdr:rowOff>
    </xdr:from>
    <xdr:to>
      <xdr:col>77</xdr:col>
      <xdr:colOff>95250</xdr:colOff>
      <xdr:row>15</xdr:row>
      <xdr:rowOff>36081</xdr:rowOff>
    </xdr:to>
    <xdr:sp macro="" textlink="">
      <xdr:nvSpPr>
        <xdr:cNvPr id="465" name="楕円 464"/>
        <xdr:cNvSpPr/>
      </xdr:nvSpPr>
      <xdr:spPr>
        <a:xfrm>
          <a:off x="16129000" y="25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46258</xdr:rowOff>
    </xdr:from>
    <xdr:ext cx="736600" cy="259045"/>
    <xdr:sp macro="" textlink="">
      <xdr:nvSpPr>
        <xdr:cNvPr id="466" name="テキスト ボックス 465"/>
        <xdr:cNvSpPr txBox="1"/>
      </xdr:nvSpPr>
      <xdr:spPr>
        <a:xfrm>
          <a:off x="15798800" y="227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141402</xdr:rowOff>
    </xdr:from>
    <xdr:to>
      <xdr:col>73</xdr:col>
      <xdr:colOff>44450</xdr:colOff>
      <xdr:row>15</xdr:row>
      <xdr:rowOff>71552</xdr:rowOff>
    </xdr:to>
    <xdr:sp macro="" textlink="">
      <xdr:nvSpPr>
        <xdr:cNvPr id="467" name="楕円 466"/>
        <xdr:cNvSpPr/>
      </xdr:nvSpPr>
      <xdr:spPr>
        <a:xfrm>
          <a:off x="152400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56329</xdr:rowOff>
    </xdr:from>
    <xdr:ext cx="762000" cy="259045"/>
    <xdr:sp macro="" textlink="">
      <xdr:nvSpPr>
        <xdr:cNvPr id="468" name="テキスト ボックス 467"/>
        <xdr:cNvSpPr txBox="1"/>
      </xdr:nvSpPr>
      <xdr:spPr>
        <a:xfrm>
          <a:off x="14909800" y="262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163843</xdr:rowOff>
    </xdr:from>
    <xdr:to>
      <xdr:col>68</xdr:col>
      <xdr:colOff>203200</xdr:colOff>
      <xdr:row>15</xdr:row>
      <xdr:rowOff>93993</xdr:rowOff>
    </xdr:to>
    <xdr:sp macro="" textlink="">
      <xdr:nvSpPr>
        <xdr:cNvPr id="469" name="楕円 468"/>
        <xdr:cNvSpPr/>
      </xdr:nvSpPr>
      <xdr:spPr>
        <a:xfrm>
          <a:off x="14351000" y="25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78770</xdr:rowOff>
    </xdr:from>
    <xdr:ext cx="762000" cy="259045"/>
    <xdr:sp macro="" textlink="">
      <xdr:nvSpPr>
        <xdr:cNvPr id="470" name="テキスト ボックス 469"/>
        <xdr:cNvSpPr txBox="1"/>
      </xdr:nvSpPr>
      <xdr:spPr>
        <a:xfrm>
          <a:off x="14020800" y="265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23038</xdr:rowOff>
    </xdr:from>
    <xdr:to>
      <xdr:col>64</xdr:col>
      <xdr:colOff>152400</xdr:colOff>
      <xdr:row>15</xdr:row>
      <xdr:rowOff>124638</xdr:rowOff>
    </xdr:to>
    <xdr:sp macro="" textlink="">
      <xdr:nvSpPr>
        <xdr:cNvPr id="471" name="楕円 470"/>
        <xdr:cNvSpPr/>
      </xdr:nvSpPr>
      <xdr:spPr>
        <a:xfrm>
          <a:off x="134620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109415</xdr:rowOff>
    </xdr:from>
    <xdr:ext cx="762000" cy="259045"/>
    <xdr:sp macro="" textlink="">
      <xdr:nvSpPr>
        <xdr:cNvPr id="472" name="テキスト ボックス 471"/>
        <xdr:cNvSpPr txBox="1"/>
      </xdr:nvSpPr>
      <xdr:spPr>
        <a:xfrm>
          <a:off x="13131800" y="26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人件費は、類似団体の平均よりもやや高い数値で推移している。平成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年度は業務の高度化・専門化による職員数の増加や、人事院勧告の完全実施に伴う、基本給及び期末勤勉手当の増加等のため比率が上昇した。今後も適正な定数管理に取り組み、人件費の削減に努める。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115570</xdr:rowOff>
    </xdr:to>
    <xdr:cxnSp macro="">
      <xdr:nvCxnSpPr>
        <xdr:cNvPr id="64" name="直線コネクタ 63"/>
        <xdr:cNvCxnSpPr/>
      </xdr:nvCxnSpPr>
      <xdr:spPr>
        <a:xfrm>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97282</xdr:rowOff>
    </xdr:to>
    <xdr:cxnSp macro="">
      <xdr:nvCxnSpPr>
        <xdr:cNvPr id="67" name="直線コネクタ 66"/>
        <xdr:cNvCxnSpPr/>
      </xdr:nvCxnSpPr>
      <xdr:spPr>
        <a:xfrm>
          <a:off x="3098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46990</xdr:rowOff>
    </xdr:to>
    <xdr:cxnSp macro="">
      <xdr:nvCxnSpPr>
        <xdr:cNvPr id="70" name="直線コネクタ 69"/>
        <xdr:cNvCxnSpPr/>
      </xdr:nvCxnSpPr>
      <xdr:spPr>
        <a:xfrm>
          <a:off x="2209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74422</xdr:rowOff>
    </xdr:to>
    <xdr:cxnSp macro="">
      <xdr:nvCxnSpPr>
        <xdr:cNvPr id="73" name="直線コネクタ 72"/>
        <xdr:cNvCxnSpPr/>
      </xdr:nvCxnSpPr>
      <xdr:spPr>
        <a:xfrm flipV="1">
          <a:off x="1320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は、委託事業の見直し等により委託料が減少</a:t>
          </a:r>
          <a:r>
            <a:rPr kumimoji="1" lang="ja-JP" altLang="ja-JP" sz="1100">
              <a:solidFill>
                <a:schemeClr val="dk1"/>
              </a:solidFill>
              <a:effectLst/>
              <a:latin typeface="+mn-lt"/>
              <a:ea typeface="+mn-ea"/>
              <a:cs typeface="+mn-cs"/>
            </a:rPr>
            <a:t>したことにより</a:t>
          </a:r>
          <a:r>
            <a:rPr kumimoji="1" lang="ja-JP" altLang="en-US" sz="1100">
              <a:solidFill>
                <a:schemeClr val="dk1"/>
              </a:solidFill>
              <a:effectLst/>
              <a:latin typeface="+mn-lt"/>
              <a:ea typeface="+mn-ea"/>
              <a:cs typeface="+mn-cs"/>
            </a:rPr>
            <a:t>、前年度よりも低い数値となり、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内平均値を下回った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業務の最適化及びコスト削減を図る。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48079</xdr:rowOff>
    </xdr:to>
    <xdr:cxnSp macro="">
      <xdr:nvCxnSpPr>
        <xdr:cNvPr id="127" name="直線コネクタ 126"/>
        <xdr:cNvCxnSpPr/>
      </xdr:nvCxnSpPr>
      <xdr:spPr>
        <a:xfrm flipV="1">
          <a:off x="15671800" y="2919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48079</xdr:rowOff>
    </xdr:to>
    <xdr:cxnSp macro="">
      <xdr:nvCxnSpPr>
        <xdr:cNvPr id="130" name="直線コネクタ 129"/>
        <xdr:cNvCxnSpPr/>
      </xdr:nvCxnSpPr>
      <xdr:spPr>
        <a:xfrm>
          <a:off x="14782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17</xdr:row>
      <xdr:rowOff>37193</xdr:rowOff>
    </xdr:to>
    <xdr:cxnSp macro="">
      <xdr:nvCxnSpPr>
        <xdr:cNvPr id="133" name="直線コネクタ 132"/>
        <xdr:cNvCxnSpPr/>
      </xdr:nvCxnSpPr>
      <xdr:spPr>
        <a:xfrm flipV="1">
          <a:off x="13893800" y="2875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37193</xdr:rowOff>
    </xdr:to>
    <xdr:cxnSp macro="">
      <xdr:nvCxnSpPr>
        <xdr:cNvPr id="136" name="直線コネクタ 135"/>
        <xdr:cNvCxnSpPr/>
      </xdr:nvCxnSpPr>
      <xdr:spPr>
        <a:xfrm>
          <a:off x="13004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7"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0" name="楕円 149"/>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51" name="テキスト ボックス 150"/>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2" name="楕円 151"/>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3" name="テキスト ボックス 152"/>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扶助費は、障害福祉サービス費等の増加により比率が上昇した。</a:t>
          </a:r>
          <a:endParaRPr lang="ja-JP" altLang="ja-JP" sz="1400">
            <a:effectLst/>
          </a:endParaRPr>
        </a:p>
        <a:p>
          <a:r>
            <a:rPr kumimoji="1" lang="ja-JP" altLang="ja-JP" sz="1100">
              <a:solidFill>
                <a:schemeClr val="dk1"/>
              </a:solidFill>
              <a:effectLst/>
              <a:latin typeface="+mn-lt"/>
              <a:ea typeface="+mn-ea"/>
              <a:cs typeface="+mn-cs"/>
            </a:rPr>
            <a:t>今後は、少子高齢化施策に係る経費、医療費等の増額が見込まれるため、事業内容を精査し、財政を圧迫する上昇傾向に歯止めをかけるよう努める。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72572</xdr:rowOff>
    </xdr:to>
    <xdr:cxnSp macro="">
      <xdr:nvCxnSpPr>
        <xdr:cNvPr id="189" name="直線コネクタ 188"/>
        <xdr:cNvCxnSpPr/>
      </xdr:nvCxnSpPr>
      <xdr:spPr>
        <a:xfrm>
          <a:off x="3987800" y="9973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29028</xdr:rowOff>
    </xdr:to>
    <xdr:cxnSp macro="">
      <xdr:nvCxnSpPr>
        <xdr:cNvPr id="192" name="直線コネクタ 191"/>
        <xdr:cNvCxnSpPr/>
      </xdr:nvCxnSpPr>
      <xdr:spPr>
        <a:xfrm>
          <a:off x="3098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102507</xdr:rowOff>
    </xdr:to>
    <xdr:cxnSp macro="">
      <xdr:nvCxnSpPr>
        <xdr:cNvPr id="195" name="直線コネクタ 194"/>
        <xdr:cNvCxnSpPr/>
      </xdr:nvCxnSpPr>
      <xdr:spPr>
        <a:xfrm>
          <a:off x="2209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91622</xdr:rowOff>
    </xdr:to>
    <xdr:cxnSp macro="">
      <xdr:nvCxnSpPr>
        <xdr:cNvPr id="198" name="直線コネクタ 197"/>
        <xdr:cNvCxnSpPr/>
      </xdr:nvCxnSpPr>
      <xdr:spPr>
        <a:xfrm flipV="1">
          <a:off x="1320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8" name="楕円 207"/>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9"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0" name="楕円 209"/>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1" name="テキスト ボックス 210"/>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2" name="楕円 211"/>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163484</xdr:rowOff>
    </xdr:from>
    <xdr:ext cx="762000" cy="259045"/>
    <xdr:sp macro="" textlink="">
      <xdr:nvSpPr>
        <xdr:cNvPr id="213" name="テキスト ボックス 212"/>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4" name="楕円 213"/>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141712</xdr:rowOff>
    </xdr:from>
    <xdr:ext cx="762000" cy="259045"/>
    <xdr:sp macro="" textlink="">
      <xdr:nvSpPr>
        <xdr:cNvPr id="215" name="テキスト ボックス 214"/>
        <xdr:cNvSpPr txBox="1"/>
      </xdr:nvSpPr>
      <xdr:spPr>
        <a:xfrm>
          <a:off x="1828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6" name="楕円 215"/>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152599</xdr:rowOff>
    </xdr:from>
    <xdr:ext cx="762000" cy="259045"/>
    <xdr:sp macro="" textlink="">
      <xdr:nvSpPr>
        <xdr:cNvPr id="217" name="テキスト ボックス 216"/>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その他には、繰出金、維持補修費、出資金等を集計しているが、主なものは他会計への繰出金である。平成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水道施設統合整備事業に伴う</a:t>
          </a:r>
          <a:r>
            <a:rPr kumimoji="1" lang="ja-JP" altLang="ja-JP" sz="1100">
              <a:solidFill>
                <a:schemeClr val="dk1"/>
              </a:solidFill>
              <a:effectLst/>
              <a:latin typeface="+mn-lt"/>
              <a:ea typeface="+mn-ea"/>
              <a:cs typeface="+mn-cs"/>
            </a:rPr>
            <a:t>水道事業への繰出金が増加した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前年度よりも数値は増加している</a:t>
          </a:r>
          <a:r>
            <a:rPr kumimoji="1" lang="ja-JP" altLang="ja-JP" sz="1100">
              <a:solidFill>
                <a:schemeClr val="dk1"/>
              </a:solidFill>
              <a:effectLst/>
              <a:latin typeface="+mn-lt"/>
              <a:ea typeface="+mn-ea"/>
              <a:cs typeface="+mn-cs"/>
            </a:rPr>
            <a:t>。今後も繰出金の増加が見込まれるため、計画見直し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経営努力による健全化を進める。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118835</xdr:rowOff>
    </xdr:to>
    <xdr:cxnSp macro="">
      <xdr:nvCxnSpPr>
        <xdr:cNvPr id="252" name="直線コネクタ 251"/>
        <xdr:cNvCxnSpPr/>
      </xdr:nvCxnSpPr>
      <xdr:spPr>
        <a:xfrm>
          <a:off x="15671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57</xdr:row>
      <xdr:rowOff>154759</xdr:rowOff>
    </xdr:to>
    <xdr:cxnSp macro="">
      <xdr:nvCxnSpPr>
        <xdr:cNvPr id="255" name="直線コネクタ 254"/>
        <xdr:cNvCxnSpPr/>
      </xdr:nvCxnSpPr>
      <xdr:spPr>
        <a:xfrm flipV="1">
          <a:off x="14782800" y="9515928"/>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154759</xdr:rowOff>
    </xdr:to>
    <xdr:cxnSp macro="">
      <xdr:nvCxnSpPr>
        <xdr:cNvPr id="258" name="直線コネクタ 257"/>
        <xdr:cNvCxnSpPr/>
      </xdr:nvCxnSpPr>
      <xdr:spPr>
        <a:xfrm>
          <a:off x="13893800" y="986862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95976</xdr:rowOff>
    </xdr:to>
    <xdr:cxnSp macro="">
      <xdr:nvCxnSpPr>
        <xdr:cNvPr id="261" name="直線コネクタ 260"/>
        <xdr:cNvCxnSpPr/>
      </xdr:nvCxnSpPr>
      <xdr:spPr>
        <a:xfrm>
          <a:off x="13004800" y="98033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1" name="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3" name="楕円 272"/>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4" name="テキスト ボックス 273"/>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103959</xdr:rowOff>
    </xdr:from>
    <xdr:to>
      <xdr:col>74</xdr:col>
      <xdr:colOff>31750</xdr:colOff>
      <xdr:row>58</xdr:row>
      <xdr:rowOff>34109</xdr:rowOff>
    </xdr:to>
    <xdr:sp macro="" textlink="">
      <xdr:nvSpPr>
        <xdr:cNvPr id="275" name="楕円 274"/>
        <xdr:cNvSpPr/>
      </xdr:nvSpPr>
      <xdr:spPr>
        <a:xfrm>
          <a:off x="14732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76" name="テキスト ボックス 275"/>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45176</xdr:rowOff>
    </xdr:from>
    <xdr:to>
      <xdr:col>69</xdr:col>
      <xdr:colOff>142875</xdr:colOff>
      <xdr:row>57</xdr:row>
      <xdr:rowOff>146776</xdr:rowOff>
    </xdr:to>
    <xdr:sp macro="" textlink="">
      <xdr:nvSpPr>
        <xdr:cNvPr id="277" name="楕円 276"/>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131553</xdr:rowOff>
    </xdr:from>
    <xdr:ext cx="762000" cy="259045"/>
    <xdr:sp macro="" textlink="">
      <xdr:nvSpPr>
        <xdr:cNvPr id="278" name="テキスト ボックス 277"/>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79" name="楕円 278"/>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80" name="テキスト ボックス 279"/>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公営</a:t>
          </a:r>
          <a:r>
            <a:rPr kumimoji="1" lang="ja-JP" altLang="ja-JP" sz="1100">
              <a:solidFill>
                <a:schemeClr val="dk1"/>
              </a:solidFill>
              <a:effectLst/>
              <a:latin typeface="+mn-lt"/>
              <a:ea typeface="+mn-ea"/>
              <a:cs typeface="+mn-cs"/>
            </a:rPr>
            <a:t>企業会計へ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が減少したこと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前年度よりも低い数値となった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基準外繰出しの抑制や各種団体補助金の見直しを実施し、財政運営の適正化に努める。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120142</xdr:rowOff>
    </xdr:to>
    <xdr:cxnSp macro="">
      <xdr:nvCxnSpPr>
        <xdr:cNvPr id="310" name="直線コネクタ 309"/>
        <xdr:cNvCxnSpPr/>
      </xdr:nvCxnSpPr>
      <xdr:spPr>
        <a:xfrm flipV="1">
          <a:off x="15671800" y="6075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35</xdr:row>
      <xdr:rowOff>120142</xdr:rowOff>
    </xdr:to>
    <xdr:cxnSp macro="">
      <xdr:nvCxnSpPr>
        <xdr:cNvPr id="313" name="直線コネクタ 312"/>
        <xdr:cNvCxnSpPr/>
      </xdr:nvCxnSpPr>
      <xdr:spPr>
        <a:xfrm>
          <a:off x="14782800" y="59517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131572</xdr:rowOff>
    </xdr:to>
    <xdr:cxnSp macro="">
      <xdr:nvCxnSpPr>
        <xdr:cNvPr id="316" name="直線コネクタ 315"/>
        <xdr:cNvCxnSpPr/>
      </xdr:nvCxnSpPr>
      <xdr:spPr>
        <a:xfrm flipV="1">
          <a:off x="13893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149860</xdr:rowOff>
    </xdr:to>
    <xdr:cxnSp macro="">
      <xdr:nvCxnSpPr>
        <xdr:cNvPr id="319" name="直線コネクタ 318"/>
        <xdr:cNvCxnSpPr/>
      </xdr:nvCxnSpPr>
      <xdr:spPr>
        <a:xfrm flipV="1">
          <a:off x="13004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9" name="楕円 328"/>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30"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1" name="楕円 330"/>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2" name="テキスト ボックス 331"/>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3" name="楕円 332"/>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4" name="テキスト ボックス 333"/>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5" name="楕円 334"/>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6" name="テキスト ボックス 335"/>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7" name="楕円 336"/>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8" name="テキスト ボックス 337"/>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公債費は類似団体平均より低い数値で推移している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年度に整備した大型施設等に係る市債の償還開始により</a:t>
          </a:r>
          <a:r>
            <a:rPr kumimoji="1" lang="ja-JP" altLang="en-US" sz="1100">
              <a:solidFill>
                <a:schemeClr val="dk1"/>
              </a:solidFill>
              <a:effectLst/>
              <a:latin typeface="+mn-lt"/>
              <a:ea typeface="+mn-ea"/>
              <a:cs typeface="+mn-cs"/>
            </a:rPr>
            <a:t>前年度と比較して増加した</a:t>
          </a:r>
          <a:r>
            <a:rPr kumimoji="1" lang="ja-JP" altLang="ja-JP" sz="1100">
              <a:solidFill>
                <a:schemeClr val="dk1"/>
              </a:solidFill>
              <a:effectLst/>
              <a:latin typeface="+mn-lt"/>
              <a:ea typeface="+mn-ea"/>
              <a:cs typeface="+mn-cs"/>
            </a:rPr>
            <a:t>。今後は義務教育施設の</a:t>
          </a:r>
          <a:r>
            <a:rPr kumimoji="1" lang="ja-JP" altLang="en-US" sz="1100">
              <a:solidFill>
                <a:schemeClr val="dk1"/>
              </a:solidFill>
              <a:effectLst/>
              <a:latin typeface="+mn-lt"/>
              <a:ea typeface="+mn-ea"/>
              <a:cs typeface="+mn-cs"/>
            </a:rPr>
            <a:t>大規模改造</a:t>
          </a:r>
          <a:r>
            <a:rPr kumimoji="1" lang="ja-JP" altLang="ja-JP" sz="1100">
              <a:solidFill>
                <a:schemeClr val="dk1"/>
              </a:solidFill>
              <a:effectLst/>
              <a:latin typeface="+mn-lt"/>
              <a:ea typeface="+mn-ea"/>
              <a:cs typeface="+mn-cs"/>
            </a:rPr>
            <a:t>事業や新市民病院整備事業等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大型投資事業の</a:t>
          </a:r>
          <a:r>
            <a:rPr kumimoji="1" lang="ja-JP" altLang="en-US" sz="1100">
              <a:solidFill>
                <a:schemeClr val="dk1"/>
              </a:solidFill>
              <a:effectLst/>
              <a:latin typeface="+mn-lt"/>
              <a:ea typeface="+mn-ea"/>
              <a:cs typeface="+mn-cs"/>
            </a:rPr>
            <a:t>償還金</a:t>
          </a:r>
          <a:r>
            <a:rPr kumimoji="1" lang="ja-JP" altLang="ja-JP" sz="1100">
              <a:solidFill>
                <a:schemeClr val="dk1"/>
              </a:solidFill>
              <a:effectLst/>
              <a:latin typeface="+mn-lt"/>
              <a:ea typeface="+mn-ea"/>
              <a:cs typeface="+mn-cs"/>
            </a:rPr>
            <a:t>が増加する</a:t>
          </a:r>
          <a:r>
            <a:rPr kumimoji="1" lang="ja-JP" altLang="en-US" sz="1100">
              <a:solidFill>
                <a:schemeClr val="dk1"/>
              </a:solidFill>
              <a:effectLst/>
              <a:latin typeface="+mn-lt"/>
              <a:ea typeface="+mn-ea"/>
              <a:cs typeface="+mn-cs"/>
            </a:rPr>
            <a:t>見込みであり、元利償還金に対する</a:t>
          </a:r>
          <a:r>
            <a:rPr kumimoji="1" lang="ja-JP" altLang="ja-JP" sz="1100">
              <a:solidFill>
                <a:schemeClr val="dk1"/>
              </a:solidFill>
              <a:effectLst/>
              <a:latin typeface="+mn-lt"/>
              <a:ea typeface="+mn-ea"/>
              <a:cs typeface="+mn-cs"/>
            </a:rPr>
            <a:t>交付税措置の少ない起債を抑制するとともに据置期間の短縮等によ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将来負担の軽減に努める。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106045</xdr:rowOff>
    </xdr:from>
    <xdr:to>
      <xdr:col>24</xdr:col>
      <xdr:colOff>25400</xdr:colOff>
      <xdr:row>74</xdr:row>
      <xdr:rowOff>127000</xdr:rowOff>
    </xdr:to>
    <xdr:cxnSp macro="">
      <xdr:nvCxnSpPr>
        <xdr:cNvPr id="370" name="直線コネクタ 369"/>
        <xdr:cNvCxnSpPr/>
      </xdr:nvCxnSpPr>
      <xdr:spPr>
        <a:xfrm>
          <a:off x="3987800" y="127933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92710</xdr:rowOff>
    </xdr:from>
    <xdr:to>
      <xdr:col>19</xdr:col>
      <xdr:colOff>187325</xdr:colOff>
      <xdr:row>74</xdr:row>
      <xdr:rowOff>106045</xdr:rowOff>
    </xdr:to>
    <xdr:cxnSp macro="">
      <xdr:nvCxnSpPr>
        <xdr:cNvPr id="373" name="直線コネクタ 372"/>
        <xdr:cNvCxnSpPr/>
      </xdr:nvCxnSpPr>
      <xdr:spPr>
        <a:xfrm>
          <a:off x="3098800" y="127800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92710</xdr:rowOff>
    </xdr:from>
    <xdr:to>
      <xdr:col>15</xdr:col>
      <xdr:colOff>98425</xdr:colOff>
      <xdr:row>74</xdr:row>
      <xdr:rowOff>130810</xdr:rowOff>
    </xdr:to>
    <xdr:cxnSp macro="">
      <xdr:nvCxnSpPr>
        <xdr:cNvPr id="376" name="直線コネクタ 375"/>
        <xdr:cNvCxnSpPr/>
      </xdr:nvCxnSpPr>
      <xdr:spPr>
        <a:xfrm flipV="1">
          <a:off x="2209800" y="12780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130810</xdr:rowOff>
    </xdr:from>
    <xdr:to>
      <xdr:col>11</xdr:col>
      <xdr:colOff>9525</xdr:colOff>
      <xdr:row>74</xdr:row>
      <xdr:rowOff>142240</xdr:rowOff>
    </xdr:to>
    <xdr:cxnSp macro="">
      <xdr:nvCxnSpPr>
        <xdr:cNvPr id="379" name="直線コネクタ 378"/>
        <xdr:cNvCxnSpPr/>
      </xdr:nvCxnSpPr>
      <xdr:spPr>
        <a:xfrm flipV="1">
          <a:off x="1320800" y="12818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9" name="楕円 38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90"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55245</xdr:rowOff>
    </xdr:from>
    <xdr:to>
      <xdr:col>20</xdr:col>
      <xdr:colOff>38100</xdr:colOff>
      <xdr:row>74</xdr:row>
      <xdr:rowOff>156845</xdr:rowOff>
    </xdr:to>
    <xdr:sp macro="" textlink="">
      <xdr:nvSpPr>
        <xdr:cNvPr id="391" name="楕円 390"/>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167022</xdr:rowOff>
    </xdr:from>
    <xdr:ext cx="736600" cy="259045"/>
    <xdr:sp macro="" textlink="">
      <xdr:nvSpPr>
        <xdr:cNvPr id="392" name="テキスト ボックス 391"/>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93" name="楕円 392"/>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94" name="テキスト ボックス 393"/>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80010</xdr:rowOff>
    </xdr:from>
    <xdr:to>
      <xdr:col>11</xdr:col>
      <xdr:colOff>60325</xdr:colOff>
      <xdr:row>75</xdr:row>
      <xdr:rowOff>10160</xdr:rowOff>
    </xdr:to>
    <xdr:sp macro="" textlink="">
      <xdr:nvSpPr>
        <xdr:cNvPr id="395" name="楕円 394"/>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20337</xdr:rowOff>
    </xdr:from>
    <xdr:ext cx="762000" cy="259045"/>
    <xdr:sp macro="" textlink="">
      <xdr:nvSpPr>
        <xdr:cNvPr id="396" name="テキスト ボックス 395"/>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7" name="楕円 396"/>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8" name="テキスト ボックス 397"/>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税収の増加と一定の地方交付税額の確保により、経常収支比率は類似団体の平均よりも良好な状態にある。しかし、今後、合併</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への交付税優遇措置が段階的に削減され、一般財源の減少による財政の硬直化が見込まれる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引き続き財政の健全化に努める。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20320</xdr:rowOff>
    </xdr:to>
    <xdr:cxnSp macro="">
      <xdr:nvCxnSpPr>
        <xdr:cNvPr id="431" name="直線コネクタ 430"/>
        <xdr:cNvCxnSpPr/>
      </xdr:nvCxnSpPr>
      <xdr:spPr>
        <a:xfrm flipV="1">
          <a:off x="15671800" y="13218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20320</xdr:rowOff>
    </xdr:to>
    <xdr:cxnSp macro="">
      <xdr:nvCxnSpPr>
        <xdr:cNvPr id="434" name="直線コネクタ 433"/>
        <xdr:cNvCxnSpPr/>
      </xdr:nvCxnSpPr>
      <xdr:spPr>
        <a:xfrm>
          <a:off x="14782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12700</xdr:rowOff>
    </xdr:to>
    <xdr:cxnSp macro="">
      <xdr:nvCxnSpPr>
        <xdr:cNvPr id="437" name="直線コネクタ 436"/>
        <xdr:cNvCxnSpPr/>
      </xdr:nvCxnSpPr>
      <xdr:spPr>
        <a:xfrm>
          <a:off x="13893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76</xdr:row>
      <xdr:rowOff>168911</xdr:rowOff>
    </xdr:to>
    <xdr:cxnSp macro="">
      <xdr:nvCxnSpPr>
        <xdr:cNvPr id="440" name="直線コネクタ 439"/>
        <xdr:cNvCxnSpPr/>
      </xdr:nvCxnSpPr>
      <xdr:spPr>
        <a:xfrm flipV="1">
          <a:off x="13004800" y="13183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0" name="楕円 449"/>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51"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52" name="楕円 451"/>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53" name="テキスト ボックス 452"/>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4" name="楕円 45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5" name="テキスト ボックス 45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56" name="楕円 455"/>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43197</xdr:rowOff>
    </xdr:from>
    <xdr:ext cx="762000" cy="259045"/>
    <xdr:sp macro="" textlink="">
      <xdr:nvSpPr>
        <xdr:cNvPr id="457" name="テキスト ボックス 456"/>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8" name="楕円 457"/>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9" name="テキスト ボックス 458"/>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12484</xdr:rowOff>
    </xdr:from>
    <xdr:to>
      <xdr:col>29</xdr:col>
      <xdr:colOff>127000</xdr:colOff>
      <xdr:row>18</xdr:row>
      <xdr:rowOff>62954</xdr:rowOff>
    </xdr:to>
    <xdr:cxnSp macro="">
      <xdr:nvCxnSpPr>
        <xdr:cNvPr id="50" name="直線コネクタ 49"/>
        <xdr:cNvCxnSpPr/>
      </xdr:nvCxnSpPr>
      <xdr:spPr bwMode="auto">
        <a:xfrm flipV="1">
          <a:off x="5003800" y="3146209"/>
          <a:ext cx="647700" cy="5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62954</xdr:rowOff>
    </xdr:from>
    <xdr:to>
      <xdr:col>26</xdr:col>
      <xdr:colOff>50800</xdr:colOff>
      <xdr:row>18</xdr:row>
      <xdr:rowOff>74130</xdr:rowOff>
    </xdr:to>
    <xdr:cxnSp macro="">
      <xdr:nvCxnSpPr>
        <xdr:cNvPr id="53" name="直線コネクタ 52"/>
        <xdr:cNvCxnSpPr/>
      </xdr:nvCxnSpPr>
      <xdr:spPr bwMode="auto">
        <a:xfrm flipV="1">
          <a:off x="4305300" y="3196679"/>
          <a:ext cx="698500" cy="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74130</xdr:rowOff>
    </xdr:from>
    <xdr:to>
      <xdr:col>22</xdr:col>
      <xdr:colOff>114300</xdr:colOff>
      <xdr:row>18</xdr:row>
      <xdr:rowOff>104953</xdr:rowOff>
    </xdr:to>
    <xdr:cxnSp macro="">
      <xdr:nvCxnSpPr>
        <xdr:cNvPr id="56" name="直線コネクタ 55"/>
        <xdr:cNvCxnSpPr/>
      </xdr:nvCxnSpPr>
      <xdr:spPr bwMode="auto">
        <a:xfrm flipV="1">
          <a:off x="3606800" y="3207855"/>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91173</xdr:rowOff>
    </xdr:from>
    <xdr:to>
      <xdr:col>18</xdr:col>
      <xdr:colOff>177800</xdr:colOff>
      <xdr:row>18</xdr:row>
      <xdr:rowOff>104953</xdr:rowOff>
    </xdr:to>
    <xdr:cxnSp macro="">
      <xdr:nvCxnSpPr>
        <xdr:cNvPr id="59" name="直線コネクタ 58"/>
        <xdr:cNvCxnSpPr/>
      </xdr:nvCxnSpPr>
      <xdr:spPr bwMode="auto">
        <a:xfrm>
          <a:off x="2908300" y="3224898"/>
          <a:ext cx="698500" cy="1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133134</xdr:rowOff>
    </xdr:from>
    <xdr:to>
      <xdr:col>29</xdr:col>
      <xdr:colOff>177800</xdr:colOff>
      <xdr:row>18</xdr:row>
      <xdr:rowOff>63284</xdr:rowOff>
    </xdr:to>
    <xdr:sp macro="" textlink="">
      <xdr:nvSpPr>
        <xdr:cNvPr id="69" name="楕円 68"/>
        <xdr:cNvSpPr/>
      </xdr:nvSpPr>
      <xdr:spPr bwMode="auto">
        <a:xfrm>
          <a:off x="5600700" y="309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105211</xdr:rowOff>
    </xdr:from>
    <xdr:ext cx="762000" cy="259045"/>
    <xdr:sp macro="" textlink="">
      <xdr:nvSpPr>
        <xdr:cNvPr id="70" name="人口1人当たり決算額の推移該当値テキスト130"/>
        <xdr:cNvSpPr txBox="1"/>
      </xdr:nvSpPr>
      <xdr:spPr>
        <a:xfrm>
          <a:off x="5740400" y="306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12154</xdr:rowOff>
    </xdr:from>
    <xdr:to>
      <xdr:col>26</xdr:col>
      <xdr:colOff>101600</xdr:colOff>
      <xdr:row>18</xdr:row>
      <xdr:rowOff>113754</xdr:rowOff>
    </xdr:to>
    <xdr:sp macro="" textlink="">
      <xdr:nvSpPr>
        <xdr:cNvPr id="71" name="楕円 70"/>
        <xdr:cNvSpPr/>
      </xdr:nvSpPr>
      <xdr:spPr bwMode="auto">
        <a:xfrm>
          <a:off x="4953000" y="314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98531</xdr:rowOff>
    </xdr:from>
    <xdr:ext cx="736600" cy="259045"/>
    <xdr:sp macro="" textlink="">
      <xdr:nvSpPr>
        <xdr:cNvPr id="72" name="テキスト ボックス 71"/>
        <xdr:cNvSpPr txBox="1"/>
      </xdr:nvSpPr>
      <xdr:spPr>
        <a:xfrm>
          <a:off x="4622800" y="323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23330</xdr:rowOff>
    </xdr:from>
    <xdr:to>
      <xdr:col>22</xdr:col>
      <xdr:colOff>165100</xdr:colOff>
      <xdr:row>18</xdr:row>
      <xdr:rowOff>124930</xdr:rowOff>
    </xdr:to>
    <xdr:sp macro="" textlink="">
      <xdr:nvSpPr>
        <xdr:cNvPr id="73" name="楕円 72"/>
        <xdr:cNvSpPr/>
      </xdr:nvSpPr>
      <xdr:spPr bwMode="auto">
        <a:xfrm>
          <a:off x="4254500" y="315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109707</xdr:rowOff>
    </xdr:from>
    <xdr:ext cx="762000" cy="259045"/>
    <xdr:sp macro="" textlink="">
      <xdr:nvSpPr>
        <xdr:cNvPr id="74" name="テキスト ボックス 73"/>
        <xdr:cNvSpPr txBox="1"/>
      </xdr:nvSpPr>
      <xdr:spPr>
        <a:xfrm>
          <a:off x="3924300" y="32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54153</xdr:rowOff>
    </xdr:from>
    <xdr:to>
      <xdr:col>19</xdr:col>
      <xdr:colOff>38100</xdr:colOff>
      <xdr:row>18</xdr:row>
      <xdr:rowOff>155753</xdr:rowOff>
    </xdr:to>
    <xdr:sp macro="" textlink="">
      <xdr:nvSpPr>
        <xdr:cNvPr id="75" name="楕円 74"/>
        <xdr:cNvSpPr/>
      </xdr:nvSpPr>
      <xdr:spPr bwMode="auto">
        <a:xfrm>
          <a:off x="3556000" y="318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140530</xdr:rowOff>
    </xdr:from>
    <xdr:ext cx="762000" cy="259045"/>
    <xdr:sp macro="" textlink="">
      <xdr:nvSpPr>
        <xdr:cNvPr id="76" name="テキスト ボックス 75"/>
        <xdr:cNvSpPr txBox="1"/>
      </xdr:nvSpPr>
      <xdr:spPr>
        <a:xfrm>
          <a:off x="3225800" y="327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40373</xdr:rowOff>
    </xdr:from>
    <xdr:to>
      <xdr:col>15</xdr:col>
      <xdr:colOff>101600</xdr:colOff>
      <xdr:row>18</xdr:row>
      <xdr:rowOff>141974</xdr:rowOff>
    </xdr:to>
    <xdr:sp macro="" textlink="">
      <xdr:nvSpPr>
        <xdr:cNvPr id="77" name="楕円 76"/>
        <xdr:cNvSpPr/>
      </xdr:nvSpPr>
      <xdr:spPr bwMode="auto">
        <a:xfrm>
          <a:off x="2857500" y="31740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126750</xdr:rowOff>
    </xdr:from>
    <xdr:ext cx="762000" cy="259045"/>
    <xdr:sp macro="" textlink="">
      <xdr:nvSpPr>
        <xdr:cNvPr id="78" name="テキスト ボックス 77"/>
        <xdr:cNvSpPr txBox="1"/>
      </xdr:nvSpPr>
      <xdr:spPr>
        <a:xfrm>
          <a:off x="2527300" y="326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226948</xdr:rowOff>
    </xdr:from>
    <xdr:to>
      <xdr:col>29</xdr:col>
      <xdr:colOff>127000</xdr:colOff>
      <xdr:row>37</xdr:row>
      <xdr:rowOff>240614</xdr:rowOff>
    </xdr:to>
    <xdr:cxnSp macro="">
      <xdr:nvCxnSpPr>
        <xdr:cNvPr id="110" name="直線コネクタ 109"/>
        <xdr:cNvCxnSpPr/>
      </xdr:nvCxnSpPr>
      <xdr:spPr bwMode="auto">
        <a:xfrm flipV="1">
          <a:off x="5003800" y="7351648"/>
          <a:ext cx="647700" cy="1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240614</xdr:rowOff>
    </xdr:from>
    <xdr:to>
      <xdr:col>26</xdr:col>
      <xdr:colOff>50800</xdr:colOff>
      <xdr:row>37</xdr:row>
      <xdr:rowOff>247591</xdr:rowOff>
    </xdr:to>
    <xdr:cxnSp macro="">
      <xdr:nvCxnSpPr>
        <xdr:cNvPr id="113" name="直線コネクタ 112"/>
        <xdr:cNvCxnSpPr/>
      </xdr:nvCxnSpPr>
      <xdr:spPr bwMode="auto">
        <a:xfrm flipV="1">
          <a:off x="4305300" y="7365314"/>
          <a:ext cx="698500" cy="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247591</xdr:rowOff>
    </xdr:from>
    <xdr:to>
      <xdr:col>22</xdr:col>
      <xdr:colOff>114300</xdr:colOff>
      <xdr:row>37</xdr:row>
      <xdr:rowOff>249402</xdr:rowOff>
    </xdr:to>
    <xdr:cxnSp macro="">
      <xdr:nvCxnSpPr>
        <xdr:cNvPr id="116" name="直線コネクタ 115"/>
        <xdr:cNvCxnSpPr/>
      </xdr:nvCxnSpPr>
      <xdr:spPr bwMode="auto">
        <a:xfrm flipV="1">
          <a:off x="3606800" y="7372291"/>
          <a:ext cx="698500" cy="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208166</xdr:rowOff>
    </xdr:from>
    <xdr:to>
      <xdr:col>18</xdr:col>
      <xdr:colOff>177800</xdr:colOff>
      <xdr:row>37</xdr:row>
      <xdr:rowOff>249402</xdr:rowOff>
    </xdr:to>
    <xdr:cxnSp macro="">
      <xdr:nvCxnSpPr>
        <xdr:cNvPr id="119" name="直線コネクタ 118"/>
        <xdr:cNvCxnSpPr/>
      </xdr:nvCxnSpPr>
      <xdr:spPr bwMode="auto">
        <a:xfrm>
          <a:off x="2908300" y="7332866"/>
          <a:ext cx="698500" cy="41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176148</xdr:rowOff>
    </xdr:from>
    <xdr:to>
      <xdr:col>29</xdr:col>
      <xdr:colOff>177800</xdr:colOff>
      <xdr:row>37</xdr:row>
      <xdr:rowOff>277748</xdr:rowOff>
    </xdr:to>
    <xdr:sp macro="" textlink="">
      <xdr:nvSpPr>
        <xdr:cNvPr id="129" name="楕円 128"/>
        <xdr:cNvSpPr/>
      </xdr:nvSpPr>
      <xdr:spPr bwMode="auto">
        <a:xfrm>
          <a:off x="5600700" y="730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129175</xdr:rowOff>
    </xdr:from>
    <xdr:ext cx="762000" cy="259045"/>
    <xdr:sp macro="" textlink="">
      <xdr:nvSpPr>
        <xdr:cNvPr id="130" name="人口1人当たり決算額の推移該当値テキスト445"/>
        <xdr:cNvSpPr txBox="1"/>
      </xdr:nvSpPr>
      <xdr:spPr>
        <a:xfrm>
          <a:off x="5740400" y="708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189814</xdr:rowOff>
    </xdr:from>
    <xdr:to>
      <xdr:col>26</xdr:col>
      <xdr:colOff>101600</xdr:colOff>
      <xdr:row>37</xdr:row>
      <xdr:rowOff>291414</xdr:rowOff>
    </xdr:to>
    <xdr:sp macro="" textlink="">
      <xdr:nvSpPr>
        <xdr:cNvPr id="131" name="楕円 130"/>
        <xdr:cNvSpPr/>
      </xdr:nvSpPr>
      <xdr:spPr bwMode="auto">
        <a:xfrm>
          <a:off x="4953000" y="731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276191</xdr:rowOff>
    </xdr:from>
    <xdr:ext cx="736600" cy="259045"/>
    <xdr:sp macro="" textlink="">
      <xdr:nvSpPr>
        <xdr:cNvPr id="132" name="テキスト ボックス 131"/>
        <xdr:cNvSpPr txBox="1"/>
      </xdr:nvSpPr>
      <xdr:spPr>
        <a:xfrm>
          <a:off x="4622800" y="740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196791</xdr:rowOff>
    </xdr:from>
    <xdr:to>
      <xdr:col>22</xdr:col>
      <xdr:colOff>165100</xdr:colOff>
      <xdr:row>37</xdr:row>
      <xdr:rowOff>298391</xdr:rowOff>
    </xdr:to>
    <xdr:sp macro="" textlink="">
      <xdr:nvSpPr>
        <xdr:cNvPr id="133" name="楕円 132"/>
        <xdr:cNvSpPr/>
      </xdr:nvSpPr>
      <xdr:spPr bwMode="auto">
        <a:xfrm>
          <a:off x="4254500" y="732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283168</xdr:rowOff>
    </xdr:from>
    <xdr:ext cx="762000" cy="259045"/>
    <xdr:sp macro="" textlink="">
      <xdr:nvSpPr>
        <xdr:cNvPr id="134" name="テキスト ボックス 133"/>
        <xdr:cNvSpPr txBox="1"/>
      </xdr:nvSpPr>
      <xdr:spPr>
        <a:xfrm>
          <a:off x="3924300" y="740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198602</xdr:rowOff>
    </xdr:from>
    <xdr:to>
      <xdr:col>19</xdr:col>
      <xdr:colOff>38100</xdr:colOff>
      <xdr:row>37</xdr:row>
      <xdr:rowOff>300202</xdr:rowOff>
    </xdr:to>
    <xdr:sp macro="" textlink="">
      <xdr:nvSpPr>
        <xdr:cNvPr id="135" name="楕円 134"/>
        <xdr:cNvSpPr/>
      </xdr:nvSpPr>
      <xdr:spPr bwMode="auto">
        <a:xfrm>
          <a:off x="3556000" y="732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284979</xdr:rowOff>
    </xdr:from>
    <xdr:ext cx="762000" cy="259045"/>
    <xdr:sp macro="" textlink="">
      <xdr:nvSpPr>
        <xdr:cNvPr id="136" name="テキスト ボックス 135"/>
        <xdr:cNvSpPr txBox="1"/>
      </xdr:nvSpPr>
      <xdr:spPr>
        <a:xfrm>
          <a:off x="3225800" y="740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157366</xdr:rowOff>
    </xdr:from>
    <xdr:to>
      <xdr:col>15</xdr:col>
      <xdr:colOff>101600</xdr:colOff>
      <xdr:row>37</xdr:row>
      <xdr:rowOff>258966</xdr:rowOff>
    </xdr:to>
    <xdr:sp macro="" textlink="">
      <xdr:nvSpPr>
        <xdr:cNvPr id="137" name="楕円 136"/>
        <xdr:cNvSpPr/>
      </xdr:nvSpPr>
      <xdr:spPr bwMode="auto">
        <a:xfrm>
          <a:off x="2857500" y="728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97693</xdr:rowOff>
    </xdr:from>
    <xdr:ext cx="762000" cy="259045"/>
    <xdr:sp macro="" textlink="">
      <xdr:nvSpPr>
        <xdr:cNvPr id="138" name="テキスト ボックス 137"/>
        <xdr:cNvSpPr txBox="1"/>
      </xdr:nvSpPr>
      <xdr:spPr>
        <a:xfrm>
          <a:off x="2527300" y="705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84887</xdr:rowOff>
    </xdr:from>
    <xdr:to>
      <xdr:col>24</xdr:col>
      <xdr:colOff>63500</xdr:colOff>
      <xdr:row>35</xdr:row>
      <xdr:rowOff>106515</xdr:rowOff>
    </xdr:to>
    <xdr:cxnSp macro="">
      <xdr:nvCxnSpPr>
        <xdr:cNvPr id="61" name="直線コネクタ 60"/>
        <xdr:cNvCxnSpPr/>
      </xdr:nvCxnSpPr>
      <xdr:spPr>
        <a:xfrm flipV="1">
          <a:off x="3797300" y="6085637"/>
          <a:ext cx="8382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106515</xdr:rowOff>
    </xdr:from>
    <xdr:to>
      <xdr:col>19</xdr:col>
      <xdr:colOff>177800</xdr:colOff>
      <xdr:row>35</xdr:row>
      <xdr:rowOff>118694</xdr:rowOff>
    </xdr:to>
    <xdr:cxnSp macro="">
      <xdr:nvCxnSpPr>
        <xdr:cNvPr id="64" name="直線コネクタ 63"/>
        <xdr:cNvCxnSpPr/>
      </xdr:nvCxnSpPr>
      <xdr:spPr>
        <a:xfrm flipV="1">
          <a:off x="2908300" y="610726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118694</xdr:rowOff>
    </xdr:from>
    <xdr:to>
      <xdr:col>15</xdr:col>
      <xdr:colOff>50800</xdr:colOff>
      <xdr:row>35</xdr:row>
      <xdr:rowOff>138646</xdr:rowOff>
    </xdr:to>
    <xdr:cxnSp macro="">
      <xdr:nvCxnSpPr>
        <xdr:cNvPr id="67" name="直線コネクタ 66"/>
        <xdr:cNvCxnSpPr/>
      </xdr:nvCxnSpPr>
      <xdr:spPr>
        <a:xfrm flipV="1">
          <a:off x="2019300" y="6119444"/>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123495</xdr:rowOff>
    </xdr:from>
    <xdr:to>
      <xdr:col>10</xdr:col>
      <xdr:colOff>114300</xdr:colOff>
      <xdr:row>35</xdr:row>
      <xdr:rowOff>138646</xdr:rowOff>
    </xdr:to>
    <xdr:cxnSp macro="">
      <xdr:nvCxnSpPr>
        <xdr:cNvPr id="70" name="直線コネクタ 69"/>
        <xdr:cNvCxnSpPr/>
      </xdr:nvCxnSpPr>
      <xdr:spPr>
        <a:xfrm>
          <a:off x="1130300" y="6124245"/>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34087</xdr:rowOff>
    </xdr:from>
    <xdr:to>
      <xdr:col>24</xdr:col>
      <xdr:colOff>114300</xdr:colOff>
      <xdr:row>35</xdr:row>
      <xdr:rowOff>135687</xdr:rowOff>
    </xdr:to>
    <xdr:sp macro="" textlink="">
      <xdr:nvSpPr>
        <xdr:cNvPr id="80" name="楕円 79"/>
        <xdr:cNvSpPr/>
      </xdr:nvSpPr>
      <xdr:spPr>
        <a:xfrm>
          <a:off x="4584700" y="60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12514</xdr:rowOff>
    </xdr:from>
    <xdr:ext cx="534377" cy="259045"/>
    <xdr:sp macro="" textlink="">
      <xdr:nvSpPr>
        <xdr:cNvPr id="81" name="人件費該当値テキスト"/>
        <xdr:cNvSpPr txBox="1"/>
      </xdr:nvSpPr>
      <xdr:spPr>
        <a:xfrm>
          <a:off x="4686300" y="60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55715</xdr:rowOff>
    </xdr:from>
    <xdr:to>
      <xdr:col>20</xdr:col>
      <xdr:colOff>38100</xdr:colOff>
      <xdr:row>35</xdr:row>
      <xdr:rowOff>157315</xdr:rowOff>
    </xdr:to>
    <xdr:sp macro="" textlink="">
      <xdr:nvSpPr>
        <xdr:cNvPr id="82" name="楕円 81"/>
        <xdr:cNvSpPr/>
      </xdr:nvSpPr>
      <xdr:spPr>
        <a:xfrm>
          <a:off x="3746500" y="60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148442</xdr:rowOff>
    </xdr:from>
    <xdr:ext cx="534377" cy="259045"/>
    <xdr:sp macro="" textlink="">
      <xdr:nvSpPr>
        <xdr:cNvPr id="83" name="テキスト ボックス 82"/>
        <xdr:cNvSpPr txBox="1"/>
      </xdr:nvSpPr>
      <xdr:spPr>
        <a:xfrm>
          <a:off x="3530111" y="61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67894</xdr:rowOff>
    </xdr:from>
    <xdr:to>
      <xdr:col>15</xdr:col>
      <xdr:colOff>101600</xdr:colOff>
      <xdr:row>35</xdr:row>
      <xdr:rowOff>169494</xdr:rowOff>
    </xdr:to>
    <xdr:sp macro="" textlink="">
      <xdr:nvSpPr>
        <xdr:cNvPr id="84" name="楕円 83"/>
        <xdr:cNvSpPr/>
      </xdr:nvSpPr>
      <xdr:spPr>
        <a:xfrm>
          <a:off x="2857500" y="60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160621</xdr:rowOff>
    </xdr:from>
    <xdr:ext cx="534377" cy="259045"/>
    <xdr:sp macro="" textlink="">
      <xdr:nvSpPr>
        <xdr:cNvPr id="85" name="テキスト ボックス 84"/>
        <xdr:cNvSpPr txBox="1"/>
      </xdr:nvSpPr>
      <xdr:spPr>
        <a:xfrm>
          <a:off x="2641111" y="61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87846</xdr:rowOff>
    </xdr:from>
    <xdr:to>
      <xdr:col>10</xdr:col>
      <xdr:colOff>165100</xdr:colOff>
      <xdr:row>36</xdr:row>
      <xdr:rowOff>17996</xdr:rowOff>
    </xdr:to>
    <xdr:sp macro="" textlink="">
      <xdr:nvSpPr>
        <xdr:cNvPr id="86" name="楕円 85"/>
        <xdr:cNvSpPr/>
      </xdr:nvSpPr>
      <xdr:spPr>
        <a:xfrm>
          <a:off x="1968500" y="60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9123</xdr:rowOff>
    </xdr:from>
    <xdr:ext cx="534377" cy="259045"/>
    <xdr:sp macro="" textlink="">
      <xdr:nvSpPr>
        <xdr:cNvPr id="87" name="テキスト ボックス 86"/>
        <xdr:cNvSpPr txBox="1"/>
      </xdr:nvSpPr>
      <xdr:spPr>
        <a:xfrm>
          <a:off x="1752111" y="61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72695</xdr:rowOff>
    </xdr:from>
    <xdr:to>
      <xdr:col>6</xdr:col>
      <xdr:colOff>38100</xdr:colOff>
      <xdr:row>36</xdr:row>
      <xdr:rowOff>2845</xdr:rowOff>
    </xdr:to>
    <xdr:sp macro="" textlink="">
      <xdr:nvSpPr>
        <xdr:cNvPr id="88" name="楕円 87"/>
        <xdr:cNvSpPr/>
      </xdr:nvSpPr>
      <xdr:spPr>
        <a:xfrm>
          <a:off x="1079500" y="60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165422</xdr:rowOff>
    </xdr:from>
    <xdr:ext cx="534377" cy="259045"/>
    <xdr:sp macro="" textlink="">
      <xdr:nvSpPr>
        <xdr:cNvPr id="89" name="テキスト ボックス 88"/>
        <xdr:cNvSpPr txBox="1"/>
      </xdr:nvSpPr>
      <xdr:spPr>
        <a:xfrm>
          <a:off x="863111" y="61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134048</xdr:rowOff>
    </xdr:from>
    <xdr:to>
      <xdr:col>24</xdr:col>
      <xdr:colOff>63500</xdr:colOff>
      <xdr:row>56</xdr:row>
      <xdr:rowOff>143688</xdr:rowOff>
    </xdr:to>
    <xdr:cxnSp macro="">
      <xdr:nvCxnSpPr>
        <xdr:cNvPr id="119" name="直線コネクタ 118"/>
        <xdr:cNvCxnSpPr/>
      </xdr:nvCxnSpPr>
      <xdr:spPr>
        <a:xfrm>
          <a:off x="3797300" y="9735248"/>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134048</xdr:rowOff>
    </xdr:from>
    <xdr:to>
      <xdr:col>19</xdr:col>
      <xdr:colOff>177800</xdr:colOff>
      <xdr:row>56</xdr:row>
      <xdr:rowOff>139179</xdr:rowOff>
    </xdr:to>
    <xdr:cxnSp macro="">
      <xdr:nvCxnSpPr>
        <xdr:cNvPr id="122" name="直線コネクタ 121"/>
        <xdr:cNvCxnSpPr/>
      </xdr:nvCxnSpPr>
      <xdr:spPr>
        <a:xfrm flipV="1">
          <a:off x="2908300" y="9735248"/>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139179</xdr:rowOff>
    </xdr:from>
    <xdr:to>
      <xdr:col>15</xdr:col>
      <xdr:colOff>50800</xdr:colOff>
      <xdr:row>56</xdr:row>
      <xdr:rowOff>170853</xdr:rowOff>
    </xdr:to>
    <xdr:cxnSp macro="">
      <xdr:nvCxnSpPr>
        <xdr:cNvPr id="125" name="直線コネクタ 124"/>
        <xdr:cNvCxnSpPr/>
      </xdr:nvCxnSpPr>
      <xdr:spPr>
        <a:xfrm flipV="1">
          <a:off x="2019300" y="9740379"/>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170853</xdr:rowOff>
    </xdr:from>
    <xdr:to>
      <xdr:col>10</xdr:col>
      <xdr:colOff>114300</xdr:colOff>
      <xdr:row>57</xdr:row>
      <xdr:rowOff>50419</xdr:rowOff>
    </xdr:to>
    <xdr:cxnSp macro="">
      <xdr:nvCxnSpPr>
        <xdr:cNvPr id="128" name="直線コネクタ 127"/>
        <xdr:cNvCxnSpPr/>
      </xdr:nvCxnSpPr>
      <xdr:spPr>
        <a:xfrm flipV="1">
          <a:off x="1130300" y="9772053"/>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92888</xdr:rowOff>
    </xdr:from>
    <xdr:to>
      <xdr:col>24</xdr:col>
      <xdr:colOff>114300</xdr:colOff>
      <xdr:row>57</xdr:row>
      <xdr:rowOff>23038</xdr:rowOff>
    </xdr:to>
    <xdr:sp macro="" textlink="">
      <xdr:nvSpPr>
        <xdr:cNvPr id="138" name="楕円 137"/>
        <xdr:cNvSpPr/>
      </xdr:nvSpPr>
      <xdr:spPr>
        <a:xfrm>
          <a:off x="4584700" y="96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71315</xdr:rowOff>
    </xdr:from>
    <xdr:ext cx="534377" cy="259045"/>
    <xdr:sp macro="" textlink="">
      <xdr:nvSpPr>
        <xdr:cNvPr id="139" name="物件費該当値テキスト"/>
        <xdr:cNvSpPr txBox="1"/>
      </xdr:nvSpPr>
      <xdr:spPr>
        <a:xfrm>
          <a:off x="4686300" y="96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83248</xdr:rowOff>
    </xdr:from>
    <xdr:to>
      <xdr:col>20</xdr:col>
      <xdr:colOff>38100</xdr:colOff>
      <xdr:row>57</xdr:row>
      <xdr:rowOff>13398</xdr:rowOff>
    </xdr:to>
    <xdr:sp macro="" textlink="">
      <xdr:nvSpPr>
        <xdr:cNvPr id="140" name="楕円 139"/>
        <xdr:cNvSpPr/>
      </xdr:nvSpPr>
      <xdr:spPr>
        <a:xfrm>
          <a:off x="3746500" y="96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4525</xdr:rowOff>
    </xdr:from>
    <xdr:ext cx="534377" cy="259045"/>
    <xdr:sp macro="" textlink="">
      <xdr:nvSpPr>
        <xdr:cNvPr id="141" name="テキスト ボックス 140"/>
        <xdr:cNvSpPr txBox="1"/>
      </xdr:nvSpPr>
      <xdr:spPr>
        <a:xfrm>
          <a:off x="3530111" y="97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88379</xdr:rowOff>
    </xdr:from>
    <xdr:to>
      <xdr:col>15</xdr:col>
      <xdr:colOff>101600</xdr:colOff>
      <xdr:row>57</xdr:row>
      <xdr:rowOff>18529</xdr:rowOff>
    </xdr:to>
    <xdr:sp macro="" textlink="">
      <xdr:nvSpPr>
        <xdr:cNvPr id="142" name="楕円 141"/>
        <xdr:cNvSpPr/>
      </xdr:nvSpPr>
      <xdr:spPr>
        <a:xfrm>
          <a:off x="2857500" y="96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9656</xdr:rowOff>
    </xdr:from>
    <xdr:ext cx="534377" cy="259045"/>
    <xdr:sp macro="" textlink="">
      <xdr:nvSpPr>
        <xdr:cNvPr id="143" name="テキスト ボックス 142"/>
        <xdr:cNvSpPr txBox="1"/>
      </xdr:nvSpPr>
      <xdr:spPr>
        <a:xfrm>
          <a:off x="2641111" y="97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120053</xdr:rowOff>
    </xdr:from>
    <xdr:to>
      <xdr:col>10</xdr:col>
      <xdr:colOff>165100</xdr:colOff>
      <xdr:row>57</xdr:row>
      <xdr:rowOff>50203</xdr:rowOff>
    </xdr:to>
    <xdr:sp macro="" textlink="">
      <xdr:nvSpPr>
        <xdr:cNvPr id="144" name="楕円 143"/>
        <xdr:cNvSpPr/>
      </xdr:nvSpPr>
      <xdr:spPr>
        <a:xfrm>
          <a:off x="1968500" y="97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41330</xdr:rowOff>
    </xdr:from>
    <xdr:ext cx="534377" cy="259045"/>
    <xdr:sp macro="" textlink="">
      <xdr:nvSpPr>
        <xdr:cNvPr id="145" name="テキスト ボックス 144"/>
        <xdr:cNvSpPr txBox="1"/>
      </xdr:nvSpPr>
      <xdr:spPr>
        <a:xfrm>
          <a:off x="1752111" y="98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171069</xdr:rowOff>
    </xdr:from>
    <xdr:to>
      <xdr:col>6</xdr:col>
      <xdr:colOff>38100</xdr:colOff>
      <xdr:row>57</xdr:row>
      <xdr:rowOff>101219</xdr:rowOff>
    </xdr:to>
    <xdr:sp macro="" textlink="">
      <xdr:nvSpPr>
        <xdr:cNvPr id="146" name="楕円 145"/>
        <xdr:cNvSpPr/>
      </xdr:nvSpPr>
      <xdr:spPr>
        <a:xfrm>
          <a:off x="1079500" y="97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92346</xdr:rowOff>
    </xdr:from>
    <xdr:ext cx="534377" cy="259045"/>
    <xdr:sp macro="" textlink="">
      <xdr:nvSpPr>
        <xdr:cNvPr id="147" name="テキスト ボックス 146"/>
        <xdr:cNvSpPr txBox="1"/>
      </xdr:nvSpPr>
      <xdr:spPr>
        <a:xfrm>
          <a:off x="863111" y="98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161550</xdr:rowOff>
    </xdr:from>
    <xdr:to>
      <xdr:col>24</xdr:col>
      <xdr:colOff>63500</xdr:colOff>
      <xdr:row>78</xdr:row>
      <xdr:rowOff>162140</xdr:rowOff>
    </xdr:to>
    <xdr:cxnSp macro="">
      <xdr:nvCxnSpPr>
        <xdr:cNvPr id="176" name="直線コネクタ 175"/>
        <xdr:cNvCxnSpPr/>
      </xdr:nvCxnSpPr>
      <xdr:spPr>
        <a:xfrm>
          <a:off x="3797300" y="13534650"/>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161550</xdr:rowOff>
    </xdr:from>
    <xdr:to>
      <xdr:col>19</xdr:col>
      <xdr:colOff>177800</xdr:colOff>
      <xdr:row>78</xdr:row>
      <xdr:rowOff>163074</xdr:rowOff>
    </xdr:to>
    <xdr:cxnSp macro="">
      <xdr:nvCxnSpPr>
        <xdr:cNvPr id="179" name="直線コネクタ 178"/>
        <xdr:cNvCxnSpPr/>
      </xdr:nvCxnSpPr>
      <xdr:spPr>
        <a:xfrm flipV="1">
          <a:off x="2908300" y="135346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160674</xdr:rowOff>
    </xdr:from>
    <xdr:to>
      <xdr:col>15</xdr:col>
      <xdr:colOff>50800</xdr:colOff>
      <xdr:row>78</xdr:row>
      <xdr:rowOff>163074</xdr:rowOff>
    </xdr:to>
    <xdr:cxnSp macro="">
      <xdr:nvCxnSpPr>
        <xdr:cNvPr id="182" name="直線コネクタ 181"/>
        <xdr:cNvCxnSpPr/>
      </xdr:nvCxnSpPr>
      <xdr:spPr>
        <a:xfrm>
          <a:off x="2019300" y="1353377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160674</xdr:rowOff>
    </xdr:from>
    <xdr:to>
      <xdr:col>10</xdr:col>
      <xdr:colOff>114300</xdr:colOff>
      <xdr:row>79</xdr:row>
      <xdr:rowOff>2978</xdr:rowOff>
    </xdr:to>
    <xdr:cxnSp macro="">
      <xdr:nvCxnSpPr>
        <xdr:cNvPr id="185" name="直線コネクタ 184"/>
        <xdr:cNvCxnSpPr/>
      </xdr:nvCxnSpPr>
      <xdr:spPr>
        <a:xfrm flipV="1">
          <a:off x="1130300" y="13533774"/>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111340</xdr:rowOff>
    </xdr:from>
    <xdr:to>
      <xdr:col>24</xdr:col>
      <xdr:colOff>114300</xdr:colOff>
      <xdr:row>79</xdr:row>
      <xdr:rowOff>41490</xdr:rowOff>
    </xdr:to>
    <xdr:sp macro="" textlink="">
      <xdr:nvSpPr>
        <xdr:cNvPr id="195" name="楕円 194"/>
        <xdr:cNvSpPr/>
      </xdr:nvSpPr>
      <xdr:spPr>
        <a:xfrm>
          <a:off x="45847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26267</xdr:rowOff>
    </xdr:from>
    <xdr:ext cx="469744" cy="259045"/>
    <xdr:sp macro="" textlink="">
      <xdr:nvSpPr>
        <xdr:cNvPr id="196" name="維持補修費該当値テキスト"/>
        <xdr:cNvSpPr txBox="1"/>
      </xdr:nvSpPr>
      <xdr:spPr>
        <a:xfrm>
          <a:off x="4686300" y="1339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110750</xdr:rowOff>
    </xdr:from>
    <xdr:to>
      <xdr:col>20</xdr:col>
      <xdr:colOff>38100</xdr:colOff>
      <xdr:row>79</xdr:row>
      <xdr:rowOff>40900</xdr:rowOff>
    </xdr:to>
    <xdr:sp macro="" textlink="">
      <xdr:nvSpPr>
        <xdr:cNvPr id="197" name="楕円 196"/>
        <xdr:cNvSpPr/>
      </xdr:nvSpPr>
      <xdr:spPr>
        <a:xfrm>
          <a:off x="3746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32027</xdr:rowOff>
    </xdr:from>
    <xdr:ext cx="469744" cy="259045"/>
    <xdr:sp macro="" textlink="">
      <xdr:nvSpPr>
        <xdr:cNvPr id="198" name="テキスト ボックス 197"/>
        <xdr:cNvSpPr txBox="1"/>
      </xdr:nvSpPr>
      <xdr:spPr>
        <a:xfrm>
          <a:off x="3562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112274</xdr:rowOff>
    </xdr:from>
    <xdr:to>
      <xdr:col>15</xdr:col>
      <xdr:colOff>101600</xdr:colOff>
      <xdr:row>79</xdr:row>
      <xdr:rowOff>42424</xdr:rowOff>
    </xdr:to>
    <xdr:sp macro="" textlink="">
      <xdr:nvSpPr>
        <xdr:cNvPr id="199" name="楕円 198"/>
        <xdr:cNvSpPr/>
      </xdr:nvSpPr>
      <xdr:spPr>
        <a:xfrm>
          <a:off x="2857500" y="13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33551</xdr:rowOff>
    </xdr:from>
    <xdr:ext cx="469744" cy="259045"/>
    <xdr:sp macro="" textlink="">
      <xdr:nvSpPr>
        <xdr:cNvPr id="200" name="テキスト ボックス 199"/>
        <xdr:cNvSpPr txBox="1"/>
      </xdr:nvSpPr>
      <xdr:spPr>
        <a:xfrm>
          <a:off x="2673428" y="13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109874</xdr:rowOff>
    </xdr:from>
    <xdr:to>
      <xdr:col>10</xdr:col>
      <xdr:colOff>165100</xdr:colOff>
      <xdr:row>79</xdr:row>
      <xdr:rowOff>40024</xdr:rowOff>
    </xdr:to>
    <xdr:sp macro="" textlink="">
      <xdr:nvSpPr>
        <xdr:cNvPr id="201" name="楕円 200"/>
        <xdr:cNvSpPr/>
      </xdr:nvSpPr>
      <xdr:spPr>
        <a:xfrm>
          <a:off x="1968500" y="134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31151</xdr:rowOff>
    </xdr:from>
    <xdr:ext cx="469744" cy="259045"/>
    <xdr:sp macro="" textlink="">
      <xdr:nvSpPr>
        <xdr:cNvPr id="202" name="テキスト ボックス 201"/>
        <xdr:cNvSpPr txBox="1"/>
      </xdr:nvSpPr>
      <xdr:spPr>
        <a:xfrm>
          <a:off x="1784428" y="135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123628</xdr:rowOff>
    </xdr:from>
    <xdr:to>
      <xdr:col>6</xdr:col>
      <xdr:colOff>38100</xdr:colOff>
      <xdr:row>79</xdr:row>
      <xdr:rowOff>53778</xdr:rowOff>
    </xdr:to>
    <xdr:sp macro="" textlink="">
      <xdr:nvSpPr>
        <xdr:cNvPr id="203" name="楕円 202"/>
        <xdr:cNvSpPr/>
      </xdr:nvSpPr>
      <xdr:spPr>
        <a:xfrm>
          <a:off x="1079500" y="134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44905</xdr:rowOff>
    </xdr:from>
    <xdr:ext cx="469744" cy="259045"/>
    <xdr:sp macro="" textlink="">
      <xdr:nvSpPr>
        <xdr:cNvPr id="204" name="テキスト ボックス 203"/>
        <xdr:cNvSpPr txBox="1"/>
      </xdr:nvSpPr>
      <xdr:spPr>
        <a:xfrm>
          <a:off x="895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53023</xdr:rowOff>
    </xdr:from>
    <xdr:to>
      <xdr:col>24</xdr:col>
      <xdr:colOff>63500</xdr:colOff>
      <xdr:row>98</xdr:row>
      <xdr:rowOff>93904</xdr:rowOff>
    </xdr:to>
    <xdr:cxnSp macro="">
      <xdr:nvCxnSpPr>
        <xdr:cNvPr id="234" name="直線コネクタ 233"/>
        <xdr:cNvCxnSpPr/>
      </xdr:nvCxnSpPr>
      <xdr:spPr>
        <a:xfrm flipV="1">
          <a:off x="3797300" y="16855123"/>
          <a:ext cx="8382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93904</xdr:rowOff>
    </xdr:from>
    <xdr:to>
      <xdr:col>19</xdr:col>
      <xdr:colOff>177800</xdr:colOff>
      <xdr:row>98</xdr:row>
      <xdr:rowOff>156820</xdr:rowOff>
    </xdr:to>
    <xdr:cxnSp macro="">
      <xdr:nvCxnSpPr>
        <xdr:cNvPr id="237" name="直線コネクタ 236"/>
        <xdr:cNvCxnSpPr/>
      </xdr:nvCxnSpPr>
      <xdr:spPr>
        <a:xfrm flipV="1">
          <a:off x="2908300" y="16896004"/>
          <a:ext cx="8890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156820</xdr:rowOff>
    </xdr:from>
    <xdr:to>
      <xdr:col>15</xdr:col>
      <xdr:colOff>50800</xdr:colOff>
      <xdr:row>98</xdr:row>
      <xdr:rowOff>159055</xdr:rowOff>
    </xdr:to>
    <xdr:cxnSp macro="">
      <xdr:nvCxnSpPr>
        <xdr:cNvPr id="240" name="直線コネクタ 239"/>
        <xdr:cNvCxnSpPr/>
      </xdr:nvCxnSpPr>
      <xdr:spPr>
        <a:xfrm flipV="1">
          <a:off x="2019300" y="16958920"/>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159055</xdr:rowOff>
    </xdr:from>
    <xdr:to>
      <xdr:col>10</xdr:col>
      <xdr:colOff>114300</xdr:colOff>
      <xdr:row>99</xdr:row>
      <xdr:rowOff>59537</xdr:rowOff>
    </xdr:to>
    <xdr:cxnSp macro="">
      <xdr:nvCxnSpPr>
        <xdr:cNvPr id="243" name="直線コネクタ 242"/>
        <xdr:cNvCxnSpPr/>
      </xdr:nvCxnSpPr>
      <xdr:spPr>
        <a:xfrm flipV="1">
          <a:off x="1130300" y="16961155"/>
          <a:ext cx="8890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2223</xdr:rowOff>
    </xdr:from>
    <xdr:to>
      <xdr:col>24</xdr:col>
      <xdr:colOff>114300</xdr:colOff>
      <xdr:row>98</xdr:row>
      <xdr:rowOff>103823</xdr:rowOff>
    </xdr:to>
    <xdr:sp macro="" textlink="">
      <xdr:nvSpPr>
        <xdr:cNvPr id="253" name="楕円 252"/>
        <xdr:cNvSpPr/>
      </xdr:nvSpPr>
      <xdr:spPr>
        <a:xfrm>
          <a:off x="4584700" y="168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152100</xdr:rowOff>
    </xdr:from>
    <xdr:ext cx="534377" cy="259045"/>
    <xdr:sp macro="" textlink="">
      <xdr:nvSpPr>
        <xdr:cNvPr id="254" name="扶助費該当値テキスト"/>
        <xdr:cNvSpPr txBox="1"/>
      </xdr:nvSpPr>
      <xdr:spPr>
        <a:xfrm>
          <a:off x="4686300" y="167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43104</xdr:rowOff>
    </xdr:from>
    <xdr:to>
      <xdr:col>20</xdr:col>
      <xdr:colOff>38100</xdr:colOff>
      <xdr:row>98</xdr:row>
      <xdr:rowOff>144704</xdr:rowOff>
    </xdr:to>
    <xdr:sp macro="" textlink="">
      <xdr:nvSpPr>
        <xdr:cNvPr id="255" name="楕円 254"/>
        <xdr:cNvSpPr/>
      </xdr:nvSpPr>
      <xdr:spPr>
        <a:xfrm>
          <a:off x="3746500" y="16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135831</xdr:rowOff>
    </xdr:from>
    <xdr:ext cx="534377" cy="259045"/>
    <xdr:sp macro="" textlink="">
      <xdr:nvSpPr>
        <xdr:cNvPr id="256" name="テキスト ボックス 255"/>
        <xdr:cNvSpPr txBox="1"/>
      </xdr:nvSpPr>
      <xdr:spPr>
        <a:xfrm>
          <a:off x="3530111" y="169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106020</xdr:rowOff>
    </xdr:from>
    <xdr:to>
      <xdr:col>15</xdr:col>
      <xdr:colOff>101600</xdr:colOff>
      <xdr:row>99</xdr:row>
      <xdr:rowOff>36170</xdr:rowOff>
    </xdr:to>
    <xdr:sp macro="" textlink="">
      <xdr:nvSpPr>
        <xdr:cNvPr id="257" name="楕円 256"/>
        <xdr:cNvSpPr/>
      </xdr:nvSpPr>
      <xdr:spPr>
        <a:xfrm>
          <a:off x="2857500" y="169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27297</xdr:rowOff>
    </xdr:from>
    <xdr:ext cx="534377" cy="259045"/>
    <xdr:sp macro="" textlink="">
      <xdr:nvSpPr>
        <xdr:cNvPr id="258" name="テキスト ボックス 257"/>
        <xdr:cNvSpPr txBox="1"/>
      </xdr:nvSpPr>
      <xdr:spPr>
        <a:xfrm>
          <a:off x="2641111" y="170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108255</xdr:rowOff>
    </xdr:from>
    <xdr:to>
      <xdr:col>10</xdr:col>
      <xdr:colOff>165100</xdr:colOff>
      <xdr:row>99</xdr:row>
      <xdr:rowOff>38405</xdr:rowOff>
    </xdr:to>
    <xdr:sp macro="" textlink="">
      <xdr:nvSpPr>
        <xdr:cNvPr id="259" name="楕円 258"/>
        <xdr:cNvSpPr/>
      </xdr:nvSpPr>
      <xdr:spPr>
        <a:xfrm>
          <a:off x="1968500" y="169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29532</xdr:rowOff>
    </xdr:from>
    <xdr:ext cx="534377" cy="259045"/>
    <xdr:sp macro="" textlink="">
      <xdr:nvSpPr>
        <xdr:cNvPr id="260" name="テキスト ボックス 259"/>
        <xdr:cNvSpPr txBox="1"/>
      </xdr:nvSpPr>
      <xdr:spPr>
        <a:xfrm>
          <a:off x="1752111" y="170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8737</xdr:rowOff>
    </xdr:from>
    <xdr:to>
      <xdr:col>6</xdr:col>
      <xdr:colOff>38100</xdr:colOff>
      <xdr:row>99</xdr:row>
      <xdr:rowOff>110337</xdr:rowOff>
    </xdr:to>
    <xdr:sp macro="" textlink="">
      <xdr:nvSpPr>
        <xdr:cNvPr id="261" name="楕円 260"/>
        <xdr:cNvSpPr/>
      </xdr:nvSpPr>
      <xdr:spPr>
        <a:xfrm>
          <a:off x="1079500" y="169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101464</xdr:rowOff>
    </xdr:from>
    <xdr:ext cx="534377" cy="259045"/>
    <xdr:sp macro="" textlink="">
      <xdr:nvSpPr>
        <xdr:cNvPr id="262" name="テキスト ボックス 261"/>
        <xdr:cNvSpPr txBox="1"/>
      </xdr:nvSpPr>
      <xdr:spPr>
        <a:xfrm>
          <a:off x="863111" y="170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132918</xdr:rowOff>
    </xdr:from>
    <xdr:to>
      <xdr:col>55</xdr:col>
      <xdr:colOff>0</xdr:colOff>
      <xdr:row>37</xdr:row>
      <xdr:rowOff>140927</xdr:rowOff>
    </xdr:to>
    <xdr:cxnSp macro="">
      <xdr:nvCxnSpPr>
        <xdr:cNvPr id="291" name="直線コネクタ 290"/>
        <xdr:cNvCxnSpPr/>
      </xdr:nvCxnSpPr>
      <xdr:spPr>
        <a:xfrm>
          <a:off x="9639300" y="6476568"/>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132918</xdr:rowOff>
    </xdr:from>
    <xdr:to>
      <xdr:col>50</xdr:col>
      <xdr:colOff>114300</xdr:colOff>
      <xdr:row>37</xdr:row>
      <xdr:rowOff>161828</xdr:rowOff>
    </xdr:to>
    <xdr:cxnSp macro="">
      <xdr:nvCxnSpPr>
        <xdr:cNvPr id="294" name="直線コネクタ 293"/>
        <xdr:cNvCxnSpPr/>
      </xdr:nvCxnSpPr>
      <xdr:spPr>
        <a:xfrm flipV="1">
          <a:off x="8750300" y="6476568"/>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161828</xdr:rowOff>
    </xdr:from>
    <xdr:to>
      <xdr:col>45</xdr:col>
      <xdr:colOff>177800</xdr:colOff>
      <xdr:row>38</xdr:row>
      <xdr:rowOff>61656</xdr:rowOff>
    </xdr:to>
    <xdr:cxnSp macro="">
      <xdr:nvCxnSpPr>
        <xdr:cNvPr id="297" name="直線コネクタ 296"/>
        <xdr:cNvCxnSpPr/>
      </xdr:nvCxnSpPr>
      <xdr:spPr>
        <a:xfrm flipV="1">
          <a:off x="7861300" y="6505478"/>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118006</xdr:rowOff>
    </xdr:from>
    <xdr:to>
      <xdr:col>41</xdr:col>
      <xdr:colOff>50800</xdr:colOff>
      <xdr:row>38</xdr:row>
      <xdr:rowOff>61656</xdr:rowOff>
    </xdr:to>
    <xdr:cxnSp macro="">
      <xdr:nvCxnSpPr>
        <xdr:cNvPr id="300" name="直線コネクタ 299"/>
        <xdr:cNvCxnSpPr/>
      </xdr:nvCxnSpPr>
      <xdr:spPr>
        <a:xfrm>
          <a:off x="6972300" y="6461656"/>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90127</xdr:rowOff>
    </xdr:from>
    <xdr:to>
      <xdr:col>55</xdr:col>
      <xdr:colOff>50800</xdr:colOff>
      <xdr:row>38</xdr:row>
      <xdr:rowOff>20276</xdr:rowOff>
    </xdr:to>
    <xdr:sp macro="" textlink="">
      <xdr:nvSpPr>
        <xdr:cNvPr id="310" name="楕円 309"/>
        <xdr:cNvSpPr/>
      </xdr:nvSpPr>
      <xdr:spPr>
        <a:xfrm>
          <a:off x="10426700" y="6433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5054</xdr:rowOff>
    </xdr:from>
    <xdr:ext cx="534377" cy="259045"/>
    <xdr:sp macro="" textlink="">
      <xdr:nvSpPr>
        <xdr:cNvPr id="311" name="補助費等該当値テキスト"/>
        <xdr:cNvSpPr txBox="1"/>
      </xdr:nvSpPr>
      <xdr:spPr>
        <a:xfrm>
          <a:off x="10528300" y="634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82118</xdr:rowOff>
    </xdr:from>
    <xdr:to>
      <xdr:col>50</xdr:col>
      <xdr:colOff>165100</xdr:colOff>
      <xdr:row>38</xdr:row>
      <xdr:rowOff>12268</xdr:rowOff>
    </xdr:to>
    <xdr:sp macro="" textlink="">
      <xdr:nvSpPr>
        <xdr:cNvPr id="312" name="楕円 311"/>
        <xdr:cNvSpPr/>
      </xdr:nvSpPr>
      <xdr:spPr>
        <a:xfrm>
          <a:off x="9588500" y="64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3395</xdr:rowOff>
    </xdr:from>
    <xdr:ext cx="534377" cy="259045"/>
    <xdr:sp macro="" textlink="">
      <xdr:nvSpPr>
        <xdr:cNvPr id="313" name="テキスト ボックス 312"/>
        <xdr:cNvSpPr txBox="1"/>
      </xdr:nvSpPr>
      <xdr:spPr>
        <a:xfrm>
          <a:off x="9372111" y="65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111028</xdr:rowOff>
    </xdr:from>
    <xdr:to>
      <xdr:col>46</xdr:col>
      <xdr:colOff>38100</xdr:colOff>
      <xdr:row>38</xdr:row>
      <xdr:rowOff>41179</xdr:rowOff>
    </xdr:to>
    <xdr:sp macro="" textlink="">
      <xdr:nvSpPr>
        <xdr:cNvPr id="314" name="楕円 313"/>
        <xdr:cNvSpPr/>
      </xdr:nvSpPr>
      <xdr:spPr>
        <a:xfrm>
          <a:off x="8699500" y="6454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32305</xdr:rowOff>
    </xdr:from>
    <xdr:ext cx="534377" cy="259045"/>
    <xdr:sp macro="" textlink="">
      <xdr:nvSpPr>
        <xdr:cNvPr id="315" name="テキスト ボックス 314"/>
        <xdr:cNvSpPr txBox="1"/>
      </xdr:nvSpPr>
      <xdr:spPr>
        <a:xfrm>
          <a:off x="8483111" y="65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10856</xdr:rowOff>
    </xdr:from>
    <xdr:to>
      <xdr:col>41</xdr:col>
      <xdr:colOff>101600</xdr:colOff>
      <xdr:row>38</xdr:row>
      <xdr:rowOff>112456</xdr:rowOff>
    </xdr:to>
    <xdr:sp macro="" textlink="">
      <xdr:nvSpPr>
        <xdr:cNvPr id="316" name="楕円 315"/>
        <xdr:cNvSpPr/>
      </xdr:nvSpPr>
      <xdr:spPr>
        <a:xfrm>
          <a:off x="7810500" y="65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103583</xdr:rowOff>
    </xdr:from>
    <xdr:ext cx="534377" cy="259045"/>
    <xdr:sp macro="" textlink="">
      <xdr:nvSpPr>
        <xdr:cNvPr id="317" name="テキスト ボックス 316"/>
        <xdr:cNvSpPr txBox="1"/>
      </xdr:nvSpPr>
      <xdr:spPr>
        <a:xfrm>
          <a:off x="7594111" y="6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67206</xdr:rowOff>
    </xdr:from>
    <xdr:to>
      <xdr:col>36</xdr:col>
      <xdr:colOff>165100</xdr:colOff>
      <xdr:row>37</xdr:row>
      <xdr:rowOff>168806</xdr:rowOff>
    </xdr:to>
    <xdr:sp macro="" textlink="">
      <xdr:nvSpPr>
        <xdr:cNvPr id="318" name="楕円 317"/>
        <xdr:cNvSpPr/>
      </xdr:nvSpPr>
      <xdr:spPr>
        <a:xfrm>
          <a:off x="6921500" y="64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159933</xdr:rowOff>
    </xdr:from>
    <xdr:ext cx="534377" cy="259045"/>
    <xdr:sp macro="" textlink="">
      <xdr:nvSpPr>
        <xdr:cNvPr id="319" name="テキスト ボックス 318"/>
        <xdr:cNvSpPr txBox="1"/>
      </xdr:nvSpPr>
      <xdr:spPr>
        <a:xfrm>
          <a:off x="6705111" y="65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166469</xdr:rowOff>
    </xdr:from>
    <xdr:to>
      <xdr:col>55</xdr:col>
      <xdr:colOff>0</xdr:colOff>
      <xdr:row>57</xdr:row>
      <xdr:rowOff>97514</xdr:rowOff>
    </xdr:to>
    <xdr:cxnSp macro="">
      <xdr:nvCxnSpPr>
        <xdr:cNvPr id="346" name="直線コネクタ 345"/>
        <xdr:cNvCxnSpPr/>
      </xdr:nvCxnSpPr>
      <xdr:spPr>
        <a:xfrm flipV="1">
          <a:off x="9639300" y="9767669"/>
          <a:ext cx="838200" cy="10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97514</xdr:rowOff>
    </xdr:from>
    <xdr:to>
      <xdr:col>50</xdr:col>
      <xdr:colOff>114300</xdr:colOff>
      <xdr:row>57</xdr:row>
      <xdr:rowOff>126249</xdr:rowOff>
    </xdr:to>
    <xdr:cxnSp macro="">
      <xdr:nvCxnSpPr>
        <xdr:cNvPr id="349" name="直線コネクタ 348"/>
        <xdr:cNvCxnSpPr/>
      </xdr:nvCxnSpPr>
      <xdr:spPr>
        <a:xfrm flipV="1">
          <a:off x="8750300" y="9870164"/>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126249</xdr:rowOff>
    </xdr:from>
    <xdr:to>
      <xdr:col>45</xdr:col>
      <xdr:colOff>177800</xdr:colOff>
      <xdr:row>58</xdr:row>
      <xdr:rowOff>6248</xdr:rowOff>
    </xdr:to>
    <xdr:cxnSp macro="">
      <xdr:nvCxnSpPr>
        <xdr:cNvPr id="352" name="直線コネクタ 351"/>
        <xdr:cNvCxnSpPr/>
      </xdr:nvCxnSpPr>
      <xdr:spPr>
        <a:xfrm flipV="1">
          <a:off x="7861300" y="9898899"/>
          <a:ext cx="889000" cy="5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79007</xdr:rowOff>
    </xdr:from>
    <xdr:to>
      <xdr:col>41</xdr:col>
      <xdr:colOff>50800</xdr:colOff>
      <xdr:row>58</xdr:row>
      <xdr:rowOff>6248</xdr:rowOff>
    </xdr:to>
    <xdr:cxnSp macro="">
      <xdr:nvCxnSpPr>
        <xdr:cNvPr id="355" name="直線コネクタ 354"/>
        <xdr:cNvCxnSpPr/>
      </xdr:nvCxnSpPr>
      <xdr:spPr>
        <a:xfrm>
          <a:off x="6972300" y="9851657"/>
          <a:ext cx="889000" cy="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115669</xdr:rowOff>
    </xdr:from>
    <xdr:to>
      <xdr:col>55</xdr:col>
      <xdr:colOff>50800</xdr:colOff>
      <xdr:row>57</xdr:row>
      <xdr:rowOff>45819</xdr:rowOff>
    </xdr:to>
    <xdr:sp macro="" textlink="">
      <xdr:nvSpPr>
        <xdr:cNvPr id="365" name="楕円 364"/>
        <xdr:cNvSpPr/>
      </xdr:nvSpPr>
      <xdr:spPr>
        <a:xfrm>
          <a:off x="10426700" y="97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94096</xdr:rowOff>
    </xdr:from>
    <xdr:ext cx="534377" cy="259045"/>
    <xdr:sp macro="" textlink="">
      <xdr:nvSpPr>
        <xdr:cNvPr id="366" name="普通建設事業費該当値テキスト"/>
        <xdr:cNvSpPr txBox="1"/>
      </xdr:nvSpPr>
      <xdr:spPr>
        <a:xfrm>
          <a:off x="10528300" y="96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46714</xdr:rowOff>
    </xdr:from>
    <xdr:to>
      <xdr:col>50</xdr:col>
      <xdr:colOff>165100</xdr:colOff>
      <xdr:row>57</xdr:row>
      <xdr:rowOff>148314</xdr:rowOff>
    </xdr:to>
    <xdr:sp macro="" textlink="">
      <xdr:nvSpPr>
        <xdr:cNvPr id="367" name="楕円 366"/>
        <xdr:cNvSpPr/>
      </xdr:nvSpPr>
      <xdr:spPr>
        <a:xfrm>
          <a:off x="9588500" y="9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139441</xdr:rowOff>
    </xdr:from>
    <xdr:ext cx="534377" cy="259045"/>
    <xdr:sp macro="" textlink="">
      <xdr:nvSpPr>
        <xdr:cNvPr id="368" name="テキスト ボックス 367"/>
        <xdr:cNvSpPr txBox="1"/>
      </xdr:nvSpPr>
      <xdr:spPr>
        <a:xfrm>
          <a:off x="9372111" y="99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75449</xdr:rowOff>
    </xdr:from>
    <xdr:to>
      <xdr:col>46</xdr:col>
      <xdr:colOff>38100</xdr:colOff>
      <xdr:row>58</xdr:row>
      <xdr:rowOff>5599</xdr:rowOff>
    </xdr:to>
    <xdr:sp macro="" textlink="">
      <xdr:nvSpPr>
        <xdr:cNvPr id="369" name="楕円 368"/>
        <xdr:cNvSpPr/>
      </xdr:nvSpPr>
      <xdr:spPr>
        <a:xfrm>
          <a:off x="8699500" y="98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168176</xdr:rowOff>
    </xdr:from>
    <xdr:ext cx="534377" cy="259045"/>
    <xdr:sp macro="" textlink="">
      <xdr:nvSpPr>
        <xdr:cNvPr id="370" name="テキスト ボックス 369"/>
        <xdr:cNvSpPr txBox="1"/>
      </xdr:nvSpPr>
      <xdr:spPr>
        <a:xfrm>
          <a:off x="8483111" y="99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126898</xdr:rowOff>
    </xdr:from>
    <xdr:to>
      <xdr:col>41</xdr:col>
      <xdr:colOff>101600</xdr:colOff>
      <xdr:row>58</xdr:row>
      <xdr:rowOff>57048</xdr:rowOff>
    </xdr:to>
    <xdr:sp macro="" textlink="">
      <xdr:nvSpPr>
        <xdr:cNvPr id="371" name="楕円 370"/>
        <xdr:cNvSpPr/>
      </xdr:nvSpPr>
      <xdr:spPr>
        <a:xfrm>
          <a:off x="7810500" y="98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48175</xdr:rowOff>
    </xdr:from>
    <xdr:ext cx="534377" cy="259045"/>
    <xdr:sp macro="" textlink="">
      <xdr:nvSpPr>
        <xdr:cNvPr id="372" name="テキスト ボックス 371"/>
        <xdr:cNvSpPr txBox="1"/>
      </xdr:nvSpPr>
      <xdr:spPr>
        <a:xfrm>
          <a:off x="7594111" y="99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28207</xdr:rowOff>
    </xdr:from>
    <xdr:to>
      <xdr:col>36</xdr:col>
      <xdr:colOff>165100</xdr:colOff>
      <xdr:row>57</xdr:row>
      <xdr:rowOff>129807</xdr:rowOff>
    </xdr:to>
    <xdr:sp macro="" textlink="">
      <xdr:nvSpPr>
        <xdr:cNvPr id="373" name="楕円 372"/>
        <xdr:cNvSpPr/>
      </xdr:nvSpPr>
      <xdr:spPr>
        <a:xfrm>
          <a:off x="6921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120934</xdr:rowOff>
    </xdr:from>
    <xdr:ext cx="534377" cy="259045"/>
    <xdr:sp macro="" textlink="">
      <xdr:nvSpPr>
        <xdr:cNvPr id="374" name="テキスト ボックス 373"/>
        <xdr:cNvSpPr txBox="1"/>
      </xdr:nvSpPr>
      <xdr:spPr>
        <a:xfrm>
          <a:off x="6705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44385</xdr:rowOff>
    </xdr:from>
    <xdr:to>
      <xdr:col>55</xdr:col>
      <xdr:colOff>0</xdr:colOff>
      <xdr:row>79</xdr:row>
      <xdr:rowOff>82212</xdr:rowOff>
    </xdr:to>
    <xdr:cxnSp macro="">
      <xdr:nvCxnSpPr>
        <xdr:cNvPr id="405" name="直線コネクタ 404"/>
        <xdr:cNvCxnSpPr/>
      </xdr:nvCxnSpPr>
      <xdr:spPr>
        <a:xfrm flipV="1">
          <a:off x="9639300" y="13588935"/>
          <a:ext cx="838200" cy="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113498</xdr:rowOff>
    </xdr:from>
    <xdr:to>
      <xdr:col>50</xdr:col>
      <xdr:colOff>114300</xdr:colOff>
      <xdr:row>79</xdr:row>
      <xdr:rowOff>82212</xdr:rowOff>
    </xdr:to>
    <xdr:cxnSp macro="">
      <xdr:nvCxnSpPr>
        <xdr:cNvPr id="408" name="直線コネクタ 407"/>
        <xdr:cNvCxnSpPr/>
      </xdr:nvCxnSpPr>
      <xdr:spPr>
        <a:xfrm>
          <a:off x="8750300" y="13486598"/>
          <a:ext cx="889000" cy="14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113498</xdr:rowOff>
    </xdr:from>
    <xdr:to>
      <xdr:col>45</xdr:col>
      <xdr:colOff>177800</xdr:colOff>
      <xdr:row>78</xdr:row>
      <xdr:rowOff>164323</xdr:rowOff>
    </xdr:to>
    <xdr:cxnSp macro="">
      <xdr:nvCxnSpPr>
        <xdr:cNvPr id="411" name="直線コネクタ 410"/>
        <xdr:cNvCxnSpPr/>
      </xdr:nvCxnSpPr>
      <xdr:spPr>
        <a:xfrm flipV="1">
          <a:off x="7861300" y="13486598"/>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165035</xdr:rowOff>
    </xdr:from>
    <xdr:to>
      <xdr:col>55</xdr:col>
      <xdr:colOff>50800</xdr:colOff>
      <xdr:row>79</xdr:row>
      <xdr:rowOff>95185</xdr:rowOff>
    </xdr:to>
    <xdr:sp macro="" textlink="">
      <xdr:nvSpPr>
        <xdr:cNvPr id="421" name="楕円 420"/>
        <xdr:cNvSpPr/>
      </xdr:nvSpPr>
      <xdr:spPr>
        <a:xfrm>
          <a:off x="104267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79962</xdr:rowOff>
    </xdr:from>
    <xdr:ext cx="469744" cy="259045"/>
    <xdr:sp macro="" textlink="">
      <xdr:nvSpPr>
        <xdr:cNvPr id="422" name="普通建設事業費 （ うち新規整備　）該当値テキスト"/>
        <xdr:cNvSpPr txBox="1"/>
      </xdr:nvSpPr>
      <xdr:spPr>
        <a:xfrm>
          <a:off x="10528300" y="1345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31412</xdr:rowOff>
    </xdr:from>
    <xdr:to>
      <xdr:col>50</xdr:col>
      <xdr:colOff>165100</xdr:colOff>
      <xdr:row>79</xdr:row>
      <xdr:rowOff>133012</xdr:rowOff>
    </xdr:to>
    <xdr:sp macro="" textlink="">
      <xdr:nvSpPr>
        <xdr:cNvPr id="423" name="楕円 422"/>
        <xdr:cNvSpPr/>
      </xdr:nvSpPr>
      <xdr:spPr>
        <a:xfrm>
          <a:off x="9588500" y="135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124139</xdr:rowOff>
    </xdr:from>
    <xdr:ext cx="469744" cy="259045"/>
    <xdr:sp macro="" textlink="">
      <xdr:nvSpPr>
        <xdr:cNvPr id="424" name="テキスト ボックス 423"/>
        <xdr:cNvSpPr txBox="1"/>
      </xdr:nvSpPr>
      <xdr:spPr>
        <a:xfrm>
          <a:off x="9404428" y="136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62698</xdr:rowOff>
    </xdr:from>
    <xdr:to>
      <xdr:col>46</xdr:col>
      <xdr:colOff>38100</xdr:colOff>
      <xdr:row>78</xdr:row>
      <xdr:rowOff>164298</xdr:rowOff>
    </xdr:to>
    <xdr:sp macro="" textlink="">
      <xdr:nvSpPr>
        <xdr:cNvPr id="425" name="楕円 424"/>
        <xdr:cNvSpPr/>
      </xdr:nvSpPr>
      <xdr:spPr>
        <a:xfrm>
          <a:off x="8699500" y="1343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155425</xdr:rowOff>
    </xdr:from>
    <xdr:ext cx="534377" cy="259045"/>
    <xdr:sp macro="" textlink="">
      <xdr:nvSpPr>
        <xdr:cNvPr id="426" name="テキスト ボックス 425"/>
        <xdr:cNvSpPr txBox="1"/>
      </xdr:nvSpPr>
      <xdr:spPr>
        <a:xfrm>
          <a:off x="8483111" y="1352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113523</xdr:rowOff>
    </xdr:from>
    <xdr:to>
      <xdr:col>41</xdr:col>
      <xdr:colOff>101600</xdr:colOff>
      <xdr:row>79</xdr:row>
      <xdr:rowOff>43673</xdr:rowOff>
    </xdr:to>
    <xdr:sp macro="" textlink="">
      <xdr:nvSpPr>
        <xdr:cNvPr id="427" name="楕円 426"/>
        <xdr:cNvSpPr/>
      </xdr:nvSpPr>
      <xdr:spPr>
        <a:xfrm>
          <a:off x="7810500" y="134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34800</xdr:rowOff>
    </xdr:from>
    <xdr:ext cx="469744" cy="259045"/>
    <xdr:sp macro="" textlink="">
      <xdr:nvSpPr>
        <xdr:cNvPr id="428" name="テキスト ボックス 427"/>
        <xdr:cNvSpPr txBox="1"/>
      </xdr:nvSpPr>
      <xdr:spPr>
        <a:xfrm>
          <a:off x="7626428" y="135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123842</xdr:rowOff>
    </xdr:from>
    <xdr:to>
      <xdr:col>55</xdr:col>
      <xdr:colOff>0</xdr:colOff>
      <xdr:row>97</xdr:row>
      <xdr:rowOff>122921</xdr:rowOff>
    </xdr:to>
    <xdr:cxnSp macro="">
      <xdr:nvCxnSpPr>
        <xdr:cNvPr id="457" name="直線コネクタ 456"/>
        <xdr:cNvCxnSpPr/>
      </xdr:nvCxnSpPr>
      <xdr:spPr>
        <a:xfrm flipV="1">
          <a:off x="9639300" y="16583042"/>
          <a:ext cx="838200" cy="1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122921</xdr:rowOff>
    </xdr:from>
    <xdr:to>
      <xdr:col>50</xdr:col>
      <xdr:colOff>114300</xdr:colOff>
      <xdr:row>98</xdr:row>
      <xdr:rowOff>50462</xdr:rowOff>
    </xdr:to>
    <xdr:cxnSp macro="">
      <xdr:nvCxnSpPr>
        <xdr:cNvPr id="460" name="直線コネクタ 459"/>
        <xdr:cNvCxnSpPr/>
      </xdr:nvCxnSpPr>
      <xdr:spPr>
        <a:xfrm flipV="1">
          <a:off x="8750300" y="16753571"/>
          <a:ext cx="889000" cy="9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50462</xdr:rowOff>
    </xdr:from>
    <xdr:to>
      <xdr:col>45</xdr:col>
      <xdr:colOff>177800</xdr:colOff>
      <xdr:row>98</xdr:row>
      <xdr:rowOff>109007</xdr:rowOff>
    </xdr:to>
    <xdr:cxnSp macro="">
      <xdr:nvCxnSpPr>
        <xdr:cNvPr id="463" name="直線コネクタ 462"/>
        <xdr:cNvCxnSpPr/>
      </xdr:nvCxnSpPr>
      <xdr:spPr>
        <a:xfrm flipV="1">
          <a:off x="7861300" y="16852562"/>
          <a:ext cx="8890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73042</xdr:rowOff>
    </xdr:from>
    <xdr:to>
      <xdr:col>55</xdr:col>
      <xdr:colOff>50800</xdr:colOff>
      <xdr:row>97</xdr:row>
      <xdr:rowOff>3192</xdr:rowOff>
    </xdr:to>
    <xdr:sp macro="" textlink="">
      <xdr:nvSpPr>
        <xdr:cNvPr id="473" name="楕円 472"/>
        <xdr:cNvSpPr/>
      </xdr:nvSpPr>
      <xdr:spPr>
        <a:xfrm>
          <a:off x="10426700" y="165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95919</xdr:rowOff>
    </xdr:from>
    <xdr:ext cx="534377" cy="259045"/>
    <xdr:sp macro="" textlink="">
      <xdr:nvSpPr>
        <xdr:cNvPr id="474" name="普通建設事業費 （ うち更新整備　）該当値テキスト"/>
        <xdr:cNvSpPr txBox="1"/>
      </xdr:nvSpPr>
      <xdr:spPr>
        <a:xfrm>
          <a:off x="10528300" y="163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72121</xdr:rowOff>
    </xdr:from>
    <xdr:to>
      <xdr:col>50</xdr:col>
      <xdr:colOff>165100</xdr:colOff>
      <xdr:row>98</xdr:row>
      <xdr:rowOff>2271</xdr:rowOff>
    </xdr:to>
    <xdr:sp macro="" textlink="">
      <xdr:nvSpPr>
        <xdr:cNvPr id="475" name="楕円 474"/>
        <xdr:cNvSpPr/>
      </xdr:nvSpPr>
      <xdr:spPr>
        <a:xfrm>
          <a:off x="9588500" y="167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164848</xdr:rowOff>
    </xdr:from>
    <xdr:ext cx="534377" cy="259045"/>
    <xdr:sp macro="" textlink="">
      <xdr:nvSpPr>
        <xdr:cNvPr id="476" name="テキスト ボックス 475"/>
        <xdr:cNvSpPr txBox="1"/>
      </xdr:nvSpPr>
      <xdr:spPr>
        <a:xfrm>
          <a:off x="9372111" y="167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171112</xdr:rowOff>
    </xdr:from>
    <xdr:to>
      <xdr:col>46</xdr:col>
      <xdr:colOff>38100</xdr:colOff>
      <xdr:row>98</xdr:row>
      <xdr:rowOff>101262</xdr:rowOff>
    </xdr:to>
    <xdr:sp macro="" textlink="">
      <xdr:nvSpPr>
        <xdr:cNvPr id="477" name="楕円 476"/>
        <xdr:cNvSpPr/>
      </xdr:nvSpPr>
      <xdr:spPr>
        <a:xfrm>
          <a:off x="8699500" y="168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92389</xdr:rowOff>
    </xdr:from>
    <xdr:ext cx="534377" cy="259045"/>
    <xdr:sp macro="" textlink="">
      <xdr:nvSpPr>
        <xdr:cNvPr id="478" name="テキスト ボックス 477"/>
        <xdr:cNvSpPr txBox="1"/>
      </xdr:nvSpPr>
      <xdr:spPr>
        <a:xfrm>
          <a:off x="8483111" y="1689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58207</xdr:rowOff>
    </xdr:from>
    <xdr:to>
      <xdr:col>41</xdr:col>
      <xdr:colOff>101600</xdr:colOff>
      <xdr:row>98</xdr:row>
      <xdr:rowOff>159807</xdr:rowOff>
    </xdr:to>
    <xdr:sp macro="" textlink="">
      <xdr:nvSpPr>
        <xdr:cNvPr id="479" name="楕円 478"/>
        <xdr:cNvSpPr/>
      </xdr:nvSpPr>
      <xdr:spPr>
        <a:xfrm>
          <a:off x="7810500" y="16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150934</xdr:rowOff>
    </xdr:from>
    <xdr:ext cx="534377" cy="259045"/>
    <xdr:sp macro="" textlink="">
      <xdr:nvSpPr>
        <xdr:cNvPr id="480" name="テキスト ボックス 479"/>
        <xdr:cNvSpPr txBox="1"/>
      </xdr:nvSpPr>
      <xdr:spPr>
        <a:xfrm>
          <a:off x="7594111" y="169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39891</xdr:rowOff>
    </xdr:from>
    <xdr:to>
      <xdr:col>85</xdr:col>
      <xdr:colOff>127000</xdr:colOff>
      <xdr:row>39</xdr:row>
      <xdr:rowOff>43764</xdr:rowOff>
    </xdr:to>
    <xdr:cxnSp macro="">
      <xdr:nvCxnSpPr>
        <xdr:cNvPr id="509" name="直線コネクタ 508"/>
        <xdr:cNvCxnSpPr/>
      </xdr:nvCxnSpPr>
      <xdr:spPr>
        <a:xfrm flipV="1">
          <a:off x="15481300" y="6726441"/>
          <a:ext cx="8382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36703</xdr:rowOff>
    </xdr:from>
    <xdr:to>
      <xdr:col>81</xdr:col>
      <xdr:colOff>50800</xdr:colOff>
      <xdr:row>39</xdr:row>
      <xdr:rowOff>43764</xdr:rowOff>
    </xdr:to>
    <xdr:cxnSp macro="">
      <xdr:nvCxnSpPr>
        <xdr:cNvPr id="512" name="直線コネクタ 511"/>
        <xdr:cNvCxnSpPr/>
      </xdr:nvCxnSpPr>
      <xdr:spPr>
        <a:xfrm>
          <a:off x="14592300" y="6723253"/>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23431</xdr:rowOff>
    </xdr:from>
    <xdr:to>
      <xdr:col>76</xdr:col>
      <xdr:colOff>114300</xdr:colOff>
      <xdr:row>39</xdr:row>
      <xdr:rowOff>36703</xdr:rowOff>
    </xdr:to>
    <xdr:cxnSp macro="">
      <xdr:nvCxnSpPr>
        <xdr:cNvPr id="515" name="直線コネクタ 514"/>
        <xdr:cNvCxnSpPr/>
      </xdr:nvCxnSpPr>
      <xdr:spPr>
        <a:xfrm>
          <a:off x="13703300" y="6709981"/>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23431</xdr:rowOff>
    </xdr:from>
    <xdr:to>
      <xdr:col>71</xdr:col>
      <xdr:colOff>177800</xdr:colOff>
      <xdr:row>39</xdr:row>
      <xdr:rowOff>37922</xdr:rowOff>
    </xdr:to>
    <xdr:cxnSp macro="">
      <xdr:nvCxnSpPr>
        <xdr:cNvPr id="518" name="直線コネクタ 517"/>
        <xdr:cNvCxnSpPr/>
      </xdr:nvCxnSpPr>
      <xdr:spPr>
        <a:xfrm flipV="1">
          <a:off x="12814300" y="6709981"/>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160541</xdr:rowOff>
    </xdr:from>
    <xdr:to>
      <xdr:col>85</xdr:col>
      <xdr:colOff>177800</xdr:colOff>
      <xdr:row>39</xdr:row>
      <xdr:rowOff>90691</xdr:rowOff>
    </xdr:to>
    <xdr:sp macro="" textlink="">
      <xdr:nvSpPr>
        <xdr:cNvPr id="528" name="楕円 527"/>
        <xdr:cNvSpPr/>
      </xdr:nvSpPr>
      <xdr:spPr>
        <a:xfrm>
          <a:off x="16268700" y="66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378565" cy="259045"/>
    <xdr:sp macro="" textlink="">
      <xdr:nvSpPr>
        <xdr:cNvPr id="529" name="災害復旧事業費該当値テキスト"/>
        <xdr:cNvSpPr txBox="1"/>
      </xdr:nvSpPr>
      <xdr:spPr>
        <a:xfrm>
          <a:off x="16370300" y="659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164414</xdr:rowOff>
    </xdr:from>
    <xdr:to>
      <xdr:col>81</xdr:col>
      <xdr:colOff>101600</xdr:colOff>
      <xdr:row>39</xdr:row>
      <xdr:rowOff>94564</xdr:rowOff>
    </xdr:to>
    <xdr:sp macro="" textlink="">
      <xdr:nvSpPr>
        <xdr:cNvPr id="530" name="楕円 529"/>
        <xdr:cNvSpPr/>
      </xdr:nvSpPr>
      <xdr:spPr>
        <a:xfrm>
          <a:off x="15430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85691</xdr:rowOff>
    </xdr:from>
    <xdr:ext cx="313932" cy="259045"/>
    <xdr:sp macro="" textlink="">
      <xdr:nvSpPr>
        <xdr:cNvPr id="531" name="テキスト ボックス 530"/>
        <xdr:cNvSpPr txBox="1"/>
      </xdr:nvSpPr>
      <xdr:spPr>
        <a:xfrm>
          <a:off x="15324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157353</xdr:rowOff>
    </xdr:from>
    <xdr:to>
      <xdr:col>76</xdr:col>
      <xdr:colOff>165100</xdr:colOff>
      <xdr:row>39</xdr:row>
      <xdr:rowOff>87503</xdr:rowOff>
    </xdr:to>
    <xdr:sp macro="" textlink="">
      <xdr:nvSpPr>
        <xdr:cNvPr id="532" name="楕円 531"/>
        <xdr:cNvSpPr/>
      </xdr:nvSpPr>
      <xdr:spPr>
        <a:xfrm>
          <a:off x="145415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78630</xdr:rowOff>
    </xdr:from>
    <xdr:ext cx="378565" cy="259045"/>
    <xdr:sp macro="" textlink="">
      <xdr:nvSpPr>
        <xdr:cNvPr id="533" name="テキスト ボックス 532"/>
        <xdr:cNvSpPr txBox="1"/>
      </xdr:nvSpPr>
      <xdr:spPr>
        <a:xfrm>
          <a:off x="14403017" y="67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144081</xdr:rowOff>
    </xdr:from>
    <xdr:to>
      <xdr:col>72</xdr:col>
      <xdr:colOff>38100</xdr:colOff>
      <xdr:row>39</xdr:row>
      <xdr:rowOff>74231</xdr:rowOff>
    </xdr:to>
    <xdr:sp macro="" textlink="">
      <xdr:nvSpPr>
        <xdr:cNvPr id="534" name="楕円 533"/>
        <xdr:cNvSpPr/>
      </xdr:nvSpPr>
      <xdr:spPr>
        <a:xfrm>
          <a:off x="13652500" y="66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65358</xdr:rowOff>
    </xdr:from>
    <xdr:ext cx="469744" cy="259045"/>
    <xdr:sp macro="" textlink="">
      <xdr:nvSpPr>
        <xdr:cNvPr id="535" name="テキスト ボックス 534"/>
        <xdr:cNvSpPr txBox="1"/>
      </xdr:nvSpPr>
      <xdr:spPr>
        <a:xfrm>
          <a:off x="13468428" y="67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158572</xdr:rowOff>
    </xdr:from>
    <xdr:to>
      <xdr:col>67</xdr:col>
      <xdr:colOff>101600</xdr:colOff>
      <xdr:row>39</xdr:row>
      <xdr:rowOff>88722</xdr:rowOff>
    </xdr:to>
    <xdr:sp macro="" textlink="">
      <xdr:nvSpPr>
        <xdr:cNvPr id="536" name="楕円 535"/>
        <xdr:cNvSpPr/>
      </xdr:nvSpPr>
      <xdr:spPr>
        <a:xfrm>
          <a:off x="12763500" y="66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79849</xdr:rowOff>
    </xdr:from>
    <xdr:ext cx="378565" cy="259045"/>
    <xdr:sp macro="" textlink="">
      <xdr:nvSpPr>
        <xdr:cNvPr id="537" name="テキスト ボックス 536"/>
        <xdr:cNvSpPr txBox="1"/>
      </xdr:nvSpPr>
      <xdr:spPr>
        <a:xfrm>
          <a:off x="12625017" y="676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43062</xdr:rowOff>
    </xdr:from>
    <xdr:to>
      <xdr:col>85</xdr:col>
      <xdr:colOff>127000</xdr:colOff>
      <xdr:row>78</xdr:row>
      <xdr:rowOff>52546</xdr:rowOff>
    </xdr:to>
    <xdr:cxnSp macro="">
      <xdr:nvCxnSpPr>
        <xdr:cNvPr id="623" name="直線コネクタ 622"/>
        <xdr:cNvCxnSpPr/>
      </xdr:nvCxnSpPr>
      <xdr:spPr>
        <a:xfrm flipV="1">
          <a:off x="15481300" y="13416162"/>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52546</xdr:rowOff>
    </xdr:from>
    <xdr:to>
      <xdr:col>81</xdr:col>
      <xdr:colOff>50800</xdr:colOff>
      <xdr:row>78</xdr:row>
      <xdr:rowOff>54649</xdr:rowOff>
    </xdr:to>
    <xdr:cxnSp macro="">
      <xdr:nvCxnSpPr>
        <xdr:cNvPr id="626" name="直線コネクタ 625"/>
        <xdr:cNvCxnSpPr/>
      </xdr:nvCxnSpPr>
      <xdr:spPr>
        <a:xfrm flipV="1">
          <a:off x="14592300" y="1342564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35006</xdr:rowOff>
    </xdr:from>
    <xdr:to>
      <xdr:col>76</xdr:col>
      <xdr:colOff>114300</xdr:colOff>
      <xdr:row>78</xdr:row>
      <xdr:rowOff>54649</xdr:rowOff>
    </xdr:to>
    <xdr:cxnSp macro="">
      <xdr:nvCxnSpPr>
        <xdr:cNvPr id="629" name="直線コネクタ 628"/>
        <xdr:cNvCxnSpPr/>
      </xdr:nvCxnSpPr>
      <xdr:spPr>
        <a:xfrm>
          <a:off x="13703300" y="13408106"/>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32316</xdr:rowOff>
    </xdr:from>
    <xdr:to>
      <xdr:col>71</xdr:col>
      <xdr:colOff>177800</xdr:colOff>
      <xdr:row>78</xdr:row>
      <xdr:rowOff>35006</xdr:rowOff>
    </xdr:to>
    <xdr:cxnSp macro="">
      <xdr:nvCxnSpPr>
        <xdr:cNvPr id="632" name="直線コネクタ 631"/>
        <xdr:cNvCxnSpPr/>
      </xdr:nvCxnSpPr>
      <xdr:spPr>
        <a:xfrm>
          <a:off x="12814300" y="1340541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163712</xdr:rowOff>
    </xdr:from>
    <xdr:to>
      <xdr:col>85</xdr:col>
      <xdr:colOff>177800</xdr:colOff>
      <xdr:row>78</xdr:row>
      <xdr:rowOff>93862</xdr:rowOff>
    </xdr:to>
    <xdr:sp macro="" textlink="">
      <xdr:nvSpPr>
        <xdr:cNvPr id="642" name="楕円 641"/>
        <xdr:cNvSpPr/>
      </xdr:nvSpPr>
      <xdr:spPr>
        <a:xfrm>
          <a:off x="16268700" y="133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78639</xdr:rowOff>
    </xdr:from>
    <xdr:ext cx="534377" cy="259045"/>
    <xdr:sp macro="" textlink="">
      <xdr:nvSpPr>
        <xdr:cNvPr id="643" name="公債費該当値テキスト"/>
        <xdr:cNvSpPr txBox="1"/>
      </xdr:nvSpPr>
      <xdr:spPr>
        <a:xfrm>
          <a:off x="16370300" y="1328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1746</xdr:rowOff>
    </xdr:from>
    <xdr:to>
      <xdr:col>81</xdr:col>
      <xdr:colOff>101600</xdr:colOff>
      <xdr:row>78</xdr:row>
      <xdr:rowOff>103346</xdr:rowOff>
    </xdr:to>
    <xdr:sp macro="" textlink="">
      <xdr:nvSpPr>
        <xdr:cNvPr id="644" name="楕円 643"/>
        <xdr:cNvSpPr/>
      </xdr:nvSpPr>
      <xdr:spPr>
        <a:xfrm>
          <a:off x="15430500" y="133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94473</xdr:rowOff>
    </xdr:from>
    <xdr:ext cx="534377" cy="259045"/>
    <xdr:sp macro="" textlink="">
      <xdr:nvSpPr>
        <xdr:cNvPr id="645" name="テキスト ボックス 644"/>
        <xdr:cNvSpPr txBox="1"/>
      </xdr:nvSpPr>
      <xdr:spPr>
        <a:xfrm>
          <a:off x="15214111" y="134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3849</xdr:rowOff>
    </xdr:from>
    <xdr:to>
      <xdr:col>76</xdr:col>
      <xdr:colOff>165100</xdr:colOff>
      <xdr:row>78</xdr:row>
      <xdr:rowOff>105449</xdr:rowOff>
    </xdr:to>
    <xdr:sp macro="" textlink="">
      <xdr:nvSpPr>
        <xdr:cNvPr id="646" name="楕円 645"/>
        <xdr:cNvSpPr/>
      </xdr:nvSpPr>
      <xdr:spPr>
        <a:xfrm>
          <a:off x="145415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96576</xdr:rowOff>
    </xdr:from>
    <xdr:ext cx="534377" cy="259045"/>
    <xdr:sp macro="" textlink="">
      <xdr:nvSpPr>
        <xdr:cNvPr id="647" name="テキスト ボックス 646"/>
        <xdr:cNvSpPr txBox="1"/>
      </xdr:nvSpPr>
      <xdr:spPr>
        <a:xfrm>
          <a:off x="14325111" y="134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155656</xdr:rowOff>
    </xdr:from>
    <xdr:to>
      <xdr:col>72</xdr:col>
      <xdr:colOff>38100</xdr:colOff>
      <xdr:row>78</xdr:row>
      <xdr:rowOff>85806</xdr:rowOff>
    </xdr:to>
    <xdr:sp macro="" textlink="">
      <xdr:nvSpPr>
        <xdr:cNvPr id="648" name="楕円 647"/>
        <xdr:cNvSpPr/>
      </xdr:nvSpPr>
      <xdr:spPr>
        <a:xfrm>
          <a:off x="13652500" y="133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76933</xdr:rowOff>
    </xdr:from>
    <xdr:ext cx="534377" cy="259045"/>
    <xdr:sp macro="" textlink="">
      <xdr:nvSpPr>
        <xdr:cNvPr id="649" name="テキスト ボックス 648"/>
        <xdr:cNvSpPr txBox="1"/>
      </xdr:nvSpPr>
      <xdr:spPr>
        <a:xfrm>
          <a:off x="13436111" y="1345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152966</xdr:rowOff>
    </xdr:from>
    <xdr:to>
      <xdr:col>67</xdr:col>
      <xdr:colOff>101600</xdr:colOff>
      <xdr:row>78</xdr:row>
      <xdr:rowOff>83116</xdr:rowOff>
    </xdr:to>
    <xdr:sp macro="" textlink="">
      <xdr:nvSpPr>
        <xdr:cNvPr id="650" name="楕円 649"/>
        <xdr:cNvSpPr/>
      </xdr:nvSpPr>
      <xdr:spPr>
        <a:xfrm>
          <a:off x="12763500" y="13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74243</xdr:rowOff>
    </xdr:from>
    <xdr:ext cx="534377" cy="259045"/>
    <xdr:sp macro="" textlink="">
      <xdr:nvSpPr>
        <xdr:cNvPr id="651" name="テキスト ボックス 650"/>
        <xdr:cNvSpPr txBox="1"/>
      </xdr:nvSpPr>
      <xdr:spPr>
        <a:xfrm>
          <a:off x="12547111" y="13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56795</xdr:rowOff>
    </xdr:from>
    <xdr:to>
      <xdr:col>85</xdr:col>
      <xdr:colOff>127000</xdr:colOff>
      <xdr:row>98</xdr:row>
      <xdr:rowOff>17300</xdr:rowOff>
    </xdr:to>
    <xdr:cxnSp macro="">
      <xdr:nvCxnSpPr>
        <xdr:cNvPr id="680" name="直線コネクタ 679"/>
        <xdr:cNvCxnSpPr/>
      </xdr:nvCxnSpPr>
      <xdr:spPr>
        <a:xfrm>
          <a:off x="15481300" y="16687445"/>
          <a:ext cx="838200" cy="1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56795</xdr:rowOff>
    </xdr:from>
    <xdr:to>
      <xdr:col>81</xdr:col>
      <xdr:colOff>50800</xdr:colOff>
      <xdr:row>97</xdr:row>
      <xdr:rowOff>158073</xdr:rowOff>
    </xdr:to>
    <xdr:cxnSp macro="">
      <xdr:nvCxnSpPr>
        <xdr:cNvPr id="683" name="直線コネクタ 682"/>
        <xdr:cNvCxnSpPr/>
      </xdr:nvCxnSpPr>
      <xdr:spPr>
        <a:xfrm flipV="1">
          <a:off x="14592300" y="16687445"/>
          <a:ext cx="889000" cy="10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141399</xdr:rowOff>
    </xdr:from>
    <xdr:to>
      <xdr:col>76</xdr:col>
      <xdr:colOff>114300</xdr:colOff>
      <xdr:row>97</xdr:row>
      <xdr:rowOff>158073</xdr:rowOff>
    </xdr:to>
    <xdr:cxnSp macro="">
      <xdr:nvCxnSpPr>
        <xdr:cNvPr id="686" name="直線コネクタ 685"/>
        <xdr:cNvCxnSpPr/>
      </xdr:nvCxnSpPr>
      <xdr:spPr>
        <a:xfrm>
          <a:off x="13703300" y="16772049"/>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141399</xdr:rowOff>
    </xdr:from>
    <xdr:to>
      <xdr:col>71</xdr:col>
      <xdr:colOff>177800</xdr:colOff>
      <xdr:row>98</xdr:row>
      <xdr:rowOff>33561</xdr:rowOff>
    </xdr:to>
    <xdr:cxnSp macro="">
      <xdr:nvCxnSpPr>
        <xdr:cNvPr id="689" name="直線コネクタ 688"/>
        <xdr:cNvCxnSpPr/>
      </xdr:nvCxnSpPr>
      <xdr:spPr>
        <a:xfrm flipV="1">
          <a:off x="12814300" y="16772049"/>
          <a:ext cx="8890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137950</xdr:rowOff>
    </xdr:from>
    <xdr:to>
      <xdr:col>85</xdr:col>
      <xdr:colOff>177800</xdr:colOff>
      <xdr:row>98</xdr:row>
      <xdr:rowOff>68100</xdr:rowOff>
    </xdr:to>
    <xdr:sp macro="" textlink="">
      <xdr:nvSpPr>
        <xdr:cNvPr id="699" name="楕円 698"/>
        <xdr:cNvSpPr/>
      </xdr:nvSpPr>
      <xdr:spPr>
        <a:xfrm>
          <a:off x="16268700" y="16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160827</xdr:rowOff>
    </xdr:from>
    <xdr:ext cx="534377" cy="259045"/>
    <xdr:sp macro="" textlink="">
      <xdr:nvSpPr>
        <xdr:cNvPr id="700" name="積立金該当値テキスト"/>
        <xdr:cNvSpPr txBox="1"/>
      </xdr:nvSpPr>
      <xdr:spPr>
        <a:xfrm>
          <a:off x="16370300" y="166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5995</xdr:rowOff>
    </xdr:from>
    <xdr:to>
      <xdr:col>81</xdr:col>
      <xdr:colOff>101600</xdr:colOff>
      <xdr:row>97</xdr:row>
      <xdr:rowOff>107595</xdr:rowOff>
    </xdr:to>
    <xdr:sp macro="" textlink="">
      <xdr:nvSpPr>
        <xdr:cNvPr id="701" name="楕円 700"/>
        <xdr:cNvSpPr/>
      </xdr:nvSpPr>
      <xdr:spPr>
        <a:xfrm>
          <a:off x="15430500" y="16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124122</xdr:rowOff>
    </xdr:from>
    <xdr:ext cx="534377" cy="259045"/>
    <xdr:sp macro="" textlink="">
      <xdr:nvSpPr>
        <xdr:cNvPr id="702" name="テキスト ボックス 701"/>
        <xdr:cNvSpPr txBox="1"/>
      </xdr:nvSpPr>
      <xdr:spPr>
        <a:xfrm>
          <a:off x="15214111" y="164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107273</xdr:rowOff>
    </xdr:from>
    <xdr:to>
      <xdr:col>76</xdr:col>
      <xdr:colOff>165100</xdr:colOff>
      <xdr:row>98</xdr:row>
      <xdr:rowOff>37423</xdr:rowOff>
    </xdr:to>
    <xdr:sp macro="" textlink="">
      <xdr:nvSpPr>
        <xdr:cNvPr id="703" name="楕円 702"/>
        <xdr:cNvSpPr/>
      </xdr:nvSpPr>
      <xdr:spPr>
        <a:xfrm>
          <a:off x="14541500" y="167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53950</xdr:rowOff>
    </xdr:from>
    <xdr:ext cx="534377" cy="259045"/>
    <xdr:sp macro="" textlink="">
      <xdr:nvSpPr>
        <xdr:cNvPr id="704" name="テキスト ボックス 703"/>
        <xdr:cNvSpPr txBox="1"/>
      </xdr:nvSpPr>
      <xdr:spPr>
        <a:xfrm>
          <a:off x="14325111" y="165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90599</xdr:rowOff>
    </xdr:from>
    <xdr:to>
      <xdr:col>72</xdr:col>
      <xdr:colOff>38100</xdr:colOff>
      <xdr:row>98</xdr:row>
      <xdr:rowOff>20749</xdr:rowOff>
    </xdr:to>
    <xdr:sp macro="" textlink="">
      <xdr:nvSpPr>
        <xdr:cNvPr id="705" name="楕円 704"/>
        <xdr:cNvSpPr/>
      </xdr:nvSpPr>
      <xdr:spPr>
        <a:xfrm>
          <a:off x="13652500" y="167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37276</xdr:rowOff>
    </xdr:from>
    <xdr:ext cx="534377" cy="259045"/>
    <xdr:sp macro="" textlink="">
      <xdr:nvSpPr>
        <xdr:cNvPr id="706" name="テキスト ボックス 705"/>
        <xdr:cNvSpPr txBox="1"/>
      </xdr:nvSpPr>
      <xdr:spPr>
        <a:xfrm>
          <a:off x="13436111" y="164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154211</xdr:rowOff>
    </xdr:from>
    <xdr:to>
      <xdr:col>67</xdr:col>
      <xdr:colOff>101600</xdr:colOff>
      <xdr:row>98</xdr:row>
      <xdr:rowOff>84361</xdr:rowOff>
    </xdr:to>
    <xdr:sp macro="" textlink="">
      <xdr:nvSpPr>
        <xdr:cNvPr id="707" name="楕円 706"/>
        <xdr:cNvSpPr/>
      </xdr:nvSpPr>
      <xdr:spPr>
        <a:xfrm>
          <a:off x="12763500" y="167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75488</xdr:rowOff>
    </xdr:from>
    <xdr:ext cx="534377" cy="259045"/>
    <xdr:sp macro="" textlink="">
      <xdr:nvSpPr>
        <xdr:cNvPr id="708" name="テキスト ボックス 707"/>
        <xdr:cNvSpPr txBox="1"/>
      </xdr:nvSpPr>
      <xdr:spPr>
        <a:xfrm>
          <a:off x="12547111" y="168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26581</xdr:rowOff>
    </xdr:from>
    <xdr:to>
      <xdr:col>116</xdr:col>
      <xdr:colOff>63500</xdr:colOff>
      <xdr:row>31</xdr:row>
      <xdr:rowOff>54204</xdr:rowOff>
    </xdr:to>
    <xdr:cxnSp macro="">
      <xdr:nvCxnSpPr>
        <xdr:cNvPr id="737" name="直線コネクタ 736"/>
        <xdr:cNvCxnSpPr/>
      </xdr:nvCxnSpPr>
      <xdr:spPr>
        <a:xfrm flipV="1">
          <a:off x="21323300" y="5341531"/>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54204</xdr:rowOff>
    </xdr:from>
    <xdr:to>
      <xdr:col>111</xdr:col>
      <xdr:colOff>177800</xdr:colOff>
      <xdr:row>37</xdr:row>
      <xdr:rowOff>32829</xdr:rowOff>
    </xdr:to>
    <xdr:cxnSp macro="">
      <xdr:nvCxnSpPr>
        <xdr:cNvPr id="740" name="直線コネクタ 739"/>
        <xdr:cNvCxnSpPr/>
      </xdr:nvCxnSpPr>
      <xdr:spPr>
        <a:xfrm flipV="1">
          <a:off x="20434300" y="5369154"/>
          <a:ext cx="889000" cy="100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32829</xdr:rowOff>
    </xdr:from>
    <xdr:to>
      <xdr:col>107</xdr:col>
      <xdr:colOff>50800</xdr:colOff>
      <xdr:row>37</xdr:row>
      <xdr:rowOff>171132</xdr:rowOff>
    </xdr:to>
    <xdr:cxnSp macro="">
      <xdr:nvCxnSpPr>
        <xdr:cNvPr id="743" name="直線コネクタ 742"/>
        <xdr:cNvCxnSpPr/>
      </xdr:nvCxnSpPr>
      <xdr:spPr>
        <a:xfrm flipV="1">
          <a:off x="19545300" y="6376479"/>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171132</xdr:rowOff>
    </xdr:from>
    <xdr:to>
      <xdr:col>102</xdr:col>
      <xdr:colOff>114300</xdr:colOff>
      <xdr:row>38</xdr:row>
      <xdr:rowOff>70624</xdr:rowOff>
    </xdr:to>
    <xdr:cxnSp macro="">
      <xdr:nvCxnSpPr>
        <xdr:cNvPr id="746" name="直線コネクタ 745"/>
        <xdr:cNvCxnSpPr/>
      </xdr:nvCxnSpPr>
      <xdr:spPr>
        <a:xfrm flipV="1">
          <a:off x="18656300" y="6514782"/>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147231</xdr:rowOff>
    </xdr:from>
    <xdr:to>
      <xdr:col>116</xdr:col>
      <xdr:colOff>114300</xdr:colOff>
      <xdr:row>31</xdr:row>
      <xdr:rowOff>77381</xdr:rowOff>
    </xdr:to>
    <xdr:sp macro="" textlink="">
      <xdr:nvSpPr>
        <xdr:cNvPr id="756" name="楕円 755"/>
        <xdr:cNvSpPr/>
      </xdr:nvSpPr>
      <xdr:spPr>
        <a:xfrm>
          <a:off x="22110700" y="52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100258</xdr:rowOff>
    </xdr:from>
    <xdr:ext cx="534377" cy="259045"/>
    <xdr:sp macro="" textlink="">
      <xdr:nvSpPr>
        <xdr:cNvPr id="757" name="投資及び出資金該当値テキスト"/>
        <xdr:cNvSpPr txBox="1"/>
      </xdr:nvSpPr>
      <xdr:spPr>
        <a:xfrm>
          <a:off x="22212300" y="52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3404</xdr:rowOff>
    </xdr:from>
    <xdr:to>
      <xdr:col>112</xdr:col>
      <xdr:colOff>38100</xdr:colOff>
      <xdr:row>31</xdr:row>
      <xdr:rowOff>105004</xdr:rowOff>
    </xdr:to>
    <xdr:sp macro="" textlink="">
      <xdr:nvSpPr>
        <xdr:cNvPr id="758" name="楕円 757"/>
        <xdr:cNvSpPr/>
      </xdr:nvSpPr>
      <xdr:spPr>
        <a:xfrm>
          <a:off x="21272500" y="53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121531</xdr:rowOff>
    </xdr:from>
    <xdr:ext cx="534377" cy="259045"/>
    <xdr:sp macro="" textlink="">
      <xdr:nvSpPr>
        <xdr:cNvPr id="759" name="テキスト ボックス 758"/>
        <xdr:cNvSpPr txBox="1"/>
      </xdr:nvSpPr>
      <xdr:spPr>
        <a:xfrm>
          <a:off x="21056111" y="50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153479</xdr:rowOff>
    </xdr:from>
    <xdr:to>
      <xdr:col>107</xdr:col>
      <xdr:colOff>101600</xdr:colOff>
      <xdr:row>37</xdr:row>
      <xdr:rowOff>83629</xdr:rowOff>
    </xdr:to>
    <xdr:sp macro="" textlink="">
      <xdr:nvSpPr>
        <xdr:cNvPr id="760" name="楕円 759"/>
        <xdr:cNvSpPr/>
      </xdr:nvSpPr>
      <xdr:spPr>
        <a:xfrm>
          <a:off x="20383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100156</xdr:rowOff>
    </xdr:from>
    <xdr:ext cx="469744" cy="259045"/>
    <xdr:sp macro="" textlink="">
      <xdr:nvSpPr>
        <xdr:cNvPr id="761" name="テキスト ボックス 760"/>
        <xdr:cNvSpPr txBox="1"/>
      </xdr:nvSpPr>
      <xdr:spPr>
        <a:xfrm>
          <a:off x="20199428" y="610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120333</xdr:rowOff>
    </xdr:from>
    <xdr:to>
      <xdr:col>102</xdr:col>
      <xdr:colOff>165100</xdr:colOff>
      <xdr:row>38</xdr:row>
      <xdr:rowOff>50482</xdr:rowOff>
    </xdr:to>
    <xdr:sp macro="" textlink="">
      <xdr:nvSpPr>
        <xdr:cNvPr id="762" name="楕円 761"/>
        <xdr:cNvSpPr/>
      </xdr:nvSpPr>
      <xdr:spPr>
        <a:xfrm>
          <a:off x="19494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67010</xdr:rowOff>
    </xdr:from>
    <xdr:ext cx="469744" cy="259045"/>
    <xdr:sp macro="" textlink="">
      <xdr:nvSpPr>
        <xdr:cNvPr id="763" name="テキスト ボックス 762"/>
        <xdr:cNvSpPr txBox="1"/>
      </xdr:nvSpPr>
      <xdr:spPr>
        <a:xfrm>
          <a:off x="19310428" y="623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19824</xdr:rowOff>
    </xdr:from>
    <xdr:to>
      <xdr:col>98</xdr:col>
      <xdr:colOff>38100</xdr:colOff>
      <xdr:row>38</xdr:row>
      <xdr:rowOff>121424</xdr:rowOff>
    </xdr:to>
    <xdr:sp macro="" textlink="">
      <xdr:nvSpPr>
        <xdr:cNvPr id="764" name="楕円 763"/>
        <xdr:cNvSpPr/>
      </xdr:nvSpPr>
      <xdr:spPr>
        <a:xfrm>
          <a:off x="18605500" y="65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137952</xdr:rowOff>
    </xdr:from>
    <xdr:ext cx="469744" cy="259045"/>
    <xdr:sp macro="" textlink="">
      <xdr:nvSpPr>
        <xdr:cNvPr id="765" name="テキスト ボックス 764"/>
        <xdr:cNvSpPr txBox="1"/>
      </xdr:nvSpPr>
      <xdr:spPr>
        <a:xfrm>
          <a:off x="18421428" y="63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124338</xdr:rowOff>
    </xdr:from>
    <xdr:to>
      <xdr:col>116</xdr:col>
      <xdr:colOff>63500</xdr:colOff>
      <xdr:row>58</xdr:row>
      <xdr:rowOff>124498</xdr:rowOff>
    </xdr:to>
    <xdr:cxnSp macro="">
      <xdr:nvCxnSpPr>
        <xdr:cNvPr id="792" name="直線コネクタ 791"/>
        <xdr:cNvCxnSpPr/>
      </xdr:nvCxnSpPr>
      <xdr:spPr>
        <a:xfrm>
          <a:off x="21323300" y="1006843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123996</xdr:rowOff>
    </xdr:from>
    <xdr:to>
      <xdr:col>111</xdr:col>
      <xdr:colOff>177800</xdr:colOff>
      <xdr:row>58</xdr:row>
      <xdr:rowOff>124338</xdr:rowOff>
    </xdr:to>
    <xdr:cxnSp macro="">
      <xdr:nvCxnSpPr>
        <xdr:cNvPr id="795" name="直線コネクタ 794"/>
        <xdr:cNvCxnSpPr/>
      </xdr:nvCxnSpPr>
      <xdr:spPr>
        <a:xfrm>
          <a:off x="20434300" y="1006809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121435</xdr:rowOff>
    </xdr:from>
    <xdr:to>
      <xdr:col>107</xdr:col>
      <xdr:colOff>50800</xdr:colOff>
      <xdr:row>58</xdr:row>
      <xdr:rowOff>123996</xdr:rowOff>
    </xdr:to>
    <xdr:cxnSp macro="">
      <xdr:nvCxnSpPr>
        <xdr:cNvPr id="798" name="直線コネクタ 797"/>
        <xdr:cNvCxnSpPr/>
      </xdr:nvCxnSpPr>
      <xdr:spPr>
        <a:xfrm>
          <a:off x="19545300" y="1006553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121435</xdr:rowOff>
    </xdr:from>
    <xdr:to>
      <xdr:col>102</xdr:col>
      <xdr:colOff>114300</xdr:colOff>
      <xdr:row>58</xdr:row>
      <xdr:rowOff>121824</xdr:rowOff>
    </xdr:to>
    <xdr:cxnSp macro="">
      <xdr:nvCxnSpPr>
        <xdr:cNvPr id="801" name="直線コネクタ 800"/>
        <xdr:cNvCxnSpPr/>
      </xdr:nvCxnSpPr>
      <xdr:spPr>
        <a:xfrm flipV="1">
          <a:off x="18656300" y="1006553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73698</xdr:rowOff>
    </xdr:from>
    <xdr:to>
      <xdr:col>116</xdr:col>
      <xdr:colOff>114300</xdr:colOff>
      <xdr:row>59</xdr:row>
      <xdr:rowOff>3848</xdr:rowOff>
    </xdr:to>
    <xdr:sp macro="" textlink="">
      <xdr:nvSpPr>
        <xdr:cNvPr id="811" name="楕円 810"/>
        <xdr:cNvSpPr/>
      </xdr:nvSpPr>
      <xdr:spPr>
        <a:xfrm>
          <a:off x="22110700" y="100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160075</xdr:rowOff>
    </xdr:from>
    <xdr:ext cx="378565" cy="259045"/>
    <xdr:sp macro="" textlink="">
      <xdr:nvSpPr>
        <xdr:cNvPr id="812" name="貸付金該当値テキスト"/>
        <xdr:cNvSpPr txBox="1"/>
      </xdr:nvSpPr>
      <xdr:spPr>
        <a:xfrm>
          <a:off x="22212300" y="993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73538</xdr:rowOff>
    </xdr:from>
    <xdr:to>
      <xdr:col>112</xdr:col>
      <xdr:colOff>38100</xdr:colOff>
      <xdr:row>59</xdr:row>
      <xdr:rowOff>3688</xdr:rowOff>
    </xdr:to>
    <xdr:sp macro="" textlink="">
      <xdr:nvSpPr>
        <xdr:cNvPr id="813" name="楕円 812"/>
        <xdr:cNvSpPr/>
      </xdr:nvSpPr>
      <xdr:spPr>
        <a:xfrm>
          <a:off x="21272500" y="100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166265</xdr:rowOff>
    </xdr:from>
    <xdr:ext cx="378565" cy="259045"/>
    <xdr:sp macro="" textlink="">
      <xdr:nvSpPr>
        <xdr:cNvPr id="814" name="テキスト ボックス 813"/>
        <xdr:cNvSpPr txBox="1"/>
      </xdr:nvSpPr>
      <xdr:spPr>
        <a:xfrm>
          <a:off x="21134017" y="1011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73196</xdr:rowOff>
    </xdr:from>
    <xdr:to>
      <xdr:col>107</xdr:col>
      <xdr:colOff>101600</xdr:colOff>
      <xdr:row>59</xdr:row>
      <xdr:rowOff>3346</xdr:rowOff>
    </xdr:to>
    <xdr:sp macro="" textlink="">
      <xdr:nvSpPr>
        <xdr:cNvPr id="815" name="楕円 814"/>
        <xdr:cNvSpPr/>
      </xdr:nvSpPr>
      <xdr:spPr>
        <a:xfrm>
          <a:off x="20383500" y="100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165923</xdr:rowOff>
    </xdr:from>
    <xdr:ext cx="378565" cy="259045"/>
    <xdr:sp macro="" textlink="">
      <xdr:nvSpPr>
        <xdr:cNvPr id="816" name="テキスト ボックス 815"/>
        <xdr:cNvSpPr txBox="1"/>
      </xdr:nvSpPr>
      <xdr:spPr>
        <a:xfrm>
          <a:off x="20245017" y="1011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70635</xdr:rowOff>
    </xdr:from>
    <xdr:to>
      <xdr:col>102</xdr:col>
      <xdr:colOff>165100</xdr:colOff>
      <xdr:row>59</xdr:row>
      <xdr:rowOff>785</xdr:rowOff>
    </xdr:to>
    <xdr:sp macro="" textlink="">
      <xdr:nvSpPr>
        <xdr:cNvPr id="817" name="楕円 816"/>
        <xdr:cNvSpPr/>
      </xdr:nvSpPr>
      <xdr:spPr>
        <a:xfrm>
          <a:off x="19494500" y="100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163362</xdr:rowOff>
    </xdr:from>
    <xdr:ext cx="378565" cy="259045"/>
    <xdr:sp macro="" textlink="">
      <xdr:nvSpPr>
        <xdr:cNvPr id="818" name="テキスト ボックス 817"/>
        <xdr:cNvSpPr txBox="1"/>
      </xdr:nvSpPr>
      <xdr:spPr>
        <a:xfrm>
          <a:off x="19356017" y="10107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71024</xdr:rowOff>
    </xdr:from>
    <xdr:to>
      <xdr:col>98</xdr:col>
      <xdr:colOff>38100</xdr:colOff>
      <xdr:row>59</xdr:row>
      <xdr:rowOff>1174</xdr:rowOff>
    </xdr:to>
    <xdr:sp macro="" textlink="">
      <xdr:nvSpPr>
        <xdr:cNvPr id="819" name="楕円 818"/>
        <xdr:cNvSpPr/>
      </xdr:nvSpPr>
      <xdr:spPr>
        <a:xfrm>
          <a:off x="186055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163751</xdr:rowOff>
    </xdr:from>
    <xdr:ext cx="378565" cy="259045"/>
    <xdr:sp macro="" textlink="">
      <xdr:nvSpPr>
        <xdr:cNvPr id="820" name="テキスト ボックス 819"/>
        <xdr:cNvSpPr txBox="1"/>
      </xdr:nvSpPr>
      <xdr:spPr>
        <a:xfrm>
          <a:off x="18467017" y="1010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99270</xdr:rowOff>
    </xdr:from>
    <xdr:to>
      <xdr:col>116</xdr:col>
      <xdr:colOff>63500</xdr:colOff>
      <xdr:row>76</xdr:row>
      <xdr:rowOff>165483</xdr:rowOff>
    </xdr:to>
    <xdr:cxnSp macro="">
      <xdr:nvCxnSpPr>
        <xdr:cNvPr id="852" name="直線コネクタ 851"/>
        <xdr:cNvCxnSpPr/>
      </xdr:nvCxnSpPr>
      <xdr:spPr>
        <a:xfrm flipV="1">
          <a:off x="21323300" y="13129470"/>
          <a:ext cx="8382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13611</xdr:rowOff>
    </xdr:from>
    <xdr:to>
      <xdr:col>111</xdr:col>
      <xdr:colOff>177800</xdr:colOff>
      <xdr:row>76</xdr:row>
      <xdr:rowOff>165483</xdr:rowOff>
    </xdr:to>
    <xdr:cxnSp macro="">
      <xdr:nvCxnSpPr>
        <xdr:cNvPr id="855" name="直線コネクタ 854"/>
        <xdr:cNvCxnSpPr/>
      </xdr:nvCxnSpPr>
      <xdr:spPr>
        <a:xfrm>
          <a:off x="20434300" y="12872361"/>
          <a:ext cx="889000" cy="3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13611</xdr:rowOff>
    </xdr:from>
    <xdr:to>
      <xdr:col>107</xdr:col>
      <xdr:colOff>50800</xdr:colOff>
      <xdr:row>75</xdr:row>
      <xdr:rowOff>63642</xdr:rowOff>
    </xdr:to>
    <xdr:cxnSp macro="">
      <xdr:nvCxnSpPr>
        <xdr:cNvPr id="858" name="直線コネクタ 857"/>
        <xdr:cNvCxnSpPr/>
      </xdr:nvCxnSpPr>
      <xdr:spPr>
        <a:xfrm flipV="1">
          <a:off x="19545300" y="1287236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63642</xdr:rowOff>
    </xdr:from>
    <xdr:to>
      <xdr:col>102</xdr:col>
      <xdr:colOff>114300</xdr:colOff>
      <xdr:row>76</xdr:row>
      <xdr:rowOff>66810</xdr:rowOff>
    </xdr:to>
    <xdr:cxnSp macro="">
      <xdr:nvCxnSpPr>
        <xdr:cNvPr id="861" name="直線コネクタ 860"/>
        <xdr:cNvCxnSpPr/>
      </xdr:nvCxnSpPr>
      <xdr:spPr>
        <a:xfrm flipV="1">
          <a:off x="18656300" y="12922392"/>
          <a:ext cx="889000" cy="17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48470</xdr:rowOff>
    </xdr:from>
    <xdr:to>
      <xdr:col>116</xdr:col>
      <xdr:colOff>114300</xdr:colOff>
      <xdr:row>76</xdr:row>
      <xdr:rowOff>150070</xdr:rowOff>
    </xdr:to>
    <xdr:sp macro="" textlink="">
      <xdr:nvSpPr>
        <xdr:cNvPr id="871" name="楕円 870"/>
        <xdr:cNvSpPr/>
      </xdr:nvSpPr>
      <xdr:spPr>
        <a:xfrm>
          <a:off x="221107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26897</xdr:rowOff>
    </xdr:from>
    <xdr:ext cx="534377" cy="259045"/>
    <xdr:sp macro="" textlink="">
      <xdr:nvSpPr>
        <xdr:cNvPr id="872" name="繰出金該当値テキスト"/>
        <xdr:cNvSpPr txBox="1"/>
      </xdr:nvSpPr>
      <xdr:spPr>
        <a:xfrm>
          <a:off x="22212300" y="13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114683</xdr:rowOff>
    </xdr:from>
    <xdr:to>
      <xdr:col>112</xdr:col>
      <xdr:colOff>38100</xdr:colOff>
      <xdr:row>77</xdr:row>
      <xdr:rowOff>44833</xdr:rowOff>
    </xdr:to>
    <xdr:sp macro="" textlink="">
      <xdr:nvSpPr>
        <xdr:cNvPr id="873" name="楕円 872"/>
        <xdr:cNvSpPr/>
      </xdr:nvSpPr>
      <xdr:spPr>
        <a:xfrm>
          <a:off x="21272500" y="1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35960</xdr:rowOff>
    </xdr:from>
    <xdr:ext cx="534377" cy="259045"/>
    <xdr:sp macro="" textlink="">
      <xdr:nvSpPr>
        <xdr:cNvPr id="874" name="テキスト ボックス 873"/>
        <xdr:cNvSpPr txBox="1"/>
      </xdr:nvSpPr>
      <xdr:spPr>
        <a:xfrm>
          <a:off x="21056111" y="132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134261</xdr:rowOff>
    </xdr:from>
    <xdr:to>
      <xdr:col>107</xdr:col>
      <xdr:colOff>101600</xdr:colOff>
      <xdr:row>75</xdr:row>
      <xdr:rowOff>64411</xdr:rowOff>
    </xdr:to>
    <xdr:sp macro="" textlink="">
      <xdr:nvSpPr>
        <xdr:cNvPr id="875" name="楕円 874"/>
        <xdr:cNvSpPr/>
      </xdr:nvSpPr>
      <xdr:spPr>
        <a:xfrm>
          <a:off x="20383500" y="12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80938</xdr:rowOff>
    </xdr:from>
    <xdr:ext cx="534377" cy="259045"/>
    <xdr:sp macro="" textlink="">
      <xdr:nvSpPr>
        <xdr:cNvPr id="876" name="テキスト ボックス 875"/>
        <xdr:cNvSpPr txBox="1"/>
      </xdr:nvSpPr>
      <xdr:spPr>
        <a:xfrm>
          <a:off x="20167111" y="125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12842</xdr:rowOff>
    </xdr:from>
    <xdr:to>
      <xdr:col>102</xdr:col>
      <xdr:colOff>165100</xdr:colOff>
      <xdr:row>75</xdr:row>
      <xdr:rowOff>114442</xdr:rowOff>
    </xdr:to>
    <xdr:sp macro="" textlink="">
      <xdr:nvSpPr>
        <xdr:cNvPr id="877" name="楕円 876"/>
        <xdr:cNvSpPr/>
      </xdr:nvSpPr>
      <xdr:spPr>
        <a:xfrm>
          <a:off x="19494500" y="128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130969</xdr:rowOff>
    </xdr:from>
    <xdr:ext cx="534377" cy="259045"/>
    <xdr:sp macro="" textlink="">
      <xdr:nvSpPr>
        <xdr:cNvPr id="878" name="テキスト ボックス 877"/>
        <xdr:cNvSpPr txBox="1"/>
      </xdr:nvSpPr>
      <xdr:spPr>
        <a:xfrm>
          <a:off x="19278111" y="126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16010</xdr:rowOff>
    </xdr:from>
    <xdr:to>
      <xdr:col>98</xdr:col>
      <xdr:colOff>38100</xdr:colOff>
      <xdr:row>76</xdr:row>
      <xdr:rowOff>117610</xdr:rowOff>
    </xdr:to>
    <xdr:sp macro="" textlink="">
      <xdr:nvSpPr>
        <xdr:cNvPr id="879" name="楕円 878"/>
        <xdr:cNvSpPr/>
      </xdr:nvSpPr>
      <xdr:spPr>
        <a:xfrm>
          <a:off x="18605500" y="13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108737</xdr:rowOff>
    </xdr:from>
    <xdr:ext cx="534377" cy="259045"/>
    <xdr:sp macro="" textlink="">
      <xdr:nvSpPr>
        <xdr:cNvPr id="880" name="テキスト ボックス 879"/>
        <xdr:cNvSpPr txBox="1"/>
      </xdr:nvSpPr>
      <xdr:spPr>
        <a:xfrm>
          <a:off x="18389111" y="131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投資及び出資金、積立金を除き、類似団体の平均を下回っている。投資・出資金は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水道施設統合整備事業</a:t>
          </a:r>
          <a:r>
            <a:rPr kumimoji="1" lang="ja-JP" altLang="en-US" sz="1200">
              <a:solidFill>
                <a:schemeClr val="dk1"/>
              </a:solidFill>
              <a:effectLst/>
              <a:latin typeface="+mn-lt"/>
              <a:ea typeface="+mn-ea"/>
              <a:cs typeface="+mn-cs"/>
            </a:rPr>
            <a:t>に伴う</a:t>
          </a:r>
          <a:r>
            <a:rPr kumimoji="1" lang="ja-JP" altLang="ja-JP" sz="1200">
              <a:solidFill>
                <a:schemeClr val="dk1"/>
              </a:solidFill>
              <a:effectLst/>
              <a:latin typeface="+mn-lt"/>
              <a:ea typeface="+mn-ea"/>
              <a:cs typeface="+mn-cs"/>
            </a:rPr>
            <a:t>水道事業への出資金</a:t>
          </a:r>
          <a:r>
            <a:rPr kumimoji="1" lang="ja-JP" altLang="en-US" sz="1200">
              <a:solidFill>
                <a:schemeClr val="dk1"/>
              </a:solidFill>
              <a:effectLst/>
              <a:latin typeface="+mn-lt"/>
              <a:ea typeface="+mn-ea"/>
              <a:cs typeface="+mn-cs"/>
            </a:rPr>
            <a:t>の増により増加となった。</a:t>
          </a:r>
          <a:r>
            <a:rPr kumimoji="1" lang="ja-JP" altLang="ja-JP" sz="1200">
              <a:solidFill>
                <a:schemeClr val="dk1"/>
              </a:solidFill>
              <a:effectLst/>
              <a:latin typeface="+mn-lt"/>
              <a:ea typeface="+mn-ea"/>
              <a:cs typeface="+mn-cs"/>
            </a:rPr>
            <a:t>積立金</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基金積立額の減により前年度よりも減額となったが、類似団体内平均はなお上回っている</a:t>
          </a:r>
          <a:r>
            <a:rPr kumimoji="1" lang="ja-JP" altLang="ja-JP" sz="1200">
              <a:solidFill>
                <a:schemeClr val="dk1"/>
              </a:solidFill>
              <a:effectLst/>
              <a:latin typeface="+mn-lt"/>
              <a:ea typeface="+mn-ea"/>
              <a:cs typeface="+mn-cs"/>
            </a:rPr>
            <a:t>。普通建設事業費</a:t>
          </a:r>
          <a:r>
            <a:rPr kumimoji="1" lang="ja-JP" altLang="en-US" sz="1200">
              <a:solidFill>
                <a:schemeClr val="dk1"/>
              </a:solidFill>
              <a:effectLst/>
              <a:latin typeface="+mn-lt"/>
              <a:ea typeface="+mn-ea"/>
              <a:cs typeface="+mn-cs"/>
            </a:rPr>
            <a:t>（更新</a:t>
          </a:r>
          <a:r>
            <a:rPr kumimoji="1" lang="ja-JP" altLang="ja-JP" sz="1200">
              <a:solidFill>
                <a:schemeClr val="dk1"/>
              </a:solidFill>
              <a:effectLst/>
              <a:latin typeface="+mn-lt"/>
              <a:ea typeface="+mn-ea"/>
              <a:cs typeface="+mn-cs"/>
            </a:rPr>
            <a:t>整備分）分は中学校施設整備事業により増加している。今後も繰出金の増加が見込まれるため、特別会計内、企業会計内での計画見直しと経営努力による健全化を進めるとともに、</a:t>
          </a:r>
          <a:r>
            <a:rPr kumimoji="1" lang="ja-JP" altLang="en-US" sz="1200">
              <a:solidFill>
                <a:schemeClr val="dk1"/>
              </a:solidFill>
              <a:effectLst/>
              <a:latin typeface="+mn-lt"/>
              <a:ea typeface="+mn-ea"/>
              <a:cs typeface="+mn-cs"/>
            </a:rPr>
            <a:t>公共施設の</a:t>
          </a:r>
          <a:r>
            <a:rPr kumimoji="1" lang="ja-JP" altLang="ja-JP" sz="1200">
              <a:solidFill>
                <a:schemeClr val="dk1"/>
              </a:solidFill>
              <a:effectLst/>
              <a:latin typeface="+mn-lt"/>
              <a:ea typeface="+mn-ea"/>
              <a:cs typeface="+mn-cs"/>
            </a:rPr>
            <a:t>更新整備</a:t>
          </a:r>
          <a:r>
            <a:rPr kumimoji="1" lang="ja-JP" altLang="en-US" sz="1200">
              <a:solidFill>
                <a:schemeClr val="dk1"/>
              </a:solidFill>
              <a:effectLst/>
              <a:latin typeface="+mn-lt"/>
              <a:ea typeface="+mn-ea"/>
              <a:cs typeface="+mn-cs"/>
            </a:rPr>
            <a:t>、維持管理等については、公共施設等総合管理計画に基づき、施設総量の縮減や予防保全型の維持管理への転換を進め、事業費の減少に努める。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37,741
37,277
125.45
18,943,423
18,154,508
646,462
10,747,345
16,766,209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148082</xdr:rowOff>
    </xdr:from>
    <xdr:to>
      <xdr:col>24</xdr:col>
      <xdr:colOff>63500</xdr:colOff>
      <xdr:row>36</xdr:row>
      <xdr:rowOff>30353</xdr:rowOff>
    </xdr:to>
    <xdr:cxnSp macro="">
      <xdr:nvCxnSpPr>
        <xdr:cNvPr id="61" name="直線コネクタ 60"/>
        <xdr:cNvCxnSpPr/>
      </xdr:nvCxnSpPr>
      <xdr:spPr>
        <a:xfrm>
          <a:off x="3797300" y="6148832"/>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153035</xdr:rowOff>
    </xdr:from>
    <xdr:to>
      <xdr:col>19</xdr:col>
      <xdr:colOff>177800</xdr:colOff>
      <xdr:row>35</xdr:row>
      <xdr:rowOff>148082</xdr:rowOff>
    </xdr:to>
    <xdr:cxnSp macro="">
      <xdr:nvCxnSpPr>
        <xdr:cNvPr id="64" name="直線コネクタ 63"/>
        <xdr:cNvCxnSpPr/>
      </xdr:nvCxnSpPr>
      <xdr:spPr>
        <a:xfrm>
          <a:off x="2908300" y="5982335"/>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153035</xdr:rowOff>
    </xdr:from>
    <xdr:to>
      <xdr:col>15</xdr:col>
      <xdr:colOff>50800</xdr:colOff>
      <xdr:row>35</xdr:row>
      <xdr:rowOff>113411</xdr:rowOff>
    </xdr:to>
    <xdr:cxnSp macro="">
      <xdr:nvCxnSpPr>
        <xdr:cNvPr id="67" name="直線コネクタ 66"/>
        <xdr:cNvCxnSpPr/>
      </xdr:nvCxnSpPr>
      <xdr:spPr>
        <a:xfrm flipV="1">
          <a:off x="2019300" y="5982335"/>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113411</xdr:rowOff>
    </xdr:from>
    <xdr:to>
      <xdr:col>10</xdr:col>
      <xdr:colOff>114300</xdr:colOff>
      <xdr:row>35</xdr:row>
      <xdr:rowOff>117602</xdr:rowOff>
    </xdr:to>
    <xdr:cxnSp macro="">
      <xdr:nvCxnSpPr>
        <xdr:cNvPr id="70" name="直線コネクタ 69"/>
        <xdr:cNvCxnSpPr/>
      </xdr:nvCxnSpPr>
      <xdr:spPr>
        <a:xfrm flipV="1">
          <a:off x="1130300" y="61141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151003</xdr:rowOff>
    </xdr:from>
    <xdr:to>
      <xdr:col>24</xdr:col>
      <xdr:colOff>114300</xdr:colOff>
      <xdr:row>36</xdr:row>
      <xdr:rowOff>81153</xdr:rowOff>
    </xdr:to>
    <xdr:sp macro="" textlink="">
      <xdr:nvSpPr>
        <xdr:cNvPr id="80" name="楕円 79"/>
        <xdr:cNvSpPr/>
      </xdr:nvSpPr>
      <xdr:spPr>
        <a:xfrm>
          <a:off x="45847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129430</xdr:rowOff>
    </xdr:from>
    <xdr:ext cx="469744" cy="259045"/>
    <xdr:sp macro="" textlink="">
      <xdr:nvSpPr>
        <xdr:cNvPr id="81" name="議会費該当値テキスト"/>
        <xdr:cNvSpPr txBox="1"/>
      </xdr:nvSpPr>
      <xdr:spPr>
        <a:xfrm>
          <a:off x="4686300" y="61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97282</xdr:rowOff>
    </xdr:from>
    <xdr:to>
      <xdr:col>20</xdr:col>
      <xdr:colOff>38100</xdr:colOff>
      <xdr:row>36</xdr:row>
      <xdr:rowOff>27432</xdr:rowOff>
    </xdr:to>
    <xdr:sp macro="" textlink="">
      <xdr:nvSpPr>
        <xdr:cNvPr id="82" name="楕円 81"/>
        <xdr:cNvSpPr/>
      </xdr:nvSpPr>
      <xdr:spPr>
        <a:xfrm>
          <a:off x="3746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18559</xdr:rowOff>
    </xdr:from>
    <xdr:ext cx="469744" cy="259045"/>
    <xdr:sp macro="" textlink="">
      <xdr:nvSpPr>
        <xdr:cNvPr id="83" name="テキスト ボックス 82"/>
        <xdr:cNvSpPr txBox="1"/>
      </xdr:nvSpPr>
      <xdr:spPr>
        <a:xfrm>
          <a:off x="3562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102235</xdr:rowOff>
    </xdr:from>
    <xdr:to>
      <xdr:col>15</xdr:col>
      <xdr:colOff>101600</xdr:colOff>
      <xdr:row>35</xdr:row>
      <xdr:rowOff>32385</xdr:rowOff>
    </xdr:to>
    <xdr:sp macro="" textlink="">
      <xdr:nvSpPr>
        <xdr:cNvPr id="84" name="楕円 83"/>
        <xdr:cNvSpPr/>
      </xdr:nvSpPr>
      <xdr:spPr>
        <a:xfrm>
          <a:off x="2857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48912</xdr:rowOff>
    </xdr:from>
    <xdr:ext cx="469744" cy="259045"/>
    <xdr:sp macro="" textlink="">
      <xdr:nvSpPr>
        <xdr:cNvPr id="85" name="テキスト ボックス 84"/>
        <xdr:cNvSpPr txBox="1"/>
      </xdr:nvSpPr>
      <xdr:spPr>
        <a:xfrm>
          <a:off x="2673428" y="57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62611</xdr:rowOff>
    </xdr:from>
    <xdr:to>
      <xdr:col>10</xdr:col>
      <xdr:colOff>165100</xdr:colOff>
      <xdr:row>35</xdr:row>
      <xdr:rowOff>164211</xdr:rowOff>
    </xdr:to>
    <xdr:sp macro="" textlink="">
      <xdr:nvSpPr>
        <xdr:cNvPr id="86" name="楕円 85"/>
        <xdr:cNvSpPr/>
      </xdr:nvSpPr>
      <xdr:spPr>
        <a:xfrm>
          <a:off x="1968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87" name="テキスト ボックス 86"/>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66802</xdr:rowOff>
    </xdr:from>
    <xdr:to>
      <xdr:col>6</xdr:col>
      <xdr:colOff>38100</xdr:colOff>
      <xdr:row>35</xdr:row>
      <xdr:rowOff>168402</xdr:rowOff>
    </xdr:to>
    <xdr:sp macro="" textlink="">
      <xdr:nvSpPr>
        <xdr:cNvPr id="88" name="楕円 87"/>
        <xdr:cNvSpPr/>
      </xdr:nvSpPr>
      <xdr:spPr>
        <a:xfrm>
          <a:off x="1079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159529</xdr:rowOff>
    </xdr:from>
    <xdr:ext cx="469744" cy="259045"/>
    <xdr:sp macro="" textlink="">
      <xdr:nvSpPr>
        <xdr:cNvPr id="89" name="テキスト ボックス 88"/>
        <xdr:cNvSpPr txBox="1"/>
      </xdr:nvSpPr>
      <xdr:spPr>
        <a:xfrm>
          <a:off x="895428"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107197</xdr:rowOff>
    </xdr:from>
    <xdr:to>
      <xdr:col>24</xdr:col>
      <xdr:colOff>63500</xdr:colOff>
      <xdr:row>56</xdr:row>
      <xdr:rowOff>152122</xdr:rowOff>
    </xdr:to>
    <xdr:cxnSp macro="">
      <xdr:nvCxnSpPr>
        <xdr:cNvPr id="116" name="直線コネクタ 115"/>
        <xdr:cNvCxnSpPr/>
      </xdr:nvCxnSpPr>
      <xdr:spPr>
        <a:xfrm>
          <a:off x="3797300" y="9708397"/>
          <a:ext cx="838200" cy="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107197</xdr:rowOff>
    </xdr:from>
    <xdr:to>
      <xdr:col>19</xdr:col>
      <xdr:colOff>177800</xdr:colOff>
      <xdr:row>56</xdr:row>
      <xdr:rowOff>146965</xdr:rowOff>
    </xdr:to>
    <xdr:cxnSp macro="">
      <xdr:nvCxnSpPr>
        <xdr:cNvPr id="119" name="直線コネクタ 118"/>
        <xdr:cNvCxnSpPr/>
      </xdr:nvCxnSpPr>
      <xdr:spPr>
        <a:xfrm flipV="1">
          <a:off x="2908300" y="9708397"/>
          <a:ext cx="889000" cy="3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146965</xdr:rowOff>
    </xdr:from>
    <xdr:to>
      <xdr:col>15</xdr:col>
      <xdr:colOff>50800</xdr:colOff>
      <xdr:row>56</xdr:row>
      <xdr:rowOff>162222</xdr:rowOff>
    </xdr:to>
    <xdr:cxnSp macro="">
      <xdr:nvCxnSpPr>
        <xdr:cNvPr id="122" name="直線コネクタ 121"/>
        <xdr:cNvCxnSpPr/>
      </xdr:nvCxnSpPr>
      <xdr:spPr>
        <a:xfrm flipV="1">
          <a:off x="2019300" y="9748165"/>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162222</xdr:rowOff>
    </xdr:from>
    <xdr:to>
      <xdr:col>10</xdr:col>
      <xdr:colOff>114300</xdr:colOff>
      <xdr:row>57</xdr:row>
      <xdr:rowOff>37744</xdr:rowOff>
    </xdr:to>
    <xdr:cxnSp macro="">
      <xdr:nvCxnSpPr>
        <xdr:cNvPr id="125" name="直線コネクタ 124"/>
        <xdr:cNvCxnSpPr/>
      </xdr:nvCxnSpPr>
      <xdr:spPr>
        <a:xfrm flipV="1">
          <a:off x="1130300" y="9763422"/>
          <a:ext cx="889000" cy="4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101322</xdr:rowOff>
    </xdr:from>
    <xdr:to>
      <xdr:col>24</xdr:col>
      <xdr:colOff>114300</xdr:colOff>
      <xdr:row>57</xdr:row>
      <xdr:rowOff>31472</xdr:rowOff>
    </xdr:to>
    <xdr:sp macro="" textlink="">
      <xdr:nvSpPr>
        <xdr:cNvPr id="135" name="楕円 134"/>
        <xdr:cNvSpPr/>
      </xdr:nvSpPr>
      <xdr:spPr>
        <a:xfrm>
          <a:off x="4584700" y="97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79749</xdr:rowOff>
    </xdr:from>
    <xdr:ext cx="534377" cy="259045"/>
    <xdr:sp macro="" textlink="">
      <xdr:nvSpPr>
        <xdr:cNvPr id="136" name="総務費該当値テキスト"/>
        <xdr:cNvSpPr txBox="1"/>
      </xdr:nvSpPr>
      <xdr:spPr>
        <a:xfrm>
          <a:off x="4686300" y="968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56397</xdr:rowOff>
    </xdr:from>
    <xdr:to>
      <xdr:col>20</xdr:col>
      <xdr:colOff>38100</xdr:colOff>
      <xdr:row>56</xdr:row>
      <xdr:rowOff>157997</xdr:rowOff>
    </xdr:to>
    <xdr:sp macro="" textlink="">
      <xdr:nvSpPr>
        <xdr:cNvPr id="137" name="楕円 136"/>
        <xdr:cNvSpPr/>
      </xdr:nvSpPr>
      <xdr:spPr>
        <a:xfrm>
          <a:off x="3746500" y="96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149124</xdr:rowOff>
    </xdr:from>
    <xdr:ext cx="534377" cy="259045"/>
    <xdr:sp macro="" textlink="">
      <xdr:nvSpPr>
        <xdr:cNvPr id="138" name="テキスト ボックス 137"/>
        <xdr:cNvSpPr txBox="1"/>
      </xdr:nvSpPr>
      <xdr:spPr>
        <a:xfrm>
          <a:off x="3530111" y="975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96165</xdr:rowOff>
    </xdr:from>
    <xdr:to>
      <xdr:col>15</xdr:col>
      <xdr:colOff>101600</xdr:colOff>
      <xdr:row>57</xdr:row>
      <xdr:rowOff>26315</xdr:rowOff>
    </xdr:to>
    <xdr:sp macro="" textlink="">
      <xdr:nvSpPr>
        <xdr:cNvPr id="139" name="楕円 138"/>
        <xdr:cNvSpPr/>
      </xdr:nvSpPr>
      <xdr:spPr>
        <a:xfrm>
          <a:off x="2857500" y="96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17442</xdr:rowOff>
    </xdr:from>
    <xdr:ext cx="534377" cy="259045"/>
    <xdr:sp macro="" textlink="">
      <xdr:nvSpPr>
        <xdr:cNvPr id="140" name="テキスト ボックス 139"/>
        <xdr:cNvSpPr txBox="1"/>
      </xdr:nvSpPr>
      <xdr:spPr>
        <a:xfrm>
          <a:off x="2641111" y="97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111422</xdr:rowOff>
    </xdr:from>
    <xdr:to>
      <xdr:col>10</xdr:col>
      <xdr:colOff>165100</xdr:colOff>
      <xdr:row>57</xdr:row>
      <xdr:rowOff>41572</xdr:rowOff>
    </xdr:to>
    <xdr:sp macro="" textlink="">
      <xdr:nvSpPr>
        <xdr:cNvPr id="141" name="楕円 140"/>
        <xdr:cNvSpPr/>
      </xdr:nvSpPr>
      <xdr:spPr>
        <a:xfrm>
          <a:off x="1968500" y="97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32699</xdr:rowOff>
    </xdr:from>
    <xdr:ext cx="534377" cy="259045"/>
    <xdr:sp macro="" textlink="">
      <xdr:nvSpPr>
        <xdr:cNvPr id="142" name="テキスト ボックス 141"/>
        <xdr:cNvSpPr txBox="1"/>
      </xdr:nvSpPr>
      <xdr:spPr>
        <a:xfrm>
          <a:off x="1752111" y="98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158394</xdr:rowOff>
    </xdr:from>
    <xdr:to>
      <xdr:col>6</xdr:col>
      <xdr:colOff>38100</xdr:colOff>
      <xdr:row>57</xdr:row>
      <xdr:rowOff>88544</xdr:rowOff>
    </xdr:to>
    <xdr:sp macro="" textlink="">
      <xdr:nvSpPr>
        <xdr:cNvPr id="143" name="楕円 142"/>
        <xdr:cNvSpPr/>
      </xdr:nvSpPr>
      <xdr:spPr>
        <a:xfrm>
          <a:off x="1079500" y="9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79671</xdr:rowOff>
    </xdr:from>
    <xdr:ext cx="534377" cy="259045"/>
    <xdr:sp macro="" textlink="">
      <xdr:nvSpPr>
        <xdr:cNvPr id="144" name="テキスト ボックス 143"/>
        <xdr:cNvSpPr txBox="1"/>
      </xdr:nvSpPr>
      <xdr:spPr>
        <a:xfrm>
          <a:off x="863111" y="98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46920</xdr:rowOff>
    </xdr:from>
    <xdr:to>
      <xdr:col>24</xdr:col>
      <xdr:colOff>63500</xdr:colOff>
      <xdr:row>77</xdr:row>
      <xdr:rowOff>127036</xdr:rowOff>
    </xdr:to>
    <xdr:cxnSp macro="">
      <xdr:nvCxnSpPr>
        <xdr:cNvPr id="174" name="直線コネクタ 173"/>
        <xdr:cNvCxnSpPr/>
      </xdr:nvCxnSpPr>
      <xdr:spPr>
        <a:xfrm flipV="1">
          <a:off x="3797300" y="13248570"/>
          <a:ext cx="838200" cy="8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127036</xdr:rowOff>
    </xdr:from>
    <xdr:to>
      <xdr:col>19</xdr:col>
      <xdr:colOff>177800</xdr:colOff>
      <xdr:row>78</xdr:row>
      <xdr:rowOff>15418</xdr:rowOff>
    </xdr:to>
    <xdr:cxnSp macro="">
      <xdr:nvCxnSpPr>
        <xdr:cNvPr id="177" name="直線コネクタ 176"/>
        <xdr:cNvCxnSpPr/>
      </xdr:nvCxnSpPr>
      <xdr:spPr>
        <a:xfrm flipV="1">
          <a:off x="2908300" y="13328686"/>
          <a:ext cx="889000" cy="5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15418</xdr:rowOff>
    </xdr:from>
    <xdr:to>
      <xdr:col>15</xdr:col>
      <xdr:colOff>50800</xdr:colOff>
      <xdr:row>78</xdr:row>
      <xdr:rowOff>47848</xdr:rowOff>
    </xdr:to>
    <xdr:cxnSp macro="">
      <xdr:nvCxnSpPr>
        <xdr:cNvPr id="180" name="直線コネクタ 179"/>
        <xdr:cNvCxnSpPr/>
      </xdr:nvCxnSpPr>
      <xdr:spPr>
        <a:xfrm flipV="1">
          <a:off x="2019300" y="13388518"/>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47848</xdr:rowOff>
    </xdr:from>
    <xdr:to>
      <xdr:col>10</xdr:col>
      <xdr:colOff>114300</xdr:colOff>
      <xdr:row>78</xdr:row>
      <xdr:rowOff>111522</xdr:rowOff>
    </xdr:to>
    <xdr:cxnSp macro="">
      <xdr:nvCxnSpPr>
        <xdr:cNvPr id="183" name="直線コネクタ 182"/>
        <xdr:cNvCxnSpPr/>
      </xdr:nvCxnSpPr>
      <xdr:spPr>
        <a:xfrm flipV="1">
          <a:off x="1130300" y="13420948"/>
          <a:ext cx="889000" cy="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167570</xdr:rowOff>
    </xdr:from>
    <xdr:to>
      <xdr:col>24</xdr:col>
      <xdr:colOff>114300</xdr:colOff>
      <xdr:row>77</xdr:row>
      <xdr:rowOff>97720</xdr:rowOff>
    </xdr:to>
    <xdr:sp macro="" textlink="">
      <xdr:nvSpPr>
        <xdr:cNvPr id="193" name="楕円 192"/>
        <xdr:cNvSpPr/>
      </xdr:nvSpPr>
      <xdr:spPr>
        <a:xfrm>
          <a:off x="4584700" y="131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145997</xdr:rowOff>
    </xdr:from>
    <xdr:ext cx="599010" cy="259045"/>
    <xdr:sp macro="" textlink="">
      <xdr:nvSpPr>
        <xdr:cNvPr id="194" name="民生費該当値テキスト"/>
        <xdr:cNvSpPr txBox="1"/>
      </xdr:nvSpPr>
      <xdr:spPr>
        <a:xfrm>
          <a:off x="4686300" y="1317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76236</xdr:rowOff>
    </xdr:from>
    <xdr:to>
      <xdr:col>20</xdr:col>
      <xdr:colOff>38100</xdr:colOff>
      <xdr:row>78</xdr:row>
      <xdr:rowOff>6386</xdr:rowOff>
    </xdr:to>
    <xdr:sp macro="" textlink="">
      <xdr:nvSpPr>
        <xdr:cNvPr id="195" name="楕円 194"/>
        <xdr:cNvSpPr/>
      </xdr:nvSpPr>
      <xdr:spPr>
        <a:xfrm>
          <a:off x="3746500" y="132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168963</xdr:rowOff>
    </xdr:from>
    <xdr:ext cx="599010" cy="259045"/>
    <xdr:sp macro="" textlink="">
      <xdr:nvSpPr>
        <xdr:cNvPr id="196" name="テキスト ボックス 195"/>
        <xdr:cNvSpPr txBox="1"/>
      </xdr:nvSpPr>
      <xdr:spPr>
        <a:xfrm>
          <a:off x="3497795" y="1337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136068</xdr:rowOff>
    </xdr:from>
    <xdr:to>
      <xdr:col>15</xdr:col>
      <xdr:colOff>101600</xdr:colOff>
      <xdr:row>78</xdr:row>
      <xdr:rowOff>66218</xdr:rowOff>
    </xdr:to>
    <xdr:sp macro="" textlink="">
      <xdr:nvSpPr>
        <xdr:cNvPr id="197" name="楕円 196"/>
        <xdr:cNvSpPr/>
      </xdr:nvSpPr>
      <xdr:spPr>
        <a:xfrm>
          <a:off x="28575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57345</xdr:rowOff>
    </xdr:from>
    <xdr:ext cx="599010" cy="259045"/>
    <xdr:sp macro="" textlink="">
      <xdr:nvSpPr>
        <xdr:cNvPr id="198" name="テキスト ボックス 197"/>
        <xdr:cNvSpPr txBox="1"/>
      </xdr:nvSpPr>
      <xdr:spPr>
        <a:xfrm>
          <a:off x="2608795" y="1343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168498</xdr:rowOff>
    </xdr:from>
    <xdr:to>
      <xdr:col>10</xdr:col>
      <xdr:colOff>165100</xdr:colOff>
      <xdr:row>78</xdr:row>
      <xdr:rowOff>98648</xdr:rowOff>
    </xdr:to>
    <xdr:sp macro="" textlink="">
      <xdr:nvSpPr>
        <xdr:cNvPr id="199" name="楕円 198"/>
        <xdr:cNvSpPr/>
      </xdr:nvSpPr>
      <xdr:spPr>
        <a:xfrm>
          <a:off x="1968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89775</xdr:rowOff>
    </xdr:from>
    <xdr:ext cx="599010" cy="259045"/>
    <xdr:sp macro="" textlink="">
      <xdr:nvSpPr>
        <xdr:cNvPr id="200" name="テキスト ボックス 199"/>
        <xdr:cNvSpPr txBox="1"/>
      </xdr:nvSpPr>
      <xdr:spPr>
        <a:xfrm>
          <a:off x="1719795" y="1346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60722</xdr:rowOff>
    </xdr:from>
    <xdr:to>
      <xdr:col>6</xdr:col>
      <xdr:colOff>38100</xdr:colOff>
      <xdr:row>78</xdr:row>
      <xdr:rowOff>162322</xdr:rowOff>
    </xdr:to>
    <xdr:sp macro="" textlink="">
      <xdr:nvSpPr>
        <xdr:cNvPr id="201" name="楕円 200"/>
        <xdr:cNvSpPr/>
      </xdr:nvSpPr>
      <xdr:spPr>
        <a:xfrm>
          <a:off x="1079500" y="134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153449</xdr:rowOff>
    </xdr:from>
    <xdr:ext cx="599010" cy="259045"/>
    <xdr:sp macro="" textlink="">
      <xdr:nvSpPr>
        <xdr:cNvPr id="202" name="テキスト ボックス 201"/>
        <xdr:cNvSpPr txBox="1"/>
      </xdr:nvSpPr>
      <xdr:spPr>
        <a:xfrm>
          <a:off x="830795" y="1352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36792</xdr:rowOff>
    </xdr:from>
    <xdr:to>
      <xdr:col>24</xdr:col>
      <xdr:colOff>63500</xdr:colOff>
      <xdr:row>96</xdr:row>
      <xdr:rowOff>64605</xdr:rowOff>
    </xdr:to>
    <xdr:cxnSp macro="">
      <xdr:nvCxnSpPr>
        <xdr:cNvPr id="231" name="直線コネクタ 230"/>
        <xdr:cNvCxnSpPr/>
      </xdr:nvCxnSpPr>
      <xdr:spPr>
        <a:xfrm flipV="1">
          <a:off x="3797300" y="16495992"/>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64605</xdr:rowOff>
    </xdr:from>
    <xdr:to>
      <xdr:col>19</xdr:col>
      <xdr:colOff>177800</xdr:colOff>
      <xdr:row>97</xdr:row>
      <xdr:rowOff>13238</xdr:rowOff>
    </xdr:to>
    <xdr:cxnSp macro="">
      <xdr:nvCxnSpPr>
        <xdr:cNvPr id="234" name="直線コネクタ 233"/>
        <xdr:cNvCxnSpPr/>
      </xdr:nvCxnSpPr>
      <xdr:spPr>
        <a:xfrm flipV="1">
          <a:off x="2908300" y="16523805"/>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13238</xdr:rowOff>
    </xdr:from>
    <xdr:to>
      <xdr:col>15</xdr:col>
      <xdr:colOff>50800</xdr:colOff>
      <xdr:row>97</xdr:row>
      <xdr:rowOff>107719</xdr:rowOff>
    </xdr:to>
    <xdr:cxnSp macro="">
      <xdr:nvCxnSpPr>
        <xdr:cNvPr id="237" name="直線コネクタ 236"/>
        <xdr:cNvCxnSpPr/>
      </xdr:nvCxnSpPr>
      <xdr:spPr>
        <a:xfrm flipV="1">
          <a:off x="2019300" y="16643888"/>
          <a:ext cx="889000" cy="9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107719</xdr:rowOff>
    </xdr:from>
    <xdr:to>
      <xdr:col>10</xdr:col>
      <xdr:colOff>114300</xdr:colOff>
      <xdr:row>97</xdr:row>
      <xdr:rowOff>115705</xdr:rowOff>
    </xdr:to>
    <xdr:cxnSp macro="">
      <xdr:nvCxnSpPr>
        <xdr:cNvPr id="240" name="直線コネクタ 239"/>
        <xdr:cNvCxnSpPr/>
      </xdr:nvCxnSpPr>
      <xdr:spPr>
        <a:xfrm flipV="1">
          <a:off x="1130300" y="16738369"/>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157442</xdr:rowOff>
    </xdr:from>
    <xdr:to>
      <xdr:col>24</xdr:col>
      <xdr:colOff>114300</xdr:colOff>
      <xdr:row>96</xdr:row>
      <xdr:rowOff>87592</xdr:rowOff>
    </xdr:to>
    <xdr:sp macro="" textlink="">
      <xdr:nvSpPr>
        <xdr:cNvPr id="250" name="楕円 249"/>
        <xdr:cNvSpPr/>
      </xdr:nvSpPr>
      <xdr:spPr>
        <a:xfrm>
          <a:off x="4584700" y="164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8869</xdr:rowOff>
    </xdr:from>
    <xdr:ext cx="534377" cy="259045"/>
    <xdr:sp macro="" textlink="">
      <xdr:nvSpPr>
        <xdr:cNvPr id="251" name="衛生費該当値テキスト"/>
        <xdr:cNvSpPr txBox="1"/>
      </xdr:nvSpPr>
      <xdr:spPr>
        <a:xfrm>
          <a:off x="4686300" y="162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13805</xdr:rowOff>
    </xdr:from>
    <xdr:to>
      <xdr:col>20</xdr:col>
      <xdr:colOff>38100</xdr:colOff>
      <xdr:row>96</xdr:row>
      <xdr:rowOff>115405</xdr:rowOff>
    </xdr:to>
    <xdr:sp macro="" textlink="">
      <xdr:nvSpPr>
        <xdr:cNvPr id="252" name="楕円 251"/>
        <xdr:cNvSpPr/>
      </xdr:nvSpPr>
      <xdr:spPr>
        <a:xfrm>
          <a:off x="3746500" y="16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131932</xdr:rowOff>
    </xdr:from>
    <xdr:ext cx="534377" cy="259045"/>
    <xdr:sp macro="" textlink="">
      <xdr:nvSpPr>
        <xdr:cNvPr id="253" name="テキスト ボックス 252"/>
        <xdr:cNvSpPr txBox="1"/>
      </xdr:nvSpPr>
      <xdr:spPr>
        <a:xfrm>
          <a:off x="3530111" y="162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133888</xdr:rowOff>
    </xdr:from>
    <xdr:to>
      <xdr:col>15</xdr:col>
      <xdr:colOff>101600</xdr:colOff>
      <xdr:row>97</xdr:row>
      <xdr:rowOff>64038</xdr:rowOff>
    </xdr:to>
    <xdr:sp macro="" textlink="">
      <xdr:nvSpPr>
        <xdr:cNvPr id="254" name="楕円 253"/>
        <xdr:cNvSpPr/>
      </xdr:nvSpPr>
      <xdr:spPr>
        <a:xfrm>
          <a:off x="2857500" y="165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55165</xdr:rowOff>
    </xdr:from>
    <xdr:ext cx="534377" cy="259045"/>
    <xdr:sp macro="" textlink="">
      <xdr:nvSpPr>
        <xdr:cNvPr id="255" name="テキスト ボックス 254"/>
        <xdr:cNvSpPr txBox="1"/>
      </xdr:nvSpPr>
      <xdr:spPr>
        <a:xfrm>
          <a:off x="2641111" y="1668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56919</xdr:rowOff>
    </xdr:from>
    <xdr:to>
      <xdr:col>10</xdr:col>
      <xdr:colOff>165100</xdr:colOff>
      <xdr:row>97</xdr:row>
      <xdr:rowOff>158519</xdr:rowOff>
    </xdr:to>
    <xdr:sp macro="" textlink="">
      <xdr:nvSpPr>
        <xdr:cNvPr id="256" name="楕円 255"/>
        <xdr:cNvSpPr/>
      </xdr:nvSpPr>
      <xdr:spPr>
        <a:xfrm>
          <a:off x="1968500" y="166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149646</xdr:rowOff>
    </xdr:from>
    <xdr:ext cx="534377" cy="259045"/>
    <xdr:sp macro="" textlink="">
      <xdr:nvSpPr>
        <xdr:cNvPr id="257" name="テキスト ボックス 256"/>
        <xdr:cNvSpPr txBox="1"/>
      </xdr:nvSpPr>
      <xdr:spPr>
        <a:xfrm>
          <a:off x="1752111" y="1678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64905</xdr:rowOff>
    </xdr:from>
    <xdr:to>
      <xdr:col>6</xdr:col>
      <xdr:colOff>38100</xdr:colOff>
      <xdr:row>97</xdr:row>
      <xdr:rowOff>166505</xdr:rowOff>
    </xdr:to>
    <xdr:sp macro="" textlink="">
      <xdr:nvSpPr>
        <xdr:cNvPr id="258" name="楕円 257"/>
        <xdr:cNvSpPr/>
      </xdr:nvSpPr>
      <xdr:spPr>
        <a:xfrm>
          <a:off x="1079500" y="166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157632</xdr:rowOff>
    </xdr:from>
    <xdr:ext cx="534377" cy="259045"/>
    <xdr:sp macro="" textlink="">
      <xdr:nvSpPr>
        <xdr:cNvPr id="259" name="テキスト ボックス 258"/>
        <xdr:cNvSpPr txBox="1"/>
      </xdr:nvSpPr>
      <xdr:spPr>
        <a:xfrm>
          <a:off x="863111" y="167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83856</xdr:rowOff>
    </xdr:from>
    <xdr:to>
      <xdr:col>55</xdr:col>
      <xdr:colOff>0</xdr:colOff>
      <xdr:row>38</xdr:row>
      <xdr:rowOff>85489</xdr:rowOff>
    </xdr:to>
    <xdr:cxnSp macro="">
      <xdr:nvCxnSpPr>
        <xdr:cNvPr id="290" name="直線コネクタ 289"/>
        <xdr:cNvCxnSpPr/>
      </xdr:nvCxnSpPr>
      <xdr:spPr>
        <a:xfrm flipV="1">
          <a:off x="9639300" y="659895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77978</xdr:rowOff>
    </xdr:from>
    <xdr:to>
      <xdr:col>50</xdr:col>
      <xdr:colOff>114300</xdr:colOff>
      <xdr:row>38</xdr:row>
      <xdr:rowOff>85489</xdr:rowOff>
    </xdr:to>
    <xdr:cxnSp macro="">
      <xdr:nvCxnSpPr>
        <xdr:cNvPr id="293" name="直線コネクタ 292"/>
        <xdr:cNvCxnSpPr/>
      </xdr:nvCxnSpPr>
      <xdr:spPr>
        <a:xfrm>
          <a:off x="8750300" y="659307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77978</xdr:rowOff>
    </xdr:from>
    <xdr:to>
      <xdr:col>45</xdr:col>
      <xdr:colOff>177800</xdr:colOff>
      <xdr:row>38</xdr:row>
      <xdr:rowOff>86142</xdr:rowOff>
    </xdr:to>
    <xdr:cxnSp macro="">
      <xdr:nvCxnSpPr>
        <xdr:cNvPr id="296" name="直線コネクタ 295"/>
        <xdr:cNvCxnSpPr/>
      </xdr:nvCxnSpPr>
      <xdr:spPr>
        <a:xfrm flipV="1">
          <a:off x="7861300" y="659307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70140</xdr:rowOff>
    </xdr:from>
    <xdr:to>
      <xdr:col>41</xdr:col>
      <xdr:colOff>50800</xdr:colOff>
      <xdr:row>38</xdr:row>
      <xdr:rowOff>86142</xdr:rowOff>
    </xdr:to>
    <xdr:cxnSp macro="">
      <xdr:nvCxnSpPr>
        <xdr:cNvPr id="299" name="直線コネクタ 298"/>
        <xdr:cNvCxnSpPr/>
      </xdr:nvCxnSpPr>
      <xdr:spPr>
        <a:xfrm>
          <a:off x="6972300" y="641379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33056</xdr:rowOff>
    </xdr:from>
    <xdr:to>
      <xdr:col>55</xdr:col>
      <xdr:colOff>50800</xdr:colOff>
      <xdr:row>38</xdr:row>
      <xdr:rowOff>134656</xdr:rowOff>
    </xdr:to>
    <xdr:sp macro="" textlink="">
      <xdr:nvSpPr>
        <xdr:cNvPr id="309" name="楕円 308"/>
        <xdr:cNvSpPr/>
      </xdr:nvSpPr>
      <xdr:spPr>
        <a:xfrm>
          <a:off x="104267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11483</xdr:rowOff>
    </xdr:from>
    <xdr:ext cx="378565" cy="259045"/>
    <xdr:sp macro="" textlink="">
      <xdr:nvSpPr>
        <xdr:cNvPr id="310" name="労働費該当値テキスト"/>
        <xdr:cNvSpPr txBox="1"/>
      </xdr:nvSpPr>
      <xdr:spPr>
        <a:xfrm>
          <a:off x="10528300" y="65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34689</xdr:rowOff>
    </xdr:from>
    <xdr:to>
      <xdr:col>50</xdr:col>
      <xdr:colOff>165100</xdr:colOff>
      <xdr:row>38</xdr:row>
      <xdr:rowOff>136289</xdr:rowOff>
    </xdr:to>
    <xdr:sp macro="" textlink="">
      <xdr:nvSpPr>
        <xdr:cNvPr id="311" name="楕円 310"/>
        <xdr:cNvSpPr/>
      </xdr:nvSpPr>
      <xdr:spPr>
        <a:xfrm>
          <a:off x="9588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127416</xdr:rowOff>
    </xdr:from>
    <xdr:ext cx="378565" cy="259045"/>
    <xdr:sp macro="" textlink="">
      <xdr:nvSpPr>
        <xdr:cNvPr id="312" name="テキスト ボックス 311"/>
        <xdr:cNvSpPr txBox="1"/>
      </xdr:nvSpPr>
      <xdr:spPr>
        <a:xfrm>
          <a:off x="9450017" y="664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27178</xdr:rowOff>
    </xdr:from>
    <xdr:to>
      <xdr:col>46</xdr:col>
      <xdr:colOff>38100</xdr:colOff>
      <xdr:row>38</xdr:row>
      <xdr:rowOff>128778</xdr:rowOff>
    </xdr:to>
    <xdr:sp macro="" textlink="">
      <xdr:nvSpPr>
        <xdr:cNvPr id="313" name="楕円 312"/>
        <xdr:cNvSpPr/>
      </xdr:nvSpPr>
      <xdr:spPr>
        <a:xfrm>
          <a:off x="8699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314" name="テキスト ボックス 313"/>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35342</xdr:rowOff>
    </xdr:from>
    <xdr:to>
      <xdr:col>41</xdr:col>
      <xdr:colOff>101600</xdr:colOff>
      <xdr:row>38</xdr:row>
      <xdr:rowOff>136942</xdr:rowOff>
    </xdr:to>
    <xdr:sp macro="" textlink="">
      <xdr:nvSpPr>
        <xdr:cNvPr id="315" name="楕円 314"/>
        <xdr:cNvSpPr/>
      </xdr:nvSpPr>
      <xdr:spPr>
        <a:xfrm>
          <a:off x="7810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128069</xdr:rowOff>
    </xdr:from>
    <xdr:ext cx="378565" cy="259045"/>
    <xdr:sp macro="" textlink="">
      <xdr:nvSpPr>
        <xdr:cNvPr id="316" name="テキスト ボックス 315"/>
        <xdr:cNvSpPr txBox="1"/>
      </xdr:nvSpPr>
      <xdr:spPr>
        <a:xfrm>
          <a:off x="7672017" y="664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19340</xdr:rowOff>
    </xdr:from>
    <xdr:to>
      <xdr:col>36</xdr:col>
      <xdr:colOff>165100</xdr:colOff>
      <xdr:row>37</xdr:row>
      <xdr:rowOff>120940</xdr:rowOff>
    </xdr:to>
    <xdr:sp macro="" textlink="">
      <xdr:nvSpPr>
        <xdr:cNvPr id="317" name="楕円 316"/>
        <xdr:cNvSpPr/>
      </xdr:nvSpPr>
      <xdr:spPr>
        <a:xfrm>
          <a:off x="6921500" y="63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112067</xdr:rowOff>
    </xdr:from>
    <xdr:ext cx="469744" cy="259045"/>
    <xdr:sp macro="" textlink="">
      <xdr:nvSpPr>
        <xdr:cNvPr id="318" name="テキスト ボックス 317"/>
        <xdr:cNvSpPr txBox="1"/>
      </xdr:nvSpPr>
      <xdr:spPr>
        <a:xfrm>
          <a:off x="6737428" y="64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129566</xdr:rowOff>
    </xdr:from>
    <xdr:to>
      <xdr:col>55</xdr:col>
      <xdr:colOff>0</xdr:colOff>
      <xdr:row>58</xdr:row>
      <xdr:rowOff>144207</xdr:rowOff>
    </xdr:to>
    <xdr:cxnSp macro="">
      <xdr:nvCxnSpPr>
        <xdr:cNvPr id="349" name="直線コネクタ 348"/>
        <xdr:cNvCxnSpPr/>
      </xdr:nvCxnSpPr>
      <xdr:spPr>
        <a:xfrm>
          <a:off x="9639300" y="10073666"/>
          <a:ext cx="8382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73972</xdr:rowOff>
    </xdr:from>
    <xdr:to>
      <xdr:col>50</xdr:col>
      <xdr:colOff>114300</xdr:colOff>
      <xdr:row>58</xdr:row>
      <xdr:rowOff>129566</xdr:rowOff>
    </xdr:to>
    <xdr:cxnSp macro="">
      <xdr:nvCxnSpPr>
        <xdr:cNvPr id="352" name="直線コネクタ 351"/>
        <xdr:cNvCxnSpPr/>
      </xdr:nvCxnSpPr>
      <xdr:spPr>
        <a:xfrm>
          <a:off x="8750300" y="10018072"/>
          <a:ext cx="889000" cy="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73972</xdr:rowOff>
    </xdr:from>
    <xdr:to>
      <xdr:col>45</xdr:col>
      <xdr:colOff>177800</xdr:colOff>
      <xdr:row>58</xdr:row>
      <xdr:rowOff>82191</xdr:rowOff>
    </xdr:to>
    <xdr:cxnSp macro="">
      <xdr:nvCxnSpPr>
        <xdr:cNvPr id="355" name="直線コネクタ 354"/>
        <xdr:cNvCxnSpPr/>
      </xdr:nvCxnSpPr>
      <xdr:spPr>
        <a:xfrm flipV="1">
          <a:off x="7861300" y="10018072"/>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96484</xdr:rowOff>
    </xdr:from>
    <xdr:to>
      <xdr:col>41</xdr:col>
      <xdr:colOff>50800</xdr:colOff>
      <xdr:row>58</xdr:row>
      <xdr:rowOff>82191</xdr:rowOff>
    </xdr:to>
    <xdr:cxnSp macro="">
      <xdr:nvCxnSpPr>
        <xdr:cNvPr id="358" name="直線コネクタ 357"/>
        <xdr:cNvCxnSpPr/>
      </xdr:nvCxnSpPr>
      <xdr:spPr>
        <a:xfrm>
          <a:off x="6972300" y="9869134"/>
          <a:ext cx="889000" cy="15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93407</xdr:rowOff>
    </xdr:from>
    <xdr:to>
      <xdr:col>55</xdr:col>
      <xdr:colOff>50800</xdr:colOff>
      <xdr:row>59</xdr:row>
      <xdr:rowOff>23557</xdr:rowOff>
    </xdr:to>
    <xdr:sp macro="" textlink="">
      <xdr:nvSpPr>
        <xdr:cNvPr id="368" name="楕円 367"/>
        <xdr:cNvSpPr/>
      </xdr:nvSpPr>
      <xdr:spPr>
        <a:xfrm>
          <a:off x="10426700" y="100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8334</xdr:rowOff>
    </xdr:from>
    <xdr:ext cx="534377" cy="259045"/>
    <xdr:sp macro="" textlink="">
      <xdr:nvSpPr>
        <xdr:cNvPr id="369" name="農林水産業費該当値テキスト"/>
        <xdr:cNvSpPr txBox="1"/>
      </xdr:nvSpPr>
      <xdr:spPr>
        <a:xfrm>
          <a:off x="10528300" y="99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78766</xdr:rowOff>
    </xdr:from>
    <xdr:to>
      <xdr:col>50</xdr:col>
      <xdr:colOff>165100</xdr:colOff>
      <xdr:row>59</xdr:row>
      <xdr:rowOff>8916</xdr:rowOff>
    </xdr:to>
    <xdr:sp macro="" textlink="">
      <xdr:nvSpPr>
        <xdr:cNvPr id="370" name="楕円 369"/>
        <xdr:cNvSpPr/>
      </xdr:nvSpPr>
      <xdr:spPr>
        <a:xfrm>
          <a:off x="9588500" y="10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xdr:rowOff>
    </xdr:from>
    <xdr:ext cx="534377" cy="259045"/>
    <xdr:sp macro="" textlink="">
      <xdr:nvSpPr>
        <xdr:cNvPr id="371" name="テキスト ボックス 370"/>
        <xdr:cNvSpPr txBox="1"/>
      </xdr:nvSpPr>
      <xdr:spPr>
        <a:xfrm>
          <a:off x="9372111" y="101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23172</xdr:rowOff>
    </xdr:from>
    <xdr:to>
      <xdr:col>46</xdr:col>
      <xdr:colOff>38100</xdr:colOff>
      <xdr:row>58</xdr:row>
      <xdr:rowOff>124772</xdr:rowOff>
    </xdr:to>
    <xdr:sp macro="" textlink="">
      <xdr:nvSpPr>
        <xdr:cNvPr id="372" name="楕円 371"/>
        <xdr:cNvSpPr/>
      </xdr:nvSpPr>
      <xdr:spPr>
        <a:xfrm>
          <a:off x="8699500" y="99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115899</xdr:rowOff>
    </xdr:from>
    <xdr:ext cx="534377" cy="259045"/>
    <xdr:sp macro="" textlink="">
      <xdr:nvSpPr>
        <xdr:cNvPr id="373" name="テキスト ボックス 372"/>
        <xdr:cNvSpPr txBox="1"/>
      </xdr:nvSpPr>
      <xdr:spPr>
        <a:xfrm>
          <a:off x="8483111" y="100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31391</xdr:rowOff>
    </xdr:from>
    <xdr:to>
      <xdr:col>41</xdr:col>
      <xdr:colOff>101600</xdr:colOff>
      <xdr:row>58</xdr:row>
      <xdr:rowOff>132991</xdr:rowOff>
    </xdr:to>
    <xdr:sp macro="" textlink="">
      <xdr:nvSpPr>
        <xdr:cNvPr id="374" name="楕円 373"/>
        <xdr:cNvSpPr/>
      </xdr:nvSpPr>
      <xdr:spPr>
        <a:xfrm>
          <a:off x="7810500" y="99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124118</xdr:rowOff>
    </xdr:from>
    <xdr:ext cx="534377" cy="259045"/>
    <xdr:sp macro="" textlink="">
      <xdr:nvSpPr>
        <xdr:cNvPr id="375" name="テキスト ボックス 374"/>
        <xdr:cNvSpPr txBox="1"/>
      </xdr:nvSpPr>
      <xdr:spPr>
        <a:xfrm>
          <a:off x="7594111" y="100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45684</xdr:rowOff>
    </xdr:from>
    <xdr:to>
      <xdr:col>36</xdr:col>
      <xdr:colOff>165100</xdr:colOff>
      <xdr:row>57</xdr:row>
      <xdr:rowOff>147284</xdr:rowOff>
    </xdr:to>
    <xdr:sp macro="" textlink="">
      <xdr:nvSpPr>
        <xdr:cNvPr id="376" name="楕円 375"/>
        <xdr:cNvSpPr/>
      </xdr:nvSpPr>
      <xdr:spPr>
        <a:xfrm>
          <a:off x="6921500" y="98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163811</xdr:rowOff>
    </xdr:from>
    <xdr:ext cx="534377" cy="259045"/>
    <xdr:sp macro="" textlink="">
      <xdr:nvSpPr>
        <xdr:cNvPr id="377" name="テキスト ボックス 376"/>
        <xdr:cNvSpPr txBox="1"/>
      </xdr:nvSpPr>
      <xdr:spPr>
        <a:xfrm>
          <a:off x="6705111" y="95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124741</xdr:rowOff>
    </xdr:from>
    <xdr:to>
      <xdr:col>55</xdr:col>
      <xdr:colOff>0</xdr:colOff>
      <xdr:row>78</xdr:row>
      <xdr:rowOff>128628</xdr:rowOff>
    </xdr:to>
    <xdr:cxnSp macro="">
      <xdr:nvCxnSpPr>
        <xdr:cNvPr id="406" name="直線コネクタ 405"/>
        <xdr:cNvCxnSpPr/>
      </xdr:nvCxnSpPr>
      <xdr:spPr>
        <a:xfrm>
          <a:off x="9639300" y="1349784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124741</xdr:rowOff>
    </xdr:from>
    <xdr:to>
      <xdr:col>50</xdr:col>
      <xdr:colOff>114300</xdr:colOff>
      <xdr:row>78</xdr:row>
      <xdr:rowOff>136210</xdr:rowOff>
    </xdr:to>
    <xdr:cxnSp macro="">
      <xdr:nvCxnSpPr>
        <xdr:cNvPr id="409" name="直線コネクタ 408"/>
        <xdr:cNvCxnSpPr/>
      </xdr:nvCxnSpPr>
      <xdr:spPr>
        <a:xfrm flipV="1">
          <a:off x="8750300" y="1349784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136210</xdr:rowOff>
    </xdr:from>
    <xdr:to>
      <xdr:col>45</xdr:col>
      <xdr:colOff>177800</xdr:colOff>
      <xdr:row>78</xdr:row>
      <xdr:rowOff>160465</xdr:rowOff>
    </xdr:to>
    <xdr:cxnSp macro="">
      <xdr:nvCxnSpPr>
        <xdr:cNvPr id="412" name="直線コネクタ 411"/>
        <xdr:cNvCxnSpPr/>
      </xdr:nvCxnSpPr>
      <xdr:spPr>
        <a:xfrm flipV="1">
          <a:off x="7861300" y="13509310"/>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152981</xdr:rowOff>
    </xdr:from>
    <xdr:to>
      <xdr:col>41</xdr:col>
      <xdr:colOff>50800</xdr:colOff>
      <xdr:row>78</xdr:row>
      <xdr:rowOff>160465</xdr:rowOff>
    </xdr:to>
    <xdr:cxnSp macro="">
      <xdr:nvCxnSpPr>
        <xdr:cNvPr id="415" name="直線コネクタ 414"/>
        <xdr:cNvCxnSpPr/>
      </xdr:nvCxnSpPr>
      <xdr:spPr>
        <a:xfrm>
          <a:off x="6972300" y="13526081"/>
          <a:ext cx="889000" cy="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77828</xdr:rowOff>
    </xdr:from>
    <xdr:to>
      <xdr:col>55</xdr:col>
      <xdr:colOff>50800</xdr:colOff>
      <xdr:row>79</xdr:row>
      <xdr:rowOff>7978</xdr:rowOff>
    </xdr:to>
    <xdr:sp macro="" textlink="">
      <xdr:nvSpPr>
        <xdr:cNvPr id="425" name="楕円 424"/>
        <xdr:cNvSpPr/>
      </xdr:nvSpPr>
      <xdr:spPr>
        <a:xfrm>
          <a:off x="10426700" y="134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73941</xdr:rowOff>
    </xdr:from>
    <xdr:to>
      <xdr:col>50</xdr:col>
      <xdr:colOff>165100</xdr:colOff>
      <xdr:row>79</xdr:row>
      <xdr:rowOff>4091</xdr:rowOff>
    </xdr:to>
    <xdr:sp macro="" textlink="">
      <xdr:nvSpPr>
        <xdr:cNvPr id="427" name="楕円 426"/>
        <xdr:cNvSpPr/>
      </xdr:nvSpPr>
      <xdr:spPr>
        <a:xfrm>
          <a:off x="9588500" y="134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166668</xdr:rowOff>
    </xdr:from>
    <xdr:ext cx="534377" cy="259045"/>
    <xdr:sp macro="" textlink="">
      <xdr:nvSpPr>
        <xdr:cNvPr id="428" name="テキスト ボックス 427"/>
        <xdr:cNvSpPr txBox="1"/>
      </xdr:nvSpPr>
      <xdr:spPr>
        <a:xfrm>
          <a:off x="9372111" y="135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85410</xdr:rowOff>
    </xdr:from>
    <xdr:to>
      <xdr:col>46</xdr:col>
      <xdr:colOff>38100</xdr:colOff>
      <xdr:row>79</xdr:row>
      <xdr:rowOff>15560</xdr:rowOff>
    </xdr:to>
    <xdr:sp macro="" textlink="">
      <xdr:nvSpPr>
        <xdr:cNvPr id="429" name="楕円 428"/>
        <xdr:cNvSpPr/>
      </xdr:nvSpPr>
      <xdr:spPr>
        <a:xfrm>
          <a:off x="8699500" y="134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6687</xdr:rowOff>
    </xdr:from>
    <xdr:ext cx="534377" cy="259045"/>
    <xdr:sp macro="" textlink="">
      <xdr:nvSpPr>
        <xdr:cNvPr id="430" name="テキスト ボックス 429"/>
        <xdr:cNvSpPr txBox="1"/>
      </xdr:nvSpPr>
      <xdr:spPr>
        <a:xfrm>
          <a:off x="8483111" y="135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109665</xdr:rowOff>
    </xdr:from>
    <xdr:to>
      <xdr:col>41</xdr:col>
      <xdr:colOff>101600</xdr:colOff>
      <xdr:row>79</xdr:row>
      <xdr:rowOff>39815</xdr:rowOff>
    </xdr:to>
    <xdr:sp macro="" textlink="">
      <xdr:nvSpPr>
        <xdr:cNvPr id="431" name="楕円 430"/>
        <xdr:cNvSpPr/>
      </xdr:nvSpPr>
      <xdr:spPr>
        <a:xfrm>
          <a:off x="7810500" y="134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30942</xdr:rowOff>
    </xdr:from>
    <xdr:ext cx="469744" cy="259045"/>
    <xdr:sp macro="" textlink="">
      <xdr:nvSpPr>
        <xdr:cNvPr id="432" name="テキスト ボックス 431"/>
        <xdr:cNvSpPr txBox="1"/>
      </xdr:nvSpPr>
      <xdr:spPr>
        <a:xfrm>
          <a:off x="7626428" y="135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102181</xdr:rowOff>
    </xdr:from>
    <xdr:to>
      <xdr:col>36</xdr:col>
      <xdr:colOff>165100</xdr:colOff>
      <xdr:row>79</xdr:row>
      <xdr:rowOff>32331</xdr:rowOff>
    </xdr:to>
    <xdr:sp macro="" textlink="">
      <xdr:nvSpPr>
        <xdr:cNvPr id="433" name="楕円 432"/>
        <xdr:cNvSpPr/>
      </xdr:nvSpPr>
      <xdr:spPr>
        <a:xfrm>
          <a:off x="6921500" y="134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23458</xdr:rowOff>
    </xdr:from>
    <xdr:ext cx="469744" cy="259045"/>
    <xdr:sp macro="" textlink="">
      <xdr:nvSpPr>
        <xdr:cNvPr id="434" name="テキスト ボックス 433"/>
        <xdr:cNvSpPr txBox="1"/>
      </xdr:nvSpPr>
      <xdr:spPr>
        <a:xfrm>
          <a:off x="6737428" y="135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87762</xdr:rowOff>
    </xdr:from>
    <xdr:to>
      <xdr:col>55</xdr:col>
      <xdr:colOff>0</xdr:colOff>
      <xdr:row>97</xdr:row>
      <xdr:rowOff>96289</xdr:rowOff>
    </xdr:to>
    <xdr:cxnSp macro="">
      <xdr:nvCxnSpPr>
        <xdr:cNvPr id="463" name="直線コネクタ 462"/>
        <xdr:cNvCxnSpPr/>
      </xdr:nvCxnSpPr>
      <xdr:spPr>
        <a:xfrm flipV="1">
          <a:off x="9639300" y="16718412"/>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96289</xdr:rowOff>
    </xdr:from>
    <xdr:to>
      <xdr:col>50</xdr:col>
      <xdr:colOff>114300</xdr:colOff>
      <xdr:row>97</xdr:row>
      <xdr:rowOff>150254</xdr:rowOff>
    </xdr:to>
    <xdr:cxnSp macro="">
      <xdr:nvCxnSpPr>
        <xdr:cNvPr id="466" name="直線コネクタ 465"/>
        <xdr:cNvCxnSpPr/>
      </xdr:nvCxnSpPr>
      <xdr:spPr>
        <a:xfrm flipV="1">
          <a:off x="8750300" y="16726939"/>
          <a:ext cx="889000" cy="5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143838</xdr:rowOff>
    </xdr:from>
    <xdr:to>
      <xdr:col>45</xdr:col>
      <xdr:colOff>177800</xdr:colOff>
      <xdr:row>97</xdr:row>
      <xdr:rowOff>150254</xdr:rowOff>
    </xdr:to>
    <xdr:cxnSp macro="">
      <xdr:nvCxnSpPr>
        <xdr:cNvPr id="469" name="直線コネクタ 468"/>
        <xdr:cNvCxnSpPr/>
      </xdr:nvCxnSpPr>
      <xdr:spPr>
        <a:xfrm>
          <a:off x="7861300" y="16774488"/>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143838</xdr:rowOff>
    </xdr:from>
    <xdr:to>
      <xdr:col>41</xdr:col>
      <xdr:colOff>50800</xdr:colOff>
      <xdr:row>98</xdr:row>
      <xdr:rowOff>9032</xdr:rowOff>
    </xdr:to>
    <xdr:cxnSp macro="">
      <xdr:nvCxnSpPr>
        <xdr:cNvPr id="472" name="直線コネクタ 471"/>
        <xdr:cNvCxnSpPr/>
      </xdr:nvCxnSpPr>
      <xdr:spPr>
        <a:xfrm flipV="1">
          <a:off x="6972300" y="16774488"/>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36962</xdr:rowOff>
    </xdr:from>
    <xdr:to>
      <xdr:col>55</xdr:col>
      <xdr:colOff>50800</xdr:colOff>
      <xdr:row>97</xdr:row>
      <xdr:rowOff>138562</xdr:rowOff>
    </xdr:to>
    <xdr:sp macro="" textlink="">
      <xdr:nvSpPr>
        <xdr:cNvPr id="482" name="楕円 481"/>
        <xdr:cNvSpPr/>
      </xdr:nvSpPr>
      <xdr:spPr>
        <a:xfrm>
          <a:off x="10426700" y="1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15389</xdr:rowOff>
    </xdr:from>
    <xdr:ext cx="534377" cy="259045"/>
    <xdr:sp macro="" textlink="">
      <xdr:nvSpPr>
        <xdr:cNvPr id="483" name="土木費該当値テキスト"/>
        <xdr:cNvSpPr txBox="1"/>
      </xdr:nvSpPr>
      <xdr:spPr>
        <a:xfrm>
          <a:off x="10528300" y="1664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45489</xdr:rowOff>
    </xdr:from>
    <xdr:to>
      <xdr:col>50</xdr:col>
      <xdr:colOff>165100</xdr:colOff>
      <xdr:row>97</xdr:row>
      <xdr:rowOff>147089</xdr:rowOff>
    </xdr:to>
    <xdr:sp macro="" textlink="">
      <xdr:nvSpPr>
        <xdr:cNvPr id="484" name="楕円 483"/>
        <xdr:cNvSpPr/>
      </xdr:nvSpPr>
      <xdr:spPr>
        <a:xfrm>
          <a:off x="9588500" y="166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138216</xdr:rowOff>
    </xdr:from>
    <xdr:ext cx="534377" cy="259045"/>
    <xdr:sp macro="" textlink="">
      <xdr:nvSpPr>
        <xdr:cNvPr id="485" name="テキスト ボックス 484"/>
        <xdr:cNvSpPr txBox="1"/>
      </xdr:nvSpPr>
      <xdr:spPr>
        <a:xfrm>
          <a:off x="9372111" y="167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99454</xdr:rowOff>
    </xdr:from>
    <xdr:to>
      <xdr:col>46</xdr:col>
      <xdr:colOff>38100</xdr:colOff>
      <xdr:row>98</xdr:row>
      <xdr:rowOff>29604</xdr:rowOff>
    </xdr:to>
    <xdr:sp macro="" textlink="">
      <xdr:nvSpPr>
        <xdr:cNvPr id="486" name="楕円 485"/>
        <xdr:cNvSpPr/>
      </xdr:nvSpPr>
      <xdr:spPr>
        <a:xfrm>
          <a:off x="8699500" y="167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20731</xdr:rowOff>
    </xdr:from>
    <xdr:ext cx="534377" cy="259045"/>
    <xdr:sp macro="" textlink="">
      <xdr:nvSpPr>
        <xdr:cNvPr id="487" name="テキスト ボックス 486"/>
        <xdr:cNvSpPr txBox="1"/>
      </xdr:nvSpPr>
      <xdr:spPr>
        <a:xfrm>
          <a:off x="8483111" y="168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93038</xdr:rowOff>
    </xdr:from>
    <xdr:to>
      <xdr:col>41</xdr:col>
      <xdr:colOff>101600</xdr:colOff>
      <xdr:row>98</xdr:row>
      <xdr:rowOff>23188</xdr:rowOff>
    </xdr:to>
    <xdr:sp macro="" textlink="">
      <xdr:nvSpPr>
        <xdr:cNvPr id="488" name="楕円 487"/>
        <xdr:cNvSpPr/>
      </xdr:nvSpPr>
      <xdr:spPr>
        <a:xfrm>
          <a:off x="7810500" y="1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14315</xdr:rowOff>
    </xdr:from>
    <xdr:ext cx="534377" cy="259045"/>
    <xdr:sp macro="" textlink="">
      <xdr:nvSpPr>
        <xdr:cNvPr id="489" name="テキスト ボックス 488"/>
        <xdr:cNvSpPr txBox="1"/>
      </xdr:nvSpPr>
      <xdr:spPr>
        <a:xfrm>
          <a:off x="7594111" y="1681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129682</xdr:rowOff>
    </xdr:from>
    <xdr:to>
      <xdr:col>36</xdr:col>
      <xdr:colOff>165100</xdr:colOff>
      <xdr:row>98</xdr:row>
      <xdr:rowOff>59832</xdr:rowOff>
    </xdr:to>
    <xdr:sp macro="" textlink="">
      <xdr:nvSpPr>
        <xdr:cNvPr id="490" name="楕円 489"/>
        <xdr:cNvSpPr/>
      </xdr:nvSpPr>
      <xdr:spPr>
        <a:xfrm>
          <a:off x="6921500" y="167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50959</xdr:rowOff>
    </xdr:from>
    <xdr:ext cx="534377" cy="259045"/>
    <xdr:sp macro="" textlink="">
      <xdr:nvSpPr>
        <xdr:cNvPr id="491" name="テキスト ボックス 490"/>
        <xdr:cNvSpPr txBox="1"/>
      </xdr:nvSpPr>
      <xdr:spPr>
        <a:xfrm>
          <a:off x="6705111" y="168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118669</xdr:rowOff>
    </xdr:from>
    <xdr:to>
      <xdr:col>85</xdr:col>
      <xdr:colOff>127000</xdr:colOff>
      <xdr:row>37</xdr:row>
      <xdr:rowOff>161172</xdr:rowOff>
    </xdr:to>
    <xdr:cxnSp macro="">
      <xdr:nvCxnSpPr>
        <xdr:cNvPr id="522" name="直線コネクタ 521"/>
        <xdr:cNvCxnSpPr/>
      </xdr:nvCxnSpPr>
      <xdr:spPr>
        <a:xfrm flipV="1">
          <a:off x="15481300" y="6462319"/>
          <a:ext cx="8382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161172</xdr:rowOff>
    </xdr:from>
    <xdr:to>
      <xdr:col>81</xdr:col>
      <xdr:colOff>50800</xdr:colOff>
      <xdr:row>37</xdr:row>
      <xdr:rowOff>166854</xdr:rowOff>
    </xdr:to>
    <xdr:cxnSp macro="">
      <xdr:nvCxnSpPr>
        <xdr:cNvPr id="525" name="直線コネクタ 524"/>
        <xdr:cNvCxnSpPr/>
      </xdr:nvCxnSpPr>
      <xdr:spPr>
        <a:xfrm flipV="1">
          <a:off x="14592300" y="6504822"/>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164046</xdr:rowOff>
    </xdr:from>
    <xdr:to>
      <xdr:col>76</xdr:col>
      <xdr:colOff>114300</xdr:colOff>
      <xdr:row>37</xdr:row>
      <xdr:rowOff>166854</xdr:rowOff>
    </xdr:to>
    <xdr:cxnSp macro="">
      <xdr:nvCxnSpPr>
        <xdr:cNvPr id="528" name="直線コネクタ 527"/>
        <xdr:cNvCxnSpPr/>
      </xdr:nvCxnSpPr>
      <xdr:spPr>
        <a:xfrm>
          <a:off x="13703300" y="650769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154967</xdr:rowOff>
    </xdr:from>
    <xdr:to>
      <xdr:col>71</xdr:col>
      <xdr:colOff>177800</xdr:colOff>
      <xdr:row>37</xdr:row>
      <xdr:rowOff>164046</xdr:rowOff>
    </xdr:to>
    <xdr:cxnSp macro="">
      <xdr:nvCxnSpPr>
        <xdr:cNvPr id="531" name="直線コネクタ 530"/>
        <xdr:cNvCxnSpPr/>
      </xdr:nvCxnSpPr>
      <xdr:spPr>
        <a:xfrm>
          <a:off x="12814300" y="6327167"/>
          <a:ext cx="889000" cy="18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67869</xdr:rowOff>
    </xdr:from>
    <xdr:to>
      <xdr:col>85</xdr:col>
      <xdr:colOff>177800</xdr:colOff>
      <xdr:row>37</xdr:row>
      <xdr:rowOff>169469</xdr:rowOff>
    </xdr:to>
    <xdr:sp macro="" textlink="">
      <xdr:nvSpPr>
        <xdr:cNvPr id="541" name="楕円 540"/>
        <xdr:cNvSpPr/>
      </xdr:nvSpPr>
      <xdr:spPr>
        <a:xfrm>
          <a:off x="162687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46296</xdr:rowOff>
    </xdr:from>
    <xdr:ext cx="534377" cy="259045"/>
    <xdr:sp macro="" textlink="">
      <xdr:nvSpPr>
        <xdr:cNvPr id="542" name="消防費該当値テキスト"/>
        <xdr:cNvSpPr txBox="1"/>
      </xdr:nvSpPr>
      <xdr:spPr>
        <a:xfrm>
          <a:off x="16370300"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110372</xdr:rowOff>
    </xdr:from>
    <xdr:to>
      <xdr:col>81</xdr:col>
      <xdr:colOff>101600</xdr:colOff>
      <xdr:row>38</xdr:row>
      <xdr:rowOff>40522</xdr:rowOff>
    </xdr:to>
    <xdr:sp macro="" textlink="">
      <xdr:nvSpPr>
        <xdr:cNvPr id="543" name="楕円 542"/>
        <xdr:cNvSpPr/>
      </xdr:nvSpPr>
      <xdr:spPr>
        <a:xfrm>
          <a:off x="15430500" y="6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31649</xdr:rowOff>
    </xdr:from>
    <xdr:ext cx="534377" cy="259045"/>
    <xdr:sp macro="" textlink="">
      <xdr:nvSpPr>
        <xdr:cNvPr id="544" name="テキスト ボックス 543"/>
        <xdr:cNvSpPr txBox="1"/>
      </xdr:nvSpPr>
      <xdr:spPr>
        <a:xfrm>
          <a:off x="15214111" y="6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116055</xdr:rowOff>
    </xdr:from>
    <xdr:to>
      <xdr:col>76</xdr:col>
      <xdr:colOff>165100</xdr:colOff>
      <xdr:row>38</xdr:row>
      <xdr:rowOff>46205</xdr:rowOff>
    </xdr:to>
    <xdr:sp macro="" textlink="">
      <xdr:nvSpPr>
        <xdr:cNvPr id="545" name="楕円 544"/>
        <xdr:cNvSpPr/>
      </xdr:nvSpPr>
      <xdr:spPr>
        <a:xfrm>
          <a:off x="14541500" y="64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37331</xdr:rowOff>
    </xdr:from>
    <xdr:ext cx="534377" cy="259045"/>
    <xdr:sp macro="" textlink="">
      <xdr:nvSpPr>
        <xdr:cNvPr id="546" name="テキスト ボックス 545"/>
        <xdr:cNvSpPr txBox="1"/>
      </xdr:nvSpPr>
      <xdr:spPr>
        <a:xfrm>
          <a:off x="14325111" y="65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113246</xdr:rowOff>
    </xdr:from>
    <xdr:to>
      <xdr:col>72</xdr:col>
      <xdr:colOff>38100</xdr:colOff>
      <xdr:row>38</xdr:row>
      <xdr:rowOff>43396</xdr:rowOff>
    </xdr:to>
    <xdr:sp macro="" textlink="">
      <xdr:nvSpPr>
        <xdr:cNvPr id="547" name="楕円 546"/>
        <xdr:cNvSpPr/>
      </xdr:nvSpPr>
      <xdr:spPr>
        <a:xfrm>
          <a:off x="13652500" y="6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34523</xdr:rowOff>
    </xdr:from>
    <xdr:ext cx="534377" cy="259045"/>
    <xdr:sp macro="" textlink="">
      <xdr:nvSpPr>
        <xdr:cNvPr id="548" name="テキスト ボックス 547"/>
        <xdr:cNvSpPr txBox="1"/>
      </xdr:nvSpPr>
      <xdr:spPr>
        <a:xfrm>
          <a:off x="13436111" y="6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104167</xdr:rowOff>
    </xdr:from>
    <xdr:to>
      <xdr:col>67</xdr:col>
      <xdr:colOff>101600</xdr:colOff>
      <xdr:row>37</xdr:row>
      <xdr:rowOff>34317</xdr:rowOff>
    </xdr:to>
    <xdr:sp macro="" textlink="">
      <xdr:nvSpPr>
        <xdr:cNvPr id="549" name="楕円 548"/>
        <xdr:cNvSpPr/>
      </xdr:nvSpPr>
      <xdr:spPr>
        <a:xfrm>
          <a:off x="12763500" y="6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50844</xdr:rowOff>
    </xdr:from>
    <xdr:ext cx="534377" cy="259045"/>
    <xdr:sp macro="" textlink="">
      <xdr:nvSpPr>
        <xdr:cNvPr id="550" name="テキスト ボックス 549"/>
        <xdr:cNvSpPr txBox="1"/>
      </xdr:nvSpPr>
      <xdr:spPr>
        <a:xfrm>
          <a:off x="12547111" y="605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83662</xdr:rowOff>
    </xdr:from>
    <xdr:to>
      <xdr:col>85</xdr:col>
      <xdr:colOff>127000</xdr:colOff>
      <xdr:row>56</xdr:row>
      <xdr:rowOff>137201</xdr:rowOff>
    </xdr:to>
    <xdr:cxnSp macro="">
      <xdr:nvCxnSpPr>
        <xdr:cNvPr id="579" name="直線コネクタ 578"/>
        <xdr:cNvCxnSpPr/>
      </xdr:nvCxnSpPr>
      <xdr:spPr>
        <a:xfrm flipV="1">
          <a:off x="15481300" y="9684862"/>
          <a:ext cx="8382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137201</xdr:rowOff>
    </xdr:from>
    <xdr:to>
      <xdr:col>81</xdr:col>
      <xdr:colOff>50800</xdr:colOff>
      <xdr:row>56</xdr:row>
      <xdr:rowOff>145956</xdr:rowOff>
    </xdr:to>
    <xdr:cxnSp macro="">
      <xdr:nvCxnSpPr>
        <xdr:cNvPr id="582" name="直線コネクタ 581"/>
        <xdr:cNvCxnSpPr/>
      </xdr:nvCxnSpPr>
      <xdr:spPr>
        <a:xfrm flipV="1">
          <a:off x="14592300" y="9738401"/>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145956</xdr:rowOff>
    </xdr:from>
    <xdr:to>
      <xdr:col>76</xdr:col>
      <xdr:colOff>114300</xdr:colOff>
      <xdr:row>57</xdr:row>
      <xdr:rowOff>16317</xdr:rowOff>
    </xdr:to>
    <xdr:cxnSp macro="">
      <xdr:nvCxnSpPr>
        <xdr:cNvPr id="585" name="直線コネクタ 584"/>
        <xdr:cNvCxnSpPr/>
      </xdr:nvCxnSpPr>
      <xdr:spPr>
        <a:xfrm flipV="1">
          <a:off x="13703300" y="9747156"/>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157111</xdr:rowOff>
    </xdr:from>
    <xdr:to>
      <xdr:col>71</xdr:col>
      <xdr:colOff>177800</xdr:colOff>
      <xdr:row>57</xdr:row>
      <xdr:rowOff>16317</xdr:rowOff>
    </xdr:to>
    <xdr:cxnSp macro="">
      <xdr:nvCxnSpPr>
        <xdr:cNvPr id="588" name="直線コネクタ 587"/>
        <xdr:cNvCxnSpPr/>
      </xdr:nvCxnSpPr>
      <xdr:spPr>
        <a:xfrm>
          <a:off x="12814300" y="9758311"/>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32862</xdr:rowOff>
    </xdr:from>
    <xdr:to>
      <xdr:col>85</xdr:col>
      <xdr:colOff>177800</xdr:colOff>
      <xdr:row>56</xdr:row>
      <xdr:rowOff>134462</xdr:rowOff>
    </xdr:to>
    <xdr:sp macro="" textlink="">
      <xdr:nvSpPr>
        <xdr:cNvPr id="598" name="楕円 597"/>
        <xdr:cNvSpPr/>
      </xdr:nvSpPr>
      <xdr:spPr>
        <a:xfrm>
          <a:off x="16268700" y="96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55739</xdr:rowOff>
    </xdr:from>
    <xdr:ext cx="534377" cy="259045"/>
    <xdr:sp macro="" textlink="">
      <xdr:nvSpPr>
        <xdr:cNvPr id="599" name="教育費該当値テキスト"/>
        <xdr:cNvSpPr txBox="1"/>
      </xdr:nvSpPr>
      <xdr:spPr>
        <a:xfrm>
          <a:off x="16370300" y="94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86401</xdr:rowOff>
    </xdr:from>
    <xdr:to>
      <xdr:col>81</xdr:col>
      <xdr:colOff>101600</xdr:colOff>
      <xdr:row>57</xdr:row>
      <xdr:rowOff>16551</xdr:rowOff>
    </xdr:to>
    <xdr:sp macro="" textlink="">
      <xdr:nvSpPr>
        <xdr:cNvPr id="600" name="楕円 599"/>
        <xdr:cNvSpPr/>
      </xdr:nvSpPr>
      <xdr:spPr>
        <a:xfrm>
          <a:off x="15430500" y="96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7678</xdr:rowOff>
    </xdr:from>
    <xdr:ext cx="534377" cy="259045"/>
    <xdr:sp macro="" textlink="">
      <xdr:nvSpPr>
        <xdr:cNvPr id="601" name="テキスト ボックス 600"/>
        <xdr:cNvSpPr txBox="1"/>
      </xdr:nvSpPr>
      <xdr:spPr>
        <a:xfrm>
          <a:off x="15214111" y="97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95156</xdr:rowOff>
    </xdr:from>
    <xdr:to>
      <xdr:col>76</xdr:col>
      <xdr:colOff>165100</xdr:colOff>
      <xdr:row>57</xdr:row>
      <xdr:rowOff>25306</xdr:rowOff>
    </xdr:to>
    <xdr:sp macro="" textlink="">
      <xdr:nvSpPr>
        <xdr:cNvPr id="602" name="楕円 601"/>
        <xdr:cNvSpPr/>
      </xdr:nvSpPr>
      <xdr:spPr>
        <a:xfrm>
          <a:off x="14541500" y="96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16433</xdr:rowOff>
    </xdr:from>
    <xdr:ext cx="534377" cy="259045"/>
    <xdr:sp macro="" textlink="">
      <xdr:nvSpPr>
        <xdr:cNvPr id="603" name="テキスト ボックス 602"/>
        <xdr:cNvSpPr txBox="1"/>
      </xdr:nvSpPr>
      <xdr:spPr>
        <a:xfrm>
          <a:off x="14325111" y="97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136967</xdr:rowOff>
    </xdr:from>
    <xdr:to>
      <xdr:col>72</xdr:col>
      <xdr:colOff>38100</xdr:colOff>
      <xdr:row>57</xdr:row>
      <xdr:rowOff>67117</xdr:rowOff>
    </xdr:to>
    <xdr:sp macro="" textlink="">
      <xdr:nvSpPr>
        <xdr:cNvPr id="604" name="楕円 603"/>
        <xdr:cNvSpPr/>
      </xdr:nvSpPr>
      <xdr:spPr>
        <a:xfrm>
          <a:off x="13652500" y="97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58244</xdr:rowOff>
    </xdr:from>
    <xdr:ext cx="534377" cy="259045"/>
    <xdr:sp macro="" textlink="">
      <xdr:nvSpPr>
        <xdr:cNvPr id="605" name="テキスト ボックス 604"/>
        <xdr:cNvSpPr txBox="1"/>
      </xdr:nvSpPr>
      <xdr:spPr>
        <a:xfrm>
          <a:off x="13436111" y="98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106311</xdr:rowOff>
    </xdr:from>
    <xdr:to>
      <xdr:col>67</xdr:col>
      <xdr:colOff>101600</xdr:colOff>
      <xdr:row>57</xdr:row>
      <xdr:rowOff>36461</xdr:rowOff>
    </xdr:to>
    <xdr:sp macro="" textlink="">
      <xdr:nvSpPr>
        <xdr:cNvPr id="606" name="楕円 605"/>
        <xdr:cNvSpPr/>
      </xdr:nvSpPr>
      <xdr:spPr>
        <a:xfrm>
          <a:off x="127635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27588</xdr:rowOff>
    </xdr:from>
    <xdr:ext cx="534377" cy="259045"/>
    <xdr:sp macro="" textlink="">
      <xdr:nvSpPr>
        <xdr:cNvPr id="607" name="テキスト ボックス 606"/>
        <xdr:cNvSpPr txBox="1"/>
      </xdr:nvSpPr>
      <xdr:spPr>
        <a:xfrm>
          <a:off x="12547111" y="98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39891</xdr:rowOff>
    </xdr:from>
    <xdr:to>
      <xdr:col>85</xdr:col>
      <xdr:colOff>127000</xdr:colOff>
      <xdr:row>79</xdr:row>
      <xdr:rowOff>43765</xdr:rowOff>
    </xdr:to>
    <xdr:cxnSp macro="">
      <xdr:nvCxnSpPr>
        <xdr:cNvPr id="636" name="直線コネクタ 635"/>
        <xdr:cNvCxnSpPr/>
      </xdr:nvCxnSpPr>
      <xdr:spPr>
        <a:xfrm flipV="1">
          <a:off x="15481300" y="13584441"/>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36703</xdr:rowOff>
    </xdr:from>
    <xdr:to>
      <xdr:col>81</xdr:col>
      <xdr:colOff>50800</xdr:colOff>
      <xdr:row>79</xdr:row>
      <xdr:rowOff>43765</xdr:rowOff>
    </xdr:to>
    <xdr:cxnSp macro="">
      <xdr:nvCxnSpPr>
        <xdr:cNvPr id="639" name="直線コネクタ 638"/>
        <xdr:cNvCxnSpPr/>
      </xdr:nvCxnSpPr>
      <xdr:spPr>
        <a:xfrm>
          <a:off x="14592300" y="1358125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23431</xdr:rowOff>
    </xdr:from>
    <xdr:to>
      <xdr:col>76</xdr:col>
      <xdr:colOff>114300</xdr:colOff>
      <xdr:row>79</xdr:row>
      <xdr:rowOff>36703</xdr:rowOff>
    </xdr:to>
    <xdr:cxnSp macro="">
      <xdr:nvCxnSpPr>
        <xdr:cNvPr id="642" name="直線コネクタ 641"/>
        <xdr:cNvCxnSpPr/>
      </xdr:nvCxnSpPr>
      <xdr:spPr>
        <a:xfrm>
          <a:off x="13703300" y="13567981"/>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23431</xdr:rowOff>
    </xdr:from>
    <xdr:to>
      <xdr:col>71</xdr:col>
      <xdr:colOff>177800</xdr:colOff>
      <xdr:row>79</xdr:row>
      <xdr:rowOff>37922</xdr:rowOff>
    </xdr:to>
    <xdr:cxnSp macro="">
      <xdr:nvCxnSpPr>
        <xdr:cNvPr id="645" name="直線コネクタ 644"/>
        <xdr:cNvCxnSpPr/>
      </xdr:nvCxnSpPr>
      <xdr:spPr>
        <a:xfrm flipV="1">
          <a:off x="12814300" y="13567981"/>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160541</xdr:rowOff>
    </xdr:from>
    <xdr:to>
      <xdr:col>85</xdr:col>
      <xdr:colOff>177800</xdr:colOff>
      <xdr:row>79</xdr:row>
      <xdr:rowOff>90691</xdr:rowOff>
    </xdr:to>
    <xdr:sp macro="" textlink="">
      <xdr:nvSpPr>
        <xdr:cNvPr id="655" name="楕円 654"/>
        <xdr:cNvSpPr/>
      </xdr:nvSpPr>
      <xdr:spPr>
        <a:xfrm>
          <a:off x="16268700" y="135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6" name="災害復旧費該当値テキスト"/>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164415</xdr:rowOff>
    </xdr:from>
    <xdr:to>
      <xdr:col>81</xdr:col>
      <xdr:colOff>101600</xdr:colOff>
      <xdr:row>79</xdr:row>
      <xdr:rowOff>94565</xdr:rowOff>
    </xdr:to>
    <xdr:sp macro="" textlink="">
      <xdr:nvSpPr>
        <xdr:cNvPr id="657" name="楕円 656"/>
        <xdr:cNvSpPr/>
      </xdr:nvSpPr>
      <xdr:spPr>
        <a:xfrm>
          <a:off x="15430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85692</xdr:rowOff>
    </xdr:from>
    <xdr:ext cx="313932" cy="259045"/>
    <xdr:sp macro="" textlink="">
      <xdr:nvSpPr>
        <xdr:cNvPr id="658" name="テキスト ボックス 657"/>
        <xdr:cNvSpPr txBox="1"/>
      </xdr:nvSpPr>
      <xdr:spPr>
        <a:xfrm>
          <a:off x="15324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157353</xdr:rowOff>
    </xdr:from>
    <xdr:to>
      <xdr:col>76</xdr:col>
      <xdr:colOff>165100</xdr:colOff>
      <xdr:row>79</xdr:row>
      <xdr:rowOff>87503</xdr:rowOff>
    </xdr:to>
    <xdr:sp macro="" textlink="">
      <xdr:nvSpPr>
        <xdr:cNvPr id="659" name="楕円 658"/>
        <xdr:cNvSpPr/>
      </xdr:nvSpPr>
      <xdr:spPr>
        <a:xfrm>
          <a:off x="14541500" y="135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78630</xdr:rowOff>
    </xdr:from>
    <xdr:ext cx="378565" cy="259045"/>
    <xdr:sp macro="" textlink="">
      <xdr:nvSpPr>
        <xdr:cNvPr id="660" name="テキスト ボックス 659"/>
        <xdr:cNvSpPr txBox="1"/>
      </xdr:nvSpPr>
      <xdr:spPr>
        <a:xfrm>
          <a:off x="14403017" y="136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144081</xdr:rowOff>
    </xdr:from>
    <xdr:to>
      <xdr:col>72</xdr:col>
      <xdr:colOff>38100</xdr:colOff>
      <xdr:row>79</xdr:row>
      <xdr:rowOff>74231</xdr:rowOff>
    </xdr:to>
    <xdr:sp macro="" textlink="">
      <xdr:nvSpPr>
        <xdr:cNvPr id="661" name="楕円 660"/>
        <xdr:cNvSpPr/>
      </xdr:nvSpPr>
      <xdr:spPr>
        <a:xfrm>
          <a:off x="13652500" y="135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65358</xdr:rowOff>
    </xdr:from>
    <xdr:ext cx="469744" cy="259045"/>
    <xdr:sp macro="" textlink="">
      <xdr:nvSpPr>
        <xdr:cNvPr id="662" name="テキスト ボックス 661"/>
        <xdr:cNvSpPr txBox="1"/>
      </xdr:nvSpPr>
      <xdr:spPr>
        <a:xfrm>
          <a:off x="13468428" y="136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158572</xdr:rowOff>
    </xdr:from>
    <xdr:to>
      <xdr:col>67</xdr:col>
      <xdr:colOff>101600</xdr:colOff>
      <xdr:row>79</xdr:row>
      <xdr:rowOff>88722</xdr:rowOff>
    </xdr:to>
    <xdr:sp macro="" textlink="">
      <xdr:nvSpPr>
        <xdr:cNvPr id="663" name="楕円 662"/>
        <xdr:cNvSpPr/>
      </xdr:nvSpPr>
      <xdr:spPr>
        <a:xfrm>
          <a:off x="12763500" y="135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79849</xdr:rowOff>
    </xdr:from>
    <xdr:ext cx="378565" cy="259045"/>
    <xdr:sp macro="" textlink="">
      <xdr:nvSpPr>
        <xdr:cNvPr id="664" name="テキスト ボックス 663"/>
        <xdr:cNvSpPr txBox="1"/>
      </xdr:nvSpPr>
      <xdr:spPr>
        <a:xfrm>
          <a:off x="12625017" y="1362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43062</xdr:rowOff>
    </xdr:from>
    <xdr:to>
      <xdr:col>85</xdr:col>
      <xdr:colOff>127000</xdr:colOff>
      <xdr:row>98</xdr:row>
      <xdr:rowOff>52546</xdr:rowOff>
    </xdr:to>
    <xdr:cxnSp macro="">
      <xdr:nvCxnSpPr>
        <xdr:cNvPr id="693" name="直線コネクタ 692"/>
        <xdr:cNvCxnSpPr/>
      </xdr:nvCxnSpPr>
      <xdr:spPr>
        <a:xfrm flipV="1">
          <a:off x="15481300" y="16845162"/>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52546</xdr:rowOff>
    </xdr:from>
    <xdr:to>
      <xdr:col>81</xdr:col>
      <xdr:colOff>50800</xdr:colOff>
      <xdr:row>98</xdr:row>
      <xdr:rowOff>54649</xdr:rowOff>
    </xdr:to>
    <xdr:cxnSp macro="">
      <xdr:nvCxnSpPr>
        <xdr:cNvPr id="696" name="直線コネクタ 695"/>
        <xdr:cNvCxnSpPr/>
      </xdr:nvCxnSpPr>
      <xdr:spPr>
        <a:xfrm flipV="1">
          <a:off x="14592300" y="1685464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35006</xdr:rowOff>
    </xdr:from>
    <xdr:to>
      <xdr:col>76</xdr:col>
      <xdr:colOff>114300</xdr:colOff>
      <xdr:row>98</xdr:row>
      <xdr:rowOff>54649</xdr:rowOff>
    </xdr:to>
    <xdr:cxnSp macro="">
      <xdr:nvCxnSpPr>
        <xdr:cNvPr id="699" name="直線コネクタ 698"/>
        <xdr:cNvCxnSpPr/>
      </xdr:nvCxnSpPr>
      <xdr:spPr>
        <a:xfrm>
          <a:off x="13703300" y="16837106"/>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32316</xdr:rowOff>
    </xdr:from>
    <xdr:to>
      <xdr:col>71</xdr:col>
      <xdr:colOff>177800</xdr:colOff>
      <xdr:row>98</xdr:row>
      <xdr:rowOff>35006</xdr:rowOff>
    </xdr:to>
    <xdr:cxnSp macro="">
      <xdr:nvCxnSpPr>
        <xdr:cNvPr id="702" name="直線コネクタ 701"/>
        <xdr:cNvCxnSpPr/>
      </xdr:nvCxnSpPr>
      <xdr:spPr>
        <a:xfrm>
          <a:off x="12814300" y="1683441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163712</xdr:rowOff>
    </xdr:from>
    <xdr:to>
      <xdr:col>85</xdr:col>
      <xdr:colOff>177800</xdr:colOff>
      <xdr:row>98</xdr:row>
      <xdr:rowOff>93862</xdr:rowOff>
    </xdr:to>
    <xdr:sp macro="" textlink="">
      <xdr:nvSpPr>
        <xdr:cNvPr id="712" name="楕円 711"/>
        <xdr:cNvSpPr/>
      </xdr:nvSpPr>
      <xdr:spPr>
        <a:xfrm>
          <a:off x="16268700" y="167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78639</xdr:rowOff>
    </xdr:from>
    <xdr:ext cx="534377" cy="259045"/>
    <xdr:sp macro="" textlink="">
      <xdr:nvSpPr>
        <xdr:cNvPr id="713" name="公債費該当値テキスト"/>
        <xdr:cNvSpPr txBox="1"/>
      </xdr:nvSpPr>
      <xdr:spPr>
        <a:xfrm>
          <a:off x="16370300" y="1670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1746</xdr:rowOff>
    </xdr:from>
    <xdr:to>
      <xdr:col>81</xdr:col>
      <xdr:colOff>101600</xdr:colOff>
      <xdr:row>98</xdr:row>
      <xdr:rowOff>103346</xdr:rowOff>
    </xdr:to>
    <xdr:sp macro="" textlink="">
      <xdr:nvSpPr>
        <xdr:cNvPr id="714" name="楕円 713"/>
        <xdr:cNvSpPr/>
      </xdr:nvSpPr>
      <xdr:spPr>
        <a:xfrm>
          <a:off x="15430500" y="168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94473</xdr:rowOff>
    </xdr:from>
    <xdr:ext cx="534377" cy="259045"/>
    <xdr:sp macro="" textlink="">
      <xdr:nvSpPr>
        <xdr:cNvPr id="715" name="テキスト ボックス 714"/>
        <xdr:cNvSpPr txBox="1"/>
      </xdr:nvSpPr>
      <xdr:spPr>
        <a:xfrm>
          <a:off x="15214111" y="168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3849</xdr:rowOff>
    </xdr:from>
    <xdr:to>
      <xdr:col>76</xdr:col>
      <xdr:colOff>165100</xdr:colOff>
      <xdr:row>98</xdr:row>
      <xdr:rowOff>105449</xdr:rowOff>
    </xdr:to>
    <xdr:sp macro="" textlink="">
      <xdr:nvSpPr>
        <xdr:cNvPr id="716" name="楕円 715"/>
        <xdr:cNvSpPr/>
      </xdr:nvSpPr>
      <xdr:spPr>
        <a:xfrm>
          <a:off x="145415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96576</xdr:rowOff>
    </xdr:from>
    <xdr:ext cx="534377" cy="259045"/>
    <xdr:sp macro="" textlink="">
      <xdr:nvSpPr>
        <xdr:cNvPr id="717" name="テキスト ボックス 716"/>
        <xdr:cNvSpPr txBox="1"/>
      </xdr:nvSpPr>
      <xdr:spPr>
        <a:xfrm>
          <a:off x="14325111" y="168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155656</xdr:rowOff>
    </xdr:from>
    <xdr:to>
      <xdr:col>72</xdr:col>
      <xdr:colOff>38100</xdr:colOff>
      <xdr:row>98</xdr:row>
      <xdr:rowOff>85806</xdr:rowOff>
    </xdr:to>
    <xdr:sp macro="" textlink="">
      <xdr:nvSpPr>
        <xdr:cNvPr id="718" name="楕円 717"/>
        <xdr:cNvSpPr/>
      </xdr:nvSpPr>
      <xdr:spPr>
        <a:xfrm>
          <a:off x="13652500" y="167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76933</xdr:rowOff>
    </xdr:from>
    <xdr:ext cx="534377" cy="259045"/>
    <xdr:sp macro="" textlink="">
      <xdr:nvSpPr>
        <xdr:cNvPr id="719" name="テキスト ボックス 718"/>
        <xdr:cNvSpPr txBox="1"/>
      </xdr:nvSpPr>
      <xdr:spPr>
        <a:xfrm>
          <a:off x="13436111" y="168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152966</xdr:rowOff>
    </xdr:from>
    <xdr:to>
      <xdr:col>67</xdr:col>
      <xdr:colOff>101600</xdr:colOff>
      <xdr:row>98</xdr:row>
      <xdr:rowOff>83116</xdr:rowOff>
    </xdr:to>
    <xdr:sp macro="" textlink="">
      <xdr:nvSpPr>
        <xdr:cNvPr id="720" name="楕円 719"/>
        <xdr:cNvSpPr/>
      </xdr:nvSpPr>
      <xdr:spPr>
        <a:xfrm>
          <a:off x="12763500" y="167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74243</xdr:rowOff>
    </xdr:from>
    <xdr:ext cx="534377" cy="259045"/>
    <xdr:sp macro="" textlink="">
      <xdr:nvSpPr>
        <xdr:cNvPr id="721" name="テキスト ボックス 720"/>
        <xdr:cNvSpPr txBox="1"/>
      </xdr:nvSpPr>
      <xdr:spPr>
        <a:xfrm>
          <a:off x="12547111" y="168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衛生費</a:t>
          </a:r>
          <a:r>
            <a:rPr kumimoji="1" lang="ja-JP" altLang="en-US" sz="1200">
              <a:solidFill>
                <a:schemeClr val="dk1"/>
              </a:solidFill>
              <a:effectLst/>
              <a:latin typeface="+mn-lt"/>
              <a:ea typeface="+mn-ea"/>
              <a:cs typeface="+mn-cs"/>
            </a:rPr>
            <a:t>と教育費</a:t>
          </a:r>
          <a:r>
            <a:rPr kumimoji="1" lang="ja-JP" altLang="ja-JP" sz="1200">
              <a:solidFill>
                <a:schemeClr val="dk1"/>
              </a:solidFill>
              <a:effectLst/>
              <a:latin typeface="+mn-lt"/>
              <a:ea typeface="+mn-ea"/>
              <a:cs typeface="+mn-cs"/>
            </a:rPr>
            <a:t>を除き、類似団体の平均を下回っている。衛生費は</a:t>
          </a:r>
          <a:r>
            <a:rPr kumimoji="1" lang="ja-JP" altLang="en-US" sz="1200">
              <a:solidFill>
                <a:schemeClr val="dk1"/>
              </a:solidFill>
              <a:effectLst/>
              <a:latin typeface="+mn-lt"/>
              <a:ea typeface="+mn-ea"/>
              <a:cs typeface="+mn-cs"/>
            </a:rPr>
            <a:t>、公共施設等先進的</a:t>
          </a:r>
          <a:r>
            <a:rPr kumimoji="1" lang="en-US" altLang="ja-JP" sz="1200">
              <a:solidFill>
                <a:schemeClr val="dk1"/>
              </a:solidFill>
              <a:effectLst/>
              <a:latin typeface="+mn-lt"/>
              <a:ea typeface="+mn-ea"/>
              <a:cs typeface="+mn-cs"/>
            </a:rPr>
            <a:t>CO</a:t>
          </a:r>
          <a:r>
            <a:rPr kumimoji="1" lang="ja-JP" altLang="en-US" sz="1200">
              <a:solidFill>
                <a:schemeClr val="dk1"/>
              </a:solidFill>
              <a:effectLst/>
              <a:latin typeface="+mn-lt"/>
              <a:ea typeface="+mn-ea"/>
              <a:cs typeface="+mn-cs"/>
            </a:rPr>
            <a:t>２排出削減モデル事業の実施により</a:t>
          </a:r>
          <a:r>
            <a:rPr kumimoji="1" lang="ja-JP" altLang="ja-JP" sz="1200">
              <a:solidFill>
                <a:schemeClr val="dk1"/>
              </a:solidFill>
              <a:effectLst/>
              <a:latin typeface="+mn-lt"/>
              <a:ea typeface="+mn-ea"/>
              <a:cs typeface="+mn-cs"/>
            </a:rPr>
            <a:t>増加している。教育費は、中学校等施設整備事業</a:t>
          </a:r>
          <a:r>
            <a:rPr kumimoji="1" lang="ja-JP" altLang="en-US" sz="1200">
              <a:solidFill>
                <a:schemeClr val="dk1"/>
              </a:solidFill>
              <a:effectLst/>
              <a:latin typeface="+mn-lt"/>
              <a:ea typeface="+mn-ea"/>
              <a:cs typeface="+mn-cs"/>
            </a:rPr>
            <a:t>の実施</a:t>
          </a:r>
          <a:r>
            <a:rPr kumimoji="1" lang="ja-JP" altLang="ja-JP" sz="1200">
              <a:solidFill>
                <a:schemeClr val="dk1"/>
              </a:solidFill>
              <a:effectLst/>
              <a:latin typeface="+mn-lt"/>
              <a:ea typeface="+mn-ea"/>
              <a:cs typeface="+mn-cs"/>
            </a:rPr>
            <a:t>により増加している。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今後も各種事業の実施が見込まれているため、無駄を省き、限られた財源の中で効果的に事業を実施していく。</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年度以降実質単年度収支は黒字であったが、一般会計の実質収支額が減少したことにより、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実質単年度収支が赤字となった。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年度も実質単年度収支は赤字となっており、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単年度の収入に応じた予算編成ができるよう財政運営の適正化に努める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実質赤字となった会計はなかった。しかし、下水道事業、介護保険特別会計等は、一般会計からの繰出金に依存している。普通会計だけでなく、特別会計、事業会計における事業の見直しや受益者負担の適正化を行い、市全体として経営が健全なものとな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18943423</v>
      </c>
      <c r="BO4" s="410"/>
      <c r="BP4" s="410"/>
      <c r="BQ4" s="410"/>
      <c r="BR4" s="410"/>
      <c r="BS4" s="410"/>
      <c r="BT4" s="410"/>
      <c r="BU4" s="411"/>
      <c r="BV4" s="409">
        <v>18513270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5.8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18154508</v>
      </c>
      <c r="BO5" s="447"/>
      <c r="BP5" s="447"/>
      <c r="BQ5" s="447"/>
      <c r="BR5" s="447"/>
      <c r="BS5" s="447"/>
      <c r="BT5" s="447"/>
      <c r="BU5" s="448"/>
      <c r="BV5" s="446">
        <v>17669003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84.6</v>
      </c>
      <c r="CU5" s="444"/>
      <c r="CV5" s="444"/>
      <c r="CW5" s="444"/>
      <c r="CX5" s="444"/>
      <c r="CY5" s="444"/>
      <c r="CZ5" s="444"/>
      <c r="DA5" s="445"/>
      <c r="DB5" s="443">
        <v>83.6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788915</v>
      </c>
      <c r="BO6" s="447"/>
      <c r="BP6" s="447"/>
      <c r="BQ6" s="447"/>
      <c r="BR6" s="447"/>
      <c r="BS6" s="447"/>
      <c r="BT6" s="447"/>
      <c r="BU6" s="448"/>
      <c r="BV6" s="446">
        <v>844267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87.9</v>
      </c>
      <c r="CU6" s="484"/>
      <c r="CV6" s="484"/>
      <c r="CW6" s="484"/>
      <c r="CX6" s="484"/>
      <c r="CY6" s="484"/>
      <c r="CZ6" s="484"/>
      <c r="DA6" s="485"/>
      <c r="DB6" s="483">
        <v>86.8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142453</v>
      </c>
      <c r="BO7" s="447"/>
      <c r="BP7" s="447"/>
      <c r="BQ7" s="447"/>
      <c r="BR7" s="447"/>
      <c r="BS7" s="447"/>
      <c r="BT7" s="447"/>
      <c r="BU7" s="448"/>
      <c r="BV7" s="446">
        <v>214225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10747345</v>
      </c>
      <c r="CU7" s="447"/>
      <c r="CV7" s="447"/>
      <c r="CW7" s="447"/>
      <c r="CX7" s="447"/>
      <c r="CY7" s="447"/>
      <c r="CZ7" s="447"/>
      <c r="DA7" s="448"/>
      <c r="DB7" s="446">
        <v>10785132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646462</v>
      </c>
      <c r="BO8" s="447"/>
      <c r="BP8" s="447"/>
      <c r="BQ8" s="447"/>
      <c r="BR8" s="447"/>
      <c r="BS8" s="447"/>
      <c r="BT8" s="447"/>
      <c r="BU8" s="448"/>
      <c r="BV8" s="446">
        <v>630042</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36975</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16420</v>
      </c>
      <c r="BO9" s="447"/>
      <c r="BP9" s="447"/>
      <c r="BQ9" s="447"/>
      <c r="BR9" s="447"/>
      <c r="BS9" s="447"/>
      <c r="BT9" s="447"/>
      <c r="BU9" s="448"/>
      <c r="BV9" s="446">
        <v>-196994</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12.3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37852</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326563</v>
      </c>
      <c r="BO10" s="447"/>
      <c r="BP10" s="447"/>
      <c r="BQ10" s="447"/>
      <c r="BR10" s="447"/>
      <c r="BS10" s="447"/>
      <c r="BT10" s="447"/>
      <c r="BU10" s="448"/>
      <c r="BV10" s="446">
        <v>571480</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88</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37741</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750000</v>
      </c>
      <c r="BO12" s="447"/>
      <c r="BP12" s="447"/>
      <c r="BQ12" s="447"/>
      <c r="BR12" s="447"/>
      <c r="BS12" s="447"/>
      <c r="BT12" s="447"/>
      <c r="BU12" s="448"/>
      <c r="BV12" s="446">
        <v>650000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37277</v>
      </c>
      <c r="S13" s="528"/>
      <c r="T13" s="528"/>
      <c r="U13" s="528"/>
      <c r="V13" s="529"/>
      <c r="W13" s="462" t="s">
        <v>136</v>
      </c>
      <c r="X13" s="463"/>
      <c r="Y13" s="463"/>
      <c r="Z13" s="463"/>
      <c r="AA13" s="463"/>
      <c r="AB13" s="453"/>
      <c r="AC13" s="497">
        <v>1638</v>
      </c>
      <c r="AD13" s="498"/>
      <c r="AE13" s="498"/>
      <c r="AF13" s="498"/>
      <c r="AG13" s="537"/>
      <c r="AH13" s="497">
        <v>1765</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-407017</v>
      </c>
      <c r="BO13" s="447"/>
      <c r="BP13" s="447"/>
      <c r="BQ13" s="447"/>
      <c r="BR13" s="447"/>
      <c r="BS13" s="447"/>
      <c r="BT13" s="447"/>
      <c r="BU13" s="448"/>
      <c r="BV13" s="446">
        <v>-275514</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37975</v>
      </c>
      <c r="S14" s="528"/>
      <c r="T14" s="528"/>
      <c r="U14" s="528"/>
      <c r="V14" s="529"/>
      <c r="W14" s="436"/>
      <c r="X14" s="437"/>
      <c r="Y14" s="437"/>
      <c r="Z14" s="437"/>
      <c r="AA14" s="437"/>
      <c r="AB14" s="426"/>
      <c r="AC14" s="530">
        <v>9.6999999999999993</v>
      </c>
      <c r="AD14" s="531"/>
      <c r="AE14" s="531"/>
      <c r="AF14" s="531"/>
      <c r="AG14" s="532"/>
      <c r="AH14" s="530">
        <v>10.5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43.1</v>
      </c>
      <c r="CU14" s="542"/>
      <c r="CV14" s="542"/>
      <c r="CW14" s="542"/>
      <c r="CX14" s="542"/>
      <c r="CY14" s="542"/>
      <c r="CZ14" s="542"/>
      <c r="DA14" s="543"/>
      <c r="DB14" s="541">
        <v>43.9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37537</v>
      </c>
      <c r="S15" s="528"/>
      <c r="T15" s="528"/>
      <c r="U15" s="528"/>
      <c r="V15" s="529"/>
      <c r="W15" s="462" t="s">
        <v>144</v>
      </c>
      <c r="X15" s="463"/>
      <c r="Y15" s="463"/>
      <c r="Z15" s="463"/>
      <c r="AA15" s="463"/>
      <c r="AB15" s="453"/>
      <c r="AC15" s="497">
        <v>5044</v>
      </c>
      <c r="AD15" s="498"/>
      <c r="AE15" s="498"/>
      <c r="AF15" s="498"/>
      <c r="AG15" s="537"/>
      <c r="AH15" s="497">
        <v>4936</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4813227</v>
      </c>
      <c r="BO15" s="410"/>
      <c r="BP15" s="410"/>
      <c r="BQ15" s="410"/>
      <c r="BR15" s="410"/>
      <c r="BS15" s="410"/>
      <c r="BT15" s="410"/>
      <c r="BU15" s="411"/>
      <c r="BV15" s="409">
        <v>4663861</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29.9</v>
      </c>
      <c r="AD16" s="531"/>
      <c r="AE16" s="531"/>
      <c r="AF16" s="531"/>
      <c r="AG16" s="532"/>
      <c r="AH16" s="530">
        <v>29.5</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8509459</v>
      </c>
      <c r="BO16" s="447"/>
      <c r="BP16" s="447"/>
      <c r="BQ16" s="447"/>
      <c r="BR16" s="447"/>
      <c r="BS16" s="447"/>
      <c r="BT16" s="447"/>
      <c r="BU16" s="448"/>
      <c r="BV16" s="446">
        <v>8459575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10165</v>
      </c>
      <c r="AD17" s="498"/>
      <c r="AE17" s="498"/>
      <c r="AF17" s="498"/>
      <c r="AG17" s="537"/>
      <c r="AH17" s="497">
        <v>10055</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6147266</v>
      </c>
      <c r="BO17" s="447"/>
      <c r="BP17" s="447"/>
      <c r="BQ17" s="447"/>
      <c r="BR17" s="447"/>
      <c r="BS17" s="447"/>
      <c r="BT17" s="447"/>
      <c r="BU17" s="448"/>
      <c r="BV17" s="446">
        <v>5942646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125.45</v>
      </c>
      <c r="M18" s="559"/>
      <c r="N18" s="559"/>
      <c r="O18" s="559"/>
      <c r="P18" s="559"/>
      <c r="Q18" s="559"/>
      <c r="R18" s="560"/>
      <c r="S18" s="560"/>
      <c r="T18" s="560"/>
      <c r="U18" s="560"/>
      <c r="V18" s="561"/>
      <c r="W18" s="464"/>
      <c r="X18" s="465"/>
      <c r="Y18" s="465"/>
      <c r="Z18" s="465"/>
      <c r="AA18" s="465"/>
      <c r="AB18" s="456"/>
      <c r="AC18" s="562">
        <v>60.3</v>
      </c>
      <c r="AD18" s="563"/>
      <c r="AE18" s="563"/>
      <c r="AF18" s="563"/>
      <c r="AG18" s="564"/>
      <c r="AH18" s="562">
        <v>60</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8985916</v>
      </c>
      <c r="BO18" s="447"/>
      <c r="BP18" s="447"/>
      <c r="BQ18" s="447"/>
      <c r="BR18" s="447"/>
      <c r="BS18" s="447"/>
      <c r="BT18" s="447"/>
      <c r="BU18" s="448"/>
      <c r="BV18" s="446">
        <v>9067634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295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12904433</v>
      </c>
      <c r="BO19" s="447"/>
      <c r="BP19" s="447"/>
      <c r="BQ19" s="447"/>
      <c r="BR19" s="447"/>
      <c r="BS19" s="447"/>
      <c r="BT19" s="447"/>
      <c r="BU19" s="448"/>
      <c r="BV19" s="446">
        <v>13105819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13839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16766209</v>
      </c>
      <c r="BO23" s="447"/>
      <c r="BP23" s="447"/>
      <c r="BQ23" s="447"/>
      <c r="BR23" s="447"/>
      <c r="BS23" s="447"/>
      <c r="BT23" s="447"/>
      <c r="BU23" s="448"/>
      <c r="BV23" s="446">
        <v>16213380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8800</v>
      </c>
      <c r="R24" s="498"/>
      <c r="S24" s="498"/>
      <c r="T24" s="498"/>
      <c r="U24" s="498"/>
      <c r="V24" s="537"/>
      <c r="W24" s="596"/>
      <c r="X24" s="584"/>
      <c r="Y24" s="585"/>
      <c r="Z24" s="496" t="s">
        <v>168</v>
      </c>
      <c r="AA24" s="476"/>
      <c r="AB24" s="476"/>
      <c r="AC24" s="476"/>
      <c r="AD24" s="476"/>
      <c r="AE24" s="476"/>
      <c r="AF24" s="476"/>
      <c r="AG24" s="477"/>
      <c r="AH24" s="497">
        <v>352</v>
      </c>
      <c r="AI24" s="498"/>
      <c r="AJ24" s="498"/>
      <c r="AK24" s="498"/>
      <c r="AL24" s="537"/>
      <c r="AM24" s="497">
        <v>1057760</v>
      </c>
      <c r="AN24" s="498"/>
      <c r="AO24" s="498"/>
      <c r="AP24" s="498"/>
      <c r="AQ24" s="498"/>
      <c r="AR24" s="537"/>
      <c r="AS24" s="497">
        <v>3005</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14889786</v>
      </c>
      <c r="BO24" s="447"/>
      <c r="BP24" s="447"/>
      <c r="BQ24" s="447"/>
      <c r="BR24" s="447"/>
      <c r="BS24" s="447"/>
      <c r="BT24" s="447"/>
      <c r="BU24" s="448"/>
      <c r="BV24" s="446">
        <v>14659621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1</v>
      </c>
      <c r="M25" s="498"/>
      <c r="N25" s="498"/>
      <c r="O25" s="498"/>
      <c r="P25" s="537"/>
      <c r="Q25" s="497">
        <v>7200</v>
      </c>
      <c r="R25" s="498"/>
      <c r="S25" s="498"/>
      <c r="T25" s="498"/>
      <c r="U25" s="498"/>
      <c r="V25" s="537"/>
      <c r="W25" s="596"/>
      <c r="X25" s="584"/>
      <c r="Y25" s="585"/>
      <c r="Z25" s="496" t="s">
        <v>171</v>
      </c>
      <c r="AA25" s="476"/>
      <c r="AB25" s="476"/>
      <c r="AC25" s="476"/>
      <c r="AD25" s="476"/>
      <c r="AE25" s="476"/>
      <c r="AF25" s="476"/>
      <c r="AG25" s="477"/>
      <c r="AH25" s="497">
        <v>72</v>
      </c>
      <c r="AI25" s="498"/>
      <c r="AJ25" s="498"/>
      <c r="AK25" s="498"/>
      <c r="AL25" s="537"/>
      <c r="AM25" s="497">
        <v>213192</v>
      </c>
      <c r="AN25" s="498"/>
      <c r="AO25" s="498"/>
      <c r="AP25" s="498"/>
      <c r="AQ25" s="498"/>
      <c r="AR25" s="537"/>
      <c r="AS25" s="497">
        <v>2961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1456147</v>
      </c>
      <c r="BO25" s="410"/>
      <c r="BP25" s="410"/>
      <c r="BQ25" s="410"/>
      <c r="BR25" s="410"/>
      <c r="BS25" s="410"/>
      <c r="BT25" s="410"/>
      <c r="BU25" s="411"/>
      <c r="BV25" s="409">
        <v>1812919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6400</v>
      </c>
      <c r="R26" s="498"/>
      <c r="S26" s="498"/>
      <c r="T26" s="498"/>
      <c r="U26" s="498"/>
      <c r="V26" s="537"/>
      <c r="W26" s="596"/>
      <c r="X26" s="584"/>
      <c r="Y26" s="585"/>
      <c r="Z26" s="496" t="s">
        <v>174</v>
      </c>
      <c r="AA26" s="606"/>
      <c r="AB26" s="606"/>
      <c r="AC26" s="606"/>
      <c r="AD26" s="606"/>
      <c r="AE26" s="606"/>
      <c r="AF26" s="606"/>
      <c r="AG26" s="607"/>
      <c r="AH26" s="497">
        <v>14</v>
      </c>
      <c r="AI26" s="498"/>
      <c r="AJ26" s="498"/>
      <c r="AK26" s="498"/>
      <c r="AL26" s="537"/>
      <c r="AM26" s="497">
        <v>41062</v>
      </c>
      <c r="AN26" s="498"/>
      <c r="AO26" s="498"/>
      <c r="AP26" s="498"/>
      <c r="AQ26" s="498"/>
      <c r="AR26" s="537"/>
      <c r="AS26" s="497">
        <v>2933</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4500</v>
      </c>
      <c r="R27" s="498"/>
      <c r="S27" s="498"/>
      <c r="T27" s="498"/>
      <c r="U27" s="498"/>
      <c r="V27" s="537"/>
      <c r="W27" s="596"/>
      <c r="X27" s="584"/>
      <c r="Y27" s="585"/>
      <c r="Z27" s="496" t="s">
        <v>177</v>
      </c>
      <c r="AA27" s="476"/>
      <c r="AB27" s="476"/>
      <c r="AC27" s="476"/>
      <c r="AD27" s="476"/>
      <c r="AE27" s="476"/>
      <c r="AF27" s="476"/>
      <c r="AG27" s="477"/>
      <c r="AH27" s="497">
        <v>27</v>
      </c>
      <c r="AI27" s="498"/>
      <c r="AJ27" s="498"/>
      <c r="AK27" s="498"/>
      <c r="AL27" s="537"/>
      <c r="AM27" s="497">
        <v>83587</v>
      </c>
      <c r="AN27" s="498"/>
      <c r="AO27" s="498"/>
      <c r="AP27" s="498"/>
      <c r="AQ27" s="498"/>
      <c r="AR27" s="537"/>
      <c r="AS27" s="497">
        <v>3096</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416841</v>
      </c>
      <c r="BO27" s="620"/>
      <c r="BP27" s="620"/>
      <c r="BQ27" s="620"/>
      <c r="BR27" s="620"/>
      <c r="BS27" s="620"/>
      <c r="BT27" s="620"/>
      <c r="BU27" s="621"/>
      <c r="BV27" s="619">
        <v>416139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3800</v>
      </c>
      <c r="R28" s="498"/>
      <c r="S28" s="498"/>
      <c r="T28" s="498"/>
      <c r="U28" s="498"/>
      <c r="V28" s="537"/>
      <c r="W28" s="596"/>
      <c r="X28" s="584"/>
      <c r="Y28" s="585"/>
      <c r="Z28" s="496" t="s">
        <v>180</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3949925</v>
      </c>
      <c r="BO28" s="410"/>
      <c r="BP28" s="410"/>
      <c r="BQ28" s="410"/>
      <c r="BR28" s="410"/>
      <c r="BS28" s="410"/>
      <c r="BT28" s="410"/>
      <c r="BU28" s="411"/>
      <c r="BV28" s="409">
        <v>4373362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18</v>
      </c>
      <c r="M29" s="498"/>
      <c r="N29" s="498"/>
      <c r="O29" s="498"/>
      <c r="P29" s="537"/>
      <c r="Q29" s="497">
        <v>3500</v>
      </c>
      <c r="R29" s="498"/>
      <c r="S29" s="498"/>
      <c r="T29" s="498"/>
      <c r="U29" s="498"/>
      <c r="V29" s="537"/>
      <c r="W29" s="597"/>
      <c r="X29" s="598"/>
      <c r="Y29" s="599"/>
      <c r="Z29" s="496" t="s">
        <v>183</v>
      </c>
      <c r="AA29" s="476"/>
      <c r="AB29" s="476"/>
      <c r="AC29" s="476"/>
      <c r="AD29" s="476"/>
      <c r="AE29" s="476"/>
      <c r="AF29" s="476"/>
      <c r="AG29" s="477"/>
      <c r="AH29" s="497">
        <v>379</v>
      </c>
      <c r="AI29" s="498"/>
      <c r="AJ29" s="498"/>
      <c r="AK29" s="498"/>
      <c r="AL29" s="537"/>
      <c r="AM29" s="497">
        <v>1141347</v>
      </c>
      <c r="AN29" s="498"/>
      <c r="AO29" s="498"/>
      <c r="AP29" s="498"/>
      <c r="AQ29" s="498"/>
      <c r="AR29" s="537"/>
      <c r="AS29" s="497">
        <v>3011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1030142</v>
      </c>
      <c r="BO29" s="447"/>
      <c r="BP29" s="447"/>
      <c r="BQ29" s="447"/>
      <c r="BR29" s="447"/>
      <c r="BS29" s="447"/>
      <c r="BT29" s="447"/>
      <c r="BU29" s="448"/>
      <c r="BV29" s="446">
        <v>1227079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95.3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4915575</v>
      </c>
      <c r="BO30" s="620"/>
      <c r="BP30" s="620"/>
      <c r="BQ30" s="620"/>
      <c r="BR30" s="620"/>
      <c r="BS30" s="620"/>
      <c r="BT30" s="620"/>
      <c r="BU30" s="621"/>
      <c r="BV30" s="619">
        <v>4558703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瀬戸内市国民健康保険特別会計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瀬戸内市水道事業会計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瀬戸内市土地開発事業特別会計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岡山県市町村総合事務組合（一般会計）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（一社）瀬戸内市緑の村公社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瀬戸内市国民健康保険診療施設裳掛診療所特別会計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瀬戸内市病院事業会計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瀬戸内市企業団地造成事業特別会計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岡山県市町村総合事務組合（貸付金特別会計）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（公財）寒風陶芸の里</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瀬戸内市介護保険特別会計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瀬戸内市下水道事業会計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岡山県市町村総合事務組合（拠出金事業特別会計）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（一財）瀬戸内市振興公社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瀬戸内市後期高齢者医療特別会計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岡山県市町村総合事務組合（交通災害共済特別会計）</v>
      </c>
      <c r="BZ37" s="633"/>
      <c r="CA37" s="633"/>
      <c r="CB37" s="633"/>
      <c r="CC37" s="633"/>
      <c r="CD37" s="633"/>
      <c r="CE37" s="633"/>
      <c r="CF37" s="633"/>
      <c r="CG37" s="633"/>
      <c r="CH37" s="633"/>
      <c r="CI37" s="633"/>
      <c r="CJ37" s="633"/>
      <c r="CK37" s="633"/>
      <c r="CL37" s="633"/>
      <c r="CM37" s="633"/>
      <c r="CN37" s="193"/>
      <c r="CO37" s="632">
        <f t="shared" si="3"/>
        <v>24</v>
      </c>
      <c r="CP37" s="632"/>
      <c r="CQ37" s="633" t="str">
        <f>IF('各会計、関係団体の財政状況及び健全化判断比率'!BS10="","",'各会計、関係団体の財政状況及び健全化判断比率'!BS10)</f>
        <v>（有）曙の里おく</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岡山県市町村税整理組合</v>
      </c>
      <c r="BZ38" s="633"/>
      <c r="CA38" s="633"/>
      <c r="CB38" s="633"/>
      <c r="CC38" s="633"/>
      <c r="CD38" s="633"/>
      <c r="CE38" s="633"/>
      <c r="CF38" s="633"/>
      <c r="CG38" s="633"/>
      <c r="CH38" s="633"/>
      <c r="CI38" s="633"/>
      <c r="CJ38" s="633"/>
      <c r="CK38" s="633"/>
      <c r="CL38" s="633"/>
      <c r="CM38" s="633"/>
      <c r="CN38" s="193"/>
      <c r="CO38" s="632">
        <f t="shared" si="3"/>
        <v>25</v>
      </c>
      <c r="CP38" s="632"/>
      <c r="CQ38" s="633" t="str">
        <f>IF('各会計、関係団体の財政状況及び健全化判断比率'!BS11="","",'各会計、関係団体の財政状況及び健全化判断比率'!BS11)</f>
        <v>（一財）牛窓町水産協会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岡山県後期高齢者医療広域連合（一般会計）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岡山県後期高齢者医療広域連合（特別会計）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神崎衛生施設組合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旭東用排水組合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岡山県広域水道企業団</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A/YpA0WHsmRbza6Am0yuP0EDs6galzdJ8mGoKieaUpFNf0yu6AjXJzi8ysAXYaOOfAht5FWszyH1GM5pS1R+g==" saltValue="iJ6R/eshdqguu23U8+KN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4" t="s">
        <v>569</v>
      </c>
      <c r="D34" s="1224"/>
      <c r="E34" s="1225"/>
      <c r="F34" s="32">
        <v>6.85</v>
      </c>
      <c r="G34" s="33">
        <v>7.07</v>
      </c>
      <c r="H34" s="33">
        <v>8.83</v>
      </c>
      <c r="I34" s="33">
        <v>8.51</v>
      </c>
      <c r="J34" s="34">
        <v>8.74</v>
      </c>
      <c r="K34" s="22"/>
      <c r="L34" s="22"/>
      <c r="M34" s="22"/>
      <c r="N34" s="22"/>
      <c r="O34" s="22"/>
      <c r="P34" s="22"/>
    </row>
    <row r="35" spans="1:16" ht="39" customHeight="1" x14ac:dyDescent="0.15">
      <c r="A35" s="22"/>
      <c r="B35" s="35"/>
      <c r="C35" s="1218" t="s">
        <v>570</v>
      </c>
      <c r="D35" s="1219"/>
      <c r="E35" s="1220"/>
      <c r="F35" s="36">
        <v>7.18</v>
      </c>
      <c r="G35" s="37">
        <v>7.16</v>
      </c>
      <c r="H35" s="37">
        <v>8.23</v>
      </c>
      <c r="I35" s="37">
        <v>8.14</v>
      </c>
      <c r="J35" s="38">
        <v>8.5</v>
      </c>
      <c r="K35" s="22"/>
      <c r="L35" s="22"/>
      <c r="M35" s="22"/>
      <c r="N35" s="22"/>
      <c r="O35" s="22"/>
      <c r="P35" s="22"/>
    </row>
    <row r="36" spans="1:16" ht="39" customHeight="1" x14ac:dyDescent="0.15">
      <c r="A36" s="22"/>
      <c r="B36" s="35"/>
      <c r="C36" s="1218" t="s">
        <v>571</v>
      </c>
      <c r="D36" s="1219"/>
      <c r="E36" s="1220"/>
      <c r="F36" s="36">
        <v>4.21</v>
      </c>
      <c r="G36" s="37">
        <v>8.1</v>
      </c>
      <c r="H36" s="37">
        <v>7.59</v>
      </c>
      <c r="I36" s="37">
        <v>5.84</v>
      </c>
      <c r="J36" s="38">
        <v>6.01</v>
      </c>
      <c r="K36" s="22"/>
      <c r="L36" s="22"/>
      <c r="M36" s="22"/>
      <c r="N36" s="22"/>
      <c r="O36" s="22"/>
      <c r="P36" s="22"/>
    </row>
    <row r="37" spans="1:16" ht="39" customHeight="1" x14ac:dyDescent="0.15">
      <c r="A37" s="22"/>
      <c r="B37" s="35"/>
      <c r="C37" s="1218" t="s">
        <v>572</v>
      </c>
      <c r="D37" s="1219"/>
      <c r="E37" s="1220"/>
      <c r="F37" s="36" t="s">
        <v>520</v>
      </c>
      <c r="G37" s="37" t="s">
        <v>520</v>
      </c>
      <c r="H37" s="37" t="s">
        <v>520</v>
      </c>
      <c r="I37" s="37">
        <v>3.76</v>
      </c>
      <c r="J37" s="38">
        <v>3.4</v>
      </c>
      <c r="K37" s="22"/>
      <c r="L37" s="22"/>
      <c r="M37" s="22"/>
      <c r="N37" s="22"/>
      <c r="O37" s="22"/>
      <c r="P37" s="22"/>
    </row>
    <row r="38" spans="1:16" ht="39" customHeight="1" x14ac:dyDescent="0.15">
      <c r="A38" s="22"/>
      <c r="B38" s="35"/>
      <c r="C38" s="1218" t="s">
        <v>573</v>
      </c>
      <c r="D38" s="1219"/>
      <c r="E38" s="1220"/>
      <c r="F38" s="36">
        <v>0.27</v>
      </c>
      <c r="G38" s="37">
        <v>0.39</v>
      </c>
      <c r="H38" s="37">
        <v>0.27</v>
      </c>
      <c r="I38" s="37">
        <v>0.24</v>
      </c>
      <c r="J38" s="38">
        <v>0.76</v>
      </c>
      <c r="K38" s="22"/>
      <c r="L38" s="22"/>
      <c r="M38" s="22"/>
      <c r="N38" s="22"/>
      <c r="O38" s="22"/>
      <c r="P38" s="22"/>
    </row>
    <row r="39" spans="1:16" ht="39" customHeight="1" x14ac:dyDescent="0.15">
      <c r="A39" s="22"/>
      <c r="B39" s="35"/>
      <c r="C39" s="1218" t="s">
        <v>574</v>
      </c>
      <c r="D39" s="1219"/>
      <c r="E39" s="1220"/>
      <c r="F39" s="36">
        <v>0.87</v>
      </c>
      <c r="G39" s="37">
        <v>0.33</v>
      </c>
      <c r="H39" s="37">
        <v>0.72</v>
      </c>
      <c r="I39" s="37">
        <v>0.8</v>
      </c>
      <c r="J39" s="38">
        <v>0.75</v>
      </c>
      <c r="K39" s="22"/>
      <c r="L39" s="22"/>
      <c r="M39" s="22"/>
      <c r="N39" s="22"/>
      <c r="O39" s="22"/>
      <c r="P39" s="22"/>
    </row>
    <row r="40" spans="1:16" ht="39" customHeight="1" x14ac:dyDescent="0.15">
      <c r="A40" s="22"/>
      <c r="B40" s="35"/>
      <c r="C40" s="1218" t="s">
        <v>575</v>
      </c>
      <c r="D40" s="1219"/>
      <c r="E40" s="1220"/>
      <c r="F40" s="36">
        <v>0.27</v>
      </c>
      <c r="G40" s="37">
        <v>0.18</v>
      </c>
      <c r="H40" s="37">
        <v>0.09</v>
      </c>
      <c r="I40" s="37">
        <v>0.39</v>
      </c>
      <c r="J40" s="38">
        <v>0.38</v>
      </c>
      <c r="K40" s="22"/>
      <c r="L40" s="22"/>
      <c r="M40" s="22"/>
      <c r="N40" s="22"/>
      <c r="O40" s="22"/>
      <c r="P40" s="22"/>
    </row>
    <row r="41" spans="1:16" ht="39" customHeight="1" x14ac:dyDescent="0.15">
      <c r="A41" s="22"/>
      <c r="B41" s="35"/>
      <c r="C41" s="1218" t="s">
        <v>576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577</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578</v>
      </c>
      <c r="D43" s="1222"/>
      <c r="E43" s="1223"/>
      <c r="F43" s="41">
        <v>0.04</v>
      </c>
      <c r="G43" s="42">
        <v>0.18</v>
      </c>
      <c r="H43" s="42">
        <v>3.11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DN4/Ms4Rkssz8qPwEbPln1xuvcECA+m1TxQveqdM9ve4oRRSUU/+e8SazhEHFAcGDDmxdWNlu7jce8+kgLRfg==" saltValue="YaVRS4rpkh5+Q9rEY3W6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1867</v>
      </c>
      <c r="L45" s="60">
        <v>1829</v>
      </c>
      <c r="M45" s="60">
        <v>1619</v>
      </c>
      <c r="N45" s="60">
        <v>1628</v>
      </c>
      <c r="O45" s="61">
        <v>1712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v>7</v>
      </c>
      <c r="L47" s="64">
        <v>7</v>
      </c>
      <c r="M47" s="64">
        <v>7</v>
      </c>
      <c r="N47" s="64">
        <v>7</v>
      </c>
      <c r="O47" s="65">
        <v>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658</v>
      </c>
      <c r="L48" s="64">
        <v>818</v>
      </c>
      <c r="M48" s="64">
        <v>946</v>
      </c>
      <c r="N48" s="64">
        <v>975</v>
      </c>
      <c r="O48" s="65">
        <v>961</v>
      </c>
      <c r="P48" s="48"/>
      <c r="Q48" s="48"/>
      <c r="R48" s="48"/>
      <c r="S48" s="48"/>
      <c r="T48" s="48"/>
      <c r="U48" s="48"/>
    </row>
    <row r="49" spans="1:21" ht="30.75" customHeight="1" x14ac:dyDescent="0.15">
      <c r="A49" s="48"/>
      <c r="B49" s="1236"/>
      <c r="C49" s="1237"/>
      <c r="D49" s="62"/>
      <c r="E49" s="1228" t="s">
        <v>16</v>
      </c>
      <c r="F49" s="1228"/>
      <c r="G49" s="1228"/>
      <c r="H49" s="1228"/>
      <c r="I49" s="1228"/>
      <c r="J49" s="1229"/>
      <c r="K49" s="63">
        <v>5</v>
      </c>
      <c r="L49" s="64">
        <v>5</v>
      </c>
      <c r="M49" s="64">
        <v>5</v>
      </c>
      <c r="N49" s="64">
        <v>5</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407</v>
      </c>
      <c r="L50" s="64">
        <v>58</v>
      </c>
      <c r="M50" s="64">
        <v>50</v>
      </c>
      <c r="N50" s="64">
        <v>41</v>
      </c>
      <c r="O50" s="65">
        <v>34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1694</v>
      </c>
      <c r="L52" s="64">
        <v>1821</v>
      </c>
      <c r="M52" s="64">
        <v>1723</v>
      </c>
      <c r="N52" s="64">
        <v>1700</v>
      </c>
      <c r="O52" s="65">
        <v>1657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1250</v>
      </c>
      <c r="L53" s="69">
        <v>896</v>
      </c>
      <c r="M53" s="69">
        <v>904</v>
      </c>
      <c r="N53" s="69">
        <v>956</v>
      </c>
      <c r="O53" s="70">
        <v>1061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QZ1UayNTt6kfj8cnmXvavGEI7wxELNqEIAuyCnAsBxfXnwWsDEW+ydJoOrSxy6R/GyBfShCoVpvQdcoL0AikA==" saltValue="kxFYtarjSGnxv2J/6GR9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2"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42" t="s">
        <v>24</v>
      </c>
      <c r="C41" s="1243"/>
      <c r="D41" s="81"/>
      <c r="E41" s="1248" t="s">
        <v>25</v>
      </c>
      <c r="F41" s="1248"/>
      <c r="G41" s="1248"/>
      <c r="H41" s="1249"/>
      <c r="I41" s="82">
        <v>16289</v>
      </c>
      <c r="J41" s="83">
        <v>15837</v>
      </c>
      <c r="K41" s="83">
        <v>15933</v>
      </c>
      <c r="L41" s="83">
        <v>16213</v>
      </c>
      <c r="M41" s="84">
        <v>16766</v>
      </c>
    </row>
    <row r="42" spans="2:13" ht="27.75" customHeight="1" x14ac:dyDescent="0.15">
      <c r="B42" s="1244"/>
      <c r="C42" s="1245"/>
      <c r="D42" s="85"/>
      <c r="E42" s="1250" t="s">
        <v>26</v>
      </c>
      <c r="F42" s="1250"/>
      <c r="G42" s="1250"/>
      <c r="H42" s="1251"/>
      <c r="I42" s="86">
        <v>388</v>
      </c>
      <c r="J42" s="87">
        <v>317</v>
      </c>
      <c r="K42" s="87">
        <v>255</v>
      </c>
      <c r="L42" s="87">
        <v>200</v>
      </c>
      <c r="M42" s="88">
        <v>152</v>
      </c>
    </row>
    <row r="43" spans="2:13" ht="27.75" customHeight="1" x14ac:dyDescent="0.15">
      <c r="B43" s="1244"/>
      <c r="C43" s="1245"/>
      <c r="D43" s="85"/>
      <c r="E43" s="1250" t="s">
        <v>27</v>
      </c>
      <c r="F43" s="1250"/>
      <c r="G43" s="1250"/>
      <c r="H43" s="1251"/>
      <c r="I43" s="86">
        <v>14805</v>
      </c>
      <c r="J43" s="87">
        <v>15120</v>
      </c>
      <c r="K43" s="87">
        <v>16112</v>
      </c>
      <c r="L43" s="87">
        <v>15855</v>
      </c>
      <c r="M43" s="88">
        <v>15630</v>
      </c>
    </row>
    <row r="44" spans="2:13" ht="27.75" customHeight="1" x14ac:dyDescent="0.15">
      <c r="B44" s="1244"/>
      <c r="C44" s="1245"/>
      <c r="D44" s="85"/>
      <c r="E44" s="1250" t="s">
        <v>28</v>
      </c>
      <c r="F44" s="1250"/>
      <c r="G44" s="1250"/>
      <c r="H44" s="1251"/>
      <c r="I44" s="86">
        <v>11</v>
      </c>
      <c r="J44" s="87">
        <v>9</v>
      </c>
      <c r="K44" s="87">
        <v>6</v>
      </c>
      <c r="L44" s="87">
        <v>4</v>
      </c>
      <c r="M44" s="88">
        <v>2</v>
      </c>
    </row>
    <row r="45" spans="2:13" ht="27.75" customHeight="1" x14ac:dyDescent="0.15">
      <c r="B45" s="1244"/>
      <c r="C45" s="1245"/>
      <c r="D45" s="85"/>
      <c r="E45" s="1250" t="s">
        <v>29</v>
      </c>
      <c r="F45" s="1250"/>
      <c r="G45" s="1250"/>
      <c r="H45" s="1251"/>
      <c r="I45" s="86">
        <v>1941</v>
      </c>
      <c r="J45" s="87">
        <v>1804</v>
      </c>
      <c r="K45" s="87">
        <v>1602</v>
      </c>
      <c r="L45" s="87">
        <v>1508</v>
      </c>
      <c r="M45" s="88">
        <v>1500</v>
      </c>
    </row>
    <row r="46" spans="2:13" ht="27.75" customHeight="1" x14ac:dyDescent="0.15">
      <c r="B46" s="1244"/>
      <c r="C46" s="1245"/>
      <c r="D46" s="89"/>
      <c r="E46" s="1250" t="s">
        <v>30</v>
      </c>
      <c r="F46" s="1250"/>
      <c r="G46" s="1250"/>
      <c r="H46" s="1251"/>
      <c r="I46" s="86" t="s">
        <v>520</v>
      </c>
      <c r="J46" s="87" t="s">
        <v>520</v>
      </c>
      <c r="K46" s="87" t="s">
        <v>520</v>
      </c>
      <c r="L46" s="87" t="s">
        <v>520</v>
      </c>
      <c r="M46" s="88" t="s">
        <v>520</v>
      </c>
    </row>
    <row r="47" spans="2:13" ht="27.75" customHeight="1" x14ac:dyDescent="0.15">
      <c r="B47" s="1244"/>
      <c r="C47" s="1245"/>
      <c r="D47" s="90"/>
      <c r="E47" s="1252" t="s">
        <v>31</v>
      </c>
      <c r="F47" s="1253"/>
      <c r="G47" s="1253"/>
      <c r="H47" s="1254"/>
      <c r="I47" s="86" t="s">
        <v>520</v>
      </c>
      <c r="J47" s="87" t="s">
        <v>520</v>
      </c>
      <c r="K47" s="87" t="s">
        <v>520</v>
      </c>
      <c r="L47" s="87" t="s">
        <v>520</v>
      </c>
      <c r="M47" s="88" t="s">
        <v>520</v>
      </c>
    </row>
    <row r="48" spans="2:13" ht="27.75" customHeight="1" x14ac:dyDescent="0.15">
      <c r="B48" s="1244"/>
      <c r="C48" s="1245"/>
      <c r="D48" s="85"/>
      <c r="E48" s="1250" t="s">
        <v>32</v>
      </c>
      <c r="F48" s="1250"/>
      <c r="G48" s="1250"/>
      <c r="H48" s="1251"/>
      <c r="I48" s="86" t="s">
        <v>520</v>
      </c>
      <c r="J48" s="87" t="s">
        <v>520</v>
      </c>
      <c r="K48" s="87" t="s">
        <v>520</v>
      </c>
      <c r="L48" s="87" t="s">
        <v>520</v>
      </c>
      <c r="M48" s="88" t="s">
        <v>520</v>
      </c>
    </row>
    <row r="49" spans="2:13" ht="27.75" customHeight="1" x14ac:dyDescent="0.15">
      <c r="B49" s="1246"/>
      <c r="C49" s="1247"/>
      <c r="D49" s="85"/>
      <c r="E49" s="1250" t="s">
        <v>33</v>
      </c>
      <c r="F49" s="1250"/>
      <c r="G49" s="1250"/>
      <c r="H49" s="1251"/>
      <c r="I49" s="86" t="s">
        <v>520</v>
      </c>
      <c r="J49" s="87" t="s">
        <v>520</v>
      </c>
      <c r="K49" s="87" t="s">
        <v>520</v>
      </c>
      <c r="L49" s="87" t="s">
        <v>520</v>
      </c>
      <c r="M49" s="88" t="s">
        <v>520</v>
      </c>
    </row>
    <row r="50" spans="2:13" ht="27.75" customHeight="1" x14ac:dyDescent="0.15">
      <c r="B50" s="1255" t="s">
        <v>34</v>
      </c>
      <c r="C50" s="1256"/>
      <c r="D50" s="91"/>
      <c r="E50" s="1250" t="s">
        <v>35</v>
      </c>
      <c r="F50" s="1250"/>
      <c r="G50" s="1250"/>
      <c r="H50" s="1251"/>
      <c r="I50" s="86">
        <v>6524</v>
      </c>
      <c r="J50" s="87">
        <v>7460</v>
      </c>
      <c r="K50" s="87">
        <v>8468</v>
      </c>
      <c r="L50" s="87">
        <v>9233</v>
      </c>
      <c r="M50" s="88">
        <v>9074</v>
      </c>
    </row>
    <row r="51" spans="2:13" ht="27.75" customHeight="1" x14ac:dyDescent="0.15">
      <c r="B51" s="1244"/>
      <c r="C51" s="1245"/>
      <c r="D51" s="85"/>
      <c r="E51" s="1250" t="s">
        <v>36</v>
      </c>
      <c r="F51" s="1250"/>
      <c r="G51" s="1250"/>
      <c r="H51" s="1251"/>
      <c r="I51" s="86">
        <v>294</v>
      </c>
      <c r="J51" s="87">
        <v>282</v>
      </c>
      <c r="K51" s="87">
        <v>315</v>
      </c>
      <c r="L51" s="87">
        <v>529</v>
      </c>
      <c r="M51" s="88">
        <v>596</v>
      </c>
    </row>
    <row r="52" spans="2:13" ht="27.75" customHeight="1" x14ac:dyDescent="0.15">
      <c r="B52" s="1246"/>
      <c r="C52" s="1247"/>
      <c r="D52" s="85"/>
      <c r="E52" s="1250" t="s">
        <v>37</v>
      </c>
      <c r="F52" s="1250"/>
      <c r="G52" s="1250"/>
      <c r="H52" s="1251"/>
      <c r="I52" s="86">
        <v>19131</v>
      </c>
      <c r="J52" s="87">
        <v>19150</v>
      </c>
      <c r="K52" s="87">
        <v>19737</v>
      </c>
      <c r="L52" s="87">
        <v>20019</v>
      </c>
      <c r="M52" s="88">
        <v>20454</v>
      </c>
    </row>
    <row r="53" spans="2:13" ht="27.75" customHeight="1" thickBot="1" x14ac:dyDescent="0.2">
      <c r="B53" s="1257" t="s">
        <v>38</v>
      </c>
      <c r="C53" s="1258"/>
      <c r="D53" s="92"/>
      <c r="E53" s="1259" t="s">
        <v>39</v>
      </c>
      <c r="F53" s="1259"/>
      <c r="G53" s="1259"/>
      <c r="H53" s="1260"/>
      <c r="I53" s="93">
        <v>7485</v>
      </c>
      <c r="J53" s="94">
        <v>6195</v>
      </c>
      <c r="K53" s="94">
        <v>5388</v>
      </c>
      <c r="L53" s="94">
        <v>4000</v>
      </c>
      <c r="M53" s="95">
        <v>3926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urzrNsdzsGop5VtPOC0Pp5FNvyLapVXCSy5d+OhcewYDad/xuTGKCTbhONqXyE2R37JPbIBj9hN3/Cmk4cf3Q==" saltValue="bAqSvl/wjd1RUWd7pufe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46" zoomScaleNormal="10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9" t="s">
        <v>42</v>
      </c>
      <c r="D55" s="1269"/>
      <c r="E55" s="1270"/>
      <c r="F55" s="107">
        <v>4452</v>
      </c>
      <c r="G55" s="107">
        <v>4373</v>
      </c>
      <c r="H55" s="108">
        <v>3950</v>
      </c>
    </row>
    <row r="56" spans="2:8" ht="52.5" customHeight="1" x14ac:dyDescent="0.15">
      <c r="B56" s="109"/>
      <c r="C56" s="1271" t="s">
        <v>43</v>
      </c>
      <c r="D56" s="1271"/>
      <c r="E56" s="1272"/>
      <c r="F56" s="110">
        <v>1185</v>
      </c>
      <c r="G56" s="110">
        <v>1227</v>
      </c>
      <c r="H56" s="111">
        <v>1030</v>
      </c>
    </row>
    <row r="57" spans="2:8" ht="53.25" customHeight="1" x14ac:dyDescent="0.15">
      <c r="B57" s="109"/>
      <c r="C57" s="1273" t="s">
        <v>44</v>
      </c>
      <c r="D57" s="1273"/>
      <c r="E57" s="1274"/>
      <c r="F57" s="112">
        <v>3742</v>
      </c>
      <c r="G57" s="112">
        <v>4559</v>
      </c>
      <c r="H57" s="113">
        <v>4916</v>
      </c>
    </row>
    <row r="58" spans="2:8" ht="45.75" customHeight="1" x14ac:dyDescent="0.15">
      <c r="B58" s="114"/>
      <c r="C58" s="1261" t="s">
        <v>596</v>
      </c>
      <c r="D58" s="1262"/>
      <c r="E58" s="1263"/>
      <c r="F58" s="115">
        <v>1932</v>
      </c>
      <c r="G58" s="115">
        <v>1982</v>
      </c>
      <c r="H58" s="116">
        <v>1936</v>
      </c>
    </row>
    <row r="59" spans="2:8" ht="45.75" customHeight="1" x14ac:dyDescent="0.15">
      <c r="B59" s="114"/>
      <c r="C59" s="1261" t="s">
        <v>597</v>
      </c>
      <c r="D59" s="1262"/>
      <c r="E59" s="1263"/>
      <c r="F59" s="115">
        <v>1126</v>
      </c>
      <c r="G59" s="115">
        <v>1441</v>
      </c>
      <c r="H59" s="116">
        <v>1583</v>
      </c>
    </row>
    <row r="60" spans="2:8" ht="45.75" customHeight="1" x14ac:dyDescent="0.15">
      <c r="B60" s="114"/>
      <c r="C60" s="1261" t="s">
        <v>598</v>
      </c>
      <c r="D60" s="1262"/>
      <c r="E60" s="1263"/>
      <c r="F60" s="115">
        <v>345</v>
      </c>
      <c r="G60" s="115">
        <v>618</v>
      </c>
      <c r="H60" s="116">
        <v>758</v>
      </c>
    </row>
    <row r="61" spans="2:8" ht="45.75" customHeight="1" x14ac:dyDescent="0.15">
      <c r="B61" s="114"/>
      <c r="C61" s="1261" t="s">
        <v>599</v>
      </c>
      <c r="D61" s="1262"/>
      <c r="E61" s="1263"/>
      <c r="F61" s="115">
        <v>61</v>
      </c>
      <c r="G61" s="115">
        <v>192</v>
      </c>
      <c r="H61" s="116">
        <v>301</v>
      </c>
    </row>
    <row r="62" spans="2:8" ht="45.75" customHeight="1" thickBot="1" x14ac:dyDescent="0.2">
      <c r="B62" s="117"/>
      <c r="C62" s="1264" t="s">
        <v>600</v>
      </c>
      <c r="D62" s="1265"/>
      <c r="E62" s="1266"/>
      <c r="F62" s="118">
        <v>94</v>
      </c>
      <c r="G62" s="118">
        <v>109</v>
      </c>
      <c r="H62" s="119">
        <v>115</v>
      </c>
    </row>
    <row r="63" spans="2:8" ht="52.5" customHeight="1" thickBot="1" x14ac:dyDescent="0.2">
      <c r="B63" s="120"/>
      <c r="C63" s="1267" t="s">
        <v>45</v>
      </c>
      <c r="D63" s="1267"/>
      <c r="E63" s="1268"/>
      <c r="F63" s="121">
        <v>9379</v>
      </c>
      <c r="G63" s="121">
        <v>10159</v>
      </c>
      <c r="H63" s="122">
        <v>9896</v>
      </c>
    </row>
    <row r="64" spans="2:8" ht="15" customHeight="1" x14ac:dyDescent="0.15"/>
    <row r="65" ht="0" hidden="1" customHeight="1" x14ac:dyDescent="0.15"/>
    <row r="66" ht="0" hidden="1" customHeight="1" x14ac:dyDescent="0.15"/>
  </sheetData>
  <sheetProtection algorithmName="SHA-512" hashValue="3pZ5fANGzBD+nD14gbx36ins+7DO/VyLhf/Hzq/wRut9gy+lKXa5SkG38SdWFlhZUsFnCefMpkVmyDwfqYIohg==" saltValue="qIEiQ4dpanWUGCj+fHBt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E42" zoomScale="85" zoomScaleNormal="8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611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43.9</v>
      </c>
      <c r="CO51" s="1275"/>
      <c r="CP51" s="1275"/>
      <c r="CQ51" s="1275"/>
      <c r="CR51" s="1275"/>
      <c r="CS51" s="1275"/>
      <c r="CT51" s="1275"/>
      <c r="CU51" s="1275"/>
      <c r="CV51" s="1275">
        <v>43.1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56.3</v>
      </c>
      <c r="CO53" s="1275"/>
      <c r="CP53" s="1275"/>
      <c r="CQ53" s="1275"/>
      <c r="CR53" s="1275"/>
      <c r="CS53" s="1275"/>
      <c r="CT53" s="1275"/>
      <c r="CU53" s="1275"/>
      <c r="CV53" s="1275">
        <v>57.8</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608</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v>80.599999999999994</v>
      </c>
      <c r="BQ73" s="1275"/>
      <c r="BR73" s="1275"/>
      <c r="BS73" s="1275"/>
      <c r="BT73" s="1275"/>
      <c r="BU73" s="1275"/>
      <c r="BV73" s="1275"/>
      <c r="BW73" s="1275"/>
      <c r="BX73" s="1275">
        <v>67.900000000000006</v>
      </c>
      <c r="BY73" s="1275"/>
      <c r="BZ73" s="1275"/>
      <c r="CA73" s="1275"/>
      <c r="CB73" s="1275"/>
      <c r="CC73" s="1275"/>
      <c r="CD73" s="1275"/>
      <c r="CE73" s="1275"/>
      <c r="CF73" s="1275">
        <v>58.6</v>
      </c>
      <c r="CG73" s="1275"/>
      <c r="CH73" s="1275"/>
      <c r="CI73" s="1275"/>
      <c r="CJ73" s="1275"/>
      <c r="CK73" s="1275"/>
      <c r="CL73" s="1275"/>
      <c r="CM73" s="1275"/>
      <c r="CN73" s="1275">
        <v>43.9</v>
      </c>
      <c r="CO73" s="1275"/>
      <c r="CP73" s="1275"/>
      <c r="CQ73" s="1275"/>
      <c r="CR73" s="1275"/>
      <c r="CS73" s="1275"/>
      <c r="CT73" s="1275"/>
      <c r="CU73" s="1275"/>
      <c r="CV73" s="1275">
        <v>43.1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13.7</v>
      </c>
      <c r="BQ75" s="1275"/>
      <c r="BR75" s="1275"/>
      <c r="BS75" s="1275"/>
      <c r="BT75" s="1275"/>
      <c r="BU75" s="1275"/>
      <c r="BV75" s="1275"/>
      <c r="BW75" s="1275"/>
      <c r="BX75" s="1275">
        <v>12.2</v>
      </c>
      <c r="BY75" s="1275"/>
      <c r="BZ75" s="1275"/>
      <c r="CA75" s="1275"/>
      <c r="CB75" s="1275"/>
      <c r="CC75" s="1275"/>
      <c r="CD75" s="1275"/>
      <c r="CE75" s="1275"/>
      <c r="CF75" s="1275">
        <v>11</v>
      </c>
      <c r="CG75" s="1275"/>
      <c r="CH75" s="1275"/>
      <c r="CI75" s="1275"/>
      <c r="CJ75" s="1275"/>
      <c r="CK75" s="1275"/>
      <c r="CL75" s="1275"/>
      <c r="CM75" s="1275"/>
      <c r="CN75" s="1275">
        <v>10</v>
      </c>
      <c r="CO75" s="1275"/>
      <c r="CP75" s="1275"/>
      <c r="CQ75" s="1275"/>
      <c r="CR75" s="1275"/>
      <c r="CS75" s="1275"/>
      <c r="CT75" s="1275"/>
      <c r="CU75" s="1275"/>
      <c r="CV75" s="1275">
        <v>10.6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608</v>
      </c>
      <c r="AO77" s="1280"/>
      <c r="AP77" s="1280"/>
      <c r="AQ77" s="1280"/>
      <c r="AR77" s="1280"/>
      <c r="AS77" s="1280"/>
      <c r="AT77" s="1280"/>
      <c r="AU77" s="1280"/>
      <c r="AV77" s="1280"/>
      <c r="AW77" s="1280"/>
      <c r="AX77" s="1280"/>
      <c r="AY77" s="1280"/>
      <c r="AZ77" s="1280"/>
      <c r="BA77" s="1280"/>
      <c r="BB77" s="1278" t="s">
        <v>606</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v2pdxvanU5tGAxwNOG+BCsbQIQ+eA1WEAXwtYJwr1o7k80DkDYz+g66K2FRszogSqKMpdNrRBI9+9qAiWCSAw==" saltValue="VR8pUDRj9HQ6ovwvKGV1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YcQBgcFxDuAQVW40BSgXH/A14t4g1pZ4omql4VARB3RKlmYGlzc6tLkWDKWC4C6MQN+iBZo/ifk37khcbxdTQ==" saltValue="QScdTJAWxUa/MlmzD9cL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OZ6HZqLrWQ8zpACnLvY8G8TlESCBBPa0Tkme3hRIkVlSjUlw8uc4UF1KA8k1ra74PPKfRheWoy3nBLyFxVkg==" saltValue="3GqC6xlJ9/gKK7LT1v9M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50775</v>
      </c>
      <c r="E3" s="141"/>
      <c r="F3" s="142">
        <v>90961</v>
      </c>
      <c r="G3" s="143"/>
      <c r="H3" s="144"/>
    </row>
    <row r="4" spans="1:8" x14ac:dyDescent="0.15">
      <c r="A4" s="145"/>
      <c r="B4" s="146"/>
      <c r="C4" s="147"/>
      <c r="D4" s="148">
        <v>31212</v>
      </c>
      <c r="E4" s="149"/>
      <c r="F4" s="150">
        <v>37720</v>
      </c>
      <c r="G4" s="151"/>
      <c r="H4" s="152"/>
    </row>
    <row r="5" spans="1:8" x14ac:dyDescent="0.15">
      <c r="A5" s="133" t="s">
        <v>554</v>
      </c>
      <c r="B5" s="138"/>
      <c r="C5" s="139"/>
      <c r="D5" s="140">
        <v>29189</v>
      </c>
      <c r="E5" s="141"/>
      <c r="F5" s="142">
        <v>106614</v>
      </c>
      <c r="G5" s="143"/>
      <c r="H5" s="144"/>
    </row>
    <row r="6" spans="1:8" x14ac:dyDescent="0.15">
      <c r="A6" s="145"/>
      <c r="B6" s="146"/>
      <c r="C6" s="147"/>
      <c r="D6" s="148">
        <v>20703</v>
      </c>
      <c r="E6" s="149"/>
      <c r="F6" s="150">
        <v>45545</v>
      </c>
      <c r="G6" s="151"/>
      <c r="H6" s="152"/>
    </row>
    <row r="7" spans="1:8" x14ac:dyDescent="0.15">
      <c r="A7" s="133" t="s">
        <v>555</v>
      </c>
      <c r="B7" s="138"/>
      <c r="C7" s="139"/>
      <c r="D7" s="140">
        <v>40442</v>
      </c>
      <c r="E7" s="141"/>
      <c r="F7" s="142">
        <v>85459</v>
      </c>
      <c r="G7" s="143"/>
      <c r="H7" s="144"/>
    </row>
    <row r="8" spans="1:8" x14ac:dyDescent="0.15">
      <c r="A8" s="145"/>
      <c r="B8" s="146"/>
      <c r="C8" s="147"/>
      <c r="D8" s="148">
        <v>31793</v>
      </c>
      <c r="E8" s="149"/>
      <c r="F8" s="150">
        <v>44378</v>
      </c>
      <c r="G8" s="151"/>
      <c r="H8" s="152"/>
    </row>
    <row r="9" spans="1:8" x14ac:dyDescent="0.15">
      <c r="A9" s="133" t="s">
        <v>556</v>
      </c>
      <c r="B9" s="138"/>
      <c r="C9" s="139"/>
      <c r="D9" s="140">
        <v>46727</v>
      </c>
      <c r="E9" s="141"/>
      <c r="F9" s="142">
        <v>83280</v>
      </c>
      <c r="G9" s="143"/>
      <c r="H9" s="144"/>
    </row>
    <row r="10" spans="1:8" x14ac:dyDescent="0.15">
      <c r="A10" s="145"/>
      <c r="B10" s="146"/>
      <c r="C10" s="147"/>
      <c r="D10" s="148">
        <v>35841</v>
      </c>
      <c r="E10" s="149"/>
      <c r="F10" s="150">
        <v>43123</v>
      </c>
      <c r="G10" s="151"/>
      <c r="H10" s="152"/>
    </row>
    <row r="11" spans="1:8" x14ac:dyDescent="0.15">
      <c r="A11" s="133" t="s">
        <v>557</v>
      </c>
      <c r="B11" s="138"/>
      <c r="C11" s="139"/>
      <c r="D11" s="140">
        <v>69145</v>
      </c>
      <c r="E11" s="141"/>
      <c r="F11" s="142">
        <v>88968</v>
      </c>
      <c r="G11" s="143"/>
      <c r="H11" s="144"/>
    </row>
    <row r="12" spans="1:8" x14ac:dyDescent="0.15">
      <c r="A12" s="145"/>
      <c r="B12" s="146"/>
      <c r="C12" s="153"/>
      <c r="D12" s="148">
        <v>43537</v>
      </c>
      <c r="E12" s="149"/>
      <c r="F12" s="150">
        <v>45482</v>
      </c>
      <c r="G12" s="151"/>
      <c r="H12" s="152"/>
    </row>
    <row r="13" spans="1:8" x14ac:dyDescent="0.15">
      <c r="A13" s="133"/>
      <c r="B13" s="138"/>
      <c r="C13" s="154"/>
      <c r="D13" s="155">
        <v>47256</v>
      </c>
      <c r="E13" s="156"/>
      <c r="F13" s="157">
        <v>91056</v>
      </c>
      <c r="G13" s="158"/>
      <c r="H13" s="144"/>
    </row>
    <row r="14" spans="1:8" x14ac:dyDescent="0.15">
      <c r="A14" s="145"/>
      <c r="B14" s="146"/>
      <c r="C14" s="147"/>
      <c r="D14" s="148">
        <v>32617</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4.21</v>
      </c>
      <c r="C19" s="159">
        <f>ROUND(VALUE(SUBSTITUTE(実質収支比率等に係る経年分析!G$48,"▲","-")),2)</f>
        <v>8.1</v>
      </c>
      <c r="D19" s="159">
        <f>ROUND(VALUE(SUBSTITUTE(実質収支比率等に係る経年分析!H$48,"▲","-")),2)</f>
        <v>7.6</v>
      </c>
      <c r="E19" s="159">
        <f>ROUND(VALUE(SUBSTITUTE(実質収支比率等に係る経年分析!I$48,"▲","-")),2)</f>
        <v>5.84</v>
      </c>
      <c r="F19" s="159">
        <f>ROUND(VALUE(SUBSTITUTE(実質収支比率等に係る経年分析!J$48,"▲","-")),2)</f>
        <v>6.02</v>
      </c>
    </row>
    <row r="20" spans="1:11" x14ac:dyDescent="0.15">
      <c r="A20" s="159" t="s">
        <v>49</v>
      </c>
      <c r="B20" s="159">
        <f>ROUND(VALUE(SUBSTITUTE(実質収支比率等に係る経年分析!F$47,"▲","-")),2)</f>
        <v>31.85</v>
      </c>
      <c r="C20" s="159">
        <f>ROUND(VALUE(SUBSTITUTE(実質収支比率等に係る経年分析!G$47,"▲","-")),2)</f>
        <v>35.619999999999997</v>
      </c>
      <c r="D20" s="159">
        <f>ROUND(VALUE(SUBSTITUTE(実質収支比率等に係る経年分析!H$47,"▲","-")),2)</f>
        <v>40.880000000000003</v>
      </c>
      <c r="E20" s="159">
        <f>ROUND(VALUE(SUBSTITUTE(実質収支比率等に係る経年分析!I$47,"▲","-")),2)</f>
        <v>40.549999999999997</v>
      </c>
      <c r="F20" s="159">
        <f>ROUND(VALUE(SUBSTITUTE(実質収支比率等に係る経年分析!J$47,"▲","-")),2)</f>
        <v>36.75</v>
      </c>
    </row>
    <row r="21" spans="1:11" x14ac:dyDescent="0.15">
      <c r="A21" s="159" t="s">
        <v>50</v>
      </c>
      <c r="B21" s="159">
        <f>IF(ISNUMBER(VALUE(SUBSTITUTE(実質収支比率等に係る経年分析!F$49,"▲","-"))),ROUND(VALUE(SUBSTITUTE(実質収支比率等に係る経年分析!F$49,"▲","-")),2),NA())</f>
        <v>6.21</v>
      </c>
      <c r="C21" s="159">
        <f>IF(ISNUMBER(VALUE(SUBSTITUTE(実質収支比率等に係る経年分析!G$49,"▲","-"))),ROUND(VALUE(SUBSTITUTE(実質収支比率等に係る経年分析!G$49,"▲","-")),2),NA())</f>
        <v>7.52</v>
      </c>
      <c r="D21" s="159">
        <f>IF(ISNUMBER(VALUE(SUBSTITUTE(実質収支比率等に係る経年分析!H$49,"▲","-"))),ROUND(VALUE(SUBSTITUTE(実質収支比率等に係る経年分析!H$49,"▲","-")),2),NA())</f>
        <v>4.63</v>
      </c>
      <c r="E21" s="159">
        <f>IF(ISNUMBER(VALUE(SUBSTITUTE(実質収支比率等に係る経年分析!I$49,"▲","-"))),ROUND(VALUE(SUBSTITUTE(実質収支比率等に係る経年分析!I$49,"▲","-")),2),NA())</f>
        <v>-2.5499999999999998</v>
      </c>
      <c r="F21" s="159">
        <f>IF(ISNUMBER(VALUE(SUBSTITUTE(実質収支比率等に係る経年分析!J$49,"▲","-"))),ROUND(VALUE(SUBSTITUTE(実質収支比率等に係る経年分析!J$49,"▲","-")),2),NA())</f>
        <v>-3.79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3.11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瀬戸内市国民健康保険診療施設裳掛診療所特別会計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瀬戸内市土地開発事業特別会計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0.38</v>
      </c>
    </row>
    <row r="31" spans="1:11" x14ac:dyDescent="0.15">
      <c r="A31" s="160" t="str">
        <f>IF(連結実質赤字比率に係る赤字・黒字の構成分析!C$39="",NA(),連結実質赤字比率に係る赤字・黒字の構成分析!C$39)</f>
        <v>瀬戸内市介護保険特別会計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0.75</v>
      </c>
    </row>
    <row r="32" spans="1:11" x14ac:dyDescent="0.15">
      <c r="A32" s="160" t="str">
        <f>IF(連結実質赤字比率に係る赤字・黒字の構成分析!C$38="",NA(),連結実質赤字比率に係る赤字・黒字の構成分析!C$38)</f>
        <v>瀬戸内市国民健康保険特別会計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0.76</v>
      </c>
    </row>
    <row r="33" spans="1:16" x14ac:dyDescent="0.15">
      <c r="A33" s="160" t="str">
        <f>IF(連結実質赤字比率に係る赤字・黒字の構成分析!C$37="",NA(),連結実質赤字比率に係る赤字・黒字の構成分析!C$37)</f>
        <v>瀬戸内市下水道事業会計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6.01</v>
      </c>
    </row>
    <row r="35" spans="1:16" x14ac:dyDescent="0.15">
      <c r="A35" s="160" t="str">
        <f>IF(連結実質赤字比率に係る赤字・黒字の構成分析!C$35="",NA(),連結実質赤字比率に係る赤字・黒字の構成分析!C$35)</f>
        <v>瀬戸内市水道事業会計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v>
      </c>
    </row>
    <row r="36" spans="1:16" x14ac:dyDescent="0.15">
      <c r="A36" s="160" t="str">
        <f>IF(連結実質赤字比率に係る赤字・黒字の構成分析!C$34="",NA(),連結実質赤字比率に係る赤字・黒字の構成分析!C$34)</f>
        <v>瀬戸内市病院事業会計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1694</v>
      </c>
      <c r="E42" s="161"/>
      <c r="F42" s="161"/>
      <c r="G42" s="161">
        <f>'実質公債費比率（分子）の構造'!L$52</f>
        <v>1821</v>
      </c>
      <c r="H42" s="161"/>
      <c r="I42" s="161"/>
      <c r="J42" s="161">
        <f>'実質公債費比率（分子）の構造'!M$52</f>
        <v>1723</v>
      </c>
      <c r="K42" s="161"/>
      <c r="L42" s="161"/>
      <c r="M42" s="161">
        <f>'実質公債費比率（分子）の構造'!N$52</f>
        <v>1700</v>
      </c>
      <c r="N42" s="161"/>
      <c r="O42" s="161"/>
      <c r="P42" s="161">
        <f>'実質公債費比率（分子）の構造'!O$52</f>
        <v>1657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407</v>
      </c>
      <c r="C44" s="161"/>
      <c r="D44" s="161"/>
      <c r="E44" s="161">
        <f>'実質公債費比率（分子）の構造'!L$50</f>
        <v>58</v>
      </c>
      <c r="F44" s="161"/>
      <c r="G44" s="161"/>
      <c r="H44" s="161">
        <f>'実質公債費比率（分子）の構造'!M$50</f>
        <v>50</v>
      </c>
      <c r="I44" s="161"/>
      <c r="J44" s="161"/>
      <c r="K44" s="161">
        <f>'実質公債費比率（分子）の構造'!N$50</f>
        <v>41</v>
      </c>
      <c r="L44" s="161"/>
      <c r="M44" s="161"/>
      <c r="N44" s="161">
        <f>'実質公債費比率（分子）の構造'!O$50</f>
        <v>34</v>
      </c>
      <c r="O44" s="161"/>
      <c r="P44" s="161"/>
    </row>
    <row r="45" spans="1:16" x14ac:dyDescent="0.15">
      <c r="A45" s="161" t="s">
        <v>60</v>
      </c>
      <c r="B45" s="161">
        <f>'実質公債費比率（分子）の構造'!K$49</f>
        <v>5</v>
      </c>
      <c r="C45" s="161"/>
      <c r="D45" s="161"/>
      <c r="E45" s="161">
        <f>'実質公債費比率（分子）の構造'!L$49</f>
        <v>5</v>
      </c>
      <c r="F45" s="161"/>
      <c r="G45" s="161"/>
      <c r="H45" s="161">
        <f>'実質公債費比率（分子）の構造'!M$49</f>
        <v>5</v>
      </c>
      <c r="I45" s="161"/>
      <c r="J45" s="161"/>
      <c r="K45" s="161">
        <f>'実質公債費比率（分子）の構造'!N$49</f>
        <v>5</v>
      </c>
      <c r="L45" s="161"/>
      <c r="M45" s="161"/>
      <c r="N45" s="161">
        <f>'実質公債費比率（分子）の構造'!O$49</f>
        <v>4</v>
      </c>
      <c r="O45" s="161"/>
      <c r="P45" s="161"/>
    </row>
    <row r="46" spans="1:16" x14ac:dyDescent="0.15">
      <c r="A46" s="161" t="s">
        <v>61</v>
      </c>
      <c r="B46" s="161">
        <f>'実質公債費比率（分子）の構造'!K$48</f>
        <v>658</v>
      </c>
      <c r="C46" s="161"/>
      <c r="D46" s="161"/>
      <c r="E46" s="161">
        <f>'実質公債費比率（分子）の構造'!L$48</f>
        <v>818</v>
      </c>
      <c r="F46" s="161"/>
      <c r="G46" s="161"/>
      <c r="H46" s="161">
        <f>'実質公債費比率（分子）の構造'!M$48</f>
        <v>946</v>
      </c>
      <c r="I46" s="161"/>
      <c r="J46" s="161"/>
      <c r="K46" s="161">
        <f>'実質公債費比率（分子）の構造'!N$48</f>
        <v>975</v>
      </c>
      <c r="L46" s="161"/>
      <c r="M46" s="161"/>
      <c r="N46" s="161">
        <f>'実質公債費比率（分子）の構造'!O$48</f>
        <v>961</v>
      </c>
      <c r="O46" s="161"/>
      <c r="P46" s="161"/>
    </row>
    <row r="47" spans="1:16" x14ac:dyDescent="0.15">
      <c r="A47" s="161" t="s">
        <v>62</v>
      </c>
      <c r="B47" s="161">
        <f>'実質公債費比率（分子）の構造'!K$47</f>
        <v>7</v>
      </c>
      <c r="C47" s="161"/>
      <c r="D47" s="161"/>
      <c r="E47" s="161">
        <f>'実質公債費比率（分子）の構造'!L$47</f>
        <v>7</v>
      </c>
      <c r="F47" s="161"/>
      <c r="G47" s="161"/>
      <c r="H47" s="161">
        <f>'実質公債費比率（分子）の構造'!M$47</f>
        <v>7</v>
      </c>
      <c r="I47" s="161"/>
      <c r="J47" s="161"/>
      <c r="K47" s="161">
        <f>'実質公債費比率（分子）の構造'!N$47</f>
        <v>7</v>
      </c>
      <c r="L47" s="161"/>
      <c r="M47" s="161"/>
      <c r="N47" s="161">
        <f>'実質公債費比率（分子）の構造'!O$47</f>
        <v>7</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1867</v>
      </c>
      <c r="C49" s="161"/>
      <c r="D49" s="161"/>
      <c r="E49" s="161">
        <f>'実質公債費比率（分子）の構造'!L$45</f>
        <v>1829</v>
      </c>
      <c r="F49" s="161"/>
      <c r="G49" s="161"/>
      <c r="H49" s="161">
        <f>'実質公債費比率（分子）の構造'!M$45</f>
        <v>1619</v>
      </c>
      <c r="I49" s="161"/>
      <c r="J49" s="161"/>
      <c r="K49" s="161">
        <f>'実質公債費比率（分子）の構造'!N$45</f>
        <v>1628</v>
      </c>
      <c r="L49" s="161"/>
      <c r="M49" s="161"/>
      <c r="N49" s="161">
        <f>'実質公債費比率（分子）の構造'!O$45</f>
        <v>1712</v>
      </c>
      <c r="O49" s="161"/>
      <c r="P49" s="161"/>
    </row>
    <row r="50" spans="1:16" x14ac:dyDescent="0.15">
      <c r="A50" s="161" t="s">
        <v>65</v>
      </c>
      <c r="B50" s="161" t="e">
        <f>NA()</f>
        <v>#N/A</v>
      </c>
      <c r="C50" s="161">
        <f>IF(ISNUMBER('実質公債費比率（分子）の構造'!K$53),'実質公債費比率（分子）の構造'!K$53,NA())</f>
        <v>1250</v>
      </c>
      <c r="D50" s="161" t="e">
        <f>NA()</f>
        <v>#N/A</v>
      </c>
      <c r="E50" s="161" t="e">
        <f>NA()</f>
        <v>#N/A</v>
      </c>
      <c r="F50" s="161">
        <f>IF(ISNUMBER('実質公債費比率（分子）の構造'!L$53),'実質公債費比率（分子）の構造'!L$53,NA())</f>
        <v>896</v>
      </c>
      <c r="G50" s="161" t="e">
        <f>NA()</f>
        <v>#N/A</v>
      </c>
      <c r="H50" s="161" t="e">
        <f>NA()</f>
        <v>#N/A</v>
      </c>
      <c r="I50" s="161">
        <f>IF(ISNUMBER('実質公債費比率（分子）の構造'!M$53),'実質公債費比率（分子）の構造'!M$53,NA())</f>
        <v>904</v>
      </c>
      <c r="J50" s="161" t="e">
        <f>NA()</f>
        <v>#N/A</v>
      </c>
      <c r="K50" s="161" t="e">
        <f>NA()</f>
        <v>#N/A</v>
      </c>
      <c r="L50" s="161">
        <f>IF(ISNUMBER('実質公債費比率（分子）の構造'!N$53),'実質公債費比率（分子）の構造'!N$53,NA())</f>
        <v>956</v>
      </c>
      <c r="M50" s="161" t="e">
        <f>NA()</f>
        <v>#N/A</v>
      </c>
      <c r="N50" s="161" t="e">
        <f>NA()</f>
        <v>#N/A</v>
      </c>
      <c r="O50" s="161">
        <f>IF(ISNUMBER('実質公債費比率（分子）の構造'!O$53),'実質公債費比率（分子）の構造'!O$53,NA())</f>
        <v>1061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19131</v>
      </c>
      <c r="E56" s="160"/>
      <c r="F56" s="160"/>
      <c r="G56" s="160">
        <f>'将来負担比率（分子）の構造'!J$52</f>
        <v>19150</v>
      </c>
      <c r="H56" s="160"/>
      <c r="I56" s="160"/>
      <c r="J56" s="160">
        <f>'将来負担比率（分子）の構造'!K$52</f>
        <v>19737</v>
      </c>
      <c r="K56" s="160"/>
      <c r="L56" s="160"/>
      <c r="M56" s="160">
        <f>'将来負担比率（分子）の構造'!L$52</f>
        <v>20019</v>
      </c>
      <c r="N56" s="160"/>
      <c r="O56" s="160"/>
      <c r="P56" s="160">
        <f>'将来負担比率（分子）の構造'!M$52</f>
        <v>20454</v>
      </c>
    </row>
    <row r="57" spans="1:16" x14ac:dyDescent="0.15">
      <c r="A57" s="160" t="s">
        <v>36</v>
      </c>
      <c r="B57" s="160"/>
      <c r="C57" s="160"/>
      <c r="D57" s="160">
        <f>'将来負担比率（分子）の構造'!I$51</f>
        <v>294</v>
      </c>
      <c r="E57" s="160"/>
      <c r="F57" s="160"/>
      <c r="G57" s="160">
        <f>'将来負担比率（分子）の構造'!J$51</f>
        <v>282</v>
      </c>
      <c r="H57" s="160"/>
      <c r="I57" s="160"/>
      <c r="J57" s="160">
        <f>'将来負担比率（分子）の構造'!K$51</f>
        <v>315</v>
      </c>
      <c r="K57" s="160"/>
      <c r="L57" s="160"/>
      <c r="M57" s="160">
        <f>'将来負担比率（分子）の構造'!L$51</f>
        <v>529</v>
      </c>
      <c r="N57" s="160"/>
      <c r="O57" s="160"/>
      <c r="P57" s="160">
        <f>'将来負担比率（分子）の構造'!M$51</f>
        <v>596</v>
      </c>
    </row>
    <row r="58" spans="1:16" x14ac:dyDescent="0.15">
      <c r="A58" s="160" t="s">
        <v>35</v>
      </c>
      <c r="B58" s="160"/>
      <c r="C58" s="160"/>
      <c r="D58" s="160">
        <f>'将来負担比率（分子）の構造'!I$50</f>
        <v>6524</v>
      </c>
      <c r="E58" s="160"/>
      <c r="F58" s="160"/>
      <c r="G58" s="160">
        <f>'将来負担比率（分子）の構造'!J$50</f>
        <v>7460</v>
      </c>
      <c r="H58" s="160"/>
      <c r="I58" s="160"/>
      <c r="J58" s="160">
        <f>'将来負担比率（分子）の構造'!K$50</f>
        <v>8468</v>
      </c>
      <c r="K58" s="160"/>
      <c r="L58" s="160"/>
      <c r="M58" s="160">
        <f>'将来負担比率（分子）の構造'!L$50</f>
        <v>9233</v>
      </c>
      <c r="N58" s="160"/>
      <c r="O58" s="160"/>
      <c r="P58" s="160">
        <f>'将来負担比率（分子）の構造'!M$50</f>
        <v>9074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1941</v>
      </c>
      <c r="C62" s="160"/>
      <c r="D62" s="160"/>
      <c r="E62" s="160">
        <f>'将来負担比率（分子）の構造'!J$45</f>
        <v>1804</v>
      </c>
      <c r="F62" s="160"/>
      <c r="G62" s="160"/>
      <c r="H62" s="160">
        <f>'将来負担比率（分子）の構造'!K$45</f>
        <v>1602</v>
      </c>
      <c r="I62" s="160"/>
      <c r="J62" s="160"/>
      <c r="K62" s="160">
        <f>'将来負担比率（分子）の構造'!L$45</f>
        <v>1508</v>
      </c>
      <c r="L62" s="160"/>
      <c r="M62" s="160"/>
      <c r="N62" s="160">
        <f>'将来負担比率（分子）の構造'!M$45</f>
        <v>1500</v>
      </c>
      <c r="O62" s="160"/>
      <c r="P62" s="160"/>
    </row>
    <row r="63" spans="1:16" x14ac:dyDescent="0.15">
      <c r="A63" s="160" t="s">
        <v>28</v>
      </c>
      <c r="B63" s="160">
        <f>'将来負担比率（分子）の構造'!I$44</f>
        <v>11</v>
      </c>
      <c r="C63" s="160"/>
      <c r="D63" s="160"/>
      <c r="E63" s="160">
        <f>'将来負担比率（分子）の構造'!J$44</f>
        <v>9</v>
      </c>
      <c r="F63" s="160"/>
      <c r="G63" s="160"/>
      <c r="H63" s="160">
        <f>'将来負担比率（分子）の構造'!K$44</f>
        <v>6</v>
      </c>
      <c r="I63" s="160"/>
      <c r="J63" s="160"/>
      <c r="K63" s="160">
        <f>'将来負担比率（分子）の構造'!L$44</f>
        <v>4</v>
      </c>
      <c r="L63" s="160"/>
      <c r="M63" s="160"/>
      <c r="N63" s="160">
        <f>'将来負担比率（分子）の構造'!M$44</f>
        <v>2</v>
      </c>
      <c r="O63" s="160"/>
      <c r="P63" s="160"/>
    </row>
    <row r="64" spans="1:16" x14ac:dyDescent="0.15">
      <c r="A64" s="160" t="s">
        <v>27</v>
      </c>
      <c r="B64" s="160">
        <f>'将来負担比率（分子）の構造'!I$43</f>
        <v>14805</v>
      </c>
      <c r="C64" s="160"/>
      <c r="D64" s="160"/>
      <c r="E64" s="160">
        <f>'将来負担比率（分子）の構造'!J$43</f>
        <v>15120</v>
      </c>
      <c r="F64" s="160"/>
      <c r="G64" s="160"/>
      <c r="H64" s="160">
        <f>'将来負担比率（分子）の構造'!K$43</f>
        <v>16112</v>
      </c>
      <c r="I64" s="160"/>
      <c r="J64" s="160"/>
      <c r="K64" s="160">
        <f>'将来負担比率（分子）の構造'!L$43</f>
        <v>15855</v>
      </c>
      <c r="L64" s="160"/>
      <c r="M64" s="160"/>
      <c r="N64" s="160">
        <f>'将来負担比率（分子）の構造'!M$43</f>
        <v>15630</v>
      </c>
      <c r="O64" s="160"/>
      <c r="P64" s="160"/>
    </row>
    <row r="65" spans="1:16" x14ac:dyDescent="0.15">
      <c r="A65" s="160" t="s">
        <v>26</v>
      </c>
      <c r="B65" s="160">
        <f>'将来負担比率（分子）の構造'!I$42</f>
        <v>388</v>
      </c>
      <c r="C65" s="160"/>
      <c r="D65" s="160"/>
      <c r="E65" s="160">
        <f>'将来負担比率（分子）の構造'!J$42</f>
        <v>317</v>
      </c>
      <c r="F65" s="160"/>
      <c r="G65" s="160"/>
      <c r="H65" s="160">
        <f>'将来負担比率（分子）の構造'!K$42</f>
        <v>255</v>
      </c>
      <c r="I65" s="160"/>
      <c r="J65" s="160"/>
      <c r="K65" s="160">
        <f>'将来負担比率（分子）の構造'!L$42</f>
        <v>200</v>
      </c>
      <c r="L65" s="160"/>
      <c r="M65" s="160"/>
      <c r="N65" s="160">
        <f>'将来負担比率（分子）の構造'!M$42</f>
        <v>152</v>
      </c>
      <c r="O65" s="160"/>
      <c r="P65" s="160"/>
    </row>
    <row r="66" spans="1:16" x14ac:dyDescent="0.15">
      <c r="A66" s="160" t="s">
        <v>25</v>
      </c>
      <c r="B66" s="160">
        <f>'将来負担比率（分子）の構造'!I$41</f>
        <v>16289</v>
      </c>
      <c r="C66" s="160"/>
      <c r="D66" s="160"/>
      <c r="E66" s="160">
        <f>'将来負担比率（分子）の構造'!J$41</f>
        <v>15837</v>
      </c>
      <c r="F66" s="160"/>
      <c r="G66" s="160"/>
      <c r="H66" s="160">
        <f>'将来負担比率（分子）の構造'!K$41</f>
        <v>15933</v>
      </c>
      <c r="I66" s="160"/>
      <c r="J66" s="160"/>
      <c r="K66" s="160">
        <f>'将来負担比率（分子）の構造'!L$41</f>
        <v>16213</v>
      </c>
      <c r="L66" s="160"/>
      <c r="M66" s="160"/>
      <c r="N66" s="160">
        <f>'将来負担比率（分子）の構造'!M$41</f>
        <v>16766</v>
      </c>
      <c r="O66" s="160"/>
      <c r="P66" s="160"/>
    </row>
    <row r="67" spans="1:16" x14ac:dyDescent="0.15">
      <c r="A67" s="160" t="s">
        <v>69</v>
      </c>
      <c r="B67" s="160" t="e">
        <f>NA()</f>
        <v>#N/A</v>
      </c>
      <c r="C67" s="160">
        <f>IF(ISNUMBER('将来負担比率（分子）の構造'!I$53), IF('将来負担比率（分子）の構造'!I$53 &lt; 0, 0, '将来負担比率（分子）の構造'!I$53), NA())</f>
        <v>7485</v>
      </c>
      <c r="D67" s="160" t="e">
        <f>NA()</f>
        <v>#N/A</v>
      </c>
      <c r="E67" s="160" t="e">
        <f>NA()</f>
        <v>#N/A</v>
      </c>
      <c r="F67" s="160">
        <f>IF(ISNUMBER('将来負担比率（分子）の構造'!J$53), IF('将来負担比率（分子）の構造'!J$53 &lt; 0, 0, '将来負担比率（分子）の構造'!J$53), NA())</f>
        <v>6195</v>
      </c>
      <c r="G67" s="160" t="e">
        <f>NA()</f>
        <v>#N/A</v>
      </c>
      <c r="H67" s="160" t="e">
        <f>NA()</f>
        <v>#N/A</v>
      </c>
      <c r="I67" s="160">
        <f>IF(ISNUMBER('将来負担比率（分子）の構造'!K$53), IF('将来負担比率（分子）の構造'!K$53 &lt; 0, 0, '将来負担比率（分子）の構造'!K$53), NA())</f>
        <v>5388</v>
      </c>
      <c r="J67" s="160" t="e">
        <f>NA()</f>
        <v>#N/A</v>
      </c>
      <c r="K67" s="160" t="e">
        <f>NA()</f>
        <v>#N/A</v>
      </c>
      <c r="L67" s="160">
        <f>IF(ISNUMBER('将来負担比率（分子）の構造'!L$53), IF('将来負担比率（分子）の構造'!L$53 &lt; 0, 0, '将来負担比率（分子）の構造'!L$53), NA())</f>
        <v>4000</v>
      </c>
      <c r="M67" s="160" t="e">
        <f>NA()</f>
        <v>#N/A</v>
      </c>
      <c r="N67" s="160" t="e">
        <f>NA()</f>
        <v>#N/A</v>
      </c>
      <c r="O67" s="160">
        <f>IF(ISNUMBER('将来負担比率（分子）の構造'!M$53), IF('将来負担比率（分子）の構造'!M$53 &lt; 0, 0, '将来負担比率（分子）の構造'!M$53), NA())</f>
        <v>3926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4452</v>
      </c>
      <c r="C72" s="164">
        <f>基金残高に係る経年分析!G55</f>
        <v>4373</v>
      </c>
      <c r="D72" s="164">
        <f>基金残高に係る経年分析!H55</f>
        <v>3950</v>
      </c>
    </row>
    <row r="73" spans="1:16" x14ac:dyDescent="0.15">
      <c r="A73" s="163" t="s">
        <v>72</v>
      </c>
      <c r="B73" s="164">
        <f>基金残高に係る経年分析!F56</f>
        <v>1185</v>
      </c>
      <c r="C73" s="164">
        <f>基金残高に係る経年分析!G56</f>
        <v>1227</v>
      </c>
      <c r="D73" s="164">
        <f>基金残高に係る経年分析!H56</f>
        <v>1030</v>
      </c>
    </row>
    <row r="74" spans="1:16" x14ac:dyDescent="0.15">
      <c r="A74" s="163" t="s">
        <v>73</v>
      </c>
      <c r="B74" s="164">
        <f>基金残高に係る経年分析!F57</f>
        <v>3742</v>
      </c>
      <c r="C74" s="164">
        <f>基金残高に係る経年分析!G57</f>
        <v>4559</v>
      </c>
      <c r="D74" s="164">
        <f>基金残高に係る経年分析!H57</f>
        <v>4916</v>
      </c>
    </row>
  </sheetData>
  <sheetProtection algorithmName="SHA-512" hashValue="reVZqJwkG0XScX2GMVmi/McLaakZ17hi+US18YoQMqrNk6Zbo5DT/6hU4meCPeTqJKgf2fXcuksusOEHpA0ofQ==" saltValue="sMFolQjQRLPe7MZO+waK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5202165</v>
      </c>
      <c r="S5" s="649"/>
      <c r="T5" s="649"/>
      <c r="U5" s="649"/>
      <c r="V5" s="649"/>
      <c r="W5" s="649"/>
      <c r="X5" s="649"/>
      <c r="Y5" s="650"/>
      <c r="Z5" s="651">
        <v>27.5</v>
      </c>
      <c r="AA5" s="651"/>
      <c r="AB5" s="651"/>
      <c r="AC5" s="651"/>
      <c r="AD5" s="652">
        <v>5202165</v>
      </c>
      <c r="AE5" s="652"/>
      <c r="AF5" s="652"/>
      <c r="AG5" s="652"/>
      <c r="AH5" s="652"/>
      <c r="AI5" s="652"/>
      <c r="AJ5" s="652"/>
      <c r="AK5" s="652"/>
      <c r="AL5" s="653">
        <v>50.9</v>
      </c>
      <c r="AM5" s="654"/>
      <c r="AN5" s="654"/>
      <c r="AO5" s="655"/>
      <c r="AP5" s="645" t="s">
        <v>224</v>
      </c>
      <c r="AQ5" s="646"/>
      <c r="AR5" s="646"/>
      <c r="AS5" s="646"/>
      <c r="AT5" s="646"/>
      <c r="AU5" s="646"/>
      <c r="AV5" s="646"/>
      <c r="AW5" s="646"/>
      <c r="AX5" s="646"/>
      <c r="AY5" s="646"/>
      <c r="AZ5" s="646"/>
      <c r="BA5" s="646"/>
      <c r="BB5" s="646"/>
      <c r="BC5" s="646"/>
      <c r="BD5" s="646"/>
      <c r="BE5" s="646"/>
      <c r="BF5" s="647"/>
      <c r="BG5" s="659">
        <v>5200159</v>
      </c>
      <c r="BH5" s="660"/>
      <c r="BI5" s="660"/>
      <c r="BJ5" s="660"/>
      <c r="BK5" s="660"/>
      <c r="BL5" s="660"/>
      <c r="BM5" s="660"/>
      <c r="BN5" s="661"/>
      <c r="BO5" s="662">
        <v>100</v>
      </c>
      <c r="BP5" s="662"/>
      <c r="BQ5" s="662"/>
      <c r="BR5" s="662"/>
      <c r="BS5" s="663">
        <v>140156</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157187</v>
      </c>
      <c r="S6" s="660"/>
      <c r="T6" s="660"/>
      <c r="U6" s="660"/>
      <c r="V6" s="660"/>
      <c r="W6" s="660"/>
      <c r="X6" s="660"/>
      <c r="Y6" s="661"/>
      <c r="Z6" s="662">
        <v>0.8</v>
      </c>
      <c r="AA6" s="662"/>
      <c r="AB6" s="662"/>
      <c r="AC6" s="662"/>
      <c r="AD6" s="663">
        <v>157187</v>
      </c>
      <c r="AE6" s="663"/>
      <c r="AF6" s="663"/>
      <c r="AG6" s="663"/>
      <c r="AH6" s="663"/>
      <c r="AI6" s="663"/>
      <c r="AJ6" s="663"/>
      <c r="AK6" s="663"/>
      <c r="AL6" s="664">
        <v>1.5</v>
      </c>
      <c r="AM6" s="665"/>
      <c r="AN6" s="665"/>
      <c r="AO6" s="666"/>
      <c r="AP6" s="656" t="s">
        <v>229</v>
      </c>
      <c r="AQ6" s="657"/>
      <c r="AR6" s="657"/>
      <c r="AS6" s="657"/>
      <c r="AT6" s="657"/>
      <c r="AU6" s="657"/>
      <c r="AV6" s="657"/>
      <c r="AW6" s="657"/>
      <c r="AX6" s="657"/>
      <c r="AY6" s="657"/>
      <c r="AZ6" s="657"/>
      <c r="BA6" s="657"/>
      <c r="BB6" s="657"/>
      <c r="BC6" s="657"/>
      <c r="BD6" s="657"/>
      <c r="BE6" s="657"/>
      <c r="BF6" s="658"/>
      <c r="BG6" s="659">
        <v>5200159</v>
      </c>
      <c r="BH6" s="660"/>
      <c r="BI6" s="660"/>
      <c r="BJ6" s="660"/>
      <c r="BK6" s="660"/>
      <c r="BL6" s="660"/>
      <c r="BM6" s="660"/>
      <c r="BN6" s="661"/>
      <c r="BO6" s="662">
        <v>100</v>
      </c>
      <c r="BP6" s="662"/>
      <c r="BQ6" s="662"/>
      <c r="BR6" s="662"/>
      <c r="BS6" s="663">
        <v>140156</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180179</v>
      </c>
      <c r="CS6" s="660"/>
      <c r="CT6" s="660"/>
      <c r="CU6" s="660"/>
      <c r="CV6" s="660"/>
      <c r="CW6" s="660"/>
      <c r="CX6" s="660"/>
      <c r="CY6" s="661"/>
      <c r="CZ6" s="653">
        <v>1</v>
      </c>
      <c r="DA6" s="654"/>
      <c r="DB6" s="654"/>
      <c r="DC6" s="673"/>
      <c r="DD6" s="668" t="s">
        <v>231</v>
      </c>
      <c r="DE6" s="660"/>
      <c r="DF6" s="660"/>
      <c r="DG6" s="660"/>
      <c r="DH6" s="660"/>
      <c r="DI6" s="660"/>
      <c r="DJ6" s="660"/>
      <c r="DK6" s="660"/>
      <c r="DL6" s="660"/>
      <c r="DM6" s="660"/>
      <c r="DN6" s="660"/>
      <c r="DO6" s="660"/>
      <c r="DP6" s="661"/>
      <c r="DQ6" s="668">
        <v>180179</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9624</v>
      </c>
      <c r="S7" s="660"/>
      <c r="T7" s="660"/>
      <c r="U7" s="660"/>
      <c r="V7" s="660"/>
      <c r="W7" s="660"/>
      <c r="X7" s="660"/>
      <c r="Y7" s="661"/>
      <c r="Z7" s="662">
        <v>0.1</v>
      </c>
      <c r="AA7" s="662"/>
      <c r="AB7" s="662"/>
      <c r="AC7" s="662"/>
      <c r="AD7" s="663">
        <v>9624</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2389976</v>
      </c>
      <c r="BH7" s="660"/>
      <c r="BI7" s="660"/>
      <c r="BJ7" s="660"/>
      <c r="BK7" s="660"/>
      <c r="BL7" s="660"/>
      <c r="BM7" s="660"/>
      <c r="BN7" s="661"/>
      <c r="BO7" s="662">
        <v>45.9</v>
      </c>
      <c r="BP7" s="662"/>
      <c r="BQ7" s="662"/>
      <c r="BR7" s="662"/>
      <c r="BS7" s="663">
        <v>140156</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2728037</v>
      </c>
      <c r="CS7" s="660"/>
      <c r="CT7" s="660"/>
      <c r="CU7" s="660"/>
      <c r="CV7" s="660"/>
      <c r="CW7" s="660"/>
      <c r="CX7" s="660"/>
      <c r="CY7" s="661"/>
      <c r="CZ7" s="662">
        <v>15</v>
      </c>
      <c r="DA7" s="662"/>
      <c r="DB7" s="662"/>
      <c r="DC7" s="662"/>
      <c r="DD7" s="668">
        <v>265734</v>
      </c>
      <c r="DE7" s="660"/>
      <c r="DF7" s="660"/>
      <c r="DG7" s="660"/>
      <c r="DH7" s="660"/>
      <c r="DI7" s="660"/>
      <c r="DJ7" s="660"/>
      <c r="DK7" s="660"/>
      <c r="DL7" s="660"/>
      <c r="DM7" s="660"/>
      <c r="DN7" s="660"/>
      <c r="DO7" s="660"/>
      <c r="DP7" s="661"/>
      <c r="DQ7" s="668">
        <v>1750718</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24975</v>
      </c>
      <c r="S8" s="660"/>
      <c r="T8" s="660"/>
      <c r="U8" s="660"/>
      <c r="V8" s="660"/>
      <c r="W8" s="660"/>
      <c r="X8" s="660"/>
      <c r="Y8" s="661"/>
      <c r="Z8" s="662">
        <v>0.1</v>
      </c>
      <c r="AA8" s="662"/>
      <c r="AB8" s="662"/>
      <c r="AC8" s="662"/>
      <c r="AD8" s="663">
        <v>24975</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66779</v>
      </c>
      <c r="BH8" s="660"/>
      <c r="BI8" s="660"/>
      <c r="BJ8" s="660"/>
      <c r="BK8" s="660"/>
      <c r="BL8" s="660"/>
      <c r="BM8" s="660"/>
      <c r="BN8" s="661"/>
      <c r="BO8" s="662">
        <v>1.3</v>
      </c>
      <c r="BP8" s="662"/>
      <c r="BQ8" s="662"/>
      <c r="BR8" s="662"/>
      <c r="BS8" s="668" t="s">
        <v>231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5460208</v>
      </c>
      <c r="CS8" s="660"/>
      <c r="CT8" s="660"/>
      <c r="CU8" s="660"/>
      <c r="CV8" s="660"/>
      <c r="CW8" s="660"/>
      <c r="CX8" s="660"/>
      <c r="CY8" s="661"/>
      <c r="CZ8" s="662">
        <v>30.1</v>
      </c>
      <c r="DA8" s="662"/>
      <c r="DB8" s="662"/>
      <c r="DC8" s="662"/>
      <c r="DD8" s="668">
        <v>244181</v>
      </c>
      <c r="DE8" s="660"/>
      <c r="DF8" s="660"/>
      <c r="DG8" s="660"/>
      <c r="DH8" s="660"/>
      <c r="DI8" s="660"/>
      <c r="DJ8" s="660"/>
      <c r="DK8" s="660"/>
      <c r="DL8" s="660"/>
      <c r="DM8" s="660"/>
      <c r="DN8" s="660"/>
      <c r="DO8" s="660"/>
      <c r="DP8" s="661"/>
      <c r="DQ8" s="668">
        <v>3088695</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23983</v>
      </c>
      <c r="S9" s="660"/>
      <c r="T9" s="660"/>
      <c r="U9" s="660"/>
      <c r="V9" s="660"/>
      <c r="W9" s="660"/>
      <c r="X9" s="660"/>
      <c r="Y9" s="661"/>
      <c r="Z9" s="662">
        <v>0.1</v>
      </c>
      <c r="AA9" s="662"/>
      <c r="AB9" s="662"/>
      <c r="AC9" s="662"/>
      <c r="AD9" s="663">
        <v>23983</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1521341</v>
      </c>
      <c r="BH9" s="660"/>
      <c r="BI9" s="660"/>
      <c r="BJ9" s="660"/>
      <c r="BK9" s="660"/>
      <c r="BL9" s="660"/>
      <c r="BM9" s="660"/>
      <c r="BN9" s="661"/>
      <c r="BO9" s="662">
        <v>29.2</v>
      </c>
      <c r="BP9" s="662"/>
      <c r="BQ9" s="662"/>
      <c r="BR9" s="662"/>
      <c r="BS9" s="668" t="s">
        <v>125</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2585437</v>
      </c>
      <c r="CS9" s="660"/>
      <c r="CT9" s="660"/>
      <c r="CU9" s="660"/>
      <c r="CV9" s="660"/>
      <c r="CW9" s="660"/>
      <c r="CX9" s="660"/>
      <c r="CY9" s="661"/>
      <c r="CZ9" s="662">
        <v>14.2</v>
      </c>
      <c r="DA9" s="662"/>
      <c r="DB9" s="662"/>
      <c r="DC9" s="662"/>
      <c r="DD9" s="668">
        <v>513460</v>
      </c>
      <c r="DE9" s="660"/>
      <c r="DF9" s="660"/>
      <c r="DG9" s="660"/>
      <c r="DH9" s="660"/>
      <c r="DI9" s="660"/>
      <c r="DJ9" s="660"/>
      <c r="DK9" s="660"/>
      <c r="DL9" s="660"/>
      <c r="DM9" s="660"/>
      <c r="DN9" s="660"/>
      <c r="DO9" s="660"/>
      <c r="DP9" s="661"/>
      <c r="DQ9" s="668">
        <v>1233834</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125</v>
      </c>
      <c r="AA10" s="662"/>
      <c r="AB10" s="662"/>
      <c r="AC10" s="662"/>
      <c r="AD10" s="663" t="s">
        <v>125</v>
      </c>
      <c r="AE10" s="663"/>
      <c r="AF10" s="663"/>
      <c r="AG10" s="663"/>
      <c r="AH10" s="663"/>
      <c r="AI10" s="663"/>
      <c r="AJ10" s="663"/>
      <c r="AK10" s="663"/>
      <c r="AL10" s="664" t="s">
        <v>125</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94829</v>
      </c>
      <c r="BH10" s="660"/>
      <c r="BI10" s="660"/>
      <c r="BJ10" s="660"/>
      <c r="BK10" s="660"/>
      <c r="BL10" s="660"/>
      <c r="BM10" s="660"/>
      <c r="BN10" s="661"/>
      <c r="BO10" s="662">
        <v>1.8</v>
      </c>
      <c r="BP10" s="662"/>
      <c r="BQ10" s="662"/>
      <c r="BR10" s="662"/>
      <c r="BS10" s="668" t="s">
        <v>231</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21568</v>
      </c>
      <c r="CS10" s="660"/>
      <c r="CT10" s="660"/>
      <c r="CU10" s="660"/>
      <c r="CV10" s="660"/>
      <c r="CW10" s="660"/>
      <c r="CX10" s="660"/>
      <c r="CY10" s="661"/>
      <c r="CZ10" s="662">
        <v>0.1</v>
      </c>
      <c r="DA10" s="662"/>
      <c r="DB10" s="662"/>
      <c r="DC10" s="662"/>
      <c r="DD10" s="668" t="s">
        <v>125</v>
      </c>
      <c r="DE10" s="660"/>
      <c r="DF10" s="660"/>
      <c r="DG10" s="660"/>
      <c r="DH10" s="660"/>
      <c r="DI10" s="660"/>
      <c r="DJ10" s="660"/>
      <c r="DK10" s="660"/>
      <c r="DL10" s="660"/>
      <c r="DM10" s="660"/>
      <c r="DN10" s="660"/>
      <c r="DO10" s="660"/>
      <c r="DP10" s="661"/>
      <c r="DQ10" s="668">
        <v>604</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125</v>
      </c>
      <c r="AA11" s="662"/>
      <c r="AB11" s="662"/>
      <c r="AC11" s="662"/>
      <c r="AD11" s="663" t="s">
        <v>231</v>
      </c>
      <c r="AE11" s="663"/>
      <c r="AF11" s="663"/>
      <c r="AG11" s="663"/>
      <c r="AH11" s="663"/>
      <c r="AI11" s="663"/>
      <c r="AJ11" s="663"/>
      <c r="AK11" s="663"/>
      <c r="AL11" s="664" t="s">
        <v>125</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707027</v>
      </c>
      <c r="BH11" s="660"/>
      <c r="BI11" s="660"/>
      <c r="BJ11" s="660"/>
      <c r="BK11" s="660"/>
      <c r="BL11" s="660"/>
      <c r="BM11" s="660"/>
      <c r="BN11" s="661"/>
      <c r="BO11" s="662">
        <v>13.6</v>
      </c>
      <c r="BP11" s="662"/>
      <c r="BQ11" s="662"/>
      <c r="BR11" s="662"/>
      <c r="BS11" s="668">
        <v>140156</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437275</v>
      </c>
      <c r="CS11" s="660"/>
      <c r="CT11" s="660"/>
      <c r="CU11" s="660"/>
      <c r="CV11" s="660"/>
      <c r="CW11" s="660"/>
      <c r="CX11" s="660"/>
      <c r="CY11" s="661"/>
      <c r="CZ11" s="662">
        <v>2.4</v>
      </c>
      <c r="DA11" s="662"/>
      <c r="DB11" s="662"/>
      <c r="DC11" s="662"/>
      <c r="DD11" s="668">
        <v>120993</v>
      </c>
      <c r="DE11" s="660"/>
      <c r="DF11" s="660"/>
      <c r="DG11" s="660"/>
      <c r="DH11" s="660"/>
      <c r="DI11" s="660"/>
      <c r="DJ11" s="660"/>
      <c r="DK11" s="660"/>
      <c r="DL11" s="660"/>
      <c r="DM11" s="660"/>
      <c r="DN11" s="660"/>
      <c r="DO11" s="660"/>
      <c r="DP11" s="661"/>
      <c r="DQ11" s="668">
        <v>323128</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658066</v>
      </c>
      <c r="S12" s="660"/>
      <c r="T12" s="660"/>
      <c r="U12" s="660"/>
      <c r="V12" s="660"/>
      <c r="W12" s="660"/>
      <c r="X12" s="660"/>
      <c r="Y12" s="661"/>
      <c r="Z12" s="662">
        <v>3.5</v>
      </c>
      <c r="AA12" s="662"/>
      <c r="AB12" s="662"/>
      <c r="AC12" s="662"/>
      <c r="AD12" s="663">
        <v>658066</v>
      </c>
      <c r="AE12" s="663"/>
      <c r="AF12" s="663"/>
      <c r="AG12" s="663"/>
      <c r="AH12" s="663"/>
      <c r="AI12" s="663"/>
      <c r="AJ12" s="663"/>
      <c r="AK12" s="663"/>
      <c r="AL12" s="664">
        <v>6.4</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2459724</v>
      </c>
      <c r="BH12" s="660"/>
      <c r="BI12" s="660"/>
      <c r="BJ12" s="660"/>
      <c r="BK12" s="660"/>
      <c r="BL12" s="660"/>
      <c r="BM12" s="660"/>
      <c r="BN12" s="661"/>
      <c r="BO12" s="662">
        <v>47.3</v>
      </c>
      <c r="BP12" s="662"/>
      <c r="BQ12" s="662"/>
      <c r="BR12" s="662"/>
      <c r="BS12" s="668" t="s">
        <v>125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432242</v>
      </c>
      <c r="CS12" s="660"/>
      <c r="CT12" s="660"/>
      <c r="CU12" s="660"/>
      <c r="CV12" s="660"/>
      <c r="CW12" s="660"/>
      <c r="CX12" s="660"/>
      <c r="CY12" s="661"/>
      <c r="CZ12" s="662">
        <v>2.4</v>
      </c>
      <c r="DA12" s="662"/>
      <c r="DB12" s="662"/>
      <c r="DC12" s="662"/>
      <c r="DD12" s="668">
        <v>891</v>
      </c>
      <c r="DE12" s="660"/>
      <c r="DF12" s="660"/>
      <c r="DG12" s="660"/>
      <c r="DH12" s="660"/>
      <c r="DI12" s="660"/>
      <c r="DJ12" s="660"/>
      <c r="DK12" s="660"/>
      <c r="DL12" s="660"/>
      <c r="DM12" s="660"/>
      <c r="DN12" s="660"/>
      <c r="DO12" s="660"/>
      <c r="DP12" s="661"/>
      <c r="DQ12" s="668">
        <v>418376</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4663</v>
      </c>
      <c r="S13" s="660"/>
      <c r="T13" s="660"/>
      <c r="U13" s="660"/>
      <c r="V13" s="660"/>
      <c r="W13" s="660"/>
      <c r="X13" s="660"/>
      <c r="Y13" s="661"/>
      <c r="Z13" s="662">
        <v>0</v>
      </c>
      <c r="AA13" s="662"/>
      <c r="AB13" s="662"/>
      <c r="AC13" s="662"/>
      <c r="AD13" s="663">
        <v>4663</v>
      </c>
      <c r="AE13" s="663"/>
      <c r="AF13" s="663"/>
      <c r="AG13" s="663"/>
      <c r="AH13" s="663"/>
      <c r="AI13" s="663"/>
      <c r="AJ13" s="663"/>
      <c r="AK13" s="663"/>
      <c r="AL13" s="664">
        <v>0</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2455239</v>
      </c>
      <c r="BH13" s="660"/>
      <c r="BI13" s="660"/>
      <c r="BJ13" s="660"/>
      <c r="BK13" s="660"/>
      <c r="BL13" s="660"/>
      <c r="BM13" s="660"/>
      <c r="BN13" s="661"/>
      <c r="BO13" s="662">
        <v>47.2</v>
      </c>
      <c r="BP13" s="662"/>
      <c r="BQ13" s="662"/>
      <c r="BR13" s="662"/>
      <c r="BS13" s="668" t="s">
        <v>231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1483816</v>
      </c>
      <c r="CS13" s="660"/>
      <c r="CT13" s="660"/>
      <c r="CU13" s="660"/>
      <c r="CV13" s="660"/>
      <c r="CW13" s="660"/>
      <c r="CX13" s="660"/>
      <c r="CY13" s="661"/>
      <c r="CZ13" s="662">
        <v>8.1999999999999993</v>
      </c>
      <c r="DA13" s="662"/>
      <c r="DB13" s="662"/>
      <c r="DC13" s="662"/>
      <c r="DD13" s="668">
        <v>494301</v>
      </c>
      <c r="DE13" s="660"/>
      <c r="DF13" s="660"/>
      <c r="DG13" s="660"/>
      <c r="DH13" s="660"/>
      <c r="DI13" s="660"/>
      <c r="DJ13" s="660"/>
      <c r="DK13" s="660"/>
      <c r="DL13" s="660"/>
      <c r="DM13" s="660"/>
      <c r="DN13" s="660"/>
      <c r="DO13" s="660"/>
      <c r="DP13" s="661"/>
      <c r="DQ13" s="668">
        <v>1201177</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125</v>
      </c>
      <c r="AA14" s="662"/>
      <c r="AB14" s="662"/>
      <c r="AC14" s="662"/>
      <c r="AD14" s="663" t="s">
        <v>125</v>
      </c>
      <c r="AE14" s="663"/>
      <c r="AF14" s="663"/>
      <c r="AG14" s="663"/>
      <c r="AH14" s="663"/>
      <c r="AI14" s="663"/>
      <c r="AJ14" s="663"/>
      <c r="AK14" s="663"/>
      <c r="AL14" s="664" t="s">
        <v>125</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128833</v>
      </c>
      <c r="BH14" s="660"/>
      <c r="BI14" s="660"/>
      <c r="BJ14" s="660"/>
      <c r="BK14" s="660"/>
      <c r="BL14" s="660"/>
      <c r="BM14" s="660"/>
      <c r="BN14" s="661"/>
      <c r="BO14" s="662">
        <v>2.5</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746833</v>
      </c>
      <c r="CS14" s="660"/>
      <c r="CT14" s="660"/>
      <c r="CU14" s="660"/>
      <c r="CV14" s="660"/>
      <c r="CW14" s="660"/>
      <c r="CX14" s="660"/>
      <c r="CY14" s="661"/>
      <c r="CZ14" s="662">
        <v>4.0999999999999996</v>
      </c>
      <c r="DA14" s="662"/>
      <c r="DB14" s="662"/>
      <c r="DC14" s="662"/>
      <c r="DD14" s="668">
        <v>105664</v>
      </c>
      <c r="DE14" s="660"/>
      <c r="DF14" s="660"/>
      <c r="DG14" s="660"/>
      <c r="DH14" s="660"/>
      <c r="DI14" s="660"/>
      <c r="DJ14" s="660"/>
      <c r="DK14" s="660"/>
      <c r="DL14" s="660"/>
      <c r="DM14" s="660"/>
      <c r="DN14" s="660"/>
      <c r="DO14" s="660"/>
      <c r="DP14" s="661"/>
      <c r="DQ14" s="668">
        <v>660396</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40653</v>
      </c>
      <c r="S15" s="660"/>
      <c r="T15" s="660"/>
      <c r="U15" s="660"/>
      <c r="V15" s="660"/>
      <c r="W15" s="660"/>
      <c r="X15" s="660"/>
      <c r="Y15" s="661"/>
      <c r="Z15" s="662">
        <v>0.2</v>
      </c>
      <c r="AA15" s="662"/>
      <c r="AB15" s="662"/>
      <c r="AC15" s="662"/>
      <c r="AD15" s="663">
        <v>40653</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221626</v>
      </c>
      <c r="BH15" s="660"/>
      <c r="BI15" s="660"/>
      <c r="BJ15" s="660"/>
      <c r="BK15" s="660"/>
      <c r="BL15" s="660"/>
      <c r="BM15" s="660"/>
      <c r="BN15" s="661"/>
      <c r="BO15" s="662">
        <v>4.3</v>
      </c>
      <c r="BP15" s="662"/>
      <c r="BQ15" s="662"/>
      <c r="BR15" s="662"/>
      <c r="BS15" s="668" t="s">
        <v>125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2353301</v>
      </c>
      <c r="CS15" s="660"/>
      <c r="CT15" s="660"/>
      <c r="CU15" s="660"/>
      <c r="CV15" s="660"/>
      <c r="CW15" s="660"/>
      <c r="CX15" s="660"/>
      <c r="CY15" s="661"/>
      <c r="CZ15" s="662">
        <v>13</v>
      </c>
      <c r="DA15" s="662"/>
      <c r="DB15" s="662"/>
      <c r="DC15" s="662"/>
      <c r="DD15" s="668">
        <v>864394</v>
      </c>
      <c r="DE15" s="660"/>
      <c r="DF15" s="660"/>
      <c r="DG15" s="660"/>
      <c r="DH15" s="660"/>
      <c r="DI15" s="660"/>
      <c r="DJ15" s="660"/>
      <c r="DK15" s="660"/>
      <c r="DL15" s="660"/>
      <c r="DM15" s="660"/>
      <c r="DN15" s="660"/>
      <c r="DO15" s="660"/>
      <c r="DP15" s="661"/>
      <c r="DQ15" s="668">
        <v>1554886</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125</v>
      </c>
      <c r="AE16" s="663"/>
      <c r="AF16" s="663"/>
      <c r="AG16" s="663"/>
      <c r="AH16" s="663"/>
      <c r="AI16" s="663"/>
      <c r="AJ16" s="663"/>
      <c r="AK16" s="663"/>
      <c r="AL16" s="664" t="s">
        <v>125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125</v>
      </c>
      <c r="BP16" s="662"/>
      <c r="BQ16" s="662"/>
      <c r="BR16" s="662"/>
      <c r="BS16" s="668" t="s">
        <v>125</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13541</v>
      </c>
      <c r="CS16" s="660"/>
      <c r="CT16" s="660"/>
      <c r="CU16" s="660"/>
      <c r="CV16" s="660"/>
      <c r="CW16" s="660"/>
      <c r="CX16" s="660"/>
      <c r="CY16" s="661"/>
      <c r="CZ16" s="662">
        <v>0.1</v>
      </c>
      <c r="DA16" s="662"/>
      <c r="DB16" s="662"/>
      <c r="DC16" s="662"/>
      <c r="DD16" s="668" t="s">
        <v>125</v>
      </c>
      <c r="DE16" s="660"/>
      <c r="DF16" s="660"/>
      <c r="DG16" s="660"/>
      <c r="DH16" s="660"/>
      <c r="DI16" s="660"/>
      <c r="DJ16" s="660"/>
      <c r="DK16" s="660"/>
      <c r="DL16" s="660"/>
      <c r="DM16" s="660"/>
      <c r="DN16" s="660"/>
      <c r="DO16" s="660"/>
      <c r="DP16" s="661"/>
      <c r="DQ16" s="668">
        <v>6441</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23833</v>
      </c>
      <c r="S17" s="660"/>
      <c r="T17" s="660"/>
      <c r="U17" s="660"/>
      <c r="V17" s="660"/>
      <c r="W17" s="660"/>
      <c r="X17" s="660"/>
      <c r="Y17" s="661"/>
      <c r="Z17" s="662">
        <v>0.1</v>
      </c>
      <c r="AA17" s="662"/>
      <c r="AB17" s="662"/>
      <c r="AC17" s="662"/>
      <c r="AD17" s="663">
        <v>23833</v>
      </c>
      <c r="AE17" s="663"/>
      <c r="AF17" s="663"/>
      <c r="AG17" s="663"/>
      <c r="AH17" s="663"/>
      <c r="AI17" s="663"/>
      <c r="AJ17" s="663"/>
      <c r="AK17" s="663"/>
      <c r="AL17" s="664">
        <v>0.2</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231</v>
      </c>
      <c r="BP17" s="662"/>
      <c r="BQ17" s="662"/>
      <c r="BR17" s="662"/>
      <c r="BS17" s="668" t="s">
        <v>125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1712071</v>
      </c>
      <c r="CS17" s="660"/>
      <c r="CT17" s="660"/>
      <c r="CU17" s="660"/>
      <c r="CV17" s="660"/>
      <c r="CW17" s="660"/>
      <c r="CX17" s="660"/>
      <c r="CY17" s="661"/>
      <c r="CZ17" s="662">
        <v>9.4</v>
      </c>
      <c r="DA17" s="662"/>
      <c r="DB17" s="662"/>
      <c r="DC17" s="662"/>
      <c r="DD17" s="668" t="s">
        <v>125</v>
      </c>
      <c r="DE17" s="660"/>
      <c r="DF17" s="660"/>
      <c r="DG17" s="660"/>
      <c r="DH17" s="660"/>
      <c r="DI17" s="660"/>
      <c r="DJ17" s="660"/>
      <c r="DK17" s="660"/>
      <c r="DL17" s="660"/>
      <c r="DM17" s="660"/>
      <c r="DN17" s="660"/>
      <c r="DO17" s="660"/>
      <c r="DP17" s="661"/>
      <c r="DQ17" s="668">
        <v>1697084</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4644124</v>
      </c>
      <c r="S18" s="660"/>
      <c r="T18" s="660"/>
      <c r="U18" s="660"/>
      <c r="V18" s="660"/>
      <c r="W18" s="660"/>
      <c r="X18" s="660"/>
      <c r="Y18" s="661"/>
      <c r="Z18" s="662">
        <v>24.5</v>
      </c>
      <c r="AA18" s="662"/>
      <c r="AB18" s="662"/>
      <c r="AC18" s="662"/>
      <c r="AD18" s="663">
        <v>4064004</v>
      </c>
      <c r="AE18" s="663"/>
      <c r="AF18" s="663"/>
      <c r="AG18" s="663"/>
      <c r="AH18" s="663"/>
      <c r="AI18" s="663"/>
      <c r="AJ18" s="663"/>
      <c r="AK18" s="663"/>
      <c r="AL18" s="664">
        <v>39.700000000000003</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231</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4064004</v>
      </c>
      <c r="S19" s="660"/>
      <c r="T19" s="660"/>
      <c r="U19" s="660"/>
      <c r="V19" s="660"/>
      <c r="W19" s="660"/>
      <c r="X19" s="660"/>
      <c r="Y19" s="661"/>
      <c r="Z19" s="662">
        <v>21.5</v>
      </c>
      <c r="AA19" s="662"/>
      <c r="AB19" s="662"/>
      <c r="AC19" s="662"/>
      <c r="AD19" s="663">
        <v>4064004</v>
      </c>
      <c r="AE19" s="663"/>
      <c r="AF19" s="663"/>
      <c r="AG19" s="663"/>
      <c r="AH19" s="663"/>
      <c r="AI19" s="663"/>
      <c r="AJ19" s="663"/>
      <c r="AK19" s="663"/>
      <c r="AL19" s="664">
        <v>39.700000000000003</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2006</v>
      </c>
      <c r="BH19" s="660"/>
      <c r="BI19" s="660"/>
      <c r="BJ19" s="660"/>
      <c r="BK19" s="660"/>
      <c r="BL19" s="660"/>
      <c r="BM19" s="660"/>
      <c r="BN19" s="661"/>
      <c r="BO19" s="662">
        <v>0</v>
      </c>
      <c r="BP19" s="662"/>
      <c r="BQ19" s="662"/>
      <c r="BR19" s="662"/>
      <c r="BS19" s="668" t="s">
        <v>125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125</v>
      </c>
      <c r="DA19" s="662"/>
      <c r="DB19" s="662"/>
      <c r="DC19" s="662"/>
      <c r="DD19" s="668" t="s">
        <v>125</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580120</v>
      </c>
      <c r="S20" s="660"/>
      <c r="T20" s="660"/>
      <c r="U20" s="660"/>
      <c r="V20" s="660"/>
      <c r="W20" s="660"/>
      <c r="X20" s="660"/>
      <c r="Y20" s="661"/>
      <c r="Z20" s="662">
        <v>3.1</v>
      </c>
      <c r="AA20" s="662"/>
      <c r="AB20" s="662"/>
      <c r="AC20" s="662"/>
      <c r="AD20" s="663" t="s">
        <v>125</v>
      </c>
      <c r="AE20" s="663"/>
      <c r="AF20" s="663"/>
      <c r="AG20" s="663"/>
      <c r="AH20" s="663"/>
      <c r="AI20" s="663"/>
      <c r="AJ20" s="663"/>
      <c r="AK20" s="663"/>
      <c r="AL20" s="664" t="s">
        <v>125</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2006</v>
      </c>
      <c r="BH20" s="660"/>
      <c r="BI20" s="660"/>
      <c r="BJ20" s="660"/>
      <c r="BK20" s="660"/>
      <c r="BL20" s="660"/>
      <c r="BM20" s="660"/>
      <c r="BN20" s="661"/>
      <c r="BO20" s="662">
        <v>0</v>
      </c>
      <c r="BP20" s="662"/>
      <c r="BQ20" s="662"/>
      <c r="BR20" s="662"/>
      <c r="BS20" s="668" t="s">
        <v>125</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18154508</v>
      </c>
      <c r="CS20" s="660"/>
      <c r="CT20" s="660"/>
      <c r="CU20" s="660"/>
      <c r="CV20" s="660"/>
      <c r="CW20" s="660"/>
      <c r="CX20" s="660"/>
      <c r="CY20" s="661"/>
      <c r="CZ20" s="662">
        <v>100</v>
      </c>
      <c r="DA20" s="662"/>
      <c r="DB20" s="662"/>
      <c r="DC20" s="662"/>
      <c r="DD20" s="668">
        <v>2609618</v>
      </c>
      <c r="DE20" s="660"/>
      <c r="DF20" s="660"/>
      <c r="DG20" s="660"/>
      <c r="DH20" s="660"/>
      <c r="DI20" s="660"/>
      <c r="DJ20" s="660"/>
      <c r="DK20" s="660"/>
      <c r="DL20" s="660"/>
      <c r="DM20" s="660"/>
      <c r="DN20" s="660"/>
      <c r="DO20" s="660"/>
      <c r="DP20" s="661"/>
      <c r="DQ20" s="668">
        <v>12115518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231</v>
      </c>
      <c r="AA21" s="662"/>
      <c r="AB21" s="662"/>
      <c r="AC21" s="662"/>
      <c r="AD21" s="663" t="s">
        <v>231</v>
      </c>
      <c r="AE21" s="663"/>
      <c r="AF21" s="663"/>
      <c r="AG21" s="663"/>
      <c r="AH21" s="663"/>
      <c r="AI21" s="663"/>
      <c r="AJ21" s="663"/>
      <c r="AK21" s="663"/>
      <c r="AL21" s="664" t="s">
        <v>231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2006</v>
      </c>
      <c r="BH21" s="660"/>
      <c r="BI21" s="660"/>
      <c r="BJ21" s="660"/>
      <c r="BK21" s="660"/>
      <c r="BL21" s="660"/>
      <c r="BM21" s="660"/>
      <c r="BN21" s="661"/>
      <c r="BO21" s="662">
        <v>0</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10789273</v>
      </c>
      <c r="S22" s="660"/>
      <c r="T22" s="660"/>
      <c r="U22" s="660"/>
      <c r="V22" s="660"/>
      <c r="W22" s="660"/>
      <c r="X22" s="660"/>
      <c r="Y22" s="661"/>
      <c r="Z22" s="662">
        <v>57</v>
      </c>
      <c r="AA22" s="662"/>
      <c r="AB22" s="662"/>
      <c r="AC22" s="662"/>
      <c r="AD22" s="663">
        <v>10209153</v>
      </c>
      <c r="AE22" s="663"/>
      <c r="AF22" s="663"/>
      <c r="AG22" s="663"/>
      <c r="AH22" s="663"/>
      <c r="AI22" s="663"/>
      <c r="AJ22" s="663"/>
      <c r="AK22" s="663"/>
      <c r="AL22" s="664">
        <v>99.8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125</v>
      </c>
      <c r="BH22" s="660"/>
      <c r="BI22" s="660"/>
      <c r="BJ22" s="660"/>
      <c r="BK22" s="660"/>
      <c r="BL22" s="660"/>
      <c r="BM22" s="660"/>
      <c r="BN22" s="661"/>
      <c r="BO22" s="662" t="s">
        <v>125</v>
      </c>
      <c r="BP22" s="662"/>
      <c r="BQ22" s="662"/>
      <c r="BR22" s="662"/>
      <c r="BS22" s="668" t="s">
        <v>125</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3349</v>
      </c>
      <c r="S23" s="660"/>
      <c r="T23" s="660"/>
      <c r="U23" s="660"/>
      <c r="V23" s="660"/>
      <c r="W23" s="660"/>
      <c r="X23" s="660"/>
      <c r="Y23" s="661"/>
      <c r="Z23" s="662">
        <v>0</v>
      </c>
      <c r="AA23" s="662"/>
      <c r="AB23" s="662"/>
      <c r="AC23" s="662"/>
      <c r="AD23" s="663">
        <v>3349</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125</v>
      </c>
      <c r="BP23" s="662"/>
      <c r="BQ23" s="662"/>
      <c r="BR23" s="662"/>
      <c r="BS23" s="668" t="s">
        <v>125</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118934</v>
      </c>
      <c r="S24" s="660"/>
      <c r="T24" s="660"/>
      <c r="U24" s="660"/>
      <c r="V24" s="660"/>
      <c r="W24" s="660"/>
      <c r="X24" s="660"/>
      <c r="Y24" s="661"/>
      <c r="Z24" s="662">
        <v>0.6</v>
      </c>
      <c r="AA24" s="662"/>
      <c r="AB24" s="662"/>
      <c r="AC24" s="662"/>
      <c r="AD24" s="663" t="s">
        <v>125</v>
      </c>
      <c r="AE24" s="663"/>
      <c r="AF24" s="663"/>
      <c r="AG24" s="663"/>
      <c r="AH24" s="663"/>
      <c r="AI24" s="663"/>
      <c r="AJ24" s="663"/>
      <c r="AK24" s="663"/>
      <c r="AL24" s="664" t="s">
        <v>125</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125</v>
      </c>
      <c r="BH24" s="660"/>
      <c r="BI24" s="660"/>
      <c r="BJ24" s="660"/>
      <c r="BK24" s="660"/>
      <c r="BL24" s="660"/>
      <c r="BM24" s="660"/>
      <c r="BN24" s="661"/>
      <c r="BO24" s="662" t="s">
        <v>125</v>
      </c>
      <c r="BP24" s="662"/>
      <c r="BQ24" s="662"/>
      <c r="BR24" s="662"/>
      <c r="BS24" s="668" t="s">
        <v>125</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7510640</v>
      </c>
      <c r="CS24" s="649"/>
      <c r="CT24" s="649"/>
      <c r="CU24" s="649"/>
      <c r="CV24" s="649"/>
      <c r="CW24" s="649"/>
      <c r="CX24" s="649"/>
      <c r="CY24" s="650"/>
      <c r="CZ24" s="653">
        <v>41.4</v>
      </c>
      <c r="DA24" s="654"/>
      <c r="DB24" s="654"/>
      <c r="DC24" s="673"/>
      <c r="DD24" s="692">
        <v>5522013</v>
      </c>
      <c r="DE24" s="649"/>
      <c r="DF24" s="649"/>
      <c r="DG24" s="649"/>
      <c r="DH24" s="649"/>
      <c r="DI24" s="649"/>
      <c r="DJ24" s="649"/>
      <c r="DK24" s="650"/>
      <c r="DL24" s="692">
        <v>5423638</v>
      </c>
      <c r="DM24" s="649"/>
      <c r="DN24" s="649"/>
      <c r="DO24" s="649"/>
      <c r="DP24" s="649"/>
      <c r="DQ24" s="649"/>
      <c r="DR24" s="649"/>
      <c r="DS24" s="649"/>
      <c r="DT24" s="649"/>
      <c r="DU24" s="649"/>
      <c r="DV24" s="650"/>
      <c r="DW24" s="653">
        <v>51</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208583</v>
      </c>
      <c r="S25" s="660"/>
      <c r="T25" s="660"/>
      <c r="U25" s="660"/>
      <c r="V25" s="660"/>
      <c r="W25" s="660"/>
      <c r="X25" s="660"/>
      <c r="Y25" s="661"/>
      <c r="Z25" s="662">
        <v>1.1000000000000001</v>
      </c>
      <c r="AA25" s="662"/>
      <c r="AB25" s="662"/>
      <c r="AC25" s="662"/>
      <c r="AD25" s="663">
        <v>8885</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125</v>
      </c>
      <c r="BP25" s="662"/>
      <c r="BQ25" s="662"/>
      <c r="BR25" s="662"/>
      <c r="BS25" s="668" t="s">
        <v>231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3050085</v>
      </c>
      <c r="CS25" s="695"/>
      <c r="CT25" s="695"/>
      <c r="CU25" s="695"/>
      <c r="CV25" s="695"/>
      <c r="CW25" s="695"/>
      <c r="CX25" s="695"/>
      <c r="CY25" s="696"/>
      <c r="CZ25" s="664">
        <v>16.8</v>
      </c>
      <c r="DA25" s="693"/>
      <c r="DB25" s="693"/>
      <c r="DC25" s="697"/>
      <c r="DD25" s="668">
        <v>2862540</v>
      </c>
      <c r="DE25" s="695"/>
      <c r="DF25" s="695"/>
      <c r="DG25" s="695"/>
      <c r="DH25" s="695"/>
      <c r="DI25" s="695"/>
      <c r="DJ25" s="695"/>
      <c r="DK25" s="696"/>
      <c r="DL25" s="668">
        <v>2764539</v>
      </c>
      <c r="DM25" s="695"/>
      <c r="DN25" s="695"/>
      <c r="DO25" s="695"/>
      <c r="DP25" s="695"/>
      <c r="DQ25" s="695"/>
      <c r="DR25" s="695"/>
      <c r="DS25" s="695"/>
      <c r="DT25" s="695"/>
      <c r="DU25" s="695"/>
      <c r="DV25" s="696"/>
      <c r="DW25" s="664">
        <v>26</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85299</v>
      </c>
      <c r="S26" s="660"/>
      <c r="T26" s="660"/>
      <c r="U26" s="660"/>
      <c r="V26" s="660"/>
      <c r="W26" s="660"/>
      <c r="X26" s="660"/>
      <c r="Y26" s="661"/>
      <c r="Z26" s="662">
        <v>0.5</v>
      </c>
      <c r="AA26" s="662"/>
      <c r="AB26" s="662"/>
      <c r="AC26" s="662"/>
      <c r="AD26" s="663">
        <v>703</v>
      </c>
      <c r="AE26" s="663"/>
      <c r="AF26" s="663"/>
      <c r="AG26" s="663"/>
      <c r="AH26" s="663"/>
      <c r="AI26" s="663"/>
      <c r="AJ26" s="663"/>
      <c r="AK26" s="663"/>
      <c r="AL26" s="664">
        <v>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2086105</v>
      </c>
      <c r="CS26" s="660"/>
      <c r="CT26" s="660"/>
      <c r="CU26" s="660"/>
      <c r="CV26" s="660"/>
      <c r="CW26" s="660"/>
      <c r="CX26" s="660"/>
      <c r="CY26" s="661"/>
      <c r="CZ26" s="664">
        <v>11.5</v>
      </c>
      <c r="DA26" s="693"/>
      <c r="DB26" s="693"/>
      <c r="DC26" s="697"/>
      <c r="DD26" s="668">
        <v>1917352</v>
      </c>
      <c r="DE26" s="660"/>
      <c r="DF26" s="660"/>
      <c r="DG26" s="660"/>
      <c r="DH26" s="660"/>
      <c r="DI26" s="660"/>
      <c r="DJ26" s="660"/>
      <c r="DK26" s="661"/>
      <c r="DL26" s="668" t="s">
        <v>231</v>
      </c>
      <c r="DM26" s="660"/>
      <c r="DN26" s="660"/>
      <c r="DO26" s="660"/>
      <c r="DP26" s="660"/>
      <c r="DQ26" s="660"/>
      <c r="DR26" s="660"/>
      <c r="DS26" s="660"/>
      <c r="DT26" s="660"/>
      <c r="DU26" s="660"/>
      <c r="DV26" s="661"/>
      <c r="DW26" s="664" t="s">
        <v>125</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1746517</v>
      </c>
      <c r="S27" s="660"/>
      <c r="T27" s="660"/>
      <c r="U27" s="660"/>
      <c r="V27" s="660"/>
      <c r="W27" s="660"/>
      <c r="X27" s="660"/>
      <c r="Y27" s="661"/>
      <c r="Z27" s="662">
        <v>9.1999999999999993</v>
      </c>
      <c r="AA27" s="662"/>
      <c r="AB27" s="662"/>
      <c r="AC27" s="662"/>
      <c r="AD27" s="663" t="s">
        <v>125</v>
      </c>
      <c r="AE27" s="663"/>
      <c r="AF27" s="663"/>
      <c r="AG27" s="663"/>
      <c r="AH27" s="663"/>
      <c r="AI27" s="663"/>
      <c r="AJ27" s="663"/>
      <c r="AK27" s="663"/>
      <c r="AL27" s="664" t="s">
        <v>125</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5202165</v>
      </c>
      <c r="BH27" s="660"/>
      <c r="BI27" s="660"/>
      <c r="BJ27" s="660"/>
      <c r="BK27" s="660"/>
      <c r="BL27" s="660"/>
      <c r="BM27" s="660"/>
      <c r="BN27" s="661"/>
      <c r="BO27" s="662">
        <v>100</v>
      </c>
      <c r="BP27" s="662"/>
      <c r="BQ27" s="662"/>
      <c r="BR27" s="662"/>
      <c r="BS27" s="668">
        <v>140156</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2748484</v>
      </c>
      <c r="CS27" s="695"/>
      <c r="CT27" s="695"/>
      <c r="CU27" s="695"/>
      <c r="CV27" s="695"/>
      <c r="CW27" s="695"/>
      <c r="CX27" s="695"/>
      <c r="CY27" s="696"/>
      <c r="CZ27" s="664">
        <v>15.1</v>
      </c>
      <c r="DA27" s="693"/>
      <c r="DB27" s="693"/>
      <c r="DC27" s="697"/>
      <c r="DD27" s="668">
        <v>962389</v>
      </c>
      <c r="DE27" s="695"/>
      <c r="DF27" s="695"/>
      <c r="DG27" s="695"/>
      <c r="DH27" s="695"/>
      <c r="DI27" s="695"/>
      <c r="DJ27" s="695"/>
      <c r="DK27" s="696"/>
      <c r="DL27" s="668">
        <v>962015</v>
      </c>
      <c r="DM27" s="695"/>
      <c r="DN27" s="695"/>
      <c r="DO27" s="695"/>
      <c r="DP27" s="695"/>
      <c r="DQ27" s="695"/>
      <c r="DR27" s="695"/>
      <c r="DS27" s="695"/>
      <c r="DT27" s="695"/>
      <c r="DU27" s="695"/>
      <c r="DV27" s="696"/>
      <c r="DW27" s="664">
        <v>9.1</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125</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1712071</v>
      </c>
      <c r="CS28" s="660"/>
      <c r="CT28" s="660"/>
      <c r="CU28" s="660"/>
      <c r="CV28" s="660"/>
      <c r="CW28" s="660"/>
      <c r="CX28" s="660"/>
      <c r="CY28" s="661"/>
      <c r="CZ28" s="664">
        <v>9.4</v>
      </c>
      <c r="DA28" s="693"/>
      <c r="DB28" s="693"/>
      <c r="DC28" s="697"/>
      <c r="DD28" s="668">
        <v>1697084</v>
      </c>
      <c r="DE28" s="660"/>
      <c r="DF28" s="660"/>
      <c r="DG28" s="660"/>
      <c r="DH28" s="660"/>
      <c r="DI28" s="660"/>
      <c r="DJ28" s="660"/>
      <c r="DK28" s="661"/>
      <c r="DL28" s="668">
        <v>1697084</v>
      </c>
      <c r="DM28" s="660"/>
      <c r="DN28" s="660"/>
      <c r="DO28" s="660"/>
      <c r="DP28" s="660"/>
      <c r="DQ28" s="660"/>
      <c r="DR28" s="660"/>
      <c r="DS28" s="660"/>
      <c r="DT28" s="660"/>
      <c r="DU28" s="660"/>
      <c r="DV28" s="661"/>
      <c r="DW28" s="664">
        <v>16</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933392</v>
      </c>
      <c r="S29" s="660"/>
      <c r="T29" s="660"/>
      <c r="U29" s="660"/>
      <c r="V29" s="660"/>
      <c r="W29" s="660"/>
      <c r="X29" s="660"/>
      <c r="Y29" s="661"/>
      <c r="Z29" s="662">
        <v>4.9000000000000004</v>
      </c>
      <c r="AA29" s="662"/>
      <c r="AB29" s="662"/>
      <c r="AC29" s="662"/>
      <c r="AD29" s="663" t="s">
        <v>125</v>
      </c>
      <c r="AE29" s="663"/>
      <c r="AF29" s="663"/>
      <c r="AG29" s="663"/>
      <c r="AH29" s="663"/>
      <c r="AI29" s="663"/>
      <c r="AJ29" s="663"/>
      <c r="AK29" s="663"/>
      <c r="AL29" s="664" t="s">
        <v>125</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1712071</v>
      </c>
      <c r="CS29" s="695"/>
      <c r="CT29" s="695"/>
      <c r="CU29" s="695"/>
      <c r="CV29" s="695"/>
      <c r="CW29" s="695"/>
      <c r="CX29" s="695"/>
      <c r="CY29" s="696"/>
      <c r="CZ29" s="664">
        <v>9.4</v>
      </c>
      <c r="DA29" s="693"/>
      <c r="DB29" s="693"/>
      <c r="DC29" s="697"/>
      <c r="DD29" s="668">
        <v>1697084</v>
      </c>
      <c r="DE29" s="695"/>
      <c r="DF29" s="695"/>
      <c r="DG29" s="695"/>
      <c r="DH29" s="695"/>
      <c r="DI29" s="695"/>
      <c r="DJ29" s="695"/>
      <c r="DK29" s="696"/>
      <c r="DL29" s="668">
        <v>1697084</v>
      </c>
      <c r="DM29" s="695"/>
      <c r="DN29" s="695"/>
      <c r="DO29" s="695"/>
      <c r="DP29" s="695"/>
      <c r="DQ29" s="695"/>
      <c r="DR29" s="695"/>
      <c r="DS29" s="695"/>
      <c r="DT29" s="695"/>
      <c r="DU29" s="695"/>
      <c r="DV29" s="696"/>
      <c r="DW29" s="664">
        <v>16</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235786</v>
      </c>
      <c r="S30" s="660"/>
      <c r="T30" s="660"/>
      <c r="U30" s="660"/>
      <c r="V30" s="660"/>
      <c r="W30" s="660"/>
      <c r="X30" s="660"/>
      <c r="Y30" s="661"/>
      <c r="Z30" s="662">
        <v>1.2</v>
      </c>
      <c r="AA30" s="662"/>
      <c r="AB30" s="662"/>
      <c r="AC30" s="662"/>
      <c r="AD30" s="663" t="s">
        <v>125</v>
      </c>
      <c r="AE30" s="663"/>
      <c r="AF30" s="663"/>
      <c r="AG30" s="663"/>
      <c r="AH30" s="663"/>
      <c r="AI30" s="663"/>
      <c r="AJ30" s="663"/>
      <c r="AK30" s="663"/>
      <c r="AL30" s="664" t="s">
        <v>125</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99.2</v>
      </c>
      <c r="BH30" s="720"/>
      <c r="BI30" s="720"/>
      <c r="BJ30" s="720"/>
      <c r="BK30" s="720"/>
      <c r="BL30" s="720"/>
      <c r="BM30" s="654">
        <v>97.5</v>
      </c>
      <c r="BN30" s="720"/>
      <c r="BO30" s="720"/>
      <c r="BP30" s="720"/>
      <c r="BQ30" s="721"/>
      <c r="BR30" s="719">
        <v>99.2</v>
      </c>
      <c r="BS30" s="720"/>
      <c r="BT30" s="720"/>
      <c r="BU30" s="720"/>
      <c r="BV30" s="720"/>
      <c r="BW30" s="720"/>
      <c r="BX30" s="654">
        <v>97.3</v>
      </c>
      <c r="BY30" s="720"/>
      <c r="BZ30" s="720"/>
      <c r="CA30" s="720"/>
      <c r="CB30" s="721"/>
      <c r="CD30" s="724"/>
      <c r="CE30" s="725"/>
      <c r="CF30" s="674" t="s">
        <v>308</v>
      </c>
      <c r="CG30" s="675"/>
      <c r="CH30" s="675"/>
      <c r="CI30" s="675"/>
      <c r="CJ30" s="675"/>
      <c r="CK30" s="675"/>
      <c r="CL30" s="675"/>
      <c r="CM30" s="675"/>
      <c r="CN30" s="675"/>
      <c r="CO30" s="675"/>
      <c r="CP30" s="675"/>
      <c r="CQ30" s="676"/>
      <c r="CR30" s="659">
        <v>1575871</v>
      </c>
      <c r="CS30" s="660"/>
      <c r="CT30" s="660"/>
      <c r="CU30" s="660"/>
      <c r="CV30" s="660"/>
      <c r="CW30" s="660"/>
      <c r="CX30" s="660"/>
      <c r="CY30" s="661"/>
      <c r="CZ30" s="664">
        <v>8.6999999999999993</v>
      </c>
      <c r="DA30" s="693"/>
      <c r="DB30" s="693"/>
      <c r="DC30" s="697"/>
      <c r="DD30" s="668">
        <v>1566998</v>
      </c>
      <c r="DE30" s="660"/>
      <c r="DF30" s="660"/>
      <c r="DG30" s="660"/>
      <c r="DH30" s="660"/>
      <c r="DI30" s="660"/>
      <c r="DJ30" s="660"/>
      <c r="DK30" s="661"/>
      <c r="DL30" s="668">
        <v>1566998</v>
      </c>
      <c r="DM30" s="660"/>
      <c r="DN30" s="660"/>
      <c r="DO30" s="660"/>
      <c r="DP30" s="660"/>
      <c r="DQ30" s="660"/>
      <c r="DR30" s="660"/>
      <c r="DS30" s="660"/>
      <c r="DT30" s="660"/>
      <c r="DU30" s="660"/>
      <c r="DV30" s="661"/>
      <c r="DW30" s="664">
        <v>14.7</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152356</v>
      </c>
      <c r="S31" s="660"/>
      <c r="T31" s="660"/>
      <c r="U31" s="660"/>
      <c r="V31" s="660"/>
      <c r="W31" s="660"/>
      <c r="X31" s="660"/>
      <c r="Y31" s="661"/>
      <c r="Z31" s="662">
        <v>0.8</v>
      </c>
      <c r="AA31" s="662"/>
      <c r="AB31" s="662"/>
      <c r="AC31" s="662"/>
      <c r="AD31" s="663" t="s">
        <v>125</v>
      </c>
      <c r="AE31" s="663"/>
      <c r="AF31" s="663"/>
      <c r="AG31" s="663"/>
      <c r="AH31" s="663"/>
      <c r="AI31" s="663"/>
      <c r="AJ31" s="663"/>
      <c r="AK31" s="663"/>
      <c r="AL31" s="664" t="s">
        <v>231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99.4</v>
      </c>
      <c r="BH31" s="695"/>
      <c r="BI31" s="695"/>
      <c r="BJ31" s="695"/>
      <c r="BK31" s="695"/>
      <c r="BL31" s="695"/>
      <c r="BM31" s="665">
        <v>98.3</v>
      </c>
      <c r="BN31" s="717"/>
      <c r="BO31" s="717"/>
      <c r="BP31" s="717"/>
      <c r="BQ31" s="718"/>
      <c r="BR31" s="716">
        <v>99.5</v>
      </c>
      <c r="BS31" s="695"/>
      <c r="BT31" s="695"/>
      <c r="BU31" s="695"/>
      <c r="BV31" s="695"/>
      <c r="BW31" s="695"/>
      <c r="BX31" s="665">
        <v>98.2</v>
      </c>
      <c r="BY31" s="717"/>
      <c r="BZ31" s="717"/>
      <c r="CA31" s="717"/>
      <c r="CB31" s="718"/>
      <c r="CD31" s="724"/>
      <c r="CE31" s="725"/>
      <c r="CF31" s="674" t="s">
        <v>312</v>
      </c>
      <c r="CG31" s="675"/>
      <c r="CH31" s="675"/>
      <c r="CI31" s="675"/>
      <c r="CJ31" s="675"/>
      <c r="CK31" s="675"/>
      <c r="CL31" s="675"/>
      <c r="CM31" s="675"/>
      <c r="CN31" s="675"/>
      <c r="CO31" s="675"/>
      <c r="CP31" s="675"/>
      <c r="CQ31" s="676"/>
      <c r="CR31" s="659">
        <v>136200</v>
      </c>
      <c r="CS31" s="695"/>
      <c r="CT31" s="695"/>
      <c r="CU31" s="695"/>
      <c r="CV31" s="695"/>
      <c r="CW31" s="695"/>
      <c r="CX31" s="695"/>
      <c r="CY31" s="696"/>
      <c r="CZ31" s="664">
        <v>0.8</v>
      </c>
      <c r="DA31" s="693"/>
      <c r="DB31" s="693"/>
      <c r="DC31" s="697"/>
      <c r="DD31" s="668">
        <v>130086</v>
      </c>
      <c r="DE31" s="695"/>
      <c r="DF31" s="695"/>
      <c r="DG31" s="695"/>
      <c r="DH31" s="695"/>
      <c r="DI31" s="695"/>
      <c r="DJ31" s="695"/>
      <c r="DK31" s="696"/>
      <c r="DL31" s="668">
        <v>130086</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1283682</v>
      </c>
      <c r="S32" s="660"/>
      <c r="T32" s="660"/>
      <c r="U32" s="660"/>
      <c r="V32" s="660"/>
      <c r="W32" s="660"/>
      <c r="X32" s="660"/>
      <c r="Y32" s="661"/>
      <c r="Z32" s="662">
        <v>6.8</v>
      </c>
      <c r="AA32" s="662"/>
      <c r="AB32" s="662"/>
      <c r="AC32" s="662"/>
      <c r="AD32" s="663" t="s">
        <v>231</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v>
      </c>
      <c r="BH32" s="729"/>
      <c r="BI32" s="729"/>
      <c r="BJ32" s="729"/>
      <c r="BK32" s="729"/>
      <c r="BL32" s="729"/>
      <c r="BM32" s="730">
        <v>96.4</v>
      </c>
      <c r="BN32" s="729"/>
      <c r="BO32" s="729"/>
      <c r="BP32" s="729"/>
      <c r="BQ32" s="731"/>
      <c r="BR32" s="728">
        <v>98.9</v>
      </c>
      <c r="BS32" s="729"/>
      <c r="BT32" s="729"/>
      <c r="BU32" s="729"/>
      <c r="BV32" s="729"/>
      <c r="BW32" s="729"/>
      <c r="BX32" s="730">
        <v>96.1</v>
      </c>
      <c r="BY32" s="729"/>
      <c r="BZ32" s="729"/>
      <c r="CA32" s="729"/>
      <c r="CB32" s="731"/>
      <c r="CD32" s="726"/>
      <c r="CE32" s="727"/>
      <c r="CF32" s="674" t="s">
        <v>315</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125</v>
      </c>
      <c r="DA32" s="693"/>
      <c r="DB32" s="693"/>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125</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844267</v>
      </c>
      <c r="S33" s="660"/>
      <c r="T33" s="660"/>
      <c r="U33" s="660"/>
      <c r="V33" s="660"/>
      <c r="W33" s="660"/>
      <c r="X33" s="660"/>
      <c r="Y33" s="661"/>
      <c r="Z33" s="662">
        <v>4.5</v>
      </c>
      <c r="AA33" s="662"/>
      <c r="AB33" s="662"/>
      <c r="AC33" s="662"/>
      <c r="AD33" s="663" t="s">
        <v>125</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8020709</v>
      </c>
      <c r="CS33" s="695"/>
      <c r="CT33" s="695"/>
      <c r="CU33" s="695"/>
      <c r="CV33" s="695"/>
      <c r="CW33" s="695"/>
      <c r="CX33" s="695"/>
      <c r="CY33" s="696"/>
      <c r="CZ33" s="664">
        <v>44.2</v>
      </c>
      <c r="DA33" s="693"/>
      <c r="DB33" s="693"/>
      <c r="DC33" s="697"/>
      <c r="DD33" s="668">
        <v>5647210</v>
      </c>
      <c r="DE33" s="695"/>
      <c r="DF33" s="695"/>
      <c r="DG33" s="695"/>
      <c r="DH33" s="695"/>
      <c r="DI33" s="695"/>
      <c r="DJ33" s="695"/>
      <c r="DK33" s="696"/>
      <c r="DL33" s="668">
        <v>3562278</v>
      </c>
      <c r="DM33" s="695"/>
      <c r="DN33" s="695"/>
      <c r="DO33" s="695"/>
      <c r="DP33" s="695"/>
      <c r="DQ33" s="695"/>
      <c r="DR33" s="695"/>
      <c r="DS33" s="695"/>
      <c r="DT33" s="695"/>
      <c r="DU33" s="695"/>
      <c r="DV33" s="696"/>
      <c r="DW33" s="664">
        <v>33.5</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413285</v>
      </c>
      <c r="S34" s="660"/>
      <c r="T34" s="660"/>
      <c r="U34" s="660"/>
      <c r="V34" s="660"/>
      <c r="W34" s="660"/>
      <c r="X34" s="660"/>
      <c r="Y34" s="661"/>
      <c r="Z34" s="662">
        <v>2.2000000000000002</v>
      </c>
      <c r="AA34" s="662"/>
      <c r="AB34" s="662"/>
      <c r="AC34" s="662"/>
      <c r="AD34" s="663">
        <v>5623</v>
      </c>
      <c r="AE34" s="663"/>
      <c r="AF34" s="663"/>
      <c r="AG34" s="663"/>
      <c r="AH34" s="663"/>
      <c r="AI34" s="663"/>
      <c r="AJ34" s="663"/>
      <c r="AK34" s="663"/>
      <c r="AL34" s="664">
        <v>0.1</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2365845</v>
      </c>
      <c r="CS34" s="660"/>
      <c r="CT34" s="660"/>
      <c r="CU34" s="660"/>
      <c r="CV34" s="660"/>
      <c r="CW34" s="660"/>
      <c r="CX34" s="660"/>
      <c r="CY34" s="661"/>
      <c r="CZ34" s="664">
        <v>13</v>
      </c>
      <c r="DA34" s="693"/>
      <c r="DB34" s="693"/>
      <c r="DC34" s="697"/>
      <c r="DD34" s="668">
        <v>1752795</v>
      </c>
      <c r="DE34" s="660"/>
      <c r="DF34" s="660"/>
      <c r="DG34" s="660"/>
      <c r="DH34" s="660"/>
      <c r="DI34" s="660"/>
      <c r="DJ34" s="660"/>
      <c r="DK34" s="661"/>
      <c r="DL34" s="668">
        <v>1375269</v>
      </c>
      <c r="DM34" s="660"/>
      <c r="DN34" s="660"/>
      <c r="DO34" s="660"/>
      <c r="DP34" s="660"/>
      <c r="DQ34" s="660"/>
      <c r="DR34" s="660"/>
      <c r="DS34" s="660"/>
      <c r="DT34" s="660"/>
      <c r="DU34" s="660"/>
      <c r="DV34" s="661"/>
      <c r="DW34" s="664">
        <v>12.9</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2128700</v>
      </c>
      <c r="S35" s="660"/>
      <c r="T35" s="660"/>
      <c r="U35" s="660"/>
      <c r="V35" s="660"/>
      <c r="W35" s="660"/>
      <c r="X35" s="660"/>
      <c r="Y35" s="661"/>
      <c r="Z35" s="662">
        <v>11.2</v>
      </c>
      <c r="AA35" s="662"/>
      <c r="AB35" s="662"/>
      <c r="AC35" s="662"/>
      <c r="AD35" s="663" t="s">
        <v>125</v>
      </c>
      <c r="AE35" s="663"/>
      <c r="AF35" s="663"/>
      <c r="AG35" s="663"/>
      <c r="AH35" s="663"/>
      <c r="AI35" s="663"/>
      <c r="AJ35" s="663"/>
      <c r="AK35" s="663"/>
      <c r="AL35" s="664" t="s">
        <v>125</v>
      </c>
      <c r="AM35" s="665"/>
      <c r="AN35" s="665"/>
      <c r="AO35" s="666"/>
      <c r="AP35" s="214"/>
      <c r="AQ35" s="732" t="s">
        <v>323</v>
      </c>
      <c r="AR35" s="733"/>
      <c r="AS35" s="733"/>
      <c r="AT35" s="733"/>
      <c r="AU35" s="733"/>
      <c r="AV35" s="733"/>
      <c r="AW35" s="733"/>
      <c r="AX35" s="733"/>
      <c r="AY35" s="734"/>
      <c r="AZ35" s="648">
        <v>3767606</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81859</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106523</v>
      </c>
      <c r="CS35" s="695"/>
      <c r="CT35" s="695"/>
      <c r="CU35" s="695"/>
      <c r="CV35" s="695"/>
      <c r="CW35" s="695"/>
      <c r="CX35" s="695"/>
      <c r="CY35" s="696"/>
      <c r="CZ35" s="664">
        <v>0.6</v>
      </c>
      <c r="DA35" s="693"/>
      <c r="DB35" s="693"/>
      <c r="DC35" s="697"/>
      <c r="DD35" s="668">
        <v>99206</v>
      </c>
      <c r="DE35" s="695"/>
      <c r="DF35" s="695"/>
      <c r="DG35" s="695"/>
      <c r="DH35" s="695"/>
      <c r="DI35" s="695"/>
      <c r="DJ35" s="695"/>
      <c r="DK35" s="696"/>
      <c r="DL35" s="668">
        <v>68740</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125</v>
      </c>
      <c r="AA36" s="662"/>
      <c r="AB36" s="662"/>
      <c r="AC36" s="662"/>
      <c r="AD36" s="663" t="s">
        <v>125</v>
      </c>
      <c r="AE36" s="663"/>
      <c r="AF36" s="663"/>
      <c r="AG36" s="663"/>
      <c r="AH36" s="663"/>
      <c r="AI36" s="663"/>
      <c r="AJ36" s="663"/>
      <c r="AK36" s="663"/>
      <c r="AL36" s="664" t="s">
        <v>125</v>
      </c>
      <c r="AM36" s="665"/>
      <c r="AN36" s="665"/>
      <c r="AO36" s="666"/>
      <c r="AQ36" s="736" t="s">
        <v>327</v>
      </c>
      <c r="AR36" s="737"/>
      <c r="AS36" s="737"/>
      <c r="AT36" s="737"/>
      <c r="AU36" s="737"/>
      <c r="AV36" s="737"/>
      <c r="AW36" s="737"/>
      <c r="AX36" s="737"/>
      <c r="AY36" s="738"/>
      <c r="AZ36" s="659">
        <v>833067</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26254</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1220503</v>
      </c>
      <c r="CS36" s="660"/>
      <c r="CT36" s="660"/>
      <c r="CU36" s="660"/>
      <c r="CV36" s="660"/>
      <c r="CW36" s="660"/>
      <c r="CX36" s="660"/>
      <c r="CY36" s="661"/>
      <c r="CZ36" s="664">
        <v>6.7</v>
      </c>
      <c r="DA36" s="693"/>
      <c r="DB36" s="693"/>
      <c r="DC36" s="697"/>
      <c r="DD36" s="668">
        <v>994381</v>
      </c>
      <c r="DE36" s="660"/>
      <c r="DF36" s="660"/>
      <c r="DG36" s="660"/>
      <c r="DH36" s="660"/>
      <c r="DI36" s="660"/>
      <c r="DJ36" s="660"/>
      <c r="DK36" s="661"/>
      <c r="DL36" s="668">
        <v>808513</v>
      </c>
      <c r="DM36" s="660"/>
      <c r="DN36" s="660"/>
      <c r="DO36" s="660"/>
      <c r="DP36" s="660"/>
      <c r="DQ36" s="660"/>
      <c r="DR36" s="660"/>
      <c r="DS36" s="660"/>
      <c r="DT36" s="660"/>
      <c r="DU36" s="660"/>
      <c r="DV36" s="661"/>
      <c r="DW36" s="664">
        <v>7.6</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400000</v>
      </c>
      <c r="S37" s="660"/>
      <c r="T37" s="660"/>
      <c r="U37" s="660"/>
      <c r="V37" s="660"/>
      <c r="W37" s="660"/>
      <c r="X37" s="660"/>
      <c r="Y37" s="661"/>
      <c r="Z37" s="662">
        <v>2.1</v>
      </c>
      <c r="AA37" s="662"/>
      <c r="AB37" s="662"/>
      <c r="AC37" s="662"/>
      <c r="AD37" s="663" t="s">
        <v>125</v>
      </c>
      <c r="AE37" s="663"/>
      <c r="AF37" s="663"/>
      <c r="AG37" s="663"/>
      <c r="AH37" s="663"/>
      <c r="AI37" s="663"/>
      <c r="AJ37" s="663"/>
      <c r="AK37" s="663"/>
      <c r="AL37" s="664" t="s">
        <v>125</v>
      </c>
      <c r="AM37" s="665"/>
      <c r="AN37" s="665"/>
      <c r="AO37" s="666"/>
      <c r="AQ37" s="736" t="s">
        <v>331</v>
      </c>
      <c r="AR37" s="737"/>
      <c r="AS37" s="737"/>
      <c r="AT37" s="737"/>
      <c r="AU37" s="737"/>
      <c r="AV37" s="737"/>
      <c r="AW37" s="737"/>
      <c r="AX37" s="737"/>
      <c r="AY37" s="738"/>
      <c r="AZ37" s="659">
        <v>828608</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5548</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97245</v>
      </c>
      <c r="CS37" s="695"/>
      <c r="CT37" s="695"/>
      <c r="CU37" s="695"/>
      <c r="CV37" s="695"/>
      <c r="CW37" s="695"/>
      <c r="CX37" s="695"/>
      <c r="CY37" s="696"/>
      <c r="CZ37" s="664">
        <v>0.5</v>
      </c>
      <c r="DA37" s="693"/>
      <c r="DB37" s="693"/>
      <c r="DC37" s="697"/>
      <c r="DD37" s="668">
        <v>96586</v>
      </c>
      <c r="DE37" s="695"/>
      <c r="DF37" s="695"/>
      <c r="DG37" s="695"/>
      <c r="DH37" s="695"/>
      <c r="DI37" s="695"/>
      <c r="DJ37" s="695"/>
      <c r="DK37" s="696"/>
      <c r="DL37" s="668">
        <v>90059</v>
      </c>
      <c r="DM37" s="695"/>
      <c r="DN37" s="695"/>
      <c r="DO37" s="695"/>
      <c r="DP37" s="695"/>
      <c r="DQ37" s="695"/>
      <c r="DR37" s="695"/>
      <c r="DS37" s="695"/>
      <c r="DT37" s="695"/>
      <c r="DU37" s="695"/>
      <c r="DV37" s="696"/>
      <c r="DW37" s="664">
        <v>0.8</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18943423</v>
      </c>
      <c r="S38" s="740"/>
      <c r="T38" s="740"/>
      <c r="U38" s="740"/>
      <c r="V38" s="740"/>
      <c r="W38" s="740"/>
      <c r="X38" s="740"/>
      <c r="Y38" s="741"/>
      <c r="Z38" s="742">
        <v>100</v>
      </c>
      <c r="AA38" s="742"/>
      <c r="AB38" s="742"/>
      <c r="AC38" s="742"/>
      <c r="AD38" s="743">
        <v>10227713</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317617</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9000</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1942748</v>
      </c>
      <c r="CS38" s="660"/>
      <c r="CT38" s="660"/>
      <c r="CU38" s="660"/>
      <c r="CV38" s="660"/>
      <c r="CW38" s="660"/>
      <c r="CX38" s="660"/>
      <c r="CY38" s="661"/>
      <c r="CZ38" s="664">
        <v>10.7</v>
      </c>
      <c r="DA38" s="693"/>
      <c r="DB38" s="693"/>
      <c r="DC38" s="697"/>
      <c r="DD38" s="668">
        <v>1680958</v>
      </c>
      <c r="DE38" s="660"/>
      <c r="DF38" s="660"/>
      <c r="DG38" s="660"/>
      <c r="DH38" s="660"/>
      <c r="DI38" s="660"/>
      <c r="DJ38" s="660"/>
      <c r="DK38" s="661"/>
      <c r="DL38" s="668">
        <v>1309756</v>
      </c>
      <c r="DM38" s="660"/>
      <c r="DN38" s="660"/>
      <c r="DO38" s="660"/>
      <c r="DP38" s="660"/>
      <c r="DQ38" s="660"/>
      <c r="DR38" s="660"/>
      <c r="DS38" s="660"/>
      <c r="DT38" s="660"/>
      <c r="DU38" s="660"/>
      <c r="DV38" s="661"/>
      <c r="DW38" s="664">
        <v>12.3</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163183</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97</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983634</v>
      </c>
      <c r="CS39" s="695"/>
      <c r="CT39" s="695"/>
      <c r="CU39" s="695"/>
      <c r="CV39" s="695"/>
      <c r="CW39" s="695"/>
      <c r="CX39" s="695"/>
      <c r="CY39" s="696"/>
      <c r="CZ39" s="664">
        <v>5.4</v>
      </c>
      <c r="DA39" s="693"/>
      <c r="DB39" s="693"/>
      <c r="DC39" s="697"/>
      <c r="DD39" s="668">
        <v>592680</v>
      </c>
      <c r="DE39" s="695"/>
      <c r="DF39" s="695"/>
      <c r="DG39" s="695"/>
      <c r="DH39" s="695"/>
      <c r="DI39" s="695"/>
      <c r="DJ39" s="695"/>
      <c r="DK39" s="696"/>
      <c r="DL39" s="668" t="s">
        <v>125</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335629</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106</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1401456</v>
      </c>
      <c r="CS40" s="660"/>
      <c r="CT40" s="660"/>
      <c r="CU40" s="660"/>
      <c r="CV40" s="660"/>
      <c r="CW40" s="660"/>
      <c r="CX40" s="660"/>
      <c r="CY40" s="661"/>
      <c r="CZ40" s="664">
        <v>7.7</v>
      </c>
      <c r="DA40" s="693"/>
      <c r="DB40" s="693"/>
      <c r="DC40" s="697"/>
      <c r="DD40" s="668">
        <v>527190</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1289502</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356</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231</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2623159</v>
      </c>
      <c r="CS42" s="660"/>
      <c r="CT42" s="660"/>
      <c r="CU42" s="660"/>
      <c r="CV42" s="660"/>
      <c r="CW42" s="660"/>
      <c r="CX42" s="660"/>
      <c r="CY42" s="661"/>
      <c r="CZ42" s="664">
        <v>14.4</v>
      </c>
      <c r="DA42" s="665"/>
      <c r="DB42" s="665"/>
      <c r="DC42" s="760"/>
      <c r="DD42" s="668">
        <v>946295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44838</v>
      </c>
      <c r="CS43" s="695"/>
      <c r="CT43" s="695"/>
      <c r="CU43" s="695"/>
      <c r="CV43" s="695"/>
      <c r="CW43" s="695"/>
      <c r="CX43" s="695"/>
      <c r="CY43" s="696"/>
      <c r="CZ43" s="664">
        <v>0.2</v>
      </c>
      <c r="DA43" s="693"/>
      <c r="DB43" s="693"/>
      <c r="DC43" s="697"/>
      <c r="DD43" s="668">
        <v>43544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2609618</v>
      </c>
      <c r="CS44" s="660"/>
      <c r="CT44" s="660"/>
      <c r="CU44" s="660"/>
      <c r="CV44" s="660"/>
      <c r="CW44" s="660"/>
      <c r="CX44" s="660"/>
      <c r="CY44" s="661"/>
      <c r="CZ44" s="664">
        <v>14.4</v>
      </c>
      <c r="DA44" s="665"/>
      <c r="DB44" s="665"/>
      <c r="DC44" s="760"/>
      <c r="DD44" s="668">
        <v>939854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879986</v>
      </c>
      <c r="CS45" s="695"/>
      <c r="CT45" s="695"/>
      <c r="CU45" s="695"/>
      <c r="CV45" s="695"/>
      <c r="CW45" s="695"/>
      <c r="CX45" s="695"/>
      <c r="CY45" s="696"/>
      <c r="CZ45" s="664">
        <v>4.8</v>
      </c>
      <c r="DA45" s="693"/>
      <c r="DB45" s="693"/>
      <c r="DC45" s="697"/>
      <c r="DD45" s="668">
        <v>69019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1643126</v>
      </c>
      <c r="CS46" s="660"/>
      <c r="CT46" s="660"/>
      <c r="CU46" s="660"/>
      <c r="CV46" s="660"/>
      <c r="CW46" s="660"/>
      <c r="CX46" s="660"/>
      <c r="CY46" s="661"/>
      <c r="CZ46" s="664">
        <v>9.1</v>
      </c>
      <c r="DA46" s="665"/>
      <c r="DB46" s="665"/>
      <c r="DC46" s="760"/>
      <c r="DD46" s="668">
        <v>801431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13541</v>
      </c>
      <c r="CS47" s="695"/>
      <c r="CT47" s="695"/>
      <c r="CU47" s="695"/>
      <c r="CV47" s="695"/>
      <c r="CW47" s="695"/>
      <c r="CX47" s="695"/>
      <c r="CY47" s="696"/>
      <c r="CZ47" s="664">
        <v>0.1</v>
      </c>
      <c r="DA47" s="693"/>
      <c r="DB47" s="693"/>
      <c r="DC47" s="697"/>
      <c r="DD47" s="668">
        <v>6441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125</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18154508</v>
      </c>
      <c r="CS49" s="729"/>
      <c r="CT49" s="729"/>
      <c r="CU49" s="729"/>
      <c r="CV49" s="729"/>
      <c r="CW49" s="729"/>
      <c r="CX49" s="729"/>
      <c r="CY49" s="761"/>
      <c r="CZ49" s="744">
        <v>100</v>
      </c>
      <c r="DA49" s="762"/>
      <c r="DB49" s="762"/>
      <c r="DC49" s="763"/>
      <c r="DD49" s="764">
        <v>12115518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4BxEmLABVFVznSzXuk/xVmEyVs8GbGA/ubb/DNiElXFii99kuXTzc4YB7Cw4L9mHd8KEXXCxj6icUlN5wmGA==" saltValue="BxOL3loyOmEUzedlCVvo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election activeCell="B13" sqref="B13:P1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18967</v>
      </c>
      <c r="R7" s="795"/>
      <c r="S7" s="795"/>
      <c r="T7" s="795"/>
      <c r="U7" s="795"/>
      <c r="V7" s="795">
        <v>18178</v>
      </c>
      <c r="W7" s="795"/>
      <c r="X7" s="795"/>
      <c r="Y7" s="795"/>
      <c r="Z7" s="795"/>
      <c r="AA7" s="795">
        <v>789</v>
      </c>
      <c r="AB7" s="795"/>
      <c r="AC7" s="795"/>
      <c r="AD7" s="795"/>
      <c r="AE7" s="796"/>
      <c r="AF7" s="797">
        <v>646</v>
      </c>
      <c r="AG7" s="798"/>
      <c r="AH7" s="798"/>
      <c r="AI7" s="798"/>
      <c r="AJ7" s="799"/>
      <c r="AK7" s="834">
        <v>1284</v>
      </c>
      <c r="AL7" s="835"/>
      <c r="AM7" s="835"/>
      <c r="AN7" s="835"/>
      <c r="AO7" s="835"/>
      <c r="AP7" s="835">
        <v>16766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-13</v>
      </c>
      <c r="CI7" s="832"/>
      <c r="CJ7" s="832"/>
      <c r="CK7" s="832"/>
      <c r="CL7" s="833"/>
      <c r="CM7" s="831">
        <v>-6</v>
      </c>
      <c r="CN7" s="832"/>
      <c r="CO7" s="832"/>
      <c r="CP7" s="832"/>
      <c r="CQ7" s="833"/>
      <c r="CR7" s="831">
        <v>5</v>
      </c>
      <c r="CS7" s="832"/>
      <c r="CT7" s="832"/>
      <c r="CU7" s="832"/>
      <c r="CV7" s="833"/>
      <c r="CW7" s="831">
        <v>12</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1</v>
      </c>
      <c r="CI8" s="842"/>
      <c r="CJ8" s="842"/>
      <c r="CK8" s="842"/>
      <c r="CL8" s="843"/>
      <c r="CM8" s="841">
        <v>36</v>
      </c>
      <c r="CN8" s="842"/>
      <c r="CO8" s="842"/>
      <c r="CP8" s="842"/>
      <c r="CQ8" s="843"/>
      <c r="CR8" s="841">
        <v>25</v>
      </c>
      <c r="CS8" s="842"/>
      <c r="CT8" s="842"/>
      <c r="CU8" s="842"/>
      <c r="CV8" s="843"/>
      <c r="CW8" s="841" t="s">
        <v>580</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593</v>
      </c>
      <c r="BT9" s="829"/>
      <c r="BU9" s="829"/>
      <c r="BV9" s="829"/>
      <c r="BW9" s="829"/>
      <c r="BX9" s="829"/>
      <c r="BY9" s="829"/>
      <c r="BZ9" s="829"/>
      <c r="CA9" s="829"/>
      <c r="CB9" s="829"/>
      <c r="CC9" s="829"/>
      <c r="CD9" s="829"/>
      <c r="CE9" s="829"/>
      <c r="CF9" s="829"/>
      <c r="CG9" s="830"/>
      <c r="CH9" s="841">
        <v>-1</v>
      </c>
      <c r="CI9" s="842"/>
      <c r="CJ9" s="842"/>
      <c r="CK9" s="842"/>
      <c r="CL9" s="843"/>
      <c r="CM9" s="841">
        <v>120</v>
      </c>
      <c r="CN9" s="842"/>
      <c r="CO9" s="842"/>
      <c r="CP9" s="842"/>
      <c r="CQ9" s="843"/>
      <c r="CR9" s="841">
        <v>70</v>
      </c>
      <c r="CS9" s="842"/>
      <c r="CT9" s="842"/>
      <c r="CU9" s="842"/>
      <c r="CV9" s="843"/>
      <c r="CW9" s="841">
        <v>10</v>
      </c>
      <c r="CX9" s="842"/>
      <c r="CY9" s="842"/>
      <c r="CZ9" s="842"/>
      <c r="DA9" s="843"/>
      <c r="DB9" s="841" t="s">
        <v>580</v>
      </c>
      <c r="DC9" s="842"/>
      <c r="DD9" s="842"/>
      <c r="DE9" s="842"/>
      <c r="DF9" s="843"/>
      <c r="DG9" s="841" t="s">
        <v>580</v>
      </c>
      <c r="DH9" s="842"/>
      <c r="DI9" s="842"/>
      <c r="DJ9" s="842"/>
      <c r="DK9" s="843"/>
      <c r="DL9" s="841" t="s">
        <v>580</v>
      </c>
      <c r="DM9" s="842"/>
      <c r="DN9" s="842"/>
      <c r="DO9" s="842"/>
      <c r="DP9" s="843"/>
      <c r="DQ9" s="841" t="s">
        <v>580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594</v>
      </c>
      <c r="BT10" s="829"/>
      <c r="BU10" s="829"/>
      <c r="BV10" s="829"/>
      <c r="BW10" s="829"/>
      <c r="BX10" s="829"/>
      <c r="BY10" s="829"/>
      <c r="BZ10" s="829"/>
      <c r="CA10" s="829"/>
      <c r="CB10" s="829"/>
      <c r="CC10" s="829"/>
      <c r="CD10" s="829"/>
      <c r="CE10" s="829"/>
      <c r="CF10" s="829"/>
      <c r="CG10" s="830"/>
      <c r="CH10" s="841">
        <v>0</v>
      </c>
      <c r="CI10" s="842"/>
      <c r="CJ10" s="842"/>
      <c r="CK10" s="842"/>
      <c r="CL10" s="843"/>
      <c r="CM10" s="841">
        <v>13</v>
      </c>
      <c r="CN10" s="842"/>
      <c r="CO10" s="842"/>
      <c r="CP10" s="842"/>
      <c r="CQ10" s="843"/>
      <c r="CR10" s="841">
        <v>2</v>
      </c>
      <c r="CS10" s="842"/>
      <c r="CT10" s="842"/>
      <c r="CU10" s="842"/>
      <c r="CV10" s="843"/>
      <c r="CW10" s="841" t="s">
        <v>580</v>
      </c>
      <c r="CX10" s="842"/>
      <c r="CY10" s="842"/>
      <c r="CZ10" s="842"/>
      <c r="DA10" s="843"/>
      <c r="DB10" s="841" t="s">
        <v>580</v>
      </c>
      <c r="DC10" s="842"/>
      <c r="DD10" s="842"/>
      <c r="DE10" s="842"/>
      <c r="DF10" s="843"/>
      <c r="DG10" s="841" t="s">
        <v>580</v>
      </c>
      <c r="DH10" s="842"/>
      <c r="DI10" s="842"/>
      <c r="DJ10" s="842"/>
      <c r="DK10" s="843"/>
      <c r="DL10" s="841" t="s">
        <v>580</v>
      </c>
      <c r="DM10" s="842"/>
      <c r="DN10" s="842"/>
      <c r="DO10" s="842"/>
      <c r="DP10" s="843"/>
      <c r="DQ10" s="841" t="s">
        <v>580</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595</v>
      </c>
      <c r="BT11" s="829"/>
      <c r="BU11" s="829"/>
      <c r="BV11" s="829"/>
      <c r="BW11" s="829"/>
      <c r="BX11" s="829"/>
      <c r="BY11" s="829"/>
      <c r="BZ11" s="829"/>
      <c r="CA11" s="829"/>
      <c r="CB11" s="829"/>
      <c r="CC11" s="829"/>
      <c r="CD11" s="829"/>
      <c r="CE11" s="829"/>
      <c r="CF11" s="829"/>
      <c r="CG11" s="830"/>
      <c r="CH11" s="841">
        <v>-1</v>
      </c>
      <c r="CI11" s="842"/>
      <c r="CJ11" s="842"/>
      <c r="CK11" s="842"/>
      <c r="CL11" s="843"/>
      <c r="CM11" s="841">
        <v>171</v>
      </c>
      <c r="CN11" s="842"/>
      <c r="CO11" s="842"/>
      <c r="CP11" s="842"/>
      <c r="CQ11" s="843"/>
      <c r="CR11" s="841">
        <v>63</v>
      </c>
      <c r="CS11" s="842"/>
      <c r="CT11" s="842"/>
      <c r="CU11" s="842"/>
      <c r="CV11" s="843"/>
      <c r="CW11" s="841" t="s">
        <v>580</v>
      </c>
      <c r="CX11" s="842"/>
      <c r="CY11" s="842"/>
      <c r="CZ11" s="842"/>
      <c r="DA11" s="843"/>
      <c r="DB11" s="841" t="s">
        <v>580</v>
      </c>
      <c r="DC11" s="842"/>
      <c r="DD11" s="842"/>
      <c r="DE11" s="842"/>
      <c r="DF11" s="843"/>
      <c r="DG11" s="841" t="s">
        <v>580</v>
      </c>
      <c r="DH11" s="842"/>
      <c r="DI11" s="842"/>
      <c r="DJ11" s="842"/>
      <c r="DK11" s="843"/>
      <c r="DL11" s="841" t="s">
        <v>580</v>
      </c>
      <c r="DM11" s="842"/>
      <c r="DN11" s="842"/>
      <c r="DO11" s="842"/>
      <c r="DP11" s="843"/>
      <c r="DQ11" s="841" t="s">
        <v>580</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18943</v>
      </c>
      <c r="R23" s="854"/>
      <c r="S23" s="854"/>
      <c r="T23" s="854"/>
      <c r="U23" s="854"/>
      <c r="V23" s="854">
        <v>18155</v>
      </c>
      <c r="W23" s="854"/>
      <c r="X23" s="854"/>
      <c r="Y23" s="854"/>
      <c r="Z23" s="854"/>
      <c r="AA23" s="854">
        <v>789</v>
      </c>
      <c r="AB23" s="854"/>
      <c r="AC23" s="854"/>
      <c r="AD23" s="854"/>
      <c r="AE23" s="855"/>
      <c r="AF23" s="856">
        <v>646</v>
      </c>
      <c r="AG23" s="854"/>
      <c r="AH23" s="854"/>
      <c r="AI23" s="854"/>
      <c r="AJ23" s="857"/>
      <c r="AK23" s="858"/>
      <c r="AL23" s="859"/>
      <c r="AM23" s="859"/>
      <c r="AN23" s="859"/>
      <c r="AO23" s="859"/>
      <c r="AP23" s="854">
        <v>16766</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5171</v>
      </c>
      <c r="R28" s="883"/>
      <c r="S28" s="883"/>
      <c r="T28" s="883"/>
      <c r="U28" s="883"/>
      <c r="V28" s="883">
        <v>5089</v>
      </c>
      <c r="W28" s="883"/>
      <c r="X28" s="883"/>
      <c r="Y28" s="883"/>
      <c r="Z28" s="883"/>
      <c r="AA28" s="883">
        <v>82</v>
      </c>
      <c r="AB28" s="883"/>
      <c r="AC28" s="883"/>
      <c r="AD28" s="883"/>
      <c r="AE28" s="884"/>
      <c r="AF28" s="885">
        <v>82</v>
      </c>
      <c r="AG28" s="883"/>
      <c r="AH28" s="883"/>
      <c r="AI28" s="883"/>
      <c r="AJ28" s="886"/>
      <c r="AK28" s="887">
        <v>328</v>
      </c>
      <c r="AL28" s="878"/>
      <c r="AM28" s="878"/>
      <c r="AN28" s="878"/>
      <c r="AO28" s="878"/>
      <c r="AP28" s="878" t="s">
        <v>580</v>
      </c>
      <c r="AQ28" s="878"/>
      <c r="AR28" s="878"/>
      <c r="AS28" s="878"/>
      <c r="AT28" s="878"/>
      <c r="AU28" s="878" t="s">
        <v>580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25</v>
      </c>
      <c r="R29" s="819"/>
      <c r="S29" s="819"/>
      <c r="T29" s="819"/>
      <c r="U29" s="819"/>
      <c r="V29" s="819">
        <v>25</v>
      </c>
      <c r="W29" s="819"/>
      <c r="X29" s="819"/>
      <c r="Y29" s="819"/>
      <c r="Z29" s="819"/>
      <c r="AA29" s="819">
        <v>0</v>
      </c>
      <c r="AB29" s="819"/>
      <c r="AC29" s="819"/>
      <c r="AD29" s="819"/>
      <c r="AE29" s="820"/>
      <c r="AF29" s="821">
        <v>0</v>
      </c>
      <c r="AG29" s="822"/>
      <c r="AH29" s="822"/>
      <c r="AI29" s="822"/>
      <c r="AJ29" s="823"/>
      <c r="AK29" s="890">
        <v>11</v>
      </c>
      <c r="AL29" s="891"/>
      <c r="AM29" s="891"/>
      <c r="AN29" s="891"/>
      <c r="AO29" s="891"/>
      <c r="AP29" s="891">
        <v>23</v>
      </c>
      <c r="AQ29" s="891"/>
      <c r="AR29" s="891"/>
      <c r="AS29" s="891"/>
      <c r="AT29" s="891"/>
      <c r="AU29" s="891">
        <v>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4185</v>
      </c>
      <c r="R30" s="819"/>
      <c r="S30" s="819"/>
      <c r="T30" s="819"/>
      <c r="U30" s="819"/>
      <c r="V30" s="819">
        <v>4100</v>
      </c>
      <c r="W30" s="819"/>
      <c r="X30" s="819"/>
      <c r="Y30" s="819"/>
      <c r="Z30" s="819"/>
      <c r="AA30" s="819">
        <v>85</v>
      </c>
      <c r="AB30" s="819"/>
      <c r="AC30" s="819"/>
      <c r="AD30" s="819"/>
      <c r="AE30" s="820"/>
      <c r="AF30" s="821">
        <v>81</v>
      </c>
      <c r="AG30" s="822"/>
      <c r="AH30" s="822"/>
      <c r="AI30" s="822"/>
      <c r="AJ30" s="823"/>
      <c r="AK30" s="890">
        <v>605</v>
      </c>
      <c r="AL30" s="891"/>
      <c r="AM30" s="891"/>
      <c r="AN30" s="891"/>
      <c r="AO30" s="891"/>
      <c r="AP30" s="891" t="s">
        <v>580</v>
      </c>
      <c r="AQ30" s="891"/>
      <c r="AR30" s="891"/>
      <c r="AS30" s="891"/>
      <c r="AT30" s="891"/>
      <c r="AU30" s="891" t="s">
        <v>580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544</v>
      </c>
      <c r="R31" s="819"/>
      <c r="S31" s="819"/>
      <c r="T31" s="819"/>
      <c r="U31" s="819"/>
      <c r="V31" s="819">
        <v>544</v>
      </c>
      <c r="W31" s="819"/>
      <c r="X31" s="819"/>
      <c r="Y31" s="819"/>
      <c r="Z31" s="819"/>
      <c r="AA31" s="819">
        <v>0</v>
      </c>
      <c r="AB31" s="819"/>
      <c r="AC31" s="819"/>
      <c r="AD31" s="819"/>
      <c r="AE31" s="820"/>
      <c r="AF31" s="821">
        <v>0</v>
      </c>
      <c r="AG31" s="822"/>
      <c r="AH31" s="822"/>
      <c r="AI31" s="822"/>
      <c r="AJ31" s="823"/>
      <c r="AK31" s="890">
        <v>163</v>
      </c>
      <c r="AL31" s="891"/>
      <c r="AM31" s="891"/>
      <c r="AN31" s="891"/>
      <c r="AO31" s="891"/>
      <c r="AP31" s="891" t="s">
        <v>580</v>
      </c>
      <c r="AQ31" s="891"/>
      <c r="AR31" s="891"/>
      <c r="AS31" s="891"/>
      <c r="AT31" s="891"/>
      <c r="AU31" s="891" t="s">
        <v>580</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899</v>
      </c>
      <c r="R32" s="819"/>
      <c r="S32" s="819"/>
      <c r="T32" s="819"/>
      <c r="U32" s="819"/>
      <c r="V32" s="819">
        <v>776</v>
      </c>
      <c r="W32" s="819"/>
      <c r="X32" s="819"/>
      <c r="Y32" s="819"/>
      <c r="Z32" s="819"/>
      <c r="AA32" s="819">
        <v>156</v>
      </c>
      <c r="AB32" s="819"/>
      <c r="AC32" s="819"/>
      <c r="AD32" s="819"/>
      <c r="AE32" s="820"/>
      <c r="AF32" s="821">
        <v>914</v>
      </c>
      <c r="AG32" s="822"/>
      <c r="AH32" s="822"/>
      <c r="AI32" s="822"/>
      <c r="AJ32" s="823"/>
      <c r="AK32" s="890">
        <v>830</v>
      </c>
      <c r="AL32" s="891"/>
      <c r="AM32" s="891"/>
      <c r="AN32" s="891"/>
      <c r="AO32" s="891"/>
      <c r="AP32" s="891">
        <v>2803</v>
      </c>
      <c r="AQ32" s="891"/>
      <c r="AR32" s="891"/>
      <c r="AS32" s="891"/>
      <c r="AT32" s="891"/>
      <c r="AU32" s="891" t="s">
        <v>580</v>
      </c>
      <c r="AV32" s="891"/>
      <c r="AW32" s="891"/>
      <c r="AX32" s="891"/>
      <c r="AY32" s="891"/>
      <c r="AZ32" s="892" t="s">
        <v>580</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1579</v>
      </c>
      <c r="R33" s="819"/>
      <c r="S33" s="819"/>
      <c r="T33" s="819"/>
      <c r="U33" s="819"/>
      <c r="V33" s="819">
        <v>1762</v>
      </c>
      <c r="W33" s="819"/>
      <c r="X33" s="819"/>
      <c r="Y33" s="819"/>
      <c r="Z33" s="819"/>
      <c r="AA33" s="819">
        <v>-94</v>
      </c>
      <c r="AB33" s="819"/>
      <c r="AC33" s="819"/>
      <c r="AD33" s="819"/>
      <c r="AE33" s="820"/>
      <c r="AF33" s="821">
        <v>940</v>
      </c>
      <c r="AG33" s="822"/>
      <c r="AH33" s="822"/>
      <c r="AI33" s="822"/>
      <c r="AJ33" s="823"/>
      <c r="AK33" s="890">
        <v>163</v>
      </c>
      <c r="AL33" s="891"/>
      <c r="AM33" s="891"/>
      <c r="AN33" s="891"/>
      <c r="AO33" s="891"/>
      <c r="AP33" s="891">
        <v>2307</v>
      </c>
      <c r="AQ33" s="891"/>
      <c r="AR33" s="891"/>
      <c r="AS33" s="891"/>
      <c r="AT33" s="891"/>
      <c r="AU33" s="891">
        <v>1239</v>
      </c>
      <c r="AV33" s="891"/>
      <c r="AW33" s="891"/>
      <c r="AX33" s="891"/>
      <c r="AY33" s="891"/>
      <c r="AZ33" s="892" t="s">
        <v>580</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905</v>
      </c>
      <c r="R34" s="819"/>
      <c r="S34" s="819"/>
      <c r="T34" s="819"/>
      <c r="U34" s="819"/>
      <c r="V34" s="819">
        <v>1355</v>
      </c>
      <c r="W34" s="819"/>
      <c r="X34" s="819"/>
      <c r="Y34" s="819"/>
      <c r="Z34" s="819"/>
      <c r="AA34" s="819">
        <v>-449</v>
      </c>
      <c r="AB34" s="819"/>
      <c r="AC34" s="819"/>
      <c r="AD34" s="819"/>
      <c r="AE34" s="820"/>
      <c r="AF34" s="821">
        <v>366</v>
      </c>
      <c r="AG34" s="822"/>
      <c r="AH34" s="822"/>
      <c r="AI34" s="822"/>
      <c r="AJ34" s="823"/>
      <c r="AK34" s="890">
        <v>829</v>
      </c>
      <c r="AL34" s="891"/>
      <c r="AM34" s="891"/>
      <c r="AN34" s="891"/>
      <c r="AO34" s="891"/>
      <c r="AP34" s="891">
        <v>13928</v>
      </c>
      <c r="AQ34" s="891"/>
      <c r="AR34" s="891"/>
      <c r="AS34" s="891"/>
      <c r="AT34" s="891"/>
      <c r="AU34" s="891">
        <v>13928</v>
      </c>
      <c r="AV34" s="891"/>
      <c r="AW34" s="891"/>
      <c r="AX34" s="891"/>
      <c r="AY34" s="891"/>
      <c r="AZ34" s="892" t="s">
        <v>580</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405</v>
      </c>
      <c r="C35" s="816"/>
      <c r="D35" s="816"/>
      <c r="E35" s="816"/>
      <c r="F35" s="816"/>
      <c r="G35" s="816"/>
      <c r="H35" s="816"/>
      <c r="I35" s="816"/>
      <c r="J35" s="816"/>
      <c r="K35" s="816"/>
      <c r="L35" s="816"/>
      <c r="M35" s="816"/>
      <c r="N35" s="816"/>
      <c r="O35" s="816"/>
      <c r="P35" s="817"/>
      <c r="Q35" s="818">
        <v>104</v>
      </c>
      <c r="R35" s="819"/>
      <c r="S35" s="819"/>
      <c r="T35" s="819"/>
      <c r="U35" s="819"/>
      <c r="V35" s="819">
        <v>21</v>
      </c>
      <c r="W35" s="819"/>
      <c r="X35" s="819"/>
      <c r="Y35" s="819"/>
      <c r="Z35" s="819"/>
      <c r="AA35" s="819">
        <v>83</v>
      </c>
      <c r="AB35" s="819"/>
      <c r="AC35" s="819"/>
      <c r="AD35" s="819"/>
      <c r="AE35" s="820"/>
      <c r="AF35" s="821">
        <v>41</v>
      </c>
      <c r="AG35" s="822"/>
      <c r="AH35" s="822"/>
      <c r="AI35" s="822"/>
      <c r="AJ35" s="823"/>
      <c r="AK35" s="890" t="s">
        <v>579</v>
      </c>
      <c r="AL35" s="891"/>
      <c r="AM35" s="891"/>
      <c r="AN35" s="891"/>
      <c r="AO35" s="891"/>
      <c r="AP35" s="891">
        <v>12</v>
      </c>
      <c r="AQ35" s="891"/>
      <c r="AR35" s="891"/>
      <c r="AS35" s="891"/>
      <c r="AT35" s="891"/>
      <c r="AU35" s="891" t="s">
        <v>580</v>
      </c>
      <c r="AV35" s="891"/>
      <c r="AW35" s="891"/>
      <c r="AX35" s="891"/>
      <c r="AY35" s="891"/>
      <c r="AZ35" s="892" t="s">
        <v>580</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407</v>
      </c>
      <c r="C36" s="816"/>
      <c r="D36" s="816"/>
      <c r="E36" s="816"/>
      <c r="F36" s="816"/>
      <c r="G36" s="816"/>
      <c r="H36" s="816"/>
      <c r="I36" s="816"/>
      <c r="J36" s="816"/>
      <c r="K36" s="816"/>
      <c r="L36" s="816"/>
      <c r="M36" s="816"/>
      <c r="N36" s="816"/>
      <c r="O36" s="816"/>
      <c r="P36" s="817"/>
      <c r="Q36" s="818">
        <v>448</v>
      </c>
      <c r="R36" s="819"/>
      <c r="S36" s="819"/>
      <c r="T36" s="819"/>
      <c r="U36" s="819"/>
      <c r="V36" s="819">
        <v>445</v>
      </c>
      <c r="W36" s="819"/>
      <c r="X36" s="819"/>
      <c r="Y36" s="819"/>
      <c r="Z36" s="819"/>
      <c r="AA36" s="819">
        <v>3</v>
      </c>
      <c r="AB36" s="819"/>
      <c r="AC36" s="819"/>
      <c r="AD36" s="819"/>
      <c r="AE36" s="820"/>
      <c r="AF36" s="821" t="s">
        <v>385</v>
      </c>
      <c r="AG36" s="822"/>
      <c r="AH36" s="822"/>
      <c r="AI36" s="822"/>
      <c r="AJ36" s="823"/>
      <c r="AK36" s="890">
        <v>318</v>
      </c>
      <c r="AL36" s="891"/>
      <c r="AM36" s="891"/>
      <c r="AN36" s="891"/>
      <c r="AO36" s="891"/>
      <c r="AP36" s="891">
        <v>455</v>
      </c>
      <c r="AQ36" s="891"/>
      <c r="AR36" s="891"/>
      <c r="AS36" s="891"/>
      <c r="AT36" s="891"/>
      <c r="AU36" s="891">
        <v>455</v>
      </c>
      <c r="AV36" s="891"/>
      <c r="AW36" s="891"/>
      <c r="AX36" s="891"/>
      <c r="AY36" s="891"/>
      <c r="AZ36" s="892" t="s">
        <v>580</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2424</v>
      </c>
      <c r="AG63" s="902"/>
      <c r="AH63" s="902"/>
      <c r="AI63" s="902"/>
      <c r="AJ63" s="903"/>
      <c r="AK63" s="904"/>
      <c r="AL63" s="899"/>
      <c r="AM63" s="899"/>
      <c r="AN63" s="899"/>
      <c r="AO63" s="899"/>
      <c r="AP63" s="902">
        <v>19528</v>
      </c>
      <c r="AQ63" s="902"/>
      <c r="AR63" s="902"/>
      <c r="AS63" s="902"/>
      <c r="AT63" s="902"/>
      <c r="AU63" s="902">
        <v>15630</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581</v>
      </c>
      <c r="C68" s="930"/>
      <c r="D68" s="930"/>
      <c r="E68" s="930"/>
      <c r="F68" s="930"/>
      <c r="G68" s="930"/>
      <c r="H68" s="930"/>
      <c r="I68" s="930"/>
      <c r="J68" s="930"/>
      <c r="K68" s="930"/>
      <c r="L68" s="930"/>
      <c r="M68" s="930"/>
      <c r="N68" s="930"/>
      <c r="O68" s="930"/>
      <c r="P68" s="931"/>
      <c r="Q68" s="932">
        <v>7203</v>
      </c>
      <c r="R68" s="926"/>
      <c r="S68" s="926"/>
      <c r="T68" s="926"/>
      <c r="U68" s="926"/>
      <c r="V68" s="926">
        <v>6919</v>
      </c>
      <c r="W68" s="926"/>
      <c r="X68" s="926"/>
      <c r="Y68" s="926"/>
      <c r="Z68" s="926"/>
      <c r="AA68" s="926">
        <v>284</v>
      </c>
      <c r="AB68" s="926"/>
      <c r="AC68" s="926"/>
      <c r="AD68" s="926"/>
      <c r="AE68" s="926"/>
      <c r="AF68" s="926">
        <v>284</v>
      </c>
      <c r="AG68" s="926"/>
      <c r="AH68" s="926"/>
      <c r="AI68" s="926"/>
      <c r="AJ68" s="926"/>
      <c r="AK68" s="926">
        <v>845</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582</v>
      </c>
      <c r="C69" s="934"/>
      <c r="D69" s="934"/>
      <c r="E69" s="934"/>
      <c r="F69" s="934"/>
      <c r="G69" s="934"/>
      <c r="H69" s="934"/>
      <c r="I69" s="934"/>
      <c r="J69" s="934"/>
      <c r="K69" s="934"/>
      <c r="L69" s="934"/>
      <c r="M69" s="934"/>
      <c r="N69" s="934"/>
      <c r="O69" s="934"/>
      <c r="P69" s="935"/>
      <c r="Q69" s="936">
        <v>1279</v>
      </c>
      <c r="R69" s="891"/>
      <c r="S69" s="891"/>
      <c r="T69" s="891"/>
      <c r="U69" s="891"/>
      <c r="V69" s="891">
        <v>1167</v>
      </c>
      <c r="W69" s="891"/>
      <c r="X69" s="891"/>
      <c r="Y69" s="891"/>
      <c r="Z69" s="891"/>
      <c r="AA69" s="891">
        <v>112</v>
      </c>
      <c r="AB69" s="891"/>
      <c r="AC69" s="891"/>
      <c r="AD69" s="891"/>
      <c r="AE69" s="891"/>
      <c r="AF69" s="891">
        <v>112</v>
      </c>
      <c r="AG69" s="891"/>
      <c r="AH69" s="891"/>
      <c r="AI69" s="891"/>
      <c r="AJ69" s="891"/>
      <c r="AK69" s="891">
        <v>0</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583</v>
      </c>
      <c r="C70" s="934"/>
      <c r="D70" s="934"/>
      <c r="E70" s="934"/>
      <c r="F70" s="934"/>
      <c r="G70" s="934"/>
      <c r="H70" s="934"/>
      <c r="I70" s="934"/>
      <c r="J70" s="934"/>
      <c r="K70" s="934"/>
      <c r="L70" s="934"/>
      <c r="M70" s="934"/>
      <c r="N70" s="934"/>
      <c r="O70" s="934"/>
      <c r="P70" s="935"/>
      <c r="Q70" s="936">
        <v>236</v>
      </c>
      <c r="R70" s="891"/>
      <c r="S70" s="891"/>
      <c r="T70" s="891"/>
      <c r="U70" s="891"/>
      <c r="V70" s="891">
        <v>217</v>
      </c>
      <c r="W70" s="891"/>
      <c r="X70" s="891"/>
      <c r="Y70" s="891"/>
      <c r="Z70" s="891"/>
      <c r="AA70" s="891">
        <v>19</v>
      </c>
      <c r="AB70" s="891"/>
      <c r="AC70" s="891"/>
      <c r="AD70" s="891"/>
      <c r="AE70" s="891"/>
      <c r="AF70" s="891">
        <v>19</v>
      </c>
      <c r="AG70" s="891"/>
      <c r="AH70" s="891"/>
      <c r="AI70" s="891"/>
      <c r="AJ70" s="891"/>
      <c r="AK70" s="891">
        <v>229</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584</v>
      </c>
      <c r="C71" s="934"/>
      <c r="D71" s="934"/>
      <c r="E71" s="934"/>
      <c r="F71" s="934"/>
      <c r="G71" s="934"/>
      <c r="H71" s="934"/>
      <c r="I71" s="934"/>
      <c r="J71" s="934"/>
      <c r="K71" s="934"/>
      <c r="L71" s="934"/>
      <c r="M71" s="934"/>
      <c r="N71" s="934"/>
      <c r="O71" s="934"/>
      <c r="P71" s="935"/>
      <c r="Q71" s="936">
        <v>6</v>
      </c>
      <c r="R71" s="891"/>
      <c r="S71" s="891"/>
      <c r="T71" s="891"/>
      <c r="U71" s="891"/>
      <c r="V71" s="891">
        <v>2</v>
      </c>
      <c r="W71" s="891"/>
      <c r="X71" s="891"/>
      <c r="Y71" s="891"/>
      <c r="Z71" s="891"/>
      <c r="AA71" s="891">
        <v>3</v>
      </c>
      <c r="AB71" s="891"/>
      <c r="AC71" s="891"/>
      <c r="AD71" s="891"/>
      <c r="AE71" s="891"/>
      <c r="AF71" s="891">
        <v>3</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c r="D72" s="934"/>
      <c r="E72" s="934"/>
      <c r="F72" s="934"/>
      <c r="G72" s="934"/>
      <c r="H72" s="934"/>
      <c r="I72" s="934"/>
      <c r="J72" s="934"/>
      <c r="K72" s="934"/>
      <c r="L72" s="934"/>
      <c r="M72" s="934"/>
      <c r="N72" s="934"/>
      <c r="O72" s="934"/>
      <c r="P72" s="935"/>
      <c r="Q72" s="936">
        <v>107</v>
      </c>
      <c r="R72" s="891"/>
      <c r="S72" s="891"/>
      <c r="T72" s="891"/>
      <c r="U72" s="891"/>
      <c r="V72" s="891">
        <v>86</v>
      </c>
      <c r="W72" s="891"/>
      <c r="X72" s="891"/>
      <c r="Y72" s="891"/>
      <c r="Z72" s="891"/>
      <c r="AA72" s="891">
        <v>21</v>
      </c>
      <c r="AB72" s="891"/>
      <c r="AC72" s="891"/>
      <c r="AD72" s="891"/>
      <c r="AE72" s="891"/>
      <c r="AF72" s="891">
        <v>21</v>
      </c>
      <c r="AG72" s="891"/>
      <c r="AH72" s="891"/>
      <c r="AI72" s="891"/>
      <c r="AJ72" s="891"/>
      <c r="AK72" s="891">
        <v>27</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c r="D73" s="934"/>
      <c r="E73" s="934"/>
      <c r="F73" s="934"/>
      <c r="G73" s="934"/>
      <c r="H73" s="934"/>
      <c r="I73" s="934"/>
      <c r="J73" s="934"/>
      <c r="K73" s="934"/>
      <c r="L73" s="934"/>
      <c r="M73" s="934"/>
      <c r="N73" s="934"/>
      <c r="O73" s="934"/>
      <c r="P73" s="935"/>
      <c r="Q73" s="936">
        <v>75</v>
      </c>
      <c r="R73" s="891"/>
      <c r="S73" s="891"/>
      <c r="T73" s="891"/>
      <c r="U73" s="891"/>
      <c r="V73" s="891">
        <v>75</v>
      </c>
      <c r="W73" s="891"/>
      <c r="X73" s="891"/>
      <c r="Y73" s="891"/>
      <c r="Z73" s="891"/>
      <c r="AA73" s="891">
        <v>0</v>
      </c>
      <c r="AB73" s="891"/>
      <c r="AC73" s="891"/>
      <c r="AD73" s="891"/>
      <c r="AE73" s="891"/>
      <c r="AF73" s="891">
        <v>0</v>
      </c>
      <c r="AG73" s="891"/>
      <c r="AH73" s="891"/>
      <c r="AI73" s="891"/>
      <c r="AJ73" s="891"/>
      <c r="AK73" s="891">
        <v>6</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587</v>
      </c>
      <c r="C74" s="934"/>
      <c r="D74" s="934"/>
      <c r="E74" s="934"/>
      <c r="F74" s="934"/>
      <c r="G74" s="934"/>
      <c r="H74" s="934"/>
      <c r="I74" s="934"/>
      <c r="J74" s="934"/>
      <c r="K74" s="934"/>
      <c r="L74" s="934"/>
      <c r="M74" s="934"/>
      <c r="N74" s="934"/>
      <c r="O74" s="934"/>
      <c r="P74" s="935"/>
      <c r="Q74" s="936">
        <v>273827</v>
      </c>
      <c r="R74" s="891"/>
      <c r="S74" s="891"/>
      <c r="T74" s="891"/>
      <c r="U74" s="891"/>
      <c r="V74" s="891">
        <v>273727</v>
      </c>
      <c r="W74" s="891"/>
      <c r="X74" s="891"/>
      <c r="Y74" s="891"/>
      <c r="Z74" s="891"/>
      <c r="AA74" s="891">
        <v>99</v>
      </c>
      <c r="AB74" s="891"/>
      <c r="AC74" s="891"/>
      <c r="AD74" s="891"/>
      <c r="AE74" s="891"/>
      <c r="AF74" s="891">
        <v>99</v>
      </c>
      <c r="AG74" s="891"/>
      <c r="AH74" s="891"/>
      <c r="AI74" s="891"/>
      <c r="AJ74" s="891"/>
      <c r="AK74" s="891">
        <v>8213</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588</v>
      </c>
      <c r="C75" s="934"/>
      <c r="D75" s="934"/>
      <c r="E75" s="934"/>
      <c r="F75" s="934"/>
      <c r="G75" s="934"/>
      <c r="H75" s="934"/>
      <c r="I75" s="934"/>
      <c r="J75" s="934"/>
      <c r="K75" s="934"/>
      <c r="L75" s="934"/>
      <c r="M75" s="934"/>
      <c r="N75" s="934"/>
      <c r="O75" s="934"/>
      <c r="P75" s="935"/>
      <c r="Q75" s="939">
        <v>296</v>
      </c>
      <c r="R75" s="940"/>
      <c r="S75" s="940"/>
      <c r="T75" s="940"/>
      <c r="U75" s="890"/>
      <c r="V75" s="941">
        <v>286</v>
      </c>
      <c r="W75" s="940"/>
      <c r="X75" s="940"/>
      <c r="Y75" s="940"/>
      <c r="Z75" s="890"/>
      <c r="AA75" s="941">
        <v>9</v>
      </c>
      <c r="AB75" s="940"/>
      <c r="AC75" s="940"/>
      <c r="AD75" s="940"/>
      <c r="AE75" s="890"/>
      <c r="AF75" s="941">
        <v>9</v>
      </c>
      <c r="AG75" s="940"/>
      <c r="AH75" s="940"/>
      <c r="AI75" s="940"/>
      <c r="AJ75" s="890"/>
      <c r="AK75" s="941" t="s">
        <v>580</v>
      </c>
      <c r="AL75" s="940"/>
      <c r="AM75" s="940"/>
      <c r="AN75" s="940"/>
      <c r="AO75" s="890"/>
      <c r="AP75" s="941" t="s">
        <v>580</v>
      </c>
      <c r="AQ75" s="940"/>
      <c r="AR75" s="940"/>
      <c r="AS75" s="940"/>
      <c r="AT75" s="890"/>
      <c r="AU75" s="941" t="s">
        <v>580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589</v>
      </c>
      <c r="C76" s="934"/>
      <c r="D76" s="934"/>
      <c r="E76" s="934"/>
      <c r="F76" s="934"/>
      <c r="G76" s="934"/>
      <c r="H76" s="934"/>
      <c r="I76" s="934"/>
      <c r="J76" s="934"/>
      <c r="K76" s="934"/>
      <c r="L76" s="934"/>
      <c r="M76" s="934"/>
      <c r="N76" s="934"/>
      <c r="O76" s="934"/>
      <c r="P76" s="935"/>
      <c r="Q76" s="939">
        <v>31</v>
      </c>
      <c r="R76" s="940"/>
      <c r="S76" s="940"/>
      <c r="T76" s="940"/>
      <c r="U76" s="890"/>
      <c r="V76" s="941">
        <v>28</v>
      </c>
      <c r="W76" s="940"/>
      <c r="X76" s="940"/>
      <c r="Y76" s="940"/>
      <c r="Z76" s="890"/>
      <c r="AA76" s="941">
        <v>3</v>
      </c>
      <c r="AB76" s="940"/>
      <c r="AC76" s="940"/>
      <c r="AD76" s="940"/>
      <c r="AE76" s="890"/>
      <c r="AF76" s="941">
        <v>3</v>
      </c>
      <c r="AG76" s="940"/>
      <c r="AH76" s="940"/>
      <c r="AI76" s="940"/>
      <c r="AJ76" s="890"/>
      <c r="AK76" s="941" t="s">
        <v>580</v>
      </c>
      <c r="AL76" s="940"/>
      <c r="AM76" s="940"/>
      <c r="AN76" s="940"/>
      <c r="AO76" s="890"/>
      <c r="AP76" s="941" t="s">
        <v>580</v>
      </c>
      <c r="AQ76" s="940"/>
      <c r="AR76" s="940"/>
      <c r="AS76" s="940"/>
      <c r="AT76" s="890"/>
      <c r="AU76" s="941" t="s">
        <v>580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590</v>
      </c>
      <c r="C77" s="934"/>
      <c r="D77" s="934"/>
      <c r="E77" s="934"/>
      <c r="F77" s="934"/>
      <c r="G77" s="934"/>
      <c r="H77" s="934"/>
      <c r="I77" s="934"/>
      <c r="J77" s="934"/>
      <c r="K77" s="934"/>
      <c r="L77" s="934"/>
      <c r="M77" s="934"/>
      <c r="N77" s="934"/>
      <c r="O77" s="934"/>
      <c r="P77" s="935"/>
      <c r="Q77" s="939">
        <v>6551</v>
      </c>
      <c r="R77" s="940"/>
      <c r="S77" s="940"/>
      <c r="T77" s="940"/>
      <c r="U77" s="890"/>
      <c r="V77" s="941">
        <v>7258</v>
      </c>
      <c r="W77" s="940"/>
      <c r="X77" s="940"/>
      <c r="Y77" s="940"/>
      <c r="Z77" s="890"/>
      <c r="AA77" s="941">
        <v>-707</v>
      </c>
      <c r="AB77" s="940"/>
      <c r="AC77" s="940"/>
      <c r="AD77" s="940"/>
      <c r="AE77" s="890"/>
      <c r="AF77" s="941">
        <v>3706</v>
      </c>
      <c r="AG77" s="940"/>
      <c r="AH77" s="940"/>
      <c r="AI77" s="940"/>
      <c r="AJ77" s="890"/>
      <c r="AK77" s="941">
        <v>0</v>
      </c>
      <c r="AL77" s="940"/>
      <c r="AM77" s="940"/>
      <c r="AN77" s="940"/>
      <c r="AO77" s="890"/>
      <c r="AP77" s="941">
        <v>27960</v>
      </c>
      <c r="AQ77" s="940"/>
      <c r="AR77" s="940"/>
      <c r="AS77" s="940"/>
      <c r="AT77" s="890"/>
      <c r="AU77" s="941">
        <v>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4256</v>
      </c>
      <c r="AG88" s="902"/>
      <c r="AH88" s="902"/>
      <c r="AI88" s="902"/>
      <c r="AJ88" s="902"/>
      <c r="AK88" s="899"/>
      <c r="AL88" s="899"/>
      <c r="AM88" s="899"/>
      <c r="AN88" s="899"/>
      <c r="AO88" s="899"/>
      <c r="AP88" s="902">
        <v>27960</v>
      </c>
      <c r="AQ88" s="902"/>
      <c r="AR88" s="902"/>
      <c r="AS88" s="902"/>
      <c r="AT88" s="902"/>
      <c r="AU88" s="902">
        <v>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165</v>
      </c>
      <c r="CS102" s="910"/>
      <c r="CT102" s="910"/>
      <c r="CU102" s="910"/>
      <c r="CV102" s="953"/>
      <c r="CW102" s="952">
        <v>22</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302</v>
      </c>
      <c r="AG109" s="955"/>
      <c r="AH109" s="955"/>
      <c r="AI109" s="955"/>
      <c r="AJ109" s="956"/>
      <c r="AK109" s="954" t="s">
        <v>301</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302</v>
      </c>
      <c r="BW109" s="955"/>
      <c r="BX109" s="955"/>
      <c r="BY109" s="955"/>
      <c r="BZ109" s="956"/>
      <c r="CA109" s="954" t="s">
        <v>301</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302</v>
      </c>
      <c r="DM109" s="955"/>
      <c r="DN109" s="955"/>
      <c r="DO109" s="955"/>
      <c r="DP109" s="956"/>
      <c r="DQ109" s="954" t="s">
        <v>301</v>
      </c>
      <c r="DR109" s="955"/>
      <c r="DS109" s="955"/>
      <c r="DT109" s="955"/>
      <c r="DU109" s="956"/>
      <c r="DV109" s="954" t="s">
        <v>431</v>
      </c>
      <c r="DW109" s="955"/>
      <c r="DX109" s="955"/>
      <c r="DY109" s="955"/>
      <c r="DZ109" s="957"/>
    </row>
    <row r="110" spans="1:131" s="226" customFormat="1" ht="26.25" customHeight="1" x14ac:dyDescent="0.15">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1618946</v>
      </c>
      <c r="AB110" s="962"/>
      <c r="AC110" s="962"/>
      <c r="AD110" s="962"/>
      <c r="AE110" s="963"/>
      <c r="AF110" s="964">
        <v>1628167</v>
      </c>
      <c r="AG110" s="962"/>
      <c r="AH110" s="962"/>
      <c r="AI110" s="962"/>
      <c r="AJ110" s="963"/>
      <c r="AK110" s="964">
        <v>1712071</v>
      </c>
      <c r="AL110" s="962"/>
      <c r="AM110" s="962"/>
      <c r="AN110" s="962"/>
      <c r="AO110" s="963"/>
      <c r="AP110" s="965">
        <v>18.8</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15932519</v>
      </c>
      <c r="BR110" s="997"/>
      <c r="BS110" s="997"/>
      <c r="BT110" s="997"/>
      <c r="BU110" s="997"/>
      <c r="BV110" s="997">
        <v>16213380</v>
      </c>
      <c r="BW110" s="997"/>
      <c r="BX110" s="997"/>
      <c r="BY110" s="997"/>
      <c r="BZ110" s="997"/>
      <c r="CA110" s="997">
        <v>16766209</v>
      </c>
      <c r="CB110" s="997"/>
      <c r="CC110" s="997"/>
      <c r="CD110" s="997"/>
      <c r="CE110" s="997"/>
      <c r="CF110" s="1011">
        <v>184.1</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125</v>
      </c>
      <c r="DH110" s="997"/>
      <c r="DI110" s="997"/>
      <c r="DJ110" s="997"/>
      <c r="DK110" s="997"/>
      <c r="DL110" s="997" t="s">
        <v>385</v>
      </c>
      <c r="DM110" s="997"/>
      <c r="DN110" s="997"/>
      <c r="DO110" s="997"/>
      <c r="DP110" s="997"/>
      <c r="DQ110" s="997" t="s">
        <v>385</v>
      </c>
      <c r="DR110" s="997"/>
      <c r="DS110" s="997"/>
      <c r="DT110" s="997"/>
      <c r="DU110" s="997"/>
      <c r="DV110" s="998" t="s">
        <v>437</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385</v>
      </c>
      <c r="AB111" s="1004"/>
      <c r="AC111" s="1004"/>
      <c r="AD111" s="1004"/>
      <c r="AE111" s="1005"/>
      <c r="AF111" s="1006" t="s">
        <v>437</v>
      </c>
      <c r="AG111" s="1004"/>
      <c r="AH111" s="1004"/>
      <c r="AI111" s="1004"/>
      <c r="AJ111" s="1005"/>
      <c r="AK111" s="1006" t="s">
        <v>125</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254602</v>
      </c>
      <c r="BR111" s="990"/>
      <c r="BS111" s="990"/>
      <c r="BT111" s="990"/>
      <c r="BU111" s="990"/>
      <c r="BV111" s="990">
        <v>200302</v>
      </c>
      <c r="BW111" s="990"/>
      <c r="BX111" s="990"/>
      <c r="BY111" s="990"/>
      <c r="BZ111" s="990"/>
      <c r="CA111" s="990">
        <v>151830</v>
      </c>
      <c r="CB111" s="990"/>
      <c r="CC111" s="990"/>
      <c r="CD111" s="990"/>
      <c r="CE111" s="990"/>
      <c r="CF111" s="984">
        <v>1.7</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439</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6667</v>
      </c>
      <c r="AB112" s="1029"/>
      <c r="AC112" s="1029"/>
      <c r="AD112" s="1029"/>
      <c r="AE112" s="1030"/>
      <c r="AF112" s="1031">
        <v>6667</v>
      </c>
      <c r="AG112" s="1029"/>
      <c r="AH112" s="1029"/>
      <c r="AI112" s="1029"/>
      <c r="AJ112" s="1030"/>
      <c r="AK112" s="1031">
        <v>6667</v>
      </c>
      <c r="AL112" s="1029"/>
      <c r="AM112" s="1029"/>
      <c r="AN112" s="1029"/>
      <c r="AO112" s="1030"/>
      <c r="AP112" s="1032">
        <v>0.1</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16112217</v>
      </c>
      <c r="BR112" s="990"/>
      <c r="BS112" s="990"/>
      <c r="BT112" s="990"/>
      <c r="BU112" s="990"/>
      <c r="BV112" s="990">
        <v>15854646</v>
      </c>
      <c r="BW112" s="990"/>
      <c r="BX112" s="990"/>
      <c r="BY112" s="990"/>
      <c r="BZ112" s="990"/>
      <c r="CA112" s="990">
        <v>15629885</v>
      </c>
      <c r="CB112" s="990"/>
      <c r="CC112" s="990"/>
      <c r="CD112" s="990"/>
      <c r="CE112" s="990"/>
      <c r="CF112" s="984">
        <v>171.7</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446</v>
      </c>
      <c r="DH112" s="990"/>
      <c r="DI112" s="990"/>
      <c r="DJ112" s="990"/>
      <c r="DK112" s="990"/>
      <c r="DL112" s="990" t="s">
        <v>446</v>
      </c>
      <c r="DM112" s="990"/>
      <c r="DN112" s="990"/>
      <c r="DO112" s="990"/>
      <c r="DP112" s="990"/>
      <c r="DQ112" s="990" t="s">
        <v>446</v>
      </c>
      <c r="DR112" s="990"/>
      <c r="DS112" s="990"/>
      <c r="DT112" s="990"/>
      <c r="DU112" s="990"/>
      <c r="DV112" s="991" t="s">
        <v>446</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946207</v>
      </c>
      <c r="AB113" s="1004"/>
      <c r="AC113" s="1004"/>
      <c r="AD113" s="1004"/>
      <c r="AE113" s="1005"/>
      <c r="AF113" s="1006">
        <v>974910</v>
      </c>
      <c r="AG113" s="1004"/>
      <c r="AH113" s="1004"/>
      <c r="AI113" s="1004"/>
      <c r="AJ113" s="1005"/>
      <c r="AK113" s="1006">
        <v>961398</v>
      </c>
      <c r="AL113" s="1004"/>
      <c r="AM113" s="1004"/>
      <c r="AN113" s="1004"/>
      <c r="AO113" s="1005"/>
      <c r="AP113" s="1007">
        <v>10.6</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6465</v>
      </c>
      <c r="BR113" s="990"/>
      <c r="BS113" s="990"/>
      <c r="BT113" s="990"/>
      <c r="BU113" s="990"/>
      <c r="BV113" s="990">
        <v>4166</v>
      </c>
      <c r="BW113" s="990"/>
      <c r="BX113" s="990"/>
      <c r="BY113" s="990"/>
      <c r="BZ113" s="990"/>
      <c r="CA113" s="990">
        <v>2081</v>
      </c>
      <c r="CB113" s="990"/>
      <c r="CC113" s="990"/>
      <c r="CD113" s="990"/>
      <c r="CE113" s="990"/>
      <c r="CF113" s="984">
        <v>0</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446</v>
      </c>
      <c r="DH113" s="1029"/>
      <c r="DI113" s="1029"/>
      <c r="DJ113" s="1029"/>
      <c r="DK113" s="1030"/>
      <c r="DL113" s="1031" t="s">
        <v>446</v>
      </c>
      <c r="DM113" s="1029"/>
      <c r="DN113" s="1029"/>
      <c r="DO113" s="1029"/>
      <c r="DP113" s="1030"/>
      <c r="DQ113" s="1031" t="s">
        <v>446</v>
      </c>
      <c r="DR113" s="1029"/>
      <c r="DS113" s="1029"/>
      <c r="DT113" s="1029"/>
      <c r="DU113" s="1030"/>
      <c r="DV113" s="1032" t="s">
        <v>446</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4585</v>
      </c>
      <c r="AB114" s="1029"/>
      <c r="AC114" s="1029"/>
      <c r="AD114" s="1029"/>
      <c r="AE114" s="1030"/>
      <c r="AF114" s="1031">
        <v>4581</v>
      </c>
      <c r="AG114" s="1029"/>
      <c r="AH114" s="1029"/>
      <c r="AI114" s="1029"/>
      <c r="AJ114" s="1030"/>
      <c r="AK114" s="1031">
        <v>4349</v>
      </c>
      <c r="AL114" s="1029"/>
      <c r="AM114" s="1029"/>
      <c r="AN114" s="1029"/>
      <c r="AO114" s="1030"/>
      <c r="AP114" s="1032">
        <v>0</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1602018</v>
      </c>
      <c r="BR114" s="990"/>
      <c r="BS114" s="990"/>
      <c r="BT114" s="990"/>
      <c r="BU114" s="990"/>
      <c r="BV114" s="990">
        <v>1508483</v>
      </c>
      <c r="BW114" s="990"/>
      <c r="BX114" s="990"/>
      <c r="BY114" s="990"/>
      <c r="BZ114" s="990"/>
      <c r="CA114" s="990">
        <v>1500127</v>
      </c>
      <c r="CB114" s="990"/>
      <c r="CC114" s="990"/>
      <c r="CD114" s="990"/>
      <c r="CE114" s="990"/>
      <c r="CF114" s="984">
        <v>16.5</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446</v>
      </c>
      <c r="DM114" s="1029"/>
      <c r="DN114" s="1029"/>
      <c r="DO114" s="1029"/>
      <c r="DP114" s="1030"/>
      <c r="DQ114" s="1031" t="s">
        <v>439</v>
      </c>
      <c r="DR114" s="1029"/>
      <c r="DS114" s="1029"/>
      <c r="DT114" s="1029"/>
      <c r="DU114" s="1030"/>
      <c r="DV114" s="1032" t="s">
        <v>439</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49983</v>
      </c>
      <c r="AB115" s="1004"/>
      <c r="AC115" s="1004"/>
      <c r="AD115" s="1004"/>
      <c r="AE115" s="1005"/>
      <c r="AF115" s="1006">
        <v>40923</v>
      </c>
      <c r="AG115" s="1004"/>
      <c r="AH115" s="1004"/>
      <c r="AI115" s="1004"/>
      <c r="AJ115" s="1005"/>
      <c r="AK115" s="1006">
        <v>34250</v>
      </c>
      <c r="AL115" s="1004"/>
      <c r="AM115" s="1004"/>
      <c r="AN115" s="1004"/>
      <c r="AO115" s="1005"/>
      <c r="AP115" s="1007">
        <v>0.4</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385</v>
      </c>
      <c r="BR115" s="990"/>
      <c r="BS115" s="990"/>
      <c r="BT115" s="990"/>
      <c r="BU115" s="990"/>
      <c r="BV115" s="990" t="s">
        <v>385</v>
      </c>
      <c r="BW115" s="990"/>
      <c r="BX115" s="990"/>
      <c r="BY115" s="990"/>
      <c r="BZ115" s="990"/>
      <c r="CA115" s="990" t="s">
        <v>446</v>
      </c>
      <c r="CB115" s="990"/>
      <c r="CC115" s="990"/>
      <c r="CD115" s="990"/>
      <c r="CE115" s="990"/>
      <c r="CF115" s="984" t="s">
        <v>446</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446</v>
      </c>
      <c r="DH115" s="1029"/>
      <c r="DI115" s="1029"/>
      <c r="DJ115" s="1029"/>
      <c r="DK115" s="1030"/>
      <c r="DL115" s="1031" t="s">
        <v>446</v>
      </c>
      <c r="DM115" s="1029"/>
      <c r="DN115" s="1029"/>
      <c r="DO115" s="1029"/>
      <c r="DP115" s="1030"/>
      <c r="DQ115" s="1031" t="s">
        <v>437</v>
      </c>
      <c r="DR115" s="1029"/>
      <c r="DS115" s="1029"/>
      <c r="DT115" s="1029"/>
      <c r="DU115" s="1030"/>
      <c r="DV115" s="1032" t="s">
        <v>446</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446</v>
      </c>
      <c r="AB116" s="1029"/>
      <c r="AC116" s="1029"/>
      <c r="AD116" s="1029"/>
      <c r="AE116" s="1030"/>
      <c r="AF116" s="1031" t="s">
        <v>446</v>
      </c>
      <c r="AG116" s="1029"/>
      <c r="AH116" s="1029"/>
      <c r="AI116" s="1029"/>
      <c r="AJ116" s="1030"/>
      <c r="AK116" s="1031" t="s">
        <v>125</v>
      </c>
      <c r="AL116" s="1029"/>
      <c r="AM116" s="1029"/>
      <c r="AN116" s="1029"/>
      <c r="AO116" s="1030"/>
      <c r="AP116" s="1032" t="s">
        <v>439</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446</v>
      </c>
      <c r="BR116" s="990"/>
      <c r="BS116" s="990"/>
      <c r="BT116" s="990"/>
      <c r="BU116" s="990"/>
      <c r="BV116" s="990" t="s">
        <v>437</v>
      </c>
      <c r="BW116" s="990"/>
      <c r="BX116" s="990"/>
      <c r="BY116" s="990"/>
      <c r="BZ116" s="990"/>
      <c r="CA116" s="990" t="s">
        <v>446</v>
      </c>
      <c r="CB116" s="990"/>
      <c r="CC116" s="990"/>
      <c r="CD116" s="990"/>
      <c r="CE116" s="990"/>
      <c r="CF116" s="984" t="s">
        <v>446</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446</v>
      </c>
      <c r="DH116" s="1029"/>
      <c r="DI116" s="1029"/>
      <c r="DJ116" s="1029"/>
      <c r="DK116" s="1030"/>
      <c r="DL116" s="1031" t="s">
        <v>437</v>
      </c>
      <c r="DM116" s="1029"/>
      <c r="DN116" s="1029"/>
      <c r="DO116" s="1029"/>
      <c r="DP116" s="1030"/>
      <c r="DQ116" s="1031" t="s">
        <v>439</v>
      </c>
      <c r="DR116" s="1029"/>
      <c r="DS116" s="1029"/>
      <c r="DT116" s="1029"/>
      <c r="DU116" s="1030"/>
      <c r="DV116" s="1032" t="s">
        <v>446</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2626388</v>
      </c>
      <c r="AB117" s="1047"/>
      <c r="AC117" s="1047"/>
      <c r="AD117" s="1047"/>
      <c r="AE117" s="1048"/>
      <c r="AF117" s="1049">
        <v>2655248</v>
      </c>
      <c r="AG117" s="1047"/>
      <c r="AH117" s="1047"/>
      <c r="AI117" s="1047"/>
      <c r="AJ117" s="1048"/>
      <c r="AK117" s="1049">
        <v>2718735</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125</v>
      </c>
      <c r="BR117" s="990"/>
      <c r="BS117" s="990"/>
      <c r="BT117" s="990"/>
      <c r="BU117" s="990"/>
      <c r="BV117" s="990" t="s">
        <v>125</v>
      </c>
      <c r="BW117" s="990"/>
      <c r="BX117" s="990"/>
      <c r="BY117" s="990"/>
      <c r="BZ117" s="990"/>
      <c r="CA117" s="990" t="s">
        <v>125</v>
      </c>
      <c r="CB117" s="990"/>
      <c r="CC117" s="990"/>
      <c r="CD117" s="990"/>
      <c r="CE117" s="990"/>
      <c r="CF117" s="984" t="s">
        <v>461</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125</v>
      </c>
      <c r="DH117" s="1029"/>
      <c r="DI117" s="1029"/>
      <c r="DJ117" s="1029"/>
      <c r="DK117" s="1030"/>
      <c r="DL117" s="1031" t="s">
        <v>463</v>
      </c>
      <c r="DM117" s="1029"/>
      <c r="DN117" s="1029"/>
      <c r="DO117" s="1029"/>
      <c r="DP117" s="1030"/>
      <c r="DQ117" s="1031" t="s">
        <v>461</v>
      </c>
      <c r="DR117" s="1029"/>
      <c r="DS117" s="1029"/>
      <c r="DT117" s="1029"/>
      <c r="DU117" s="1030"/>
      <c r="DV117" s="1032" t="s">
        <v>125</v>
      </c>
      <c r="DW117" s="1033"/>
      <c r="DX117" s="1033"/>
      <c r="DY117" s="1033"/>
      <c r="DZ117" s="1034"/>
    </row>
    <row r="118" spans="1:130" s="226" customFormat="1" ht="26.25" customHeight="1" x14ac:dyDescent="0.15">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302</v>
      </c>
      <c r="AG118" s="955"/>
      <c r="AH118" s="955"/>
      <c r="AI118" s="955"/>
      <c r="AJ118" s="956"/>
      <c r="AK118" s="954" t="s">
        <v>301</v>
      </c>
      <c r="AL118" s="955"/>
      <c r="AM118" s="955"/>
      <c r="AN118" s="955"/>
      <c r="AO118" s="956"/>
      <c r="AP118" s="1041" t="s">
        <v>431</v>
      </c>
      <c r="AQ118" s="1042"/>
      <c r="AR118" s="1042"/>
      <c r="AS118" s="1042"/>
      <c r="AT118" s="1043"/>
      <c r="AU118" s="970"/>
      <c r="AV118" s="971"/>
      <c r="AW118" s="971"/>
      <c r="AX118" s="971"/>
      <c r="AY118" s="971"/>
      <c r="AZ118" s="1044" t="s">
        <v>464</v>
      </c>
      <c r="BA118" s="1035"/>
      <c r="BB118" s="1035"/>
      <c r="BC118" s="1035"/>
      <c r="BD118" s="1035"/>
      <c r="BE118" s="1035"/>
      <c r="BF118" s="1035"/>
      <c r="BG118" s="1035"/>
      <c r="BH118" s="1035"/>
      <c r="BI118" s="1035"/>
      <c r="BJ118" s="1035"/>
      <c r="BK118" s="1035"/>
      <c r="BL118" s="1035"/>
      <c r="BM118" s="1035"/>
      <c r="BN118" s="1035"/>
      <c r="BO118" s="1035"/>
      <c r="BP118" s="1036"/>
      <c r="BQ118" s="1067" t="s">
        <v>463</v>
      </c>
      <c r="BR118" s="1068"/>
      <c r="BS118" s="1068"/>
      <c r="BT118" s="1068"/>
      <c r="BU118" s="1068"/>
      <c r="BV118" s="1068" t="s">
        <v>125</v>
      </c>
      <c r="BW118" s="1068"/>
      <c r="BX118" s="1068"/>
      <c r="BY118" s="1068"/>
      <c r="BZ118" s="1068"/>
      <c r="CA118" s="1068" t="s">
        <v>125</v>
      </c>
      <c r="CB118" s="1068"/>
      <c r="CC118" s="1068"/>
      <c r="CD118" s="1068"/>
      <c r="CE118" s="1068"/>
      <c r="CF118" s="984" t="s">
        <v>125</v>
      </c>
      <c r="CG118" s="985"/>
      <c r="CH118" s="985"/>
      <c r="CI118" s="985"/>
      <c r="CJ118" s="985"/>
      <c r="CK118" s="1015"/>
      <c r="CL118" s="1016"/>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463</v>
      </c>
      <c r="DH118" s="1029"/>
      <c r="DI118" s="1029"/>
      <c r="DJ118" s="1029"/>
      <c r="DK118" s="1030"/>
      <c r="DL118" s="1031" t="s">
        <v>461</v>
      </c>
      <c r="DM118" s="1029"/>
      <c r="DN118" s="1029"/>
      <c r="DO118" s="1029"/>
      <c r="DP118" s="1030"/>
      <c r="DQ118" s="1031" t="s">
        <v>463</v>
      </c>
      <c r="DR118" s="1029"/>
      <c r="DS118" s="1029"/>
      <c r="DT118" s="1029"/>
      <c r="DU118" s="1030"/>
      <c r="DV118" s="1032" t="s">
        <v>125</v>
      </c>
      <c r="DW118" s="1033"/>
      <c r="DX118" s="1033"/>
      <c r="DY118" s="1033"/>
      <c r="DZ118" s="1034"/>
    </row>
    <row r="119" spans="1:130" s="226" customFormat="1" ht="26.25" customHeight="1" x14ac:dyDescent="0.15">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125</v>
      </c>
      <c r="AB119" s="962"/>
      <c r="AC119" s="962"/>
      <c r="AD119" s="962"/>
      <c r="AE119" s="963"/>
      <c r="AF119" s="964" t="s">
        <v>125</v>
      </c>
      <c r="AG119" s="962"/>
      <c r="AH119" s="962"/>
      <c r="AI119" s="962"/>
      <c r="AJ119" s="963"/>
      <c r="AK119" s="964" t="s">
        <v>463</v>
      </c>
      <c r="AL119" s="962"/>
      <c r="AM119" s="962"/>
      <c r="AN119" s="962"/>
      <c r="AO119" s="963"/>
      <c r="AP119" s="965" t="s">
        <v>125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466</v>
      </c>
      <c r="BP119" s="1076"/>
      <c r="BQ119" s="1067">
        <v>33907821</v>
      </c>
      <c r="BR119" s="1068"/>
      <c r="BS119" s="1068"/>
      <c r="BT119" s="1068"/>
      <c r="BU119" s="1068"/>
      <c r="BV119" s="1068">
        <v>33780977</v>
      </c>
      <c r="BW119" s="1068"/>
      <c r="BX119" s="1068"/>
      <c r="BY119" s="1068"/>
      <c r="BZ119" s="1068"/>
      <c r="CA119" s="1068">
        <v>34050132</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254602</v>
      </c>
      <c r="DH119" s="1054"/>
      <c r="DI119" s="1054"/>
      <c r="DJ119" s="1054"/>
      <c r="DK119" s="1055"/>
      <c r="DL119" s="1053">
        <v>200302</v>
      </c>
      <c r="DM119" s="1054"/>
      <c r="DN119" s="1054"/>
      <c r="DO119" s="1054"/>
      <c r="DP119" s="1055"/>
      <c r="DQ119" s="1053">
        <v>151830</v>
      </c>
      <c r="DR119" s="1054"/>
      <c r="DS119" s="1054"/>
      <c r="DT119" s="1054"/>
      <c r="DU119" s="1055"/>
      <c r="DV119" s="1056">
        <v>1.7</v>
      </c>
      <c r="DW119" s="1057"/>
      <c r="DX119" s="1057"/>
      <c r="DY119" s="1057"/>
      <c r="DZ119" s="1058"/>
    </row>
    <row r="120" spans="1:130" s="226" customFormat="1" ht="26.25" customHeight="1" x14ac:dyDescent="0.15">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125</v>
      </c>
      <c r="AB120" s="1029"/>
      <c r="AC120" s="1029"/>
      <c r="AD120" s="1029"/>
      <c r="AE120" s="1030"/>
      <c r="AF120" s="1031" t="s">
        <v>125</v>
      </c>
      <c r="AG120" s="1029"/>
      <c r="AH120" s="1029"/>
      <c r="AI120" s="1029"/>
      <c r="AJ120" s="1030"/>
      <c r="AK120" s="1031" t="s">
        <v>125</v>
      </c>
      <c r="AL120" s="1029"/>
      <c r="AM120" s="1029"/>
      <c r="AN120" s="1029"/>
      <c r="AO120" s="1030"/>
      <c r="AP120" s="1032" t="s">
        <v>468</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8468211</v>
      </c>
      <c r="BR120" s="997"/>
      <c r="BS120" s="997"/>
      <c r="BT120" s="997"/>
      <c r="BU120" s="997"/>
      <c r="BV120" s="997">
        <v>9232607</v>
      </c>
      <c r="BW120" s="997"/>
      <c r="BX120" s="997"/>
      <c r="BY120" s="997"/>
      <c r="BZ120" s="997"/>
      <c r="CA120" s="997">
        <v>9073778</v>
      </c>
      <c r="CB120" s="997"/>
      <c r="CC120" s="997"/>
      <c r="CD120" s="997"/>
      <c r="CE120" s="997"/>
      <c r="CF120" s="1011">
        <v>99.7</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t="s">
        <v>473</v>
      </c>
      <c r="DH120" s="997"/>
      <c r="DI120" s="997"/>
      <c r="DJ120" s="997"/>
      <c r="DK120" s="997"/>
      <c r="DL120" s="997">
        <v>13906368</v>
      </c>
      <c r="DM120" s="997"/>
      <c r="DN120" s="997"/>
      <c r="DO120" s="997"/>
      <c r="DP120" s="997"/>
      <c r="DQ120" s="997">
        <v>13928212</v>
      </c>
      <c r="DR120" s="997"/>
      <c r="DS120" s="997"/>
      <c r="DT120" s="997"/>
      <c r="DU120" s="997"/>
      <c r="DV120" s="998">
        <v>153</v>
      </c>
      <c r="DW120" s="998"/>
      <c r="DX120" s="998"/>
      <c r="DY120" s="998"/>
      <c r="DZ120" s="999"/>
    </row>
    <row r="121" spans="1:130" s="226" customFormat="1" ht="26.25" customHeight="1" x14ac:dyDescent="0.15">
      <c r="A121" s="1129"/>
      <c r="B121" s="1016"/>
      <c r="C121" s="1037" t="s">
        <v>474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475</v>
      </c>
      <c r="AB121" s="1029"/>
      <c r="AC121" s="1029"/>
      <c r="AD121" s="1029"/>
      <c r="AE121" s="1030"/>
      <c r="AF121" s="1031" t="s">
        <v>463</v>
      </c>
      <c r="AG121" s="1029"/>
      <c r="AH121" s="1029"/>
      <c r="AI121" s="1029"/>
      <c r="AJ121" s="1030"/>
      <c r="AK121" s="1031" t="s">
        <v>125</v>
      </c>
      <c r="AL121" s="1029"/>
      <c r="AM121" s="1029"/>
      <c r="AN121" s="1029"/>
      <c r="AO121" s="1030"/>
      <c r="AP121" s="1032" t="s">
        <v>125</v>
      </c>
      <c r="AQ121" s="1033"/>
      <c r="AR121" s="1033"/>
      <c r="AS121" s="1033"/>
      <c r="AT121" s="1034"/>
      <c r="AU121" s="1062"/>
      <c r="AV121" s="1063"/>
      <c r="AW121" s="1063"/>
      <c r="AX121" s="1063"/>
      <c r="AY121" s="1064"/>
      <c r="AZ121" s="1019" t="s">
        <v>476</v>
      </c>
      <c r="BA121" s="1020"/>
      <c r="BB121" s="1020"/>
      <c r="BC121" s="1020"/>
      <c r="BD121" s="1020"/>
      <c r="BE121" s="1020"/>
      <c r="BF121" s="1020"/>
      <c r="BG121" s="1020"/>
      <c r="BH121" s="1020"/>
      <c r="BI121" s="1020"/>
      <c r="BJ121" s="1020"/>
      <c r="BK121" s="1020"/>
      <c r="BL121" s="1020"/>
      <c r="BM121" s="1020"/>
      <c r="BN121" s="1020"/>
      <c r="BO121" s="1020"/>
      <c r="BP121" s="1021"/>
      <c r="BQ121" s="989">
        <v>314679</v>
      </c>
      <c r="BR121" s="990"/>
      <c r="BS121" s="990"/>
      <c r="BT121" s="990"/>
      <c r="BU121" s="990"/>
      <c r="BV121" s="990">
        <v>529072</v>
      </c>
      <c r="BW121" s="990"/>
      <c r="BX121" s="990"/>
      <c r="BY121" s="990"/>
      <c r="BZ121" s="990"/>
      <c r="CA121" s="990">
        <v>596153</v>
      </c>
      <c r="CB121" s="990"/>
      <c r="CC121" s="990"/>
      <c r="CD121" s="990"/>
      <c r="CE121" s="990"/>
      <c r="CF121" s="984">
        <v>6.5</v>
      </c>
      <c r="CG121" s="985"/>
      <c r="CH121" s="985"/>
      <c r="CI121" s="985"/>
      <c r="CJ121" s="985"/>
      <c r="CK121" s="1080"/>
      <c r="CL121" s="1081"/>
      <c r="CM121" s="1081"/>
      <c r="CN121" s="1081"/>
      <c r="CO121" s="1082"/>
      <c r="CP121" s="1090" t="s">
        <v>477</v>
      </c>
      <c r="CQ121" s="1091"/>
      <c r="CR121" s="1091"/>
      <c r="CS121" s="1091"/>
      <c r="CT121" s="1091"/>
      <c r="CU121" s="1091"/>
      <c r="CV121" s="1091"/>
      <c r="CW121" s="1091"/>
      <c r="CX121" s="1091"/>
      <c r="CY121" s="1091"/>
      <c r="CZ121" s="1091"/>
      <c r="DA121" s="1091"/>
      <c r="DB121" s="1091"/>
      <c r="DC121" s="1091"/>
      <c r="DD121" s="1091"/>
      <c r="DE121" s="1091"/>
      <c r="DF121" s="1092"/>
      <c r="DG121" s="989">
        <v>769476</v>
      </c>
      <c r="DH121" s="990"/>
      <c r="DI121" s="990"/>
      <c r="DJ121" s="990"/>
      <c r="DK121" s="990"/>
      <c r="DL121" s="990">
        <v>1210874</v>
      </c>
      <c r="DM121" s="990"/>
      <c r="DN121" s="990"/>
      <c r="DO121" s="990"/>
      <c r="DP121" s="990"/>
      <c r="DQ121" s="990">
        <v>1238629</v>
      </c>
      <c r="DR121" s="990"/>
      <c r="DS121" s="990"/>
      <c r="DT121" s="990"/>
      <c r="DU121" s="990"/>
      <c r="DV121" s="991">
        <v>13.6</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125</v>
      </c>
      <c r="AB122" s="1029"/>
      <c r="AC122" s="1029"/>
      <c r="AD122" s="1029"/>
      <c r="AE122" s="1030"/>
      <c r="AF122" s="1031" t="s">
        <v>473</v>
      </c>
      <c r="AG122" s="1029"/>
      <c r="AH122" s="1029"/>
      <c r="AI122" s="1029"/>
      <c r="AJ122" s="1030"/>
      <c r="AK122" s="1031" t="s">
        <v>125</v>
      </c>
      <c r="AL122" s="1029"/>
      <c r="AM122" s="1029"/>
      <c r="AN122" s="1029"/>
      <c r="AO122" s="1030"/>
      <c r="AP122" s="1032" t="s">
        <v>125</v>
      </c>
      <c r="AQ122" s="1033"/>
      <c r="AR122" s="1033"/>
      <c r="AS122" s="1033"/>
      <c r="AT122" s="1034"/>
      <c r="AU122" s="1062"/>
      <c r="AV122" s="1063"/>
      <c r="AW122" s="1063"/>
      <c r="AX122" s="1063"/>
      <c r="AY122" s="1064"/>
      <c r="AZ122" s="1044" t="s">
        <v>478</v>
      </c>
      <c r="BA122" s="1035"/>
      <c r="BB122" s="1035"/>
      <c r="BC122" s="1035"/>
      <c r="BD122" s="1035"/>
      <c r="BE122" s="1035"/>
      <c r="BF122" s="1035"/>
      <c r="BG122" s="1035"/>
      <c r="BH122" s="1035"/>
      <c r="BI122" s="1035"/>
      <c r="BJ122" s="1035"/>
      <c r="BK122" s="1035"/>
      <c r="BL122" s="1035"/>
      <c r="BM122" s="1035"/>
      <c r="BN122" s="1035"/>
      <c r="BO122" s="1035"/>
      <c r="BP122" s="1036"/>
      <c r="BQ122" s="1067">
        <v>19736675</v>
      </c>
      <c r="BR122" s="1068"/>
      <c r="BS122" s="1068"/>
      <c r="BT122" s="1068"/>
      <c r="BU122" s="1068"/>
      <c r="BV122" s="1068">
        <v>20019184</v>
      </c>
      <c r="BW122" s="1068"/>
      <c r="BX122" s="1068"/>
      <c r="BY122" s="1068"/>
      <c r="BZ122" s="1068"/>
      <c r="CA122" s="1068">
        <v>20454277</v>
      </c>
      <c r="CB122" s="1068"/>
      <c r="CC122" s="1068"/>
      <c r="CD122" s="1068"/>
      <c r="CE122" s="1068"/>
      <c r="CF122" s="1088">
        <v>224.6</v>
      </c>
      <c r="CG122" s="1089"/>
      <c r="CH122" s="1089"/>
      <c r="CI122" s="1089"/>
      <c r="CJ122" s="1089"/>
      <c r="CK122" s="1080"/>
      <c r="CL122" s="1081"/>
      <c r="CM122" s="1081"/>
      <c r="CN122" s="1081"/>
      <c r="CO122" s="1082"/>
      <c r="CP122" s="1090" t="s">
        <v>479</v>
      </c>
      <c r="CQ122" s="1091"/>
      <c r="CR122" s="1091"/>
      <c r="CS122" s="1091"/>
      <c r="CT122" s="1091"/>
      <c r="CU122" s="1091"/>
      <c r="CV122" s="1091"/>
      <c r="CW122" s="1091"/>
      <c r="CX122" s="1091"/>
      <c r="CY122" s="1091"/>
      <c r="CZ122" s="1091"/>
      <c r="DA122" s="1091"/>
      <c r="DB122" s="1091"/>
      <c r="DC122" s="1091"/>
      <c r="DD122" s="1091"/>
      <c r="DE122" s="1091"/>
      <c r="DF122" s="1092"/>
      <c r="DG122" s="989">
        <v>762100</v>
      </c>
      <c r="DH122" s="990"/>
      <c r="DI122" s="990"/>
      <c r="DJ122" s="990"/>
      <c r="DK122" s="990"/>
      <c r="DL122" s="990">
        <v>583450</v>
      </c>
      <c r="DM122" s="990"/>
      <c r="DN122" s="990"/>
      <c r="DO122" s="990"/>
      <c r="DP122" s="990"/>
      <c r="DQ122" s="990">
        <v>455300</v>
      </c>
      <c r="DR122" s="990"/>
      <c r="DS122" s="990"/>
      <c r="DT122" s="990"/>
      <c r="DU122" s="990"/>
      <c r="DV122" s="991">
        <v>5</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125</v>
      </c>
      <c r="AB123" s="1029"/>
      <c r="AC123" s="1029"/>
      <c r="AD123" s="1029"/>
      <c r="AE123" s="1030"/>
      <c r="AF123" s="1031" t="s">
        <v>125</v>
      </c>
      <c r="AG123" s="1029"/>
      <c r="AH123" s="1029"/>
      <c r="AI123" s="1029"/>
      <c r="AJ123" s="1030"/>
      <c r="AK123" s="1031" t="s">
        <v>475</v>
      </c>
      <c r="AL123" s="1029"/>
      <c r="AM123" s="1029"/>
      <c r="AN123" s="1029"/>
      <c r="AO123" s="1030"/>
      <c r="AP123" s="1032" t="s">
        <v>473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480</v>
      </c>
      <c r="BP123" s="1076"/>
      <c r="BQ123" s="1135">
        <v>28519565</v>
      </c>
      <c r="BR123" s="1136"/>
      <c r="BS123" s="1136"/>
      <c r="BT123" s="1136"/>
      <c r="BU123" s="1136"/>
      <c r="BV123" s="1136">
        <v>29780863</v>
      </c>
      <c r="BW123" s="1136"/>
      <c r="BX123" s="1136"/>
      <c r="BY123" s="1136"/>
      <c r="BZ123" s="1136"/>
      <c r="CA123" s="1136">
        <v>30124208</v>
      </c>
      <c r="CB123" s="1136"/>
      <c r="CC123" s="1136"/>
      <c r="CD123" s="1136"/>
      <c r="CE123" s="1136"/>
      <c r="CF123" s="1069"/>
      <c r="CG123" s="1070"/>
      <c r="CH123" s="1070"/>
      <c r="CI123" s="1070"/>
      <c r="CJ123" s="1071"/>
      <c r="CK123" s="1080"/>
      <c r="CL123" s="1081"/>
      <c r="CM123" s="1081"/>
      <c r="CN123" s="1081"/>
      <c r="CO123" s="1082"/>
      <c r="CP123" s="1090" t="s">
        <v>481</v>
      </c>
      <c r="CQ123" s="1091"/>
      <c r="CR123" s="1091"/>
      <c r="CS123" s="1091"/>
      <c r="CT123" s="1091"/>
      <c r="CU123" s="1091"/>
      <c r="CV123" s="1091"/>
      <c r="CW123" s="1091"/>
      <c r="CX123" s="1091"/>
      <c r="CY123" s="1091"/>
      <c r="CZ123" s="1091"/>
      <c r="DA123" s="1091"/>
      <c r="DB123" s="1091"/>
      <c r="DC123" s="1091"/>
      <c r="DD123" s="1091"/>
      <c r="DE123" s="1091"/>
      <c r="DF123" s="1092"/>
      <c r="DG123" s="1028">
        <v>8720</v>
      </c>
      <c r="DH123" s="1029"/>
      <c r="DI123" s="1029"/>
      <c r="DJ123" s="1029"/>
      <c r="DK123" s="1030"/>
      <c r="DL123" s="1031">
        <v>8540</v>
      </c>
      <c r="DM123" s="1029"/>
      <c r="DN123" s="1029"/>
      <c r="DO123" s="1029"/>
      <c r="DP123" s="1030"/>
      <c r="DQ123" s="1031">
        <v>7744</v>
      </c>
      <c r="DR123" s="1029"/>
      <c r="DS123" s="1029"/>
      <c r="DT123" s="1029"/>
      <c r="DU123" s="1030"/>
      <c r="DV123" s="1032">
        <v>0.1</v>
      </c>
      <c r="DW123" s="1033"/>
      <c r="DX123" s="1033"/>
      <c r="DY123" s="1033"/>
      <c r="DZ123" s="1034"/>
    </row>
    <row r="124" spans="1:130" s="226" customFormat="1" ht="26.25" customHeight="1" thickBot="1" x14ac:dyDescent="0.2">
      <c r="A124" s="1129"/>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125</v>
      </c>
      <c r="AB124" s="1029"/>
      <c r="AC124" s="1029"/>
      <c r="AD124" s="1029"/>
      <c r="AE124" s="1030"/>
      <c r="AF124" s="1031" t="s">
        <v>125</v>
      </c>
      <c r="AG124" s="1029"/>
      <c r="AH124" s="1029"/>
      <c r="AI124" s="1029"/>
      <c r="AJ124" s="1030"/>
      <c r="AK124" s="1031" t="s">
        <v>463</v>
      </c>
      <c r="AL124" s="1029"/>
      <c r="AM124" s="1029"/>
      <c r="AN124" s="1029"/>
      <c r="AO124" s="1030"/>
      <c r="AP124" s="1032" t="s">
        <v>125</v>
      </c>
      <c r="AQ124" s="1033"/>
      <c r="AR124" s="1033"/>
      <c r="AS124" s="1033"/>
      <c r="AT124" s="1034"/>
      <c r="AU124" s="1131" t="s">
        <v>482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58.6</v>
      </c>
      <c r="BR124" s="1098"/>
      <c r="BS124" s="1098"/>
      <c r="BT124" s="1098"/>
      <c r="BU124" s="1098"/>
      <c r="BV124" s="1098">
        <v>43.9</v>
      </c>
      <c r="BW124" s="1098"/>
      <c r="BX124" s="1098"/>
      <c r="BY124" s="1098"/>
      <c r="BZ124" s="1098"/>
      <c r="CA124" s="1098">
        <v>43.1</v>
      </c>
      <c r="CB124" s="1098"/>
      <c r="CC124" s="1098"/>
      <c r="CD124" s="1098"/>
      <c r="CE124" s="1098"/>
      <c r="CF124" s="1099"/>
      <c r="CG124" s="1100"/>
      <c r="CH124" s="1100"/>
      <c r="CI124" s="1100"/>
      <c r="CJ124" s="1101"/>
      <c r="CK124" s="1083"/>
      <c r="CL124" s="1083"/>
      <c r="CM124" s="1083"/>
      <c r="CN124" s="1083"/>
      <c r="CO124" s="1084"/>
      <c r="CP124" s="1090" t="s">
        <v>483</v>
      </c>
      <c r="CQ124" s="1091"/>
      <c r="CR124" s="1091"/>
      <c r="CS124" s="1091"/>
      <c r="CT124" s="1091"/>
      <c r="CU124" s="1091"/>
      <c r="CV124" s="1091"/>
      <c r="CW124" s="1091"/>
      <c r="CX124" s="1091"/>
      <c r="CY124" s="1091"/>
      <c r="CZ124" s="1091"/>
      <c r="DA124" s="1091"/>
      <c r="DB124" s="1091"/>
      <c r="DC124" s="1091"/>
      <c r="DD124" s="1091"/>
      <c r="DE124" s="1091"/>
      <c r="DF124" s="1092"/>
      <c r="DG124" s="1075">
        <v>14571921</v>
      </c>
      <c r="DH124" s="1054"/>
      <c r="DI124" s="1054"/>
      <c r="DJ124" s="1054"/>
      <c r="DK124" s="1055"/>
      <c r="DL124" s="1053">
        <v>145414</v>
      </c>
      <c r="DM124" s="1054"/>
      <c r="DN124" s="1054"/>
      <c r="DO124" s="1054"/>
      <c r="DP124" s="1055"/>
      <c r="DQ124" s="1053" t="s">
        <v>468</v>
      </c>
      <c r="DR124" s="1054"/>
      <c r="DS124" s="1054"/>
      <c r="DT124" s="1054"/>
      <c r="DU124" s="1055"/>
      <c r="DV124" s="1056" t="s">
        <v>125</v>
      </c>
      <c r="DW124" s="1057"/>
      <c r="DX124" s="1057"/>
      <c r="DY124" s="1057"/>
      <c r="DZ124" s="1058"/>
    </row>
    <row r="125" spans="1:130" s="226" customFormat="1" ht="26.25" customHeight="1" x14ac:dyDescent="0.15">
      <c r="A125" s="1129"/>
      <c r="B125" s="1016"/>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463</v>
      </c>
      <c r="AG125" s="1029"/>
      <c r="AH125" s="1029"/>
      <c r="AI125" s="1029"/>
      <c r="AJ125" s="1030"/>
      <c r="AK125" s="1031" t="s">
        <v>468</v>
      </c>
      <c r="AL125" s="1029"/>
      <c r="AM125" s="1029"/>
      <c r="AN125" s="1029"/>
      <c r="AO125" s="1030"/>
      <c r="AP125" s="1032" t="s">
        <v>468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484</v>
      </c>
      <c r="CL125" s="1078"/>
      <c r="CM125" s="1078"/>
      <c r="CN125" s="1078"/>
      <c r="CO125" s="1079"/>
      <c r="CP125" s="1010" t="s">
        <v>485</v>
      </c>
      <c r="CQ125" s="959"/>
      <c r="CR125" s="959"/>
      <c r="CS125" s="959"/>
      <c r="CT125" s="959"/>
      <c r="CU125" s="959"/>
      <c r="CV125" s="959"/>
      <c r="CW125" s="959"/>
      <c r="CX125" s="959"/>
      <c r="CY125" s="959"/>
      <c r="CZ125" s="959"/>
      <c r="DA125" s="959"/>
      <c r="DB125" s="959"/>
      <c r="DC125" s="959"/>
      <c r="DD125" s="959"/>
      <c r="DE125" s="959"/>
      <c r="DF125" s="960"/>
      <c r="DG125" s="996" t="s">
        <v>463</v>
      </c>
      <c r="DH125" s="997"/>
      <c r="DI125" s="997"/>
      <c r="DJ125" s="997"/>
      <c r="DK125" s="997"/>
      <c r="DL125" s="997" t="s">
        <v>125</v>
      </c>
      <c r="DM125" s="997"/>
      <c r="DN125" s="997"/>
      <c r="DO125" s="997"/>
      <c r="DP125" s="997"/>
      <c r="DQ125" s="997" t="s">
        <v>468</v>
      </c>
      <c r="DR125" s="997"/>
      <c r="DS125" s="997"/>
      <c r="DT125" s="997"/>
      <c r="DU125" s="997"/>
      <c r="DV125" s="998" t="s">
        <v>125</v>
      </c>
      <c r="DW125" s="998"/>
      <c r="DX125" s="998"/>
      <c r="DY125" s="998"/>
      <c r="DZ125" s="999"/>
    </row>
    <row r="126" spans="1:130" s="226" customFormat="1" ht="26.25" customHeight="1" thickBot="1" x14ac:dyDescent="0.2">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125</v>
      </c>
      <c r="AB126" s="1029"/>
      <c r="AC126" s="1029"/>
      <c r="AD126" s="1029"/>
      <c r="AE126" s="1030"/>
      <c r="AF126" s="1031" t="s">
        <v>463</v>
      </c>
      <c r="AG126" s="1029"/>
      <c r="AH126" s="1029"/>
      <c r="AI126" s="1029"/>
      <c r="AJ126" s="1030"/>
      <c r="AK126" s="1031" t="s">
        <v>125</v>
      </c>
      <c r="AL126" s="1029"/>
      <c r="AM126" s="1029"/>
      <c r="AN126" s="1029"/>
      <c r="AO126" s="1030"/>
      <c r="AP126" s="1032" t="s">
        <v>125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t="s">
        <v>125</v>
      </c>
      <c r="DH126" s="990"/>
      <c r="DI126" s="990"/>
      <c r="DJ126" s="990"/>
      <c r="DK126" s="990"/>
      <c r="DL126" s="990" t="s">
        <v>125</v>
      </c>
      <c r="DM126" s="990"/>
      <c r="DN126" s="990"/>
      <c r="DO126" s="990"/>
      <c r="DP126" s="990"/>
      <c r="DQ126" s="990" t="s">
        <v>468</v>
      </c>
      <c r="DR126" s="990"/>
      <c r="DS126" s="990"/>
      <c r="DT126" s="990"/>
      <c r="DU126" s="990"/>
      <c r="DV126" s="991" t="s">
        <v>125</v>
      </c>
      <c r="DW126" s="991"/>
      <c r="DX126" s="991"/>
      <c r="DY126" s="991"/>
      <c r="DZ126" s="992"/>
    </row>
    <row r="127" spans="1:130" s="226" customFormat="1" ht="26.25" customHeight="1" x14ac:dyDescent="0.15">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49983</v>
      </c>
      <c r="AB127" s="1029"/>
      <c r="AC127" s="1029"/>
      <c r="AD127" s="1029"/>
      <c r="AE127" s="1030"/>
      <c r="AF127" s="1031">
        <v>40923</v>
      </c>
      <c r="AG127" s="1029"/>
      <c r="AH127" s="1029"/>
      <c r="AI127" s="1029"/>
      <c r="AJ127" s="1030"/>
      <c r="AK127" s="1031">
        <v>34250</v>
      </c>
      <c r="AL127" s="1029"/>
      <c r="AM127" s="1029"/>
      <c r="AN127" s="1029"/>
      <c r="AO127" s="1030"/>
      <c r="AP127" s="1032">
        <v>0.4</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125</v>
      </c>
      <c r="DH127" s="990"/>
      <c r="DI127" s="990"/>
      <c r="DJ127" s="990"/>
      <c r="DK127" s="990"/>
      <c r="DL127" s="990" t="s">
        <v>125</v>
      </c>
      <c r="DM127" s="990"/>
      <c r="DN127" s="990"/>
      <c r="DO127" s="990"/>
      <c r="DP127" s="990"/>
      <c r="DQ127" s="990" t="s">
        <v>468</v>
      </c>
      <c r="DR127" s="990"/>
      <c r="DS127" s="990"/>
      <c r="DT127" s="990"/>
      <c r="DU127" s="990"/>
      <c r="DV127" s="991" t="s">
        <v>125</v>
      </c>
      <c r="DW127" s="991"/>
      <c r="DX127" s="991"/>
      <c r="DY127" s="991"/>
      <c r="DZ127" s="992"/>
    </row>
    <row r="128" spans="1:130" s="226" customFormat="1" ht="26.25" customHeight="1" thickBot="1" x14ac:dyDescent="0.2">
      <c r="A128" s="1113" t="s">
        <v>493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494</v>
      </c>
      <c r="X128" s="1115"/>
      <c r="Y128" s="1115"/>
      <c r="Z128" s="1116"/>
      <c r="AA128" s="1117">
        <v>13354</v>
      </c>
      <c r="AB128" s="1118"/>
      <c r="AC128" s="1118"/>
      <c r="AD128" s="1118"/>
      <c r="AE128" s="1119"/>
      <c r="AF128" s="1120">
        <v>10804</v>
      </c>
      <c r="AG128" s="1118"/>
      <c r="AH128" s="1118"/>
      <c r="AI128" s="1118"/>
      <c r="AJ128" s="1119"/>
      <c r="AK128" s="1120">
        <v>14987</v>
      </c>
      <c r="AL128" s="1118"/>
      <c r="AM128" s="1118"/>
      <c r="AN128" s="1118"/>
      <c r="AO128" s="1119"/>
      <c r="AP128" s="1121"/>
      <c r="AQ128" s="1122"/>
      <c r="AR128" s="1122"/>
      <c r="AS128" s="1122"/>
      <c r="AT128" s="1123"/>
      <c r="AU128" s="262"/>
      <c r="AV128" s="262"/>
      <c r="AW128" s="262"/>
      <c r="AX128" s="958" t="s">
        <v>495</v>
      </c>
      <c r="AY128" s="959"/>
      <c r="AZ128" s="959"/>
      <c r="BA128" s="959"/>
      <c r="BB128" s="959"/>
      <c r="BC128" s="959"/>
      <c r="BD128" s="959"/>
      <c r="BE128" s="960"/>
      <c r="BF128" s="1124" t="s">
        <v>475</v>
      </c>
      <c r="BG128" s="1125"/>
      <c r="BH128" s="1125"/>
      <c r="BI128" s="1125"/>
      <c r="BJ128" s="1125"/>
      <c r="BK128" s="1125"/>
      <c r="BL128" s="1126"/>
      <c r="BM128" s="1124">
        <v>13.22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496</v>
      </c>
      <c r="CQ128" s="1107"/>
      <c r="CR128" s="1107"/>
      <c r="CS128" s="1107"/>
      <c r="CT128" s="1107"/>
      <c r="CU128" s="1107"/>
      <c r="CV128" s="1107"/>
      <c r="CW128" s="1107"/>
      <c r="CX128" s="1107"/>
      <c r="CY128" s="1107"/>
      <c r="CZ128" s="1107"/>
      <c r="DA128" s="1107"/>
      <c r="DB128" s="1107"/>
      <c r="DC128" s="1107"/>
      <c r="DD128" s="1107"/>
      <c r="DE128" s="1107"/>
      <c r="DF128" s="1108"/>
      <c r="DG128" s="1109" t="s">
        <v>475</v>
      </c>
      <c r="DH128" s="1110"/>
      <c r="DI128" s="1110"/>
      <c r="DJ128" s="1110"/>
      <c r="DK128" s="1110"/>
      <c r="DL128" s="1110" t="s">
        <v>125</v>
      </c>
      <c r="DM128" s="1110"/>
      <c r="DN128" s="1110"/>
      <c r="DO128" s="1110"/>
      <c r="DP128" s="1110"/>
      <c r="DQ128" s="1110" t="s">
        <v>125</v>
      </c>
      <c r="DR128" s="1110"/>
      <c r="DS128" s="1110"/>
      <c r="DT128" s="1110"/>
      <c r="DU128" s="1110"/>
      <c r="DV128" s="1111" t="s">
        <v>125</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497</v>
      </c>
      <c r="X129" s="1144"/>
      <c r="Y129" s="1144"/>
      <c r="Z129" s="1145"/>
      <c r="AA129" s="1028">
        <v>10888924</v>
      </c>
      <c r="AB129" s="1029"/>
      <c r="AC129" s="1029"/>
      <c r="AD129" s="1029"/>
      <c r="AE129" s="1030"/>
      <c r="AF129" s="1031">
        <v>10785132</v>
      </c>
      <c r="AG129" s="1029"/>
      <c r="AH129" s="1029"/>
      <c r="AI129" s="1029"/>
      <c r="AJ129" s="1030"/>
      <c r="AK129" s="1031">
        <v>10747345</v>
      </c>
      <c r="AL129" s="1029"/>
      <c r="AM129" s="1029"/>
      <c r="AN129" s="1029"/>
      <c r="AO129" s="1030"/>
      <c r="AP129" s="1146"/>
      <c r="AQ129" s="1147"/>
      <c r="AR129" s="1147"/>
      <c r="AS129" s="1147"/>
      <c r="AT129" s="1148"/>
      <c r="AU129" s="264"/>
      <c r="AV129" s="264"/>
      <c r="AW129" s="264"/>
      <c r="AX129" s="1137" t="s">
        <v>498</v>
      </c>
      <c r="AY129" s="1020"/>
      <c r="AZ129" s="1020"/>
      <c r="BA129" s="1020"/>
      <c r="BB129" s="1020"/>
      <c r="BC129" s="1020"/>
      <c r="BD129" s="1020"/>
      <c r="BE129" s="1021"/>
      <c r="BF129" s="1138" t="s">
        <v>125</v>
      </c>
      <c r="BG129" s="1139"/>
      <c r="BH129" s="1139"/>
      <c r="BI129" s="1139"/>
      <c r="BJ129" s="1139"/>
      <c r="BK129" s="1139"/>
      <c r="BL129" s="1140"/>
      <c r="BM129" s="1138">
        <v>18.22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500</v>
      </c>
      <c r="X130" s="1144"/>
      <c r="Y130" s="1144"/>
      <c r="Z130" s="1145"/>
      <c r="AA130" s="1028">
        <v>1709376</v>
      </c>
      <c r="AB130" s="1029"/>
      <c r="AC130" s="1029"/>
      <c r="AD130" s="1029"/>
      <c r="AE130" s="1030"/>
      <c r="AF130" s="1031">
        <v>1689360</v>
      </c>
      <c r="AG130" s="1029"/>
      <c r="AH130" s="1029"/>
      <c r="AI130" s="1029"/>
      <c r="AJ130" s="1030"/>
      <c r="AK130" s="1031">
        <v>1641743</v>
      </c>
      <c r="AL130" s="1029"/>
      <c r="AM130" s="1029"/>
      <c r="AN130" s="1029"/>
      <c r="AO130" s="1030"/>
      <c r="AP130" s="1146"/>
      <c r="AQ130" s="1147"/>
      <c r="AR130" s="1147"/>
      <c r="AS130" s="1147"/>
      <c r="AT130" s="1148"/>
      <c r="AU130" s="264"/>
      <c r="AV130" s="264"/>
      <c r="AW130" s="264"/>
      <c r="AX130" s="1137" t="s">
        <v>501</v>
      </c>
      <c r="AY130" s="1020"/>
      <c r="AZ130" s="1020"/>
      <c r="BA130" s="1020"/>
      <c r="BB130" s="1020"/>
      <c r="BC130" s="1020"/>
      <c r="BD130" s="1020"/>
      <c r="BE130" s="1021"/>
      <c r="BF130" s="1174">
        <v>10.6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502</v>
      </c>
      <c r="X131" s="1182"/>
      <c r="Y131" s="1182"/>
      <c r="Z131" s="1183"/>
      <c r="AA131" s="1075">
        <v>9179548</v>
      </c>
      <c r="AB131" s="1054"/>
      <c r="AC131" s="1054"/>
      <c r="AD131" s="1054"/>
      <c r="AE131" s="1055"/>
      <c r="AF131" s="1053">
        <v>9095772</v>
      </c>
      <c r="AG131" s="1054"/>
      <c r="AH131" s="1054"/>
      <c r="AI131" s="1054"/>
      <c r="AJ131" s="1055"/>
      <c r="AK131" s="1053">
        <v>9105602</v>
      </c>
      <c r="AL131" s="1054"/>
      <c r="AM131" s="1054"/>
      <c r="AN131" s="1054"/>
      <c r="AO131" s="1055"/>
      <c r="AP131" s="1184"/>
      <c r="AQ131" s="1185"/>
      <c r="AR131" s="1185"/>
      <c r="AS131" s="1185"/>
      <c r="AT131" s="1186"/>
      <c r="AU131" s="264"/>
      <c r="AV131" s="264"/>
      <c r="AW131" s="264"/>
      <c r="AX131" s="1156" t="s">
        <v>503</v>
      </c>
      <c r="AY131" s="1107"/>
      <c r="AZ131" s="1107"/>
      <c r="BA131" s="1107"/>
      <c r="BB131" s="1107"/>
      <c r="BC131" s="1107"/>
      <c r="BD131" s="1107"/>
      <c r="BE131" s="1108"/>
      <c r="BF131" s="1157">
        <v>43.1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505</v>
      </c>
      <c r="W132" s="1167"/>
      <c r="X132" s="1167"/>
      <c r="Y132" s="1167"/>
      <c r="Z132" s="1168"/>
      <c r="AA132" s="1169">
        <v>9.8442537689999998</v>
      </c>
      <c r="AB132" s="1170"/>
      <c r="AC132" s="1170"/>
      <c r="AD132" s="1170"/>
      <c r="AE132" s="1171"/>
      <c r="AF132" s="1172">
        <v>10.50030718</v>
      </c>
      <c r="AG132" s="1170"/>
      <c r="AH132" s="1170"/>
      <c r="AI132" s="1170"/>
      <c r="AJ132" s="1171"/>
      <c r="AK132" s="1172">
        <v>11.6632047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506</v>
      </c>
      <c r="W133" s="1150"/>
      <c r="X133" s="1150"/>
      <c r="Y133" s="1150"/>
      <c r="Z133" s="1151"/>
      <c r="AA133" s="1152">
        <v>11</v>
      </c>
      <c r="AB133" s="1153"/>
      <c r="AC133" s="1153"/>
      <c r="AD133" s="1153"/>
      <c r="AE133" s="1154"/>
      <c r="AF133" s="1152">
        <v>10</v>
      </c>
      <c r="AG133" s="1153"/>
      <c r="AH133" s="1153"/>
      <c r="AI133" s="1153"/>
      <c r="AJ133" s="1154"/>
      <c r="AK133" s="1152">
        <v>10.6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uj26DKo4cLCN6t5LG1EnjULWiPxZ18hVA5zuSD7oPxXxGOqE9Dwi5wuO7YdaxzKcWWvSpDbpcpzDe7Dia/PXw==" saltValue="7ppboCIiOVgBSJkZyxBl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I52" zoomScaleNormal="85" zoomScaleSheetLayoutView="100" workbookViewId="0">
      <selection activeCell="CJ51" sqref="CJ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J5RkEyLCvzinjP6lp+pL8JnDX/mgbsx0r+ykb13BWwbGOpFv0NTrq92VUVe1XMqC5MDOEB0i/2qO79idYokpg==" saltValue="nLyhLDKyM7cFOu3NzR7rr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4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clt07XRbP4gcDAu0FDnGEIFpRxk5s5AE9CQtxdagRmO3M7qnHESZ/Gxpb1jpGbnFMjzIzdrbswdYq7tcGmWjQ==" saltValue="ZPXaQkgi2XUAa0swEYrn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515</v>
      </c>
      <c r="AL9" s="1193"/>
      <c r="AM9" s="1193"/>
      <c r="AN9" s="1194"/>
      <c r="AO9" s="292">
        <v>3050085</v>
      </c>
      <c r="AP9" s="292">
        <v>80816</v>
      </c>
      <c r="AQ9" s="293">
        <v>89546</v>
      </c>
      <c r="AR9" s="294">
        <v>-9.6999999999999993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516</v>
      </c>
      <c r="AL10" s="1193"/>
      <c r="AM10" s="1193"/>
      <c r="AN10" s="1194"/>
      <c r="AO10" s="295">
        <v>412065</v>
      </c>
      <c r="AP10" s="295">
        <v>10918</v>
      </c>
      <c r="AQ10" s="296">
        <v>7518</v>
      </c>
      <c r="AR10" s="297">
        <v>45.2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517</v>
      </c>
      <c r="AL11" s="1193"/>
      <c r="AM11" s="1193"/>
      <c r="AN11" s="1194"/>
      <c r="AO11" s="295">
        <v>23337</v>
      </c>
      <c r="AP11" s="295">
        <v>618</v>
      </c>
      <c r="AQ11" s="296">
        <v>9181</v>
      </c>
      <c r="AR11" s="297">
        <v>-93.3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518</v>
      </c>
      <c r="AL12" s="1193"/>
      <c r="AM12" s="1193"/>
      <c r="AN12" s="1194"/>
      <c r="AO12" s="295">
        <v>72363</v>
      </c>
      <c r="AP12" s="295">
        <v>1917</v>
      </c>
      <c r="AQ12" s="296">
        <v>1021</v>
      </c>
      <c r="AR12" s="297">
        <v>87.8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520</v>
      </c>
      <c r="AP13" s="295" t="s">
        <v>520</v>
      </c>
      <c r="AQ13" s="296">
        <v>11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521</v>
      </c>
      <c r="AL14" s="1193"/>
      <c r="AM14" s="1193"/>
      <c r="AN14" s="1194"/>
      <c r="AO14" s="295">
        <v>137747</v>
      </c>
      <c r="AP14" s="295">
        <v>3650</v>
      </c>
      <c r="AQ14" s="296">
        <v>4082</v>
      </c>
      <c r="AR14" s="297">
        <v>-10.6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522</v>
      </c>
      <c r="AL15" s="1193"/>
      <c r="AM15" s="1193"/>
      <c r="AN15" s="1194"/>
      <c r="AO15" s="295">
        <v>44838</v>
      </c>
      <c r="AP15" s="295">
        <v>1188</v>
      </c>
      <c r="AQ15" s="296">
        <v>2228</v>
      </c>
      <c r="AR15" s="297">
        <v>-46.7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523</v>
      </c>
      <c r="AL16" s="1196"/>
      <c r="AM16" s="1196"/>
      <c r="AN16" s="1197"/>
      <c r="AO16" s="295">
        <v>-258192</v>
      </c>
      <c r="AP16" s="295">
        <v>-6841</v>
      </c>
      <c r="AQ16" s="296">
        <v>-8980</v>
      </c>
      <c r="AR16" s="297">
        <v>-23.8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3482243</v>
      </c>
      <c r="AP17" s="295">
        <v>92267</v>
      </c>
      <c r="AQ17" s="296">
        <v>104606</v>
      </c>
      <c r="AR17" s="297">
        <v>-11.8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528</v>
      </c>
      <c r="AL21" s="1188"/>
      <c r="AM21" s="1188"/>
      <c r="AN21" s="1189"/>
      <c r="AO21" s="307">
        <v>10.039999999999999</v>
      </c>
      <c r="AP21" s="308">
        <v>10.09</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529</v>
      </c>
      <c r="AL22" s="1188"/>
      <c r="AM22" s="1188"/>
      <c r="AN22" s="1189"/>
      <c r="AO22" s="312">
        <v>95.3</v>
      </c>
      <c r="AP22" s="313">
        <v>97.8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534</v>
      </c>
      <c r="AL32" s="1204"/>
      <c r="AM32" s="1204"/>
      <c r="AN32" s="1205"/>
      <c r="AO32" s="322">
        <v>1712071</v>
      </c>
      <c r="AP32" s="322">
        <v>45364</v>
      </c>
      <c r="AQ32" s="323">
        <v>67805</v>
      </c>
      <c r="AR32" s="324">
        <v>-33.1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535</v>
      </c>
      <c r="AL33" s="1204"/>
      <c r="AM33" s="1204"/>
      <c r="AN33" s="1205"/>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536</v>
      </c>
      <c r="AL34" s="1204"/>
      <c r="AM34" s="1204"/>
      <c r="AN34" s="1205"/>
      <c r="AO34" s="322">
        <v>6667</v>
      </c>
      <c r="AP34" s="322">
        <v>177</v>
      </c>
      <c r="AQ34" s="323">
        <v>11</v>
      </c>
      <c r="AR34" s="324">
        <v>1509.1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537</v>
      </c>
      <c r="AL35" s="1204"/>
      <c r="AM35" s="1204"/>
      <c r="AN35" s="1205"/>
      <c r="AO35" s="322">
        <v>961398</v>
      </c>
      <c r="AP35" s="322">
        <v>25474</v>
      </c>
      <c r="AQ35" s="323">
        <v>18110</v>
      </c>
      <c r="AR35" s="324">
        <v>40.700000000000003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538</v>
      </c>
      <c r="AL36" s="1204"/>
      <c r="AM36" s="1204"/>
      <c r="AN36" s="1205"/>
      <c r="AO36" s="322">
        <v>4349</v>
      </c>
      <c r="AP36" s="322">
        <v>115</v>
      </c>
      <c r="AQ36" s="323">
        <v>2781</v>
      </c>
      <c r="AR36" s="324">
        <v>-95.9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539</v>
      </c>
      <c r="AL37" s="1204"/>
      <c r="AM37" s="1204"/>
      <c r="AN37" s="1205"/>
      <c r="AO37" s="322">
        <v>34250</v>
      </c>
      <c r="AP37" s="322">
        <v>908</v>
      </c>
      <c r="AQ37" s="323">
        <v>1073</v>
      </c>
      <c r="AR37" s="324">
        <v>-15.4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540</v>
      </c>
      <c r="AL38" s="1207"/>
      <c r="AM38" s="1207"/>
      <c r="AN38" s="1208"/>
      <c r="AO38" s="325" t="s">
        <v>520</v>
      </c>
      <c r="AP38" s="325" t="s">
        <v>520</v>
      </c>
      <c r="AQ38" s="326">
        <v>5</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541</v>
      </c>
      <c r="AL39" s="1207"/>
      <c r="AM39" s="1207"/>
      <c r="AN39" s="1208"/>
      <c r="AO39" s="322">
        <v>-14987</v>
      </c>
      <c r="AP39" s="322">
        <v>-397</v>
      </c>
      <c r="AQ39" s="323">
        <v>-3858</v>
      </c>
      <c r="AR39" s="324">
        <v>-89.7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542</v>
      </c>
      <c r="AL40" s="1204"/>
      <c r="AM40" s="1204"/>
      <c r="AN40" s="1205"/>
      <c r="AO40" s="322">
        <v>-1641743</v>
      </c>
      <c r="AP40" s="322">
        <v>-43500</v>
      </c>
      <c r="AQ40" s="323">
        <v>-59194</v>
      </c>
      <c r="AR40" s="324">
        <v>-26.5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1062005</v>
      </c>
      <c r="AP41" s="322">
        <v>28139</v>
      </c>
      <c r="AQ41" s="323">
        <v>26732</v>
      </c>
      <c r="AR41" s="324">
        <v>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510</v>
      </c>
      <c r="AN49" s="1200" t="s">
        <v>546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1967720</v>
      </c>
      <c r="AN51" s="344">
        <v>50775</v>
      </c>
      <c r="AO51" s="345">
        <v>15.8</v>
      </c>
      <c r="AP51" s="346">
        <v>90961</v>
      </c>
      <c r="AQ51" s="347">
        <v>20.100000000000001</v>
      </c>
      <c r="AR51" s="348">
        <v>-4.3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1209585</v>
      </c>
      <c r="AN52" s="352">
        <v>31212</v>
      </c>
      <c r="AO52" s="353">
        <v>-6.2</v>
      </c>
      <c r="AP52" s="354">
        <v>37720</v>
      </c>
      <c r="AQ52" s="355">
        <v>7.1</v>
      </c>
      <c r="AR52" s="356">
        <v>-13.3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1124480</v>
      </c>
      <c r="AN53" s="344">
        <v>29189</v>
      </c>
      <c r="AO53" s="345">
        <v>-42.5</v>
      </c>
      <c r="AP53" s="346">
        <v>106614</v>
      </c>
      <c r="AQ53" s="347">
        <v>17.2</v>
      </c>
      <c r="AR53" s="348">
        <v>-59.7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797553</v>
      </c>
      <c r="AN54" s="352">
        <v>20703</v>
      </c>
      <c r="AO54" s="353">
        <v>-33.700000000000003</v>
      </c>
      <c r="AP54" s="354">
        <v>45545</v>
      </c>
      <c r="AQ54" s="355">
        <v>20.7</v>
      </c>
      <c r="AR54" s="356">
        <v>-54.4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1547002</v>
      </c>
      <c r="AN55" s="344">
        <v>40442</v>
      </c>
      <c r="AO55" s="345">
        <v>38.6</v>
      </c>
      <c r="AP55" s="346">
        <v>85459</v>
      </c>
      <c r="AQ55" s="347">
        <v>-19.8</v>
      </c>
      <c r="AR55" s="348">
        <v>58.4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1216147</v>
      </c>
      <c r="AN56" s="352">
        <v>31793</v>
      </c>
      <c r="AO56" s="353">
        <v>53.6</v>
      </c>
      <c r="AP56" s="354">
        <v>44378</v>
      </c>
      <c r="AQ56" s="355">
        <v>-2.6</v>
      </c>
      <c r="AR56" s="356">
        <v>56.2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1774466</v>
      </c>
      <c r="AN57" s="344">
        <v>46727</v>
      </c>
      <c r="AO57" s="345">
        <v>15.5</v>
      </c>
      <c r="AP57" s="346">
        <v>83280</v>
      </c>
      <c r="AQ57" s="347">
        <v>-2.5</v>
      </c>
      <c r="AR57" s="348">
        <v>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1361058</v>
      </c>
      <c r="AN58" s="352">
        <v>35841</v>
      </c>
      <c r="AO58" s="353">
        <v>12.7</v>
      </c>
      <c r="AP58" s="354">
        <v>43123</v>
      </c>
      <c r="AQ58" s="355">
        <v>-2.8</v>
      </c>
      <c r="AR58" s="356">
        <v>15.5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2609618</v>
      </c>
      <c r="AN59" s="344">
        <v>69145</v>
      </c>
      <c r="AO59" s="345">
        <v>48</v>
      </c>
      <c r="AP59" s="346">
        <v>88968</v>
      </c>
      <c r="AQ59" s="347">
        <v>6.8</v>
      </c>
      <c r="AR59" s="348">
        <v>41.2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1643126</v>
      </c>
      <c r="AN60" s="352">
        <v>43537</v>
      </c>
      <c r="AO60" s="353">
        <v>21.5</v>
      </c>
      <c r="AP60" s="354">
        <v>45482</v>
      </c>
      <c r="AQ60" s="355">
        <v>5.5</v>
      </c>
      <c r="AR60" s="356">
        <v>16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1804657</v>
      </c>
      <c r="AN61" s="359">
        <v>47256</v>
      </c>
      <c r="AO61" s="360">
        <v>15.1</v>
      </c>
      <c r="AP61" s="361">
        <v>91056</v>
      </c>
      <c r="AQ61" s="362">
        <v>4.4000000000000004</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1245494</v>
      </c>
      <c r="AN62" s="352">
        <v>32617</v>
      </c>
      <c r="AO62" s="353">
        <v>9.6</v>
      </c>
      <c r="AP62" s="354">
        <v>43250</v>
      </c>
      <c r="AQ62" s="355">
        <v>5.6</v>
      </c>
      <c r="AR62" s="356">
        <v>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SiHrXLRpW95eZDCL63Pn3KPc/BQWdEqnpRylbDxdETtgm5FNgEWSz0p+1EyhFizExRDvHuM/2hb4HAUAX9xtg==" saltValue="Zs7RcKDE4h4eCFlsQCVS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Z67"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3zQl1H5Qv1FTioY2Rl2WZITQvxXueP2+nop5mpUJ34aJa06WqM730ESCAtb/8A3H2PL0kqSQl7Yg9Chfxp2w==" saltValue="Qyd5ZbM+t4zamyJQD86q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AyIiz8uxCiFliQDEoTOPCgsB0ekoJC2B1QDy1w4FdDoKIKsiYQYF39CamkrRtUaGkHyAn5pzKYPy6B/qWN78w==" saltValue="rsIpqAF7v6RukxvrlMOtEw=="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2" t="s">
        <v>3</v>
      </c>
      <c r="D47" s="1212"/>
      <c r="E47" s="1213"/>
      <c r="F47" s="11">
        <v>31.85</v>
      </c>
      <c r="G47" s="12">
        <v>35.619999999999997</v>
      </c>
      <c r="H47" s="12">
        <v>40.880000000000003</v>
      </c>
      <c r="I47" s="12">
        <v>40.549999999999997</v>
      </c>
      <c r="J47" s="13">
        <v>36.75</v>
      </c>
    </row>
    <row r="48" spans="2:10" ht="57.75" customHeight="1" x14ac:dyDescent="0.15">
      <c r="B48" s="14"/>
      <c r="C48" s="1214" t="s">
        <v>4</v>
      </c>
      <c r="D48" s="1214"/>
      <c r="E48" s="1215"/>
      <c r="F48" s="15">
        <v>4.21</v>
      </c>
      <c r="G48" s="16">
        <v>8.1</v>
      </c>
      <c r="H48" s="16">
        <v>7.6</v>
      </c>
      <c r="I48" s="16">
        <v>5.84</v>
      </c>
      <c r="J48" s="17">
        <v>6.02</v>
      </c>
    </row>
    <row r="49" spans="2:10" ht="57.75" customHeight="1" thickBot="1" x14ac:dyDescent="0.2">
      <c r="B49" s="18"/>
      <c r="C49" s="1216" t="s">
        <v>5</v>
      </c>
      <c r="D49" s="1216"/>
      <c r="E49" s="1217"/>
      <c r="F49" s="19">
        <v>6.21</v>
      </c>
      <c r="G49" s="20">
        <v>7.52</v>
      </c>
      <c r="H49" s="20">
        <v>4.63</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wmUkpsS98oFpIG0dd3aYdgEbo6ThkMdVsDNltCZ0ONx7neiQpvMXF2Vm1Trs1W3shKq9N03b1Ybzgv45M4fgA==" saltValue="0wdKehLSW6cX8GDUFP4r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2019-03-12T00:45:56Z</cp:lastPrinted>
  <dcterms:created xsi:type="dcterms:W3CDTF">2019-02-14T04:15:21Z</dcterms:created>
  <dcterms:modified xsi:type="dcterms:W3CDTF">2020-03-16T05:13:30Z</dcterms:modified>
  <cp:category/>
</cp:coreProperties>
</file>