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72.20.101.10\統合共有\0320_医療推進課\01 医事班\間野\02　統計\00　衛生統計年報作成\過去データ\27年衛星統計年報(平成29年度作成）\08 HP公表\02 HP貼付用\(2)人口動態\02 単年\"/>
    </mc:Choice>
  </mc:AlternateContent>
  <bookViews>
    <workbookView xWindow="0" yWindow="0" windowWidth="20490" windowHeight="7770" activeTab="1"/>
  </bookViews>
  <sheets>
    <sheet name="2-16-1" sheetId="1" r:id="rId1"/>
    <sheet name="2-16-2" sheetId="2" r:id="rId2"/>
    <sheet name="2-17" sheetId="3" r:id="rId3"/>
    <sheet name="2-18" sheetId="4" r:id="rId4"/>
    <sheet name="2-19" sheetId="5" r:id="rId5"/>
    <sheet name="2-20" sheetId="6" r:id="rId6"/>
    <sheet name="2-21" sheetId="7" r:id="rId7"/>
    <sheet name="2-22" sheetId="8" r:id="rId8"/>
    <sheet name="2-23" sheetId="9" r:id="rId9"/>
    <sheet name="2-24" sheetId="10" r:id="rId10"/>
    <sheet name="2-25" sheetId="11" r:id="rId11"/>
    <sheet name="2-26" sheetId="12" r:id="rId12"/>
    <sheet name="2-27(1)" sheetId="13" r:id="rId13"/>
    <sheet name="2-27(2)" sheetId="14" r:id="rId14"/>
    <sheet name="2-28" sheetId="15" r:id="rId15"/>
    <sheet name="2-29" sheetId="16" r:id="rId16"/>
    <sheet name="2-30" sheetId="17" r:id="rId17"/>
    <sheet name="2-31" sheetId="18" r:id="rId18"/>
    <sheet name="2-32" sheetId="19" r:id="rId19"/>
    <sheet name="2-33,34" sheetId="20"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1_２_１６表．周産期死亡．妊娠２２週_市町村別">#REF!</definedName>
    <definedName name="_2_２_１６表．出生数年齢別_市町村別_">#REF!</definedName>
    <definedName name="HTML1_1" localSheetId="11" hidden="1">"'[icd9-10.xls]死亡１４表 (2)'!$B$4:$H$140"</definedName>
    <definedName name="HTML1_1" localSheetId="12" hidden="1">"'[icd9-10.xls]死亡１４表 (2)'!$B$4:$H$140"</definedName>
    <definedName name="HTML1_1" localSheetId="13" hidden="1">"'[icd9-10.xls]死亡１４表 (2)'!$B$4:$H$140"</definedName>
    <definedName name="HTML1_1" hidden="1">"'[４.xls]Sheet1'!$A$3:$J$41"</definedName>
    <definedName name="HTML1_10" hidden="1">""</definedName>
    <definedName name="HTML1_11" hidden="1">1</definedName>
    <definedName name="HTML1_12" localSheetId="11" hidden="1">"C:\kenji\tech&amp;develop\internet\統計ホームページ\表１.htm"</definedName>
    <definedName name="HTML1_12" localSheetId="12" hidden="1">"C:\kenji\tech&amp;develop\internet\統計ホームページ\表１.htm"</definedName>
    <definedName name="HTML1_12" localSheetId="13" hidden="1">"C:\kenji\tech&amp;develop\internet\統計ホームページ\表１.htm"</definedName>
    <definedName name="HTML1_12" hidden="1">"C:\My Documents\MyHTML.htm"</definedName>
    <definedName name="HTML1_2" hidden="1">1</definedName>
    <definedName name="HTML1_3" localSheetId="11" hidden="1">""</definedName>
    <definedName name="HTML1_3" localSheetId="12" hidden="1">""</definedName>
    <definedName name="HTML1_3" localSheetId="13" hidden="1">""</definedName>
    <definedName name="HTML1_3" hidden="1">"４."</definedName>
    <definedName name="HTML1_4" localSheetId="11" hidden="1">""</definedName>
    <definedName name="HTML1_4" localSheetId="12" hidden="1">""</definedName>
    <definedName name="HTML1_4" localSheetId="13" hidden="1">""</definedName>
    <definedName name="HTML1_4" hidden="1">"Sheet1"</definedName>
    <definedName name="HTML1_5" hidden="1">""</definedName>
    <definedName name="HTML1_6" hidden="1">-4146</definedName>
    <definedName name="HTML1_7" hidden="1">-4146</definedName>
    <definedName name="HTML1_8" localSheetId="11" hidden="1">""</definedName>
    <definedName name="HTML1_8" localSheetId="12" hidden="1">""</definedName>
    <definedName name="HTML1_8" localSheetId="13" hidden="1">""</definedName>
    <definedName name="HTML1_8" hidden="1">"96/07/11"</definedName>
    <definedName name="HTML1_9" localSheetId="11" hidden="1">""</definedName>
    <definedName name="HTML1_9" localSheetId="12" hidden="1">""</definedName>
    <definedName name="HTML1_9" localSheetId="13" hidden="1">""</definedName>
    <definedName name="HTML1_9" hidden="1">"統計管理課"</definedName>
    <definedName name="HTML2_1" localSheetId="11" hidden="1">"'[icd9-10.xls]死亡１４表'!$B$4:$G$65"</definedName>
    <definedName name="HTML2_1" localSheetId="12" hidden="1">"'[icd9-10.xls]死亡１４表'!$B$4:$G$65"</definedName>
    <definedName name="HTML2_1" localSheetId="13" hidden="1">"'[icd9-10.xls]死亡１４表'!$B$4:$G$65"</definedName>
    <definedName name="HTML2_1" hidden="1">"'[４.xls]Sheet2'!$A$1:$J$25"</definedName>
    <definedName name="HTML2_10" hidden="1">""</definedName>
    <definedName name="HTML2_11" hidden="1">1</definedName>
    <definedName name="HTML2_12" localSheetId="11" hidden="1">"C:\kenji\tech&amp;develop\internet\統計ホームページ\表２.htm"</definedName>
    <definedName name="HTML2_12" localSheetId="12" hidden="1">"C:\kenji\tech&amp;develop\internet\統計ホームページ\表２.htm"</definedName>
    <definedName name="HTML2_12" localSheetId="13" hidden="1">"C:\kenji\tech&amp;develop\internet\統計ホームページ\表２.htm"</definedName>
    <definedName name="HTML2_12" hidden="1">"C:\My Documents\MyHTML.htm"</definedName>
    <definedName name="HTML2_2" hidden="1">1</definedName>
    <definedName name="HTML2_3" localSheetId="11" hidden="1">""</definedName>
    <definedName name="HTML2_3" localSheetId="12" hidden="1">""</definedName>
    <definedName name="HTML2_3" localSheetId="13" hidden="1">""</definedName>
    <definedName name="HTML2_3" hidden="1">"４."</definedName>
    <definedName name="HTML2_4" localSheetId="11" hidden="1">""</definedName>
    <definedName name="HTML2_4" localSheetId="12" hidden="1">""</definedName>
    <definedName name="HTML2_4" localSheetId="13" hidden="1">""</definedName>
    <definedName name="HTML2_4" hidden="1">"Sheet2"</definedName>
    <definedName name="HTML2_5" hidden="1">""</definedName>
    <definedName name="HTML2_6" hidden="1">-4146</definedName>
    <definedName name="HTML2_7" hidden="1">-4146</definedName>
    <definedName name="HTML2_8" localSheetId="11" hidden="1">""</definedName>
    <definedName name="HTML2_8" localSheetId="12" hidden="1">""</definedName>
    <definedName name="HTML2_8" localSheetId="13" hidden="1">""</definedName>
    <definedName name="HTML2_8" hidden="1">"96/07/11"</definedName>
    <definedName name="HTML2_9" localSheetId="11" hidden="1">""</definedName>
    <definedName name="HTML2_9" localSheetId="12" hidden="1">""</definedName>
    <definedName name="HTML2_9" localSheetId="13" hidden="1">""</definedName>
    <definedName name="HTML2_9" hidden="1">"統計管理課"</definedName>
    <definedName name="HTMLCount" hidden="1">2</definedName>
    <definedName name="hyou3">[1]表3!$A$2:$N$34</definedName>
    <definedName name="_xlnm.Print_Area" localSheetId="1">'2-16-2'!$B$1:$O$71</definedName>
    <definedName name="_xlnm.Print_Area" localSheetId="10">'2-25'!$B$1:$L$66</definedName>
    <definedName name="_xlnm.Print_Area" localSheetId="13">'2-27(2)'!$A$1:$X$71</definedName>
    <definedName name="_xlnm.Print_Area" localSheetId="19">'2-33,34'!$A$1:$I$40</definedName>
    <definedName name="Q_死因０２確認用" localSheetId="7">#REF!</definedName>
    <definedName name="Q_死因０２確認用">#REF!</definedName>
    <definedName name="Q_死因０４確認用">#REF!</definedName>
    <definedName name="Q_死因０８確認用">#REF!</definedName>
    <definedName name="Q_死亡０３確認用">#REF!</definedName>
    <definedName name="印刷範囲" localSheetId="2">#REF!</definedName>
    <definedName name="印刷範囲" localSheetId="7">#REF!</definedName>
    <definedName name="印刷範囲" localSheetId="10">'2-25'!$B$1:$J$65</definedName>
    <definedName name="印刷範囲" localSheetId="19">'2-33,34'!$B$1:$I$40</definedName>
    <definedName name="印刷範囲">#REF!</definedName>
    <definedName name="図1">[1]図8!$D$20:$I$31</definedName>
    <definedName name="占有" localSheetId="8">#REF!</definedName>
    <definedName name="占有" localSheetId="10">#REF!</definedName>
    <definedName name="占有">#REF!</definedName>
    <definedName name="増減順位" localSheetId="8">#REF!</definedName>
    <definedName name="増減順位" localSheetId="10">#REF!</definedName>
    <definedName name="増減順位">#REF!</definedName>
    <definedName name="第１表" localSheetId="8">#REF!</definedName>
    <definedName name="第１表" localSheetId="10">#REF!</definedName>
    <definedName name="第１表">#REF!</definedName>
    <definedName name="動態" localSheetId="8">#REF!</definedName>
    <definedName name="動態" localSheetId="10">#REF!</definedName>
    <definedName name="動態">#REF!</definedName>
    <definedName name="表３">[1]表3!$A$2:$N$34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20" l="1"/>
  <c r="E6" i="20"/>
  <c r="F6" i="20"/>
  <c r="G6" i="20"/>
  <c r="I6" i="20"/>
  <c r="C7" i="20"/>
  <c r="C8" i="20"/>
  <c r="C9" i="20"/>
  <c r="C10" i="20"/>
  <c r="C11" i="20"/>
  <c r="C12" i="20"/>
  <c r="C13" i="20"/>
  <c r="C14" i="20"/>
  <c r="C15" i="20"/>
  <c r="C16" i="20"/>
  <c r="D29" i="20"/>
  <c r="E29" i="20"/>
  <c r="F29" i="20"/>
  <c r="G29" i="20"/>
  <c r="H29" i="20"/>
  <c r="I29" i="20"/>
  <c r="C30" i="20"/>
  <c r="C31" i="20"/>
  <c r="C32" i="20"/>
  <c r="C33" i="20"/>
  <c r="C34" i="20"/>
  <c r="C35" i="20"/>
  <c r="C36" i="20"/>
  <c r="C37" i="20"/>
  <c r="C38" i="20"/>
  <c r="C39" i="20"/>
  <c r="B9" i="19"/>
  <c r="C9" i="19"/>
  <c r="D9" i="19"/>
  <c r="E9" i="19"/>
  <c r="F9" i="19"/>
  <c r="B10" i="19"/>
  <c r="C10" i="19"/>
  <c r="D10" i="19"/>
  <c r="E10" i="19"/>
  <c r="F10" i="19"/>
  <c r="B11" i="19"/>
  <c r="C11" i="19"/>
  <c r="D11" i="19"/>
  <c r="E11" i="19"/>
  <c r="F11" i="19"/>
  <c r="B12" i="19"/>
  <c r="C12" i="19"/>
  <c r="D12" i="19"/>
  <c r="E12" i="19"/>
  <c r="F12" i="19"/>
  <c r="B13" i="19"/>
  <c r="C13" i="19"/>
  <c r="D13" i="19"/>
  <c r="E13" i="19"/>
  <c r="F13" i="19"/>
  <c r="B14" i="19"/>
  <c r="C14" i="19"/>
  <c r="D14" i="19"/>
  <c r="E14" i="19"/>
  <c r="F14" i="19"/>
  <c r="B15" i="19"/>
  <c r="C15" i="19"/>
  <c r="D15" i="19"/>
  <c r="E15" i="19"/>
  <c r="F15" i="19"/>
  <c r="B16" i="19"/>
  <c r="C16" i="19"/>
  <c r="D16" i="19"/>
  <c r="E16" i="19"/>
  <c r="F16" i="19"/>
  <c r="B17" i="19"/>
  <c r="C17" i="19"/>
  <c r="D17" i="19"/>
  <c r="E17" i="19"/>
  <c r="F17" i="19"/>
  <c r="B18" i="19"/>
  <c r="C18" i="19"/>
  <c r="D18" i="19"/>
  <c r="E18" i="19"/>
  <c r="F18" i="19"/>
  <c r="B19" i="19"/>
  <c r="C19" i="19"/>
  <c r="D19" i="19"/>
  <c r="E19" i="19"/>
  <c r="F19" i="19"/>
  <c r="B20" i="19"/>
  <c r="C20" i="19"/>
  <c r="D20" i="19"/>
  <c r="E20" i="19"/>
  <c r="F20" i="19"/>
  <c r="B21" i="19"/>
  <c r="C21" i="19"/>
  <c r="D21" i="19"/>
  <c r="E21" i="19"/>
  <c r="F21" i="19"/>
  <c r="B22" i="19"/>
  <c r="C22" i="19"/>
  <c r="D22" i="19"/>
  <c r="E22" i="19"/>
  <c r="F22" i="19"/>
  <c r="B23" i="19"/>
  <c r="C23" i="19"/>
  <c r="D23" i="19"/>
  <c r="E23" i="19"/>
  <c r="F23" i="19"/>
  <c r="B24" i="19"/>
  <c r="C24" i="19"/>
  <c r="D24" i="19"/>
  <c r="E24" i="19"/>
  <c r="F24" i="19"/>
  <c r="B25" i="19"/>
  <c r="C25" i="19"/>
  <c r="D25" i="19"/>
  <c r="E25" i="19"/>
  <c r="F25" i="19"/>
  <c r="B26" i="19"/>
  <c r="C26" i="19"/>
  <c r="D26" i="19"/>
  <c r="E26" i="19"/>
  <c r="F26" i="19"/>
  <c r="B27" i="19"/>
  <c r="C27" i="19"/>
  <c r="D27" i="19"/>
  <c r="E27" i="19"/>
  <c r="F27" i="19"/>
  <c r="B28" i="19"/>
  <c r="C28" i="19"/>
  <c r="D28" i="19"/>
  <c r="E28" i="19"/>
  <c r="F28" i="19"/>
  <c r="B29" i="19"/>
  <c r="C29" i="19"/>
  <c r="D29" i="19"/>
  <c r="E29" i="19"/>
  <c r="F29" i="19"/>
  <c r="B30" i="19"/>
  <c r="C30" i="19"/>
  <c r="D30" i="19"/>
  <c r="E30" i="19"/>
  <c r="F30" i="19"/>
  <c r="B31" i="19"/>
  <c r="C31" i="19"/>
  <c r="D31" i="19"/>
  <c r="E31" i="19"/>
  <c r="F31" i="19"/>
  <c r="B32" i="19"/>
  <c r="C32" i="19"/>
  <c r="D32" i="19"/>
  <c r="E32" i="19"/>
  <c r="F32" i="19"/>
  <c r="B33" i="19"/>
  <c r="C33" i="19"/>
  <c r="D33" i="19"/>
  <c r="E33" i="19"/>
  <c r="F33" i="19"/>
  <c r="B34" i="19"/>
  <c r="C34" i="19"/>
  <c r="D34" i="19"/>
  <c r="E34" i="19"/>
  <c r="F34" i="19"/>
  <c r="B35" i="19"/>
  <c r="C35" i="19"/>
  <c r="D35" i="19"/>
  <c r="E35" i="19"/>
  <c r="F35" i="19"/>
  <c r="B36" i="19"/>
  <c r="C36" i="19"/>
  <c r="D36" i="19"/>
  <c r="E36" i="19"/>
  <c r="F36" i="19"/>
  <c r="B37" i="19"/>
  <c r="C37" i="19"/>
  <c r="D37" i="19"/>
  <c r="E37" i="19"/>
  <c r="F37" i="19"/>
  <c r="B38" i="19"/>
  <c r="C38" i="19"/>
  <c r="D38" i="19"/>
  <c r="E38" i="19"/>
  <c r="F38" i="19"/>
  <c r="B39" i="19"/>
  <c r="C39" i="19"/>
  <c r="D39" i="19"/>
  <c r="E39" i="19"/>
  <c r="F39" i="19"/>
  <c r="B40" i="19"/>
  <c r="C40" i="19"/>
  <c r="D40" i="19"/>
  <c r="E40" i="19"/>
  <c r="F40" i="19"/>
  <c r="B41" i="19"/>
  <c r="C41" i="19"/>
  <c r="D41" i="19"/>
  <c r="E41" i="19"/>
  <c r="F41" i="19"/>
  <c r="B42" i="19"/>
  <c r="C42" i="19"/>
  <c r="D42" i="19"/>
  <c r="E42" i="19"/>
  <c r="F42" i="19"/>
  <c r="B43" i="19"/>
  <c r="C43" i="19"/>
  <c r="D43" i="19"/>
  <c r="E43" i="19"/>
  <c r="F43" i="19"/>
  <c r="B44" i="19"/>
  <c r="C44" i="19"/>
  <c r="D44" i="19"/>
  <c r="E44" i="19"/>
  <c r="F44" i="19"/>
  <c r="B45" i="19"/>
  <c r="C45" i="19"/>
  <c r="D45" i="19"/>
  <c r="E45" i="19"/>
  <c r="F45" i="19"/>
  <c r="B46" i="19"/>
  <c r="C46" i="19"/>
  <c r="D46" i="19"/>
  <c r="E46" i="19"/>
  <c r="F46" i="19"/>
  <c r="B47" i="19"/>
  <c r="C47" i="19"/>
  <c r="D47" i="19"/>
  <c r="E47" i="19"/>
  <c r="F47" i="19"/>
  <c r="B48" i="19"/>
  <c r="C48" i="19"/>
  <c r="D48" i="19"/>
  <c r="E48" i="19"/>
  <c r="F48" i="19"/>
  <c r="B49" i="19"/>
  <c r="C49" i="19"/>
  <c r="D49" i="19"/>
  <c r="E49" i="19"/>
  <c r="F49" i="19"/>
  <c r="B50" i="19"/>
  <c r="C50" i="19"/>
  <c r="D50" i="19"/>
  <c r="E50" i="19"/>
  <c r="F50" i="19"/>
  <c r="B51" i="19"/>
  <c r="C51" i="19"/>
  <c r="D51" i="19"/>
  <c r="E51" i="19"/>
  <c r="F51" i="19"/>
  <c r="B52" i="19"/>
  <c r="C52" i="19"/>
  <c r="D52" i="19"/>
  <c r="E52" i="19"/>
  <c r="F52" i="19"/>
  <c r="B53" i="19"/>
  <c r="C53" i="19"/>
  <c r="D53" i="19"/>
  <c r="E53" i="19"/>
  <c r="F53" i="19"/>
  <c r="B54" i="19"/>
  <c r="C54" i="19"/>
  <c r="D54" i="19"/>
  <c r="E54" i="19"/>
  <c r="F54" i="19"/>
  <c r="B55" i="19"/>
  <c r="C55" i="19"/>
  <c r="D55" i="19"/>
  <c r="E55" i="19"/>
  <c r="F55" i="19"/>
  <c r="B56" i="19"/>
  <c r="C56" i="19"/>
  <c r="D56" i="19"/>
  <c r="E56" i="19"/>
  <c r="F56" i="19"/>
  <c r="B57" i="19"/>
  <c r="C57" i="19"/>
  <c r="D57" i="19"/>
  <c r="E57" i="19"/>
  <c r="F57" i="19"/>
  <c r="B58" i="19"/>
  <c r="C58" i="19"/>
  <c r="D58" i="19"/>
  <c r="E58" i="19"/>
  <c r="F58" i="19"/>
  <c r="B59" i="19"/>
  <c r="C59" i="19"/>
  <c r="D59" i="19"/>
  <c r="E59" i="19"/>
  <c r="F59" i="19"/>
  <c r="B60" i="19"/>
  <c r="C60" i="19"/>
  <c r="D60" i="19"/>
  <c r="E60" i="19"/>
  <c r="F60" i="19"/>
  <c r="B61" i="19"/>
  <c r="C61" i="19"/>
  <c r="D61" i="19"/>
  <c r="E61" i="19"/>
  <c r="F61" i="19"/>
  <c r="B62" i="19"/>
  <c r="C62" i="19"/>
  <c r="D62" i="19"/>
  <c r="E62" i="19"/>
  <c r="F62" i="19"/>
  <c r="B63" i="19"/>
  <c r="C63" i="19"/>
  <c r="D63" i="19"/>
  <c r="E63" i="19"/>
  <c r="F63" i="19"/>
  <c r="B64" i="19"/>
  <c r="C64" i="19"/>
  <c r="D64" i="19"/>
  <c r="E64" i="19"/>
  <c r="F64" i="19"/>
  <c r="B65" i="19"/>
  <c r="C65" i="19"/>
  <c r="D65" i="19"/>
  <c r="E65" i="19"/>
  <c r="F65" i="19"/>
  <c r="B66" i="19"/>
  <c r="C66" i="19"/>
  <c r="D66" i="19"/>
  <c r="E66" i="19"/>
  <c r="F66" i="19"/>
  <c r="B67" i="19"/>
  <c r="C67" i="19"/>
  <c r="D67" i="19"/>
  <c r="E67" i="19"/>
  <c r="F67" i="19"/>
  <c r="B68" i="19"/>
  <c r="C68" i="19"/>
  <c r="D68" i="19"/>
  <c r="E68" i="19"/>
  <c r="F68" i="19"/>
  <c r="B69" i="19"/>
  <c r="C69" i="19"/>
  <c r="D69" i="19"/>
  <c r="E69" i="19"/>
  <c r="F69" i="19"/>
  <c r="AM2" i="18"/>
  <c r="B16" i="18"/>
  <c r="C16" i="18"/>
  <c r="AD16" i="18"/>
  <c r="AE16" i="18"/>
  <c r="B17" i="18"/>
  <c r="C17" i="18"/>
  <c r="AD17" i="18"/>
  <c r="AE17" i="18"/>
  <c r="B18" i="18"/>
  <c r="C18" i="18"/>
  <c r="AD18" i="18"/>
  <c r="AE18" i="18"/>
  <c r="B19" i="18"/>
  <c r="C19" i="18"/>
  <c r="AD19" i="18"/>
  <c r="AE19" i="18"/>
  <c r="B20" i="18"/>
  <c r="C20" i="18"/>
  <c r="AD20" i="18"/>
  <c r="AE20" i="18"/>
  <c r="B21" i="18"/>
  <c r="C21" i="18"/>
  <c r="AD21" i="18"/>
  <c r="AE21" i="18"/>
  <c r="B22" i="18"/>
  <c r="C22" i="18"/>
  <c r="AD22" i="18"/>
  <c r="AE22" i="18"/>
  <c r="B23" i="18"/>
  <c r="C23" i="18"/>
  <c r="AD23" i="18"/>
  <c r="AE23" i="18"/>
  <c r="B24" i="18"/>
  <c r="C24" i="18"/>
  <c r="AD24" i="18"/>
  <c r="AE24" i="18"/>
  <c r="B25" i="18"/>
  <c r="C25" i="18"/>
  <c r="AD25" i="18"/>
  <c r="AE25" i="18"/>
  <c r="B26" i="18"/>
  <c r="C26" i="18"/>
  <c r="AD26" i="18"/>
  <c r="AE26" i="18"/>
  <c r="B27" i="18"/>
  <c r="C27" i="18"/>
  <c r="AD27" i="18"/>
  <c r="AE27" i="18"/>
  <c r="B28" i="18"/>
  <c r="C28" i="18"/>
  <c r="AD28" i="18"/>
  <c r="AE28" i="18"/>
  <c r="B29" i="18"/>
  <c r="C29" i="18"/>
  <c r="AD29" i="18"/>
  <c r="AE29" i="18"/>
  <c r="B30" i="18"/>
  <c r="C30" i="18"/>
  <c r="AD30" i="18"/>
  <c r="AE30" i="18"/>
  <c r="B31" i="18"/>
  <c r="C31" i="18"/>
  <c r="AD31" i="18"/>
  <c r="AE31" i="18"/>
  <c r="B32" i="18"/>
  <c r="C32" i="18"/>
  <c r="AD32" i="18"/>
  <c r="AE32" i="18"/>
  <c r="B33" i="18"/>
  <c r="C33" i="18"/>
  <c r="AD33" i="18"/>
  <c r="AE33" i="18"/>
  <c r="B34" i="18"/>
  <c r="C34" i="18"/>
  <c r="AD34" i="18"/>
  <c r="AE34" i="18"/>
  <c r="B35" i="18"/>
  <c r="C35" i="18"/>
  <c r="AD35" i="18"/>
  <c r="AE35" i="18"/>
  <c r="B36" i="18"/>
  <c r="C36" i="18"/>
  <c r="AD36" i="18"/>
  <c r="AE36" i="18"/>
  <c r="B37" i="18"/>
  <c r="C37" i="18"/>
  <c r="AD37" i="18"/>
  <c r="AE37" i="18"/>
  <c r="B38" i="18"/>
  <c r="C38" i="18"/>
  <c r="AD38" i="18"/>
  <c r="AE38" i="18"/>
  <c r="B39" i="18"/>
  <c r="C39" i="18"/>
  <c r="AD39" i="18"/>
  <c r="AE39" i="18"/>
  <c r="B40" i="18"/>
  <c r="C40" i="18"/>
  <c r="AD40" i="18"/>
  <c r="AE40" i="18"/>
  <c r="B41" i="18"/>
  <c r="C41" i="18"/>
  <c r="AD41" i="18"/>
  <c r="AE41" i="18"/>
  <c r="B42" i="18"/>
  <c r="C42" i="18"/>
  <c r="AD42" i="18"/>
  <c r="AE42" i="18"/>
  <c r="B43" i="18"/>
  <c r="C43" i="18"/>
  <c r="AD43" i="18"/>
  <c r="AE43" i="18"/>
  <c r="B44" i="18"/>
  <c r="C44" i="18"/>
  <c r="AD44" i="18"/>
  <c r="AE44" i="18"/>
  <c r="B45" i="18"/>
  <c r="C45" i="18"/>
  <c r="AD45" i="18"/>
  <c r="AE45" i="18"/>
  <c r="B46" i="18"/>
  <c r="C46" i="18"/>
  <c r="AD46" i="18"/>
  <c r="AE46" i="18"/>
  <c r="B47" i="18"/>
  <c r="C47" i="18"/>
  <c r="AD47" i="18"/>
  <c r="AE47" i="18"/>
  <c r="B48" i="18"/>
  <c r="C48" i="18"/>
  <c r="AD48" i="18"/>
  <c r="AE48" i="18"/>
  <c r="B49" i="18"/>
  <c r="C49" i="18"/>
  <c r="AD49" i="18"/>
  <c r="AE49" i="18"/>
  <c r="B50" i="18"/>
  <c r="C50" i="18"/>
  <c r="AD50" i="18"/>
  <c r="AE50" i="18"/>
  <c r="B51" i="18"/>
  <c r="C51" i="18"/>
  <c r="AD51" i="18"/>
  <c r="AE51" i="18"/>
  <c r="B52" i="18"/>
  <c r="C52" i="18"/>
  <c r="AD52" i="18"/>
  <c r="AE52" i="18"/>
  <c r="B53" i="18"/>
  <c r="C53" i="18"/>
  <c r="AD53" i="18"/>
  <c r="AE53" i="18"/>
  <c r="B54" i="18"/>
  <c r="C54" i="18"/>
  <c r="AD54" i="18"/>
  <c r="AE54" i="18"/>
  <c r="B55" i="18"/>
  <c r="C55" i="18"/>
  <c r="AD55" i="18"/>
  <c r="AE55" i="18"/>
  <c r="B9" i="17"/>
  <c r="B11" i="17"/>
  <c r="AF11" i="17"/>
  <c r="B12" i="17"/>
  <c r="B13" i="17"/>
  <c r="B14" i="17"/>
  <c r="B15" i="17"/>
  <c r="B16" i="17"/>
  <c r="B17" i="17"/>
  <c r="B18" i="17"/>
  <c r="B19" i="17"/>
  <c r="B20" i="17"/>
  <c r="B21" i="17"/>
  <c r="B22" i="17"/>
  <c r="B23" i="17"/>
  <c r="B24" i="17"/>
  <c r="B25" i="17"/>
  <c r="B26" i="17"/>
  <c r="B27" i="17"/>
  <c r="B28" i="17"/>
  <c r="B29" i="17"/>
  <c r="B30" i="17"/>
  <c r="B31" i="17"/>
  <c r="B32" i="17"/>
  <c r="B33" i="17"/>
  <c r="B34" i="17"/>
  <c r="B35" i="17"/>
  <c r="B36" i="17"/>
  <c r="B37" i="17"/>
  <c r="B38" i="17"/>
  <c r="B39" i="17"/>
  <c r="B40" i="17"/>
  <c r="B41" i="17"/>
  <c r="B42" i="17"/>
  <c r="B43" i="17"/>
  <c r="B44" i="17"/>
  <c r="B45" i="17"/>
  <c r="B46" i="17"/>
  <c r="B47" i="17"/>
  <c r="B48" i="17"/>
  <c r="B49" i="17"/>
  <c r="B50" i="17"/>
  <c r="B51" i="17"/>
  <c r="B52" i="17"/>
  <c r="B53" i="17"/>
  <c r="B54" i="17"/>
  <c r="B55" i="17"/>
  <c r="B56" i="17"/>
  <c r="B57" i="17"/>
  <c r="B58" i="17"/>
  <c r="B59" i="17"/>
  <c r="B60" i="17"/>
  <c r="B61" i="17"/>
  <c r="B62" i="17"/>
  <c r="B63" i="17"/>
  <c r="B64" i="17"/>
  <c r="B65" i="17"/>
  <c r="B66" i="17"/>
  <c r="B67" i="17"/>
  <c r="B16" i="16"/>
  <c r="C16" i="16"/>
  <c r="B17" i="16"/>
  <c r="C17" i="16"/>
  <c r="B18" i="16"/>
  <c r="C18" i="16"/>
  <c r="B19" i="16"/>
  <c r="C19" i="16"/>
  <c r="B20" i="16"/>
  <c r="C20" i="16"/>
  <c r="B21" i="16"/>
  <c r="C21" i="16"/>
  <c r="B22" i="16"/>
  <c r="C22" i="16"/>
  <c r="B23" i="16"/>
  <c r="C23" i="16"/>
  <c r="B24" i="16"/>
  <c r="C24" i="16"/>
  <c r="B25" i="16"/>
  <c r="C25" i="16"/>
  <c r="B26" i="16"/>
  <c r="C26" i="16"/>
  <c r="B27" i="16"/>
  <c r="C27" i="16"/>
  <c r="B28" i="16"/>
  <c r="C28" i="16"/>
  <c r="B29" i="16"/>
  <c r="C29" i="16"/>
  <c r="B30" i="16"/>
  <c r="C30" i="16"/>
  <c r="B31" i="16"/>
  <c r="C31" i="16"/>
  <c r="B32" i="16"/>
  <c r="C32" i="16"/>
  <c r="B33" i="16"/>
  <c r="C33" i="16"/>
  <c r="B34" i="16"/>
  <c r="C34" i="16"/>
  <c r="B35" i="16"/>
  <c r="C35" i="16"/>
  <c r="B36" i="16"/>
  <c r="C36" i="16"/>
  <c r="B37" i="16"/>
  <c r="C37" i="16"/>
  <c r="B38" i="16"/>
  <c r="C38" i="16"/>
  <c r="B39" i="16"/>
  <c r="C39" i="16"/>
  <c r="B40" i="16"/>
  <c r="C40" i="16"/>
  <c r="B41" i="16"/>
  <c r="C41" i="16"/>
  <c r="B42" i="16"/>
  <c r="C42" i="16"/>
  <c r="B43" i="16"/>
  <c r="C43" i="16"/>
  <c r="B44" i="16"/>
  <c r="C44" i="16"/>
  <c r="B45" i="16"/>
  <c r="C45" i="16"/>
  <c r="B10" i="15"/>
  <c r="B12" i="15"/>
  <c r="B13" i="15"/>
  <c r="B14" i="15"/>
  <c r="B15" i="15"/>
  <c r="B16" i="15"/>
  <c r="B17" i="15"/>
  <c r="B18" i="15"/>
  <c r="B19" i="15"/>
  <c r="B20" i="15"/>
  <c r="B21" i="15"/>
  <c r="B22" i="15"/>
  <c r="B23" i="15"/>
  <c r="B24" i="15"/>
  <c r="B25" i="15"/>
  <c r="B26" i="15"/>
  <c r="B27" i="15"/>
  <c r="B28" i="15"/>
  <c r="B29" i="15"/>
  <c r="B30" i="15"/>
  <c r="B31" i="15"/>
  <c r="B32" i="15"/>
  <c r="B33" i="15"/>
  <c r="B34" i="15"/>
  <c r="B35" i="15"/>
  <c r="B36" i="15"/>
  <c r="B37" i="15"/>
  <c r="B38" i="15"/>
  <c r="B39" i="15"/>
  <c r="B40" i="15"/>
  <c r="B41" i="15"/>
  <c r="B42" i="15"/>
  <c r="B43" i="15"/>
  <c r="B44" i="15"/>
  <c r="B45" i="15"/>
  <c r="B46" i="15"/>
  <c r="B47" i="15"/>
  <c r="B48" i="15"/>
  <c r="B49" i="15"/>
  <c r="B50" i="15"/>
  <c r="B51" i="15"/>
  <c r="B52" i="15"/>
  <c r="B53" i="15"/>
  <c r="B54" i="15"/>
  <c r="B55" i="15"/>
  <c r="B56" i="15"/>
  <c r="B57" i="15"/>
  <c r="B58" i="15"/>
  <c r="B59" i="15"/>
  <c r="B60" i="15"/>
  <c r="B61" i="15"/>
  <c r="B62" i="15"/>
  <c r="B63" i="15"/>
  <c r="B64" i="15"/>
  <c r="B65" i="15"/>
  <c r="B66" i="15"/>
  <c r="B67" i="15"/>
  <c r="B68" i="15"/>
  <c r="B69" i="15"/>
  <c r="D3" i="14"/>
  <c r="E3" i="14"/>
  <c r="F3" i="14"/>
  <c r="G3" i="14"/>
  <c r="H3" i="14"/>
  <c r="I3" i="14"/>
  <c r="M3" i="14"/>
  <c r="N3" i="14"/>
  <c r="O3" i="14"/>
  <c r="P3" i="14"/>
  <c r="D4" i="14"/>
  <c r="E4" i="14"/>
  <c r="E5" i="14" s="1"/>
  <c r="F4" i="14"/>
  <c r="F5" i="14" s="1"/>
  <c r="G4" i="14"/>
  <c r="H4" i="14"/>
  <c r="I4" i="14"/>
  <c r="I5" i="14" s="1"/>
  <c r="M4" i="14"/>
  <c r="N4" i="14"/>
  <c r="O4" i="14"/>
  <c r="P4" i="14"/>
  <c r="P5" i="14" s="1"/>
  <c r="D5" i="14"/>
  <c r="G5" i="14"/>
  <c r="M5" i="14"/>
  <c r="N5" i="14"/>
  <c r="B9" i="14"/>
  <c r="B11" i="14"/>
  <c r="Q11" i="14"/>
  <c r="R11" i="14"/>
  <c r="B12" i="14"/>
  <c r="Q12" i="14"/>
  <c r="R12" i="14"/>
  <c r="B13" i="14"/>
  <c r="Q13" i="14"/>
  <c r="R13" i="14"/>
  <c r="B14" i="14"/>
  <c r="Q14" i="14"/>
  <c r="R14" i="14"/>
  <c r="B15" i="14"/>
  <c r="Q15" i="14"/>
  <c r="R15" i="14"/>
  <c r="B16" i="14"/>
  <c r="Q16" i="14"/>
  <c r="R16" i="14"/>
  <c r="B17" i="14"/>
  <c r="Q17" i="14"/>
  <c r="R17" i="14"/>
  <c r="B18" i="14"/>
  <c r="Q18" i="14"/>
  <c r="R18" i="14"/>
  <c r="B19" i="14"/>
  <c r="Q19" i="14"/>
  <c r="R19" i="14"/>
  <c r="B20" i="14"/>
  <c r="Q20" i="14"/>
  <c r="R20" i="14"/>
  <c r="B21" i="14"/>
  <c r="Q21" i="14"/>
  <c r="R21" i="14"/>
  <c r="B22" i="14"/>
  <c r="Q22" i="14"/>
  <c r="R22" i="14"/>
  <c r="B23" i="14"/>
  <c r="Q23" i="14"/>
  <c r="R23" i="14"/>
  <c r="B24" i="14"/>
  <c r="Q24" i="14"/>
  <c r="R24" i="14"/>
  <c r="B25" i="14"/>
  <c r="Q25" i="14"/>
  <c r="R25" i="14"/>
  <c r="B26" i="14"/>
  <c r="Q26" i="14"/>
  <c r="R26" i="14"/>
  <c r="B27" i="14"/>
  <c r="Q27" i="14"/>
  <c r="R27" i="14"/>
  <c r="B28" i="14"/>
  <c r="Q28" i="14"/>
  <c r="R28" i="14"/>
  <c r="B29" i="14"/>
  <c r="Q29" i="14"/>
  <c r="R29" i="14"/>
  <c r="B30" i="14"/>
  <c r="Q30" i="14"/>
  <c r="R30" i="14"/>
  <c r="B31" i="14"/>
  <c r="Q31" i="14"/>
  <c r="R31" i="14"/>
  <c r="B32" i="14"/>
  <c r="Q32" i="14"/>
  <c r="R32" i="14"/>
  <c r="B33" i="14"/>
  <c r="Q33" i="14"/>
  <c r="R33" i="14"/>
  <c r="B34" i="14"/>
  <c r="Q34" i="14"/>
  <c r="R34" i="14"/>
  <c r="B35" i="14"/>
  <c r="Q35" i="14"/>
  <c r="R35" i="14"/>
  <c r="B36" i="14"/>
  <c r="Q36" i="14"/>
  <c r="R36" i="14"/>
  <c r="B37" i="14"/>
  <c r="Q37" i="14"/>
  <c r="R37" i="14"/>
  <c r="B38" i="14"/>
  <c r="Q38" i="14"/>
  <c r="R38" i="14"/>
  <c r="B39" i="14"/>
  <c r="Q39" i="14"/>
  <c r="R39" i="14"/>
  <c r="B40" i="14"/>
  <c r="Q40" i="14"/>
  <c r="R40" i="14"/>
  <c r="B41" i="14"/>
  <c r="Q41" i="14"/>
  <c r="R41" i="14"/>
  <c r="B42" i="14"/>
  <c r="Q42" i="14"/>
  <c r="R42" i="14"/>
  <c r="B43" i="14"/>
  <c r="Q43" i="14"/>
  <c r="R43" i="14"/>
  <c r="B44" i="14"/>
  <c r="Q44" i="14"/>
  <c r="R44" i="14"/>
  <c r="B45" i="14"/>
  <c r="Q45" i="14"/>
  <c r="R45" i="14"/>
  <c r="B46" i="14"/>
  <c r="Q46" i="14"/>
  <c r="R46" i="14"/>
  <c r="B47" i="14"/>
  <c r="Q47" i="14"/>
  <c r="R47" i="14"/>
  <c r="B48" i="14"/>
  <c r="Q48" i="14"/>
  <c r="R48" i="14"/>
  <c r="B49" i="14"/>
  <c r="Q49" i="14"/>
  <c r="R49" i="14"/>
  <c r="B50" i="14"/>
  <c r="Q50" i="14"/>
  <c r="R50" i="14"/>
  <c r="B51" i="14"/>
  <c r="Q51" i="14"/>
  <c r="R51" i="14"/>
  <c r="B52" i="14"/>
  <c r="Q52" i="14"/>
  <c r="R52" i="14"/>
  <c r="B53" i="14"/>
  <c r="Q53" i="14"/>
  <c r="R53" i="14"/>
  <c r="B54" i="14"/>
  <c r="Q54" i="14"/>
  <c r="R54" i="14"/>
  <c r="B55" i="14"/>
  <c r="Q55" i="14"/>
  <c r="R55" i="14"/>
  <c r="B56" i="14"/>
  <c r="Q56" i="14"/>
  <c r="R56" i="14"/>
  <c r="B57" i="14"/>
  <c r="Q57" i="14"/>
  <c r="R57" i="14"/>
  <c r="B58" i="14"/>
  <c r="Q58" i="14"/>
  <c r="R58" i="14"/>
  <c r="B59" i="14"/>
  <c r="Q59" i="14"/>
  <c r="R59" i="14"/>
  <c r="B60" i="14"/>
  <c r="Q60" i="14"/>
  <c r="R60" i="14"/>
  <c r="B61" i="14"/>
  <c r="Q61" i="14"/>
  <c r="R61" i="14"/>
  <c r="B62" i="14"/>
  <c r="Q62" i="14"/>
  <c r="R62" i="14"/>
  <c r="B63" i="14"/>
  <c r="Q63" i="14"/>
  <c r="R63" i="14"/>
  <c r="B64" i="14"/>
  <c r="Q64" i="14"/>
  <c r="R64" i="14"/>
  <c r="B65" i="14"/>
  <c r="Q65" i="14"/>
  <c r="R65" i="14"/>
  <c r="B66" i="14"/>
  <c r="Q66" i="14"/>
  <c r="R66" i="14"/>
  <c r="B67" i="14"/>
  <c r="Q67" i="14"/>
  <c r="R67" i="14"/>
  <c r="B68" i="14"/>
  <c r="Q68" i="14"/>
  <c r="R68" i="14"/>
  <c r="B69" i="14"/>
  <c r="Q69" i="14"/>
  <c r="R69" i="14"/>
  <c r="D3" i="13"/>
  <c r="E3" i="13"/>
  <c r="F3" i="13"/>
  <c r="G3" i="13"/>
  <c r="H3" i="13"/>
  <c r="I3" i="13"/>
  <c r="M3" i="13"/>
  <c r="N3" i="13"/>
  <c r="O3" i="13"/>
  <c r="O5" i="13" s="1"/>
  <c r="P3" i="13"/>
  <c r="Q3" i="13"/>
  <c r="R3" i="13"/>
  <c r="R5" i="13" s="1"/>
  <c r="V3" i="13"/>
  <c r="V5" i="13" s="1"/>
  <c r="W3" i="13"/>
  <c r="X3" i="13"/>
  <c r="Y3" i="13"/>
  <c r="Y5" i="13" s="1"/>
  <c r="Z3" i="13"/>
  <c r="Z5" i="13" s="1"/>
  <c r="AA3" i="13"/>
  <c r="AB3" i="13"/>
  <c r="AC3" i="13"/>
  <c r="AC5" i="13" s="1"/>
  <c r="D4" i="13"/>
  <c r="E4" i="13"/>
  <c r="F4" i="13"/>
  <c r="G4" i="13"/>
  <c r="H4" i="13"/>
  <c r="I4" i="13"/>
  <c r="M4" i="13"/>
  <c r="N4" i="13"/>
  <c r="O4" i="13"/>
  <c r="P4" i="13"/>
  <c r="Q4" i="13"/>
  <c r="R4" i="13"/>
  <c r="V4" i="13"/>
  <c r="W4" i="13"/>
  <c r="X4" i="13"/>
  <c r="Y4" i="13"/>
  <c r="Z4" i="13"/>
  <c r="AA4" i="13"/>
  <c r="AB4" i="13"/>
  <c r="AC4" i="13"/>
  <c r="D5" i="13"/>
  <c r="E5" i="13"/>
  <c r="F5" i="13"/>
  <c r="G5" i="13"/>
  <c r="H5" i="13"/>
  <c r="I5" i="13"/>
  <c r="M5" i="13"/>
  <c r="P5" i="13"/>
  <c r="Q5" i="13"/>
  <c r="W5" i="13"/>
  <c r="X5" i="13"/>
  <c r="AA5" i="13"/>
  <c r="AB5" i="13"/>
  <c r="B9" i="13"/>
  <c r="B11" i="13"/>
  <c r="B12" i="13"/>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8" i="12"/>
  <c r="C8" i="12"/>
  <c r="D8" i="12"/>
  <c r="B9" i="12"/>
  <c r="C9" i="12"/>
  <c r="D9" i="12"/>
  <c r="B10" i="12"/>
  <c r="C10" i="12"/>
  <c r="D10" i="12"/>
  <c r="B11" i="12"/>
  <c r="C11" i="12"/>
  <c r="D11" i="12"/>
  <c r="B12" i="12"/>
  <c r="C12" i="12"/>
  <c r="D12" i="12"/>
  <c r="B13" i="12"/>
  <c r="C13" i="12"/>
  <c r="D13" i="12"/>
  <c r="B14" i="12"/>
  <c r="C14" i="12"/>
  <c r="D14" i="12"/>
  <c r="B15" i="12"/>
  <c r="C15" i="12"/>
  <c r="D15" i="12"/>
  <c r="B16" i="12"/>
  <c r="C16" i="12"/>
  <c r="D16" i="12"/>
  <c r="B17" i="12"/>
  <c r="C17" i="12"/>
  <c r="D17" i="12"/>
  <c r="B18" i="12"/>
  <c r="C18" i="12"/>
  <c r="D18" i="12"/>
  <c r="B19" i="12"/>
  <c r="C19" i="12"/>
  <c r="D19" i="12"/>
  <c r="B20" i="12"/>
  <c r="C20" i="12"/>
  <c r="D20" i="12"/>
  <c r="B21" i="12"/>
  <c r="C21" i="12"/>
  <c r="D21" i="12"/>
  <c r="B22" i="12"/>
  <c r="C22" i="12"/>
  <c r="D22" i="12"/>
  <c r="B23" i="12"/>
  <c r="C23" i="12"/>
  <c r="D23" i="12"/>
  <c r="B24" i="12"/>
  <c r="C24" i="12"/>
  <c r="D24" i="12"/>
  <c r="B25" i="12"/>
  <c r="C25" i="12"/>
  <c r="D25" i="12"/>
  <c r="B26" i="12"/>
  <c r="C26" i="12"/>
  <c r="D26" i="12"/>
  <c r="B27" i="12"/>
  <c r="C27" i="12"/>
  <c r="D27" i="12"/>
  <c r="B28" i="12"/>
  <c r="C28" i="12"/>
  <c r="D28" i="12"/>
  <c r="B29" i="12"/>
  <c r="C29" i="12"/>
  <c r="D29" i="12"/>
  <c r="B30" i="12"/>
  <c r="C30" i="12"/>
  <c r="D30" i="12"/>
  <c r="B31" i="12"/>
  <c r="C31" i="12"/>
  <c r="D31" i="12"/>
  <c r="B32" i="12"/>
  <c r="C32" i="12"/>
  <c r="D32" i="12"/>
  <c r="B33" i="12"/>
  <c r="C33" i="12"/>
  <c r="D33" i="12"/>
  <c r="B34" i="12"/>
  <c r="C34" i="12"/>
  <c r="D34" i="12"/>
  <c r="B35" i="12"/>
  <c r="C35" i="12"/>
  <c r="D35" i="12"/>
  <c r="B36" i="12"/>
  <c r="C36" i="12"/>
  <c r="D36" i="12"/>
  <c r="B37" i="12"/>
  <c r="C37" i="12"/>
  <c r="D37" i="12"/>
  <c r="B38" i="12"/>
  <c r="C38" i="12"/>
  <c r="D38" i="12"/>
  <c r="B39" i="12"/>
  <c r="C39" i="12"/>
  <c r="D39" i="12"/>
  <c r="B40" i="12"/>
  <c r="C40" i="12"/>
  <c r="D40" i="12"/>
  <c r="B41" i="12"/>
  <c r="C41" i="12"/>
  <c r="D41" i="12"/>
  <c r="B42" i="12"/>
  <c r="C42" i="12"/>
  <c r="D42" i="12"/>
  <c r="B43" i="12"/>
  <c r="C43" i="12"/>
  <c r="D43" i="12"/>
  <c r="B44" i="12"/>
  <c r="C44" i="12"/>
  <c r="D44" i="12"/>
  <c r="B45" i="12"/>
  <c r="C45" i="12"/>
  <c r="D45" i="12"/>
  <c r="B46" i="12"/>
  <c r="C46" i="12"/>
  <c r="D46" i="12"/>
  <c r="B47" i="12"/>
  <c r="C47" i="12"/>
  <c r="D47" i="12"/>
  <c r="B48" i="12"/>
  <c r="C48" i="12"/>
  <c r="D48" i="12"/>
  <c r="B49" i="12"/>
  <c r="C49" i="12"/>
  <c r="D49" i="12"/>
  <c r="B50" i="12"/>
  <c r="C50" i="12"/>
  <c r="D50" i="12"/>
  <c r="B51" i="12"/>
  <c r="C51" i="12"/>
  <c r="D51" i="12"/>
  <c r="B52" i="12"/>
  <c r="C52" i="12"/>
  <c r="D52" i="12"/>
  <c r="B53" i="12"/>
  <c r="C53" i="12"/>
  <c r="D53" i="12"/>
  <c r="B54" i="12"/>
  <c r="C54" i="12"/>
  <c r="D54" i="12"/>
  <c r="B55" i="12"/>
  <c r="C55" i="12"/>
  <c r="D55" i="12"/>
  <c r="B56" i="12"/>
  <c r="C56" i="12"/>
  <c r="D56" i="12"/>
  <c r="B57" i="12"/>
  <c r="C57" i="12"/>
  <c r="D57" i="12"/>
  <c r="B58" i="12"/>
  <c r="C58" i="12"/>
  <c r="D58" i="12"/>
  <c r="B59" i="12"/>
  <c r="C59" i="12"/>
  <c r="D59" i="12"/>
  <c r="B60" i="12"/>
  <c r="C60" i="12"/>
  <c r="D60" i="12"/>
  <c r="B61" i="12"/>
  <c r="C61" i="12"/>
  <c r="D61" i="12"/>
  <c r="B62" i="12"/>
  <c r="C62" i="12"/>
  <c r="D62" i="12"/>
  <c r="B63" i="12"/>
  <c r="C63" i="12"/>
  <c r="D63" i="12"/>
  <c r="B64" i="12"/>
  <c r="C64" i="12"/>
  <c r="D64" i="12"/>
  <c r="B65" i="12"/>
  <c r="C65" i="12"/>
  <c r="D65" i="12"/>
  <c r="B66" i="12"/>
  <c r="C66" i="12"/>
  <c r="D66" i="12"/>
  <c r="B67" i="12"/>
  <c r="C67" i="12"/>
  <c r="D67" i="12"/>
  <c r="B68" i="12"/>
  <c r="C68" i="12"/>
  <c r="D68" i="12"/>
  <c r="B69" i="12"/>
  <c r="C69" i="12"/>
  <c r="D69" i="12"/>
  <c r="B70" i="12"/>
  <c r="C70" i="12"/>
  <c r="D70" i="12"/>
  <c r="B71" i="12"/>
  <c r="C71" i="12"/>
  <c r="D71" i="12"/>
  <c r="B72" i="12"/>
  <c r="C72" i="12"/>
  <c r="D72" i="12"/>
  <c r="B73" i="12"/>
  <c r="C73" i="12"/>
  <c r="D73" i="12"/>
  <c r="B74" i="12"/>
  <c r="C74" i="12"/>
  <c r="D74" i="12"/>
  <c r="B75" i="12"/>
  <c r="C75" i="12"/>
  <c r="D75" i="12"/>
  <c r="B76" i="12"/>
  <c r="C76" i="12"/>
  <c r="D76" i="12"/>
  <c r="B77" i="12"/>
  <c r="C77" i="12"/>
  <c r="D77" i="12"/>
  <c r="B78" i="12"/>
  <c r="C78" i="12"/>
  <c r="D78" i="12"/>
  <c r="B79" i="12"/>
  <c r="C79" i="12"/>
  <c r="D79" i="12"/>
  <c r="B80" i="12"/>
  <c r="C80" i="12"/>
  <c r="D80" i="12"/>
  <c r="B81" i="12"/>
  <c r="C81" i="12"/>
  <c r="D81" i="12"/>
  <c r="B82" i="12"/>
  <c r="C82" i="12"/>
  <c r="D82" i="12"/>
  <c r="B83" i="12"/>
  <c r="C83" i="12"/>
  <c r="D83" i="12"/>
  <c r="B84" i="12"/>
  <c r="C84" i="12"/>
  <c r="D84" i="12"/>
  <c r="B85" i="12"/>
  <c r="C85" i="12"/>
  <c r="D85" i="12"/>
  <c r="B86" i="12"/>
  <c r="C86" i="12"/>
  <c r="D86" i="12"/>
  <c r="B87" i="12"/>
  <c r="C87" i="12"/>
  <c r="D87" i="12"/>
  <c r="B88" i="12"/>
  <c r="C88" i="12"/>
  <c r="D88" i="12"/>
  <c r="B89" i="12"/>
  <c r="C89" i="12"/>
  <c r="D89" i="12"/>
  <c r="B90" i="12"/>
  <c r="C90" i="12"/>
  <c r="D90" i="12"/>
  <c r="B91" i="12"/>
  <c r="C91" i="12"/>
  <c r="D91" i="12"/>
  <c r="D7" i="11"/>
  <c r="J7" i="11"/>
  <c r="E11" i="11"/>
  <c r="F11" i="11"/>
  <c r="G11" i="11"/>
  <c r="H11" i="11"/>
  <c r="I11" i="11"/>
  <c r="K11" i="11"/>
  <c r="L11" i="11"/>
  <c r="E12" i="11"/>
  <c r="F12" i="11"/>
  <c r="G12" i="11"/>
  <c r="H12" i="11"/>
  <c r="I12" i="11"/>
  <c r="K12" i="11"/>
  <c r="L12" i="11"/>
  <c r="E14" i="11"/>
  <c r="F14" i="11"/>
  <c r="G14" i="11"/>
  <c r="H14" i="11"/>
  <c r="I14" i="11"/>
  <c r="K14" i="11"/>
  <c r="L14" i="11"/>
  <c r="E15" i="11"/>
  <c r="F15" i="11"/>
  <c r="G15" i="11"/>
  <c r="H15" i="11"/>
  <c r="I15" i="11"/>
  <c r="K15" i="11"/>
  <c r="L15" i="11"/>
  <c r="E16" i="11"/>
  <c r="F16" i="11"/>
  <c r="G16" i="11"/>
  <c r="H16" i="11"/>
  <c r="I16" i="11"/>
  <c r="K16" i="11"/>
  <c r="L16" i="11"/>
  <c r="E17" i="11"/>
  <c r="F17" i="11"/>
  <c r="G17" i="11"/>
  <c r="H17" i="11"/>
  <c r="I17" i="11"/>
  <c r="K17" i="11"/>
  <c r="L17" i="11"/>
  <c r="E18" i="11"/>
  <c r="F18" i="11"/>
  <c r="G18" i="11"/>
  <c r="H18" i="11"/>
  <c r="I18" i="11"/>
  <c r="K18" i="11"/>
  <c r="L18" i="11"/>
  <c r="E19" i="11"/>
  <c r="F19" i="11"/>
  <c r="G19" i="11"/>
  <c r="H19" i="11"/>
  <c r="I19" i="11"/>
  <c r="K19" i="11"/>
  <c r="L19" i="11"/>
  <c r="E20" i="11"/>
  <c r="F20" i="11"/>
  <c r="G20" i="11"/>
  <c r="H20" i="11"/>
  <c r="I20" i="11"/>
  <c r="K20" i="11"/>
  <c r="L20" i="11"/>
  <c r="D22" i="11"/>
  <c r="D14" i="11" s="1"/>
  <c r="J22" i="11"/>
  <c r="D23" i="11"/>
  <c r="D15" i="11" s="1"/>
  <c r="J23" i="11"/>
  <c r="J15" i="11" s="1"/>
  <c r="D24" i="11"/>
  <c r="J24" i="11"/>
  <c r="D25" i="11"/>
  <c r="J25" i="11"/>
  <c r="D26" i="11"/>
  <c r="J26" i="11"/>
  <c r="D28" i="11"/>
  <c r="J28" i="11"/>
  <c r="D29" i="11"/>
  <c r="J29" i="11"/>
  <c r="D30" i="11"/>
  <c r="J30" i="11"/>
  <c r="J18" i="11" s="1"/>
  <c r="D31" i="11"/>
  <c r="D18" i="11" s="1"/>
  <c r="J31" i="11"/>
  <c r="D32" i="11"/>
  <c r="J32" i="11"/>
  <c r="D34" i="11"/>
  <c r="J34" i="11"/>
  <c r="D35" i="11"/>
  <c r="J35" i="11"/>
  <c r="C35" i="11" s="1"/>
  <c r="C36" i="11"/>
  <c r="D36" i="11"/>
  <c r="J36" i="11"/>
  <c r="D37" i="11"/>
  <c r="J37" i="11"/>
  <c r="D38" i="11"/>
  <c r="J38" i="11"/>
  <c r="C38" i="11" s="1"/>
  <c r="D41" i="11"/>
  <c r="J41" i="11"/>
  <c r="D43" i="11"/>
  <c r="J43" i="11"/>
  <c r="C43" i="11" s="1"/>
  <c r="D45" i="11"/>
  <c r="C45" i="11" s="1"/>
  <c r="J45" i="11"/>
  <c r="D48" i="11"/>
  <c r="J48" i="11"/>
  <c r="C48" i="11" s="1"/>
  <c r="D50" i="11"/>
  <c r="J50" i="11"/>
  <c r="D52" i="11"/>
  <c r="J52" i="11"/>
  <c r="C52" i="11" s="1"/>
  <c r="D55" i="11"/>
  <c r="J55" i="11"/>
  <c r="D56" i="11"/>
  <c r="J56" i="11"/>
  <c r="C56" i="11" s="1"/>
  <c r="D58" i="11"/>
  <c r="J58" i="11"/>
  <c r="D61" i="11"/>
  <c r="J61" i="11"/>
  <c r="D62" i="11"/>
  <c r="J62" i="11"/>
  <c r="D64" i="11"/>
  <c r="J64" i="11"/>
  <c r="C9" i="9"/>
  <c r="E9" i="9"/>
  <c r="G9" i="9"/>
  <c r="I9" i="9"/>
  <c r="K9" i="9"/>
  <c r="C10" i="9"/>
  <c r="E10" i="9"/>
  <c r="G10" i="9"/>
  <c r="I10" i="9"/>
  <c r="K10" i="9"/>
  <c r="C13" i="9"/>
  <c r="E13" i="9"/>
  <c r="G13" i="9"/>
  <c r="I13" i="9"/>
  <c r="K13" i="9"/>
  <c r="C14" i="9"/>
  <c r="E14" i="9"/>
  <c r="G14" i="9"/>
  <c r="I14" i="9"/>
  <c r="K14" i="9"/>
  <c r="C17" i="9"/>
  <c r="E17" i="9"/>
  <c r="G17" i="9"/>
  <c r="I17" i="9"/>
  <c r="K17" i="9"/>
  <c r="C18" i="9"/>
  <c r="E18" i="9"/>
  <c r="G18" i="9"/>
  <c r="I18" i="9"/>
  <c r="K18" i="9"/>
  <c r="C21" i="9"/>
  <c r="E21" i="9"/>
  <c r="G21" i="9"/>
  <c r="I21" i="9"/>
  <c r="K21" i="9"/>
  <c r="C22" i="9"/>
  <c r="E22" i="9"/>
  <c r="G22" i="9"/>
  <c r="I22" i="9"/>
  <c r="K22" i="9"/>
  <c r="C25" i="9"/>
  <c r="E25" i="9"/>
  <c r="G25" i="9"/>
  <c r="I25" i="9"/>
  <c r="K25" i="9"/>
  <c r="C26" i="9"/>
  <c r="E26" i="9"/>
  <c r="G26" i="9"/>
  <c r="I26" i="9"/>
  <c r="K26" i="9"/>
  <c r="C29" i="9"/>
  <c r="E29" i="9"/>
  <c r="G29" i="9"/>
  <c r="I29" i="9"/>
  <c r="K29" i="9"/>
  <c r="C30" i="9"/>
  <c r="E30" i="9"/>
  <c r="G30" i="9"/>
  <c r="I30" i="9"/>
  <c r="K30" i="9"/>
  <c r="C33" i="9"/>
  <c r="E33" i="9"/>
  <c r="G33" i="9"/>
  <c r="I33" i="9"/>
  <c r="K33" i="9"/>
  <c r="C34" i="9"/>
  <c r="E34" i="9"/>
  <c r="G34" i="9"/>
  <c r="I34" i="9"/>
  <c r="K34" i="9"/>
  <c r="C37" i="9"/>
  <c r="E37" i="9"/>
  <c r="G37" i="9"/>
  <c r="I37" i="9"/>
  <c r="K37" i="9"/>
  <c r="C38" i="9"/>
  <c r="E38" i="9"/>
  <c r="G38" i="9"/>
  <c r="I38" i="9"/>
  <c r="K38" i="9"/>
  <c r="C41" i="9"/>
  <c r="E41" i="9"/>
  <c r="G41" i="9"/>
  <c r="I41" i="9"/>
  <c r="K41" i="9"/>
  <c r="C42" i="9"/>
  <c r="E42" i="9"/>
  <c r="G42" i="9"/>
  <c r="I42" i="9"/>
  <c r="K42" i="9"/>
  <c r="C45" i="9"/>
  <c r="E45" i="9"/>
  <c r="G45" i="9"/>
  <c r="I45" i="9"/>
  <c r="K45" i="9"/>
  <c r="C46" i="9"/>
  <c r="E46" i="9"/>
  <c r="G46" i="9"/>
  <c r="I46" i="9"/>
  <c r="K46" i="9"/>
  <c r="C49" i="9"/>
  <c r="E49" i="9"/>
  <c r="G49" i="9"/>
  <c r="I49" i="9"/>
  <c r="K49" i="9"/>
  <c r="C50" i="9"/>
  <c r="E50" i="9"/>
  <c r="G50" i="9"/>
  <c r="I50" i="9"/>
  <c r="K50" i="9"/>
  <c r="C53" i="9"/>
  <c r="E53" i="9"/>
  <c r="G53" i="9"/>
  <c r="I53" i="9"/>
  <c r="K53" i="9"/>
  <c r="C54" i="9"/>
  <c r="E54" i="9"/>
  <c r="G54" i="9"/>
  <c r="I54" i="9"/>
  <c r="K54" i="9"/>
  <c r="C57" i="9"/>
  <c r="E57" i="9"/>
  <c r="G57" i="9"/>
  <c r="I57" i="9"/>
  <c r="K57" i="9"/>
  <c r="C58" i="9"/>
  <c r="E58" i="9"/>
  <c r="G58" i="9"/>
  <c r="I58" i="9"/>
  <c r="K58" i="9"/>
  <c r="C61" i="9"/>
  <c r="E61" i="9"/>
  <c r="G61" i="9"/>
  <c r="I61" i="9"/>
  <c r="K61" i="9"/>
  <c r="C62" i="9"/>
  <c r="E62" i="9"/>
  <c r="G62" i="9"/>
  <c r="I62" i="9"/>
  <c r="K62" i="9"/>
  <c r="C65" i="9"/>
  <c r="E65" i="9"/>
  <c r="G65" i="9"/>
  <c r="I65" i="9"/>
  <c r="K65" i="9"/>
  <c r="C66" i="9"/>
  <c r="E66" i="9"/>
  <c r="G66" i="9"/>
  <c r="I66" i="9"/>
  <c r="K66" i="9"/>
  <c r="C69" i="9"/>
  <c r="E69" i="9"/>
  <c r="G69" i="9"/>
  <c r="I69" i="9"/>
  <c r="K69" i="9"/>
  <c r="C70" i="9"/>
  <c r="E70" i="9"/>
  <c r="G70" i="9"/>
  <c r="I70" i="9"/>
  <c r="K70" i="9"/>
  <c r="C73" i="9"/>
  <c r="E73" i="9"/>
  <c r="G73" i="9"/>
  <c r="I73" i="9"/>
  <c r="K73" i="9"/>
  <c r="C74" i="9"/>
  <c r="E74" i="9"/>
  <c r="G74" i="9"/>
  <c r="I74" i="9"/>
  <c r="K74" i="9"/>
  <c r="C77" i="9"/>
  <c r="E77" i="9"/>
  <c r="G77" i="9"/>
  <c r="I77" i="9"/>
  <c r="K77" i="9"/>
  <c r="C78" i="9"/>
  <c r="E78" i="9"/>
  <c r="G78" i="9"/>
  <c r="I78" i="9"/>
  <c r="K78" i="9"/>
  <c r="C81" i="9"/>
  <c r="E81" i="9"/>
  <c r="G81" i="9"/>
  <c r="I81" i="9"/>
  <c r="K81" i="9"/>
  <c r="C82" i="9"/>
  <c r="E82" i="9"/>
  <c r="G82" i="9"/>
  <c r="I82" i="9"/>
  <c r="K82" i="9"/>
  <c r="C85" i="9"/>
  <c r="E85" i="9"/>
  <c r="G85" i="9"/>
  <c r="I85" i="9"/>
  <c r="K85" i="9"/>
  <c r="C86" i="9"/>
  <c r="E86" i="9"/>
  <c r="G86" i="9"/>
  <c r="I86" i="9"/>
  <c r="K86" i="9"/>
  <c r="C89" i="9"/>
  <c r="E89" i="9"/>
  <c r="G89" i="9"/>
  <c r="I89" i="9"/>
  <c r="K89" i="9"/>
  <c r="C90" i="9"/>
  <c r="E90" i="9"/>
  <c r="G90" i="9"/>
  <c r="I90" i="9"/>
  <c r="K90" i="9"/>
  <c r="C93" i="9"/>
  <c r="E93" i="9"/>
  <c r="G93" i="9"/>
  <c r="I93" i="9"/>
  <c r="K93" i="9"/>
  <c r="C94" i="9"/>
  <c r="E94" i="9"/>
  <c r="G94" i="9"/>
  <c r="I94" i="9"/>
  <c r="K94" i="9"/>
  <c r="AP2" i="8"/>
  <c r="B10" i="8"/>
  <c r="C10" i="8"/>
  <c r="D10" i="8"/>
  <c r="E10" i="8"/>
  <c r="F10" i="8"/>
  <c r="G10" i="8"/>
  <c r="H10" i="8"/>
  <c r="I10" i="8"/>
  <c r="J10" i="8"/>
  <c r="K10" i="8"/>
  <c r="L10" i="8"/>
  <c r="M10" i="8"/>
  <c r="N10" i="8"/>
  <c r="O10" i="8"/>
  <c r="R10" i="8"/>
  <c r="S10" i="8"/>
  <c r="T10" i="8"/>
  <c r="U10" i="8"/>
  <c r="V10" i="8"/>
  <c r="W10" i="8"/>
  <c r="X10" i="8"/>
  <c r="Y10" i="8"/>
  <c r="Z10" i="8"/>
  <c r="AA10" i="8"/>
  <c r="AB10" i="8"/>
  <c r="AC10" i="8"/>
  <c r="AD10" i="8"/>
  <c r="AG10" i="8"/>
  <c r="AH10" i="8"/>
  <c r="AI10" i="8"/>
  <c r="AJ10" i="8"/>
  <c r="AK10" i="8"/>
  <c r="AL10" i="8"/>
  <c r="AM10" i="8"/>
  <c r="AN10" i="8"/>
  <c r="AO10" i="8"/>
  <c r="AP10" i="8"/>
  <c r="B12" i="8"/>
  <c r="C12" i="8"/>
  <c r="D12" i="8"/>
  <c r="E12" i="8"/>
  <c r="F12" i="8"/>
  <c r="G12" i="8"/>
  <c r="H12" i="8"/>
  <c r="I12" i="8"/>
  <c r="J12" i="8"/>
  <c r="K12" i="8"/>
  <c r="L12" i="8"/>
  <c r="M12" i="8"/>
  <c r="N12" i="8"/>
  <c r="O12" i="8"/>
  <c r="R12" i="8"/>
  <c r="S12" i="8"/>
  <c r="T12" i="8"/>
  <c r="U12" i="8"/>
  <c r="V12" i="8"/>
  <c r="W12" i="8"/>
  <c r="X12" i="8"/>
  <c r="Y12" i="8"/>
  <c r="Z12" i="8"/>
  <c r="AA12" i="8"/>
  <c r="AB12" i="8"/>
  <c r="AC12" i="8"/>
  <c r="AD12" i="8"/>
  <c r="AG12" i="8"/>
  <c r="AH12" i="8"/>
  <c r="AI12" i="8"/>
  <c r="AJ12" i="8"/>
  <c r="AK12" i="8"/>
  <c r="AL12" i="8"/>
  <c r="AM12" i="8"/>
  <c r="AN12" i="8"/>
  <c r="AO12" i="8"/>
  <c r="AP12" i="8"/>
  <c r="B13" i="8"/>
  <c r="C13" i="8"/>
  <c r="D13" i="8"/>
  <c r="E13" i="8"/>
  <c r="F13" i="8"/>
  <c r="G13" i="8"/>
  <c r="H13" i="8"/>
  <c r="I13" i="8"/>
  <c r="J13" i="8"/>
  <c r="K13" i="8"/>
  <c r="L13" i="8"/>
  <c r="M13" i="8"/>
  <c r="N13" i="8"/>
  <c r="O13" i="8"/>
  <c r="R13" i="8"/>
  <c r="S13" i="8"/>
  <c r="T13" i="8"/>
  <c r="U13" i="8"/>
  <c r="V13" i="8"/>
  <c r="W13" i="8"/>
  <c r="X13" i="8"/>
  <c r="Y13" i="8"/>
  <c r="Z13" i="8"/>
  <c r="AA13" i="8"/>
  <c r="AB13" i="8"/>
  <c r="AC13" i="8"/>
  <c r="AD13" i="8"/>
  <c r="AG13" i="8"/>
  <c r="AH13" i="8"/>
  <c r="AI13" i="8"/>
  <c r="AJ13" i="8"/>
  <c r="AK13" i="8"/>
  <c r="AL13" i="8"/>
  <c r="AM13" i="8"/>
  <c r="AN13" i="8"/>
  <c r="AO13" i="8"/>
  <c r="AP13" i="8"/>
  <c r="B14" i="8"/>
  <c r="C14" i="8"/>
  <c r="D14" i="8"/>
  <c r="E14" i="8"/>
  <c r="F14" i="8"/>
  <c r="G14" i="8"/>
  <c r="H14" i="8"/>
  <c r="I14" i="8"/>
  <c r="J14" i="8"/>
  <c r="K14" i="8"/>
  <c r="L14" i="8"/>
  <c r="M14" i="8"/>
  <c r="N14" i="8"/>
  <c r="O14" i="8"/>
  <c r="R14" i="8"/>
  <c r="S14" i="8"/>
  <c r="T14" i="8"/>
  <c r="U14" i="8"/>
  <c r="V14" i="8"/>
  <c r="W14" i="8"/>
  <c r="X14" i="8"/>
  <c r="Y14" i="8"/>
  <c r="Z14" i="8"/>
  <c r="AA14" i="8"/>
  <c r="AB14" i="8"/>
  <c r="AC14" i="8"/>
  <c r="AD14" i="8"/>
  <c r="AG14" i="8"/>
  <c r="AH14" i="8"/>
  <c r="AI14" i="8"/>
  <c r="AJ14" i="8"/>
  <c r="AK14" i="8"/>
  <c r="AL14" i="8"/>
  <c r="AM14" i="8"/>
  <c r="AN14" i="8"/>
  <c r="AO14" i="8"/>
  <c r="AP14" i="8"/>
  <c r="B15" i="8"/>
  <c r="C15" i="8"/>
  <c r="D15" i="8"/>
  <c r="E15" i="8"/>
  <c r="F15" i="8"/>
  <c r="G15" i="8"/>
  <c r="H15" i="8"/>
  <c r="I15" i="8"/>
  <c r="J15" i="8"/>
  <c r="K15" i="8"/>
  <c r="L15" i="8"/>
  <c r="M15" i="8"/>
  <c r="N15" i="8"/>
  <c r="O15" i="8"/>
  <c r="R15" i="8"/>
  <c r="S15" i="8"/>
  <c r="T15" i="8"/>
  <c r="U15" i="8"/>
  <c r="V15" i="8"/>
  <c r="W15" i="8"/>
  <c r="X15" i="8"/>
  <c r="Y15" i="8"/>
  <c r="Z15" i="8"/>
  <c r="AA15" i="8"/>
  <c r="AB15" i="8"/>
  <c r="AC15" i="8"/>
  <c r="AD15" i="8"/>
  <c r="AG15" i="8"/>
  <c r="AH15" i="8"/>
  <c r="AI15" i="8"/>
  <c r="AJ15" i="8"/>
  <c r="AK15" i="8"/>
  <c r="AL15" i="8"/>
  <c r="AM15" i="8"/>
  <c r="AN15" i="8"/>
  <c r="AO15" i="8"/>
  <c r="AP15" i="8"/>
  <c r="B16" i="8"/>
  <c r="C16" i="8"/>
  <c r="D16" i="8"/>
  <c r="E16" i="8"/>
  <c r="F16" i="8"/>
  <c r="G16" i="8"/>
  <c r="H16" i="8"/>
  <c r="I16" i="8"/>
  <c r="J16" i="8"/>
  <c r="K16" i="8"/>
  <c r="L16" i="8"/>
  <c r="M16" i="8"/>
  <c r="N16" i="8"/>
  <c r="O16" i="8"/>
  <c r="R16" i="8"/>
  <c r="S16" i="8"/>
  <c r="T16" i="8"/>
  <c r="U16" i="8"/>
  <c r="V16" i="8"/>
  <c r="W16" i="8"/>
  <c r="X16" i="8"/>
  <c r="Y16" i="8"/>
  <c r="Z16" i="8"/>
  <c r="AA16" i="8"/>
  <c r="AB16" i="8"/>
  <c r="AC16" i="8"/>
  <c r="AD16" i="8"/>
  <c r="AG16" i="8"/>
  <c r="AH16" i="8"/>
  <c r="AI16" i="8"/>
  <c r="AJ16" i="8"/>
  <c r="AK16" i="8"/>
  <c r="AL16" i="8"/>
  <c r="AM16" i="8"/>
  <c r="AN16" i="8"/>
  <c r="AO16" i="8"/>
  <c r="AP16" i="8"/>
  <c r="B17" i="8"/>
  <c r="C17" i="8"/>
  <c r="D17" i="8"/>
  <c r="E17" i="8"/>
  <c r="F17" i="8"/>
  <c r="G17" i="8"/>
  <c r="H17" i="8"/>
  <c r="I17" i="8"/>
  <c r="J17" i="8"/>
  <c r="K17" i="8"/>
  <c r="L17" i="8"/>
  <c r="M17" i="8"/>
  <c r="N17" i="8"/>
  <c r="O17" i="8"/>
  <c r="R17" i="8"/>
  <c r="S17" i="8"/>
  <c r="T17" i="8"/>
  <c r="U17" i="8"/>
  <c r="V17" i="8"/>
  <c r="W17" i="8"/>
  <c r="X17" i="8"/>
  <c r="Y17" i="8"/>
  <c r="Z17" i="8"/>
  <c r="AA17" i="8"/>
  <c r="AB17" i="8"/>
  <c r="AC17" i="8"/>
  <c r="AD17" i="8"/>
  <c r="AG17" i="8"/>
  <c r="AH17" i="8"/>
  <c r="AI17" i="8"/>
  <c r="AJ17" i="8"/>
  <c r="AK17" i="8"/>
  <c r="AL17" i="8"/>
  <c r="AM17" i="8"/>
  <c r="AN17" i="8"/>
  <c r="AO17" i="8"/>
  <c r="AP17" i="8"/>
  <c r="B18" i="8"/>
  <c r="C18" i="8"/>
  <c r="D18" i="8"/>
  <c r="E18" i="8"/>
  <c r="F18" i="8"/>
  <c r="G18" i="8"/>
  <c r="H18" i="8"/>
  <c r="I18" i="8"/>
  <c r="J18" i="8"/>
  <c r="K18" i="8"/>
  <c r="L18" i="8"/>
  <c r="M18" i="8"/>
  <c r="N18" i="8"/>
  <c r="O18" i="8"/>
  <c r="R18" i="8"/>
  <c r="S18" i="8"/>
  <c r="T18" i="8"/>
  <c r="U18" i="8"/>
  <c r="V18" i="8"/>
  <c r="W18" i="8"/>
  <c r="X18" i="8"/>
  <c r="Y18" i="8"/>
  <c r="Z18" i="8"/>
  <c r="AA18" i="8"/>
  <c r="AB18" i="8"/>
  <c r="AC18" i="8"/>
  <c r="AD18" i="8"/>
  <c r="AG18" i="8"/>
  <c r="AH18" i="8"/>
  <c r="AI18" i="8"/>
  <c r="AJ18" i="8"/>
  <c r="AK18" i="8"/>
  <c r="AL18" i="8"/>
  <c r="AM18" i="8"/>
  <c r="AN18" i="8"/>
  <c r="AO18" i="8"/>
  <c r="AP18" i="8"/>
  <c r="B19" i="8"/>
  <c r="C19" i="8"/>
  <c r="D19" i="8"/>
  <c r="E19" i="8"/>
  <c r="F19" i="8"/>
  <c r="G19" i="8"/>
  <c r="H19" i="8"/>
  <c r="I19" i="8"/>
  <c r="J19" i="8"/>
  <c r="K19" i="8"/>
  <c r="L19" i="8"/>
  <c r="M19" i="8"/>
  <c r="N19" i="8"/>
  <c r="O19" i="8"/>
  <c r="R19" i="8"/>
  <c r="S19" i="8"/>
  <c r="T19" i="8"/>
  <c r="U19" i="8"/>
  <c r="V19" i="8"/>
  <c r="W19" i="8"/>
  <c r="X19" i="8"/>
  <c r="Y19" i="8"/>
  <c r="Z19" i="8"/>
  <c r="AA19" i="8"/>
  <c r="AB19" i="8"/>
  <c r="AC19" i="8"/>
  <c r="AD19" i="8"/>
  <c r="AG19" i="8"/>
  <c r="AH19" i="8"/>
  <c r="AI19" i="8"/>
  <c r="AJ19" i="8"/>
  <c r="AK19" i="8"/>
  <c r="AL19" i="8"/>
  <c r="AM19" i="8"/>
  <c r="AN19" i="8"/>
  <c r="AO19" i="8"/>
  <c r="AP19" i="8"/>
  <c r="B20" i="8"/>
  <c r="C20" i="8"/>
  <c r="D20" i="8"/>
  <c r="E20" i="8"/>
  <c r="F20" i="8"/>
  <c r="G20" i="8"/>
  <c r="H20" i="8"/>
  <c r="I20" i="8"/>
  <c r="J20" i="8"/>
  <c r="K20" i="8"/>
  <c r="L20" i="8"/>
  <c r="M20" i="8"/>
  <c r="N20" i="8"/>
  <c r="O20" i="8"/>
  <c r="R20" i="8"/>
  <c r="S20" i="8"/>
  <c r="T20" i="8"/>
  <c r="U20" i="8"/>
  <c r="V20" i="8"/>
  <c r="W20" i="8"/>
  <c r="X20" i="8"/>
  <c r="Y20" i="8"/>
  <c r="Z20" i="8"/>
  <c r="AA20" i="8"/>
  <c r="AB20" i="8"/>
  <c r="AC20" i="8"/>
  <c r="AD20" i="8"/>
  <c r="AG20" i="8"/>
  <c r="AH20" i="8"/>
  <c r="AI20" i="8"/>
  <c r="AJ20" i="8"/>
  <c r="AK20" i="8"/>
  <c r="AL20" i="8"/>
  <c r="AM20" i="8"/>
  <c r="AN20" i="8"/>
  <c r="AO20" i="8"/>
  <c r="AP20" i="8"/>
  <c r="B21" i="8"/>
  <c r="C21" i="8"/>
  <c r="D21" i="8"/>
  <c r="E21" i="8"/>
  <c r="F21" i="8"/>
  <c r="G21" i="8"/>
  <c r="H21" i="8"/>
  <c r="I21" i="8"/>
  <c r="J21" i="8"/>
  <c r="K21" i="8"/>
  <c r="L21" i="8"/>
  <c r="M21" i="8"/>
  <c r="N21" i="8"/>
  <c r="O21" i="8"/>
  <c r="R21" i="8"/>
  <c r="S21" i="8"/>
  <c r="T21" i="8"/>
  <c r="U21" i="8"/>
  <c r="V21" i="8"/>
  <c r="W21" i="8"/>
  <c r="X21" i="8"/>
  <c r="Y21" i="8"/>
  <c r="Z21" i="8"/>
  <c r="AA21" i="8"/>
  <c r="AB21" i="8"/>
  <c r="AC21" i="8"/>
  <c r="AD21" i="8"/>
  <c r="AG21" i="8"/>
  <c r="AH21" i="8"/>
  <c r="AI21" i="8"/>
  <c r="AJ21" i="8"/>
  <c r="AK21" i="8"/>
  <c r="AL21" i="8"/>
  <c r="AM21" i="8"/>
  <c r="AN21" i="8"/>
  <c r="AO21" i="8"/>
  <c r="AP21" i="8"/>
  <c r="B22" i="8"/>
  <c r="C22" i="8"/>
  <c r="D22" i="8"/>
  <c r="E22" i="8"/>
  <c r="F22" i="8"/>
  <c r="G22" i="8"/>
  <c r="H22" i="8"/>
  <c r="I22" i="8"/>
  <c r="J22" i="8"/>
  <c r="K22" i="8"/>
  <c r="L22" i="8"/>
  <c r="M22" i="8"/>
  <c r="N22" i="8"/>
  <c r="O22" i="8"/>
  <c r="R22" i="8"/>
  <c r="S22" i="8"/>
  <c r="T22" i="8"/>
  <c r="U22" i="8"/>
  <c r="V22" i="8"/>
  <c r="W22" i="8"/>
  <c r="X22" i="8"/>
  <c r="Y22" i="8"/>
  <c r="Z22" i="8"/>
  <c r="AA22" i="8"/>
  <c r="AB22" i="8"/>
  <c r="AC22" i="8"/>
  <c r="AD22" i="8"/>
  <c r="AG22" i="8"/>
  <c r="AH22" i="8"/>
  <c r="AI22" i="8"/>
  <c r="AJ22" i="8"/>
  <c r="AK22" i="8"/>
  <c r="AL22" i="8"/>
  <c r="AM22" i="8"/>
  <c r="AN22" i="8"/>
  <c r="AO22" i="8"/>
  <c r="AP22" i="8"/>
  <c r="B23" i="8"/>
  <c r="C23" i="8"/>
  <c r="D23" i="8"/>
  <c r="E23" i="8"/>
  <c r="F23" i="8"/>
  <c r="G23" i="8"/>
  <c r="H23" i="8"/>
  <c r="I23" i="8"/>
  <c r="J23" i="8"/>
  <c r="K23" i="8"/>
  <c r="L23" i="8"/>
  <c r="M23" i="8"/>
  <c r="N23" i="8"/>
  <c r="O23" i="8"/>
  <c r="R23" i="8"/>
  <c r="S23" i="8"/>
  <c r="T23" i="8"/>
  <c r="U23" i="8"/>
  <c r="V23" i="8"/>
  <c r="W23" i="8"/>
  <c r="X23" i="8"/>
  <c r="Y23" i="8"/>
  <c r="Z23" i="8"/>
  <c r="AA23" i="8"/>
  <c r="AB23" i="8"/>
  <c r="AC23" i="8"/>
  <c r="AD23" i="8"/>
  <c r="AG23" i="8"/>
  <c r="AH23" i="8"/>
  <c r="AI23" i="8"/>
  <c r="AJ23" i="8"/>
  <c r="AK23" i="8"/>
  <c r="AL23" i="8"/>
  <c r="AM23" i="8"/>
  <c r="AN23" i="8"/>
  <c r="AO23" i="8"/>
  <c r="AP23" i="8"/>
  <c r="B24" i="8"/>
  <c r="C24" i="8"/>
  <c r="D24" i="8"/>
  <c r="E24" i="8"/>
  <c r="F24" i="8"/>
  <c r="G24" i="8"/>
  <c r="H24" i="8"/>
  <c r="I24" i="8"/>
  <c r="J24" i="8"/>
  <c r="K24" i="8"/>
  <c r="L24" i="8"/>
  <c r="M24" i="8"/>
  <c r="N24" i="8"/>
  <c r="O24" i="8"/>
  <c r="R24" i="8"/>
  <c r="S24" i="8"/>
  <c r="T24" i="8"/>
  <c r="U24" i="8"/>
  <c r="V24" i="8"/>
  <c r="W24" i="8"/>
  <c r="X24" i="8"/>
  <c r="Y24" i="8"/>
  <c r="Z24" i="8"/>
  <c r="AA24" i="8"/>
  <c r="AB24" i="8"/>
  <c r="AC24" i="8"/>
  <c r="AD24" i="8"/>
  <c r="AG24" i="8"/>
  <c r="AH24" i="8"/>
  <c r="AI24" i="8"/>
  <c r="AJ24" i="8"/>
  <c r="AK24" i="8"/>
  <c r="AL24" i="8"/>
  <c r="AM24" i="8"/>
  <c r="AN24" i="8"/>
  <c r="AO24" i="8"/>
  <c r="AP24" i="8"/>
  <c r="B25" i="8"/>
  <c r="C25" i="8"/>
  <c r="D25" i="8"/>
  <c r="E25" i="8"/>
  <c r="F25" i="8"/>
  <c r="G25" i="8"/>
  <c r="H25" i="8"/>
  <c r="I25" i="8"/>
  <c r="J25" i="8"/>
  <c r="K25" i="8"/>
  <c r="L25" i="8"/>
  <c r="M25" i="8"/>
  <c r="N25" i="8"/>
  <c r="O25" i="8"/>
  <c r="R25" i="8"/>
  <c r="S25" i="8"/>
  <c r="T25" i="8"/>
  <c r="U25" i="8"/>
  <c r="V25" i="8"/>
  <c r="W25" i="8"/>
  <c r="X25" i="8"/>
  <c r="Y25" i="8"/>
  <c r="Z25" i="8"/>
  <c r="AA25" i="8"/>
  <c r="AB25" i="8"/>
  <c r="AC25" i="8"/>
  <c r="AD25" i="8"/>
  <c r="AG25" i="8"/>
  <c r="AH25" i="8"/>
  <c r="AI25" i="8"/>
  <c r="AJ25" i="8"/>
  <c r="AK25" i="8"/>
  <c r="AL25" i="8"/>
  <c r="AM25" i="8"/>
  <c r="AN25" i="8"/>
  <c r="AO25" i="8"/>
  <c r="AP25" i="8"/>
  <c r="B26" i="8"/>
  <c r="C26" i="8"/>
  <c r="D26" i="8"/>
  <c r="E26" i="8"/>
  <c r="F26" i="8"/>
  <c r="G26" i="8"/>
  <c r="H26" i="8"/>
  <c r="I26" i="8"/>
  <c r="J26" i="8"/>
  <c r="K26" i="8"/>
  <c r="L26" i="8"/>
  <c r="M26" i="8"/>
  <c r="N26" i="8"/>
  <c r="O26" i="8"/>
  <c r="R26" i="8"/>
  <c r="S26" i="8"/>
  <c r="T26" i="8"/>
  <c r="U26" i="8"/>
  <c r="V26" i="8"/>
  <c r="W26" i="8"/>
  <c r="X26" i="8"/>
  <c r="Y26" i="8"/>
  <c r="Z26" i="8"/>
  <c r="AA26" i="8"/>
  <c r="AB26" i="8"/>
  <c r="AC26" i="8"/>
  <c r="AD26" i="8"/>
  <c r="AG26" i="8"/>
  <c r="AH26" i="8"/>
  <c r="AI26" i="8"/>
  <c r="AJ26" i="8"/>
  <c r="AK26" i="8"/>
  <c r="AL26" i="8"/>
  <c r="AM26" i="8"/>
  <c r="AN26" i="8"/>
  <c r="AO26" i="8"/>
  <c r="AP26" i="8"/>
  <c r="B27" i="8"/>
  <c r="C27" i="8"/>
  <c r="D27" i="8"/>
  <c r="E27" i="8"/>
  <c r="F27" i="8"/>
  <c r="G27" i="8"/>
  <c r="H27" i="8"/>
  <c r="I27" i="8"/>
  <c r="J27" i="8"/>
  <c r="K27" i="8"/>
  <c r="L27" i="8"/>
  <c r="M27" i="8"/>
  <c r="N27" i="8"/>
  <c r="O27" i="8"/>
  <c r="R27" i="8"/>
  <c r="S27" i="8"/>
  <c r="T27" i="8"/>
  <c r="U27" i="8"/>
  <c r="V27" i="8"/>
  <c r="W27" i="8"/>
  <c r="X27" i="8"/>
  <c r="Y27" i="8"/>
  <c r="Z27" i="8"/>
  <c r="AA27" i="8"/>
  <c r="AB27" i="8"/>
  <c r="AC27" i="8"/>
  <c r="AD27" i="8"/>
  <c r="AG27" i="8"/>
  <c r="AH27" i="8"/>
  <c r="AI27" i="8"/>
  <c r="AJ27" i="8"/>
  <c r="AK27" i="8"/>
  <c r="AL27" i="8"/>
  <c r="AM27" i="8"/>
  <c r="AN27" i="8"/>
  <c r="AO27" i="8"/>
  <c r="AP27" i="8"/>
  <c r="B28" i="8"/>
  <c r="C28" i="8"/>
  <c r="D28" i="8"/>
  <c r="E28" i="8"/>
  <c r="F28" i="8"/>
  <c r="G28" i="8"/>
  <c r="H28" i="8"/>
  <c r="I28" i="8"/>
  <c r="J28" i="8"/>
  <c r="K28" i="8"/>
  <c r="L28" i="8"/>
  <c r="M28" i="8"/>
  <c r="N28" i="8"/>
  <c r="O28" i="8"/>
  <c r="R28" i="8"/>
  <c r="S28" i="8"/>
  <c r="T28" i="8"/>
  <c r="U28" i="8"/>
  <c r="V28" i="8"/>
  <c r="W28" i="8"/>
  <c r="X28" i="8"/>
  <c r="Y28" i="8"/>
  <c r="Z28" i="8"/>
  <c r="AA28" i="8"/>
  <c r="AB28" i="8"/>
  <c r="AC28" i="8"/>
  <c r="AD28" i="8"/>
  <c r="AG28" i="8"/>
  <c r="AH28" i="8"/>
  <c r="AI28" i="8"/>
  <c r="AJ28" i="8"/>
  <c r="AK28" i="8"/>
  <c r="AL28" i="8"/>
  <c r="AM28" i="8"/>
  <c r="AN28" i="8"/>
  <c r="AO28" i="8"/>
  <c r="AP28" i="8"/>
  <c r="B29" i="8"/>
  <c r="C29" i="8"/>
  <c r="D29" i="8"/>
  <c r="E29" i="8"/>
  <c r="F29" i="8"/>
  <c r="G29" i="8"/>
  <c r="H29" i="8"/>
  <c r="I29" i="8"/>
  <c r="J29" i="8"/>
  <c r="K29" i="8"/>
  <c r="L29" i="8"/>
  <c r="M29" i="8"/>
  <c r="N29" i="8"/>
  <c r="O29" i="8"/>
  <c r="R29" i="8"/>
  <c r="S29" i="8"/>
  <c r="T29" i="8"/>
  <c r="U29" i="8"/>
  <c r="V29" i="8"/>
  <c r="W29" i="8"/>
  <c r="X29" i="8"/>
  <c r="Y29" i="8"/>
  <c r="Z29" i="8"/>
  <c r="AA29" i="8"/>
  <c r="AB29" i="8"/>
  <c r="AC29" i="8"/>
  <c r="AD29" i="8"/>
  <c r="AG29" i="8"/>
  <c r="AH29" i="8"/>
  <c r="AI29" i="8"/>
  <c r="AJ29" i="8"/>
  <c r="AK29" i="8"/>
  <c r="AL29" i="8"/>
  <c r="AM29" i="8"/>
  <c r="AN29" i="8"/>
  <c r="AO29" i="8"/>
  <c r="AP29" i="8"/>
  <c r="B30" i="8"/>
  <c r="C30" i="8"/>
  <c r="D30" i="8"/>
  <c r="E30" i="8"/>
  <c r="F30" i="8"/>
  <c r="G30" i="8"/>
  <c r="H30" i="8"/>
  <c r="I30" i="8"/>
  <c r="J30" i="8"/>
  <c r="K30" i="8"/>
  <c r="L30" i="8"/>
  <c r="M30" i="8"/>
  <c r="N30" i="8"/>
  <c r="O30" i="8"/>
  <c r="R30" i="8"/>
  <c r="S30" i="8"/>
  <c r="T30" i="8"/>
  <c r="U30" i="8"/>
  <c r="V30" i="8"/>
  <c r="W30" i="8"/>
  <c r="X30" i="8"/>
  <c r="Y30" i="8"/>
  <c r="Z30" i="8"/>
  <c r="AA30" i="8"/>
  <c r="AB30" i="8"/>
  <c r="AC30" i="8"/>
  <c r="AD30" i="8"/>
  <c r="AG30" i="8"/>
  <c r="AH30" i="8"/>
  <c r="AI30" i="8"/>
  <c r="AJ30" i="8"/>
  <c r="AK30" i="8"/>
  <c r="AL30" i="8"/>
  <c r="AM30" i="8"/>
  <c r="AN30" i="8"/>
  <c r="AO30" i="8"/>
  <c r="AP30" i="8"/>
  <c r="B31" i="8"/>
  <c r="C31" i="8"/>
  <c r="D31" i="8"/>
  <c r="E31" i="8"/>
  <c r="F31" i="8"/>
  <c r="G31" i="8"/>
  <c r="H31" i="8"/>
  <c r="I31" i="8"/>
  <c r="J31" i="8"/>
  <c r="K31" i="8"/>
  <c r="L31" i="8"/>
  <c r="M31" i="8"/>
  <c r="N31" i="8"/>
  <c r="O31" i="8"/>
  <c r="R31" i="8"/>
  <c r="S31" i="8"/>
  <c r="T31" i="8"/>
  <c r="U31" i="8"/>
  <c r="V31" i="8"/>
  <c r="W31" i="8"/>
  <c r="X31" i="8"/>
  <c r="Y31" i="8"/>
  <c r="Z31" i="8"/>
  <c r="AA31" i="8"/>
  <c r="AB31" i="8"/>
  <c r="AC31" i="8"/>
  <c r="AD31" i="8"/>
  <c r="AG31" i="8"/>
  <c r="AH31" i="8"/>
  <c r="AI31" i="8"/>
  <c r="AJ31" i="8"/>
  <c r="AK31" i="8"/>
  <c r="AL31" i="8"/>
  <c r="AM31" i="8"/>
  <c r="AN31" i="8"/>
  <c r="AO31" i="8"/>
  <c r="AP31" i="8"/>
  <c r="B32" i="8"/>
  <c r="C32" i="8"/>
  <c r="D32" i="8"/>
  <c r="E32" i="8"/>
  <c r="F32" i="8"/>
  <c r="G32" i="8"/>
  <c r="H32" i="8"/>
  <c r="I32" i="8"/>
  <c r="J32" i="8"/>
  <c r="K32" i="8"/>
  <c r="L32" i="8"/>
  <c r="M32" i="8"/>
  <c r="N32" i="8"/>
  <c r="O32" i="8"/>
  <c r="R32" i="8"/>
  <c r="S32" i="8"/>
  <c r="T32" i="8"/>
  <c r="U32" i="8"/>
  <c r="V32" i="8"/>
  <c r="W32" i="8"/>
  <c r="X32" i="8"/>
  <c r="Y32" i="8"/>
  <c r="Z32" i="8"/>
  <c r="AA32" i="8"/>
  <c r="AB32" i="8"/>
  <c r="AC32" i="8"/>
  <c r="AD32" i="8"/>
  <c r="AG32" i="8"/>
  <c r="AH32" i="8"/>
  <c r="AI32" i="8"/>
  <c r="AJ32" i="8"/>
  <c r="AK32" i="8"/>
  <c r="AL32" i="8"/>
  <c r="AM32" i="8"/>
  <c r="AN32" i="8"/>
  <c r="AO32" i="8"/>
  <c r="AP32" i="8"/>
  <c r="B33" i="8"/>
  <c r="C33" i="8"/>
  <c r="D33" i="8"/>
  <c r="E33" i="8"/>
  <c r="F33" i="8"/>
  <c r="G33" i="8"/>
  <c r="H33" i="8"/>
  <c r="I33" i="8"/>
  <c r="J33" i="8"/>
  <c r="K33" i="8"/>
  <c r="L33" i="8"/>
  <c r="M33" i="8"/>
  <c r="N33" i="8"/>
  <c r="O33" i="8"/>
  <c r="R33" i="8"/>
  <c r="S33" i="8"/>
  <c r="T33" i="8"/>
  <c r="U33" i="8"/>
  <c r="V33" i="8"/>
  <c r="W33" i="8"/>
  <c r="X33" i="8"/>
  <c r="Y33" i="8"/>
  <c r="Z33" i="8"/>
  <c r="AA33" i="8"/>
  <c r="AB33" i="8"/>
  <c r="AC33" i="8"/>
  <c r="AD33" i="8"/>
  <c r="AG33" i="8"/>
  <c r="AH33" i="8"/>
  <c r="AI33" i="8"/>
  <c r="AJ33" i="8"/>
  <c r="AK33" i="8"/>
  <c r="AL33" i="8"/>
  <c r="AM33" i="8"/>
  <c r="AN33" i="8"/>
  <c r="AO33" i="8"/>
  <c r="AP33" i="8"/>
  <c r="B34" i="8"/>
  <c r="C34" i="8"/>
  <c r="D34" i="8"/>
  <c r="E34" i="8"/>
  <c r="F34" i="8"/>
  <c r="G34" i="8"/>
  <c r="H34" i="8"/>
  <c r="I34" i="8"/>
  <c r="J34" i="8"/>
  <c r="K34" i="8"/>
  <c r="L34" i="8"/>
  <c r="M34" i="8"/>
  <c r="N34" i="8"/>
  <c r="O34" i="8"/>
  <c r="R34" i="8"/>
  <c r="S34" i="8"/>
  <c r="T34" i="8"/>
  <c r="U34" i="8"/>
  <c r="V34" i="8"/>
  <c r="W34" i="8"/>
  <c r="X34" i="8"/>
  <c r="Y34" i="8"/>
  <c r="Z34" i="8"/>
  <c r="AA34" i="8"/>
  <c r="AB34" i="8"/>
  <c r="AC34" i="8"/>
  <c r="AD34" i="8"/>
  <c r="AG34" i="8"/>
  <c r="AH34" i="8"/>
  <c r="AI34" i="8"/>
  <c r="AJ34" i="8"/>
  <c r="AK34" i="8"/>
  <c r="AL34" i="8"/>
  <c r="AM34" i="8"/>
  <c r="AN34" i="8"/>
  <c r="AO34" i="8"/>
  <c r="AP34" i="8"/>
  <c r="B35" i="8"/>
  <c r="C35" i="8"/>
  <c r="D35" i="8"/>
  <c r="E35" i="8"/>
  <c r="F35" i="8"/>
  <c r="G35" i="8"/>
  <c r="H35" i="8"/>
  <c r="I35" i="8"/>
  <c r="J35" i="8"/>
  <c r="K35" i="8"/>
  <c r="L35" i="8"/>
  <c r="M35" i="8"/>
  <c r="N35" i="8"/>
  <c r="O35" i="8"/>
  <c r="R35" i="8"/>
  <c r="S35" i="8"/>
  <c r="T35" i="8"/>
  <c r="U35" i="8"/>
  <c r="V35" i="8"/>
  <c r="W35" i="8"/>
  <c r="X35" i="8"/>
  <c r="Y35" i="8"/>
  <c r="Z35" i="8"/>
  <c r="AA35" i="8"/>
  <c r="AB35" i="8"/>
  <c r="AC35" i="8"/>
  <c r="AD35" i="8"/>
  <c r="AG35" i="8"/>
  <c r="AH35" i="8"/>
  <c r="AI35" i="8"/>
  <c r="AJ35" i="8"/>
  <c r="AK35" i="8"/>
  <c r="AL35" i="8"/>
  <c r="AM35" i="8"/>
  <c r="AN35" i="8"/>
  <c r="AO35" i="8"/>
  <c r="AP35" i="8"/>
  <c r="B36" i="8"/>
  <c r="C36" i="8"/>
  <c r="D36" i="8"/>
  <c r="E36" i="8"/>
  <c r="F36" i="8"/>
  <c r="G36" i="8"/>
  <c r="H36" i="8"/>
  <c r="I36" i="8"/>
  <c r="J36" i="8"/>
  <c r="K36" i="8"/>
  <c r="L36" i="8"/>
  <c r="M36" i="8"/>
  <c r="N36" i="8"/>
  <c r="O36" i="8"/>
  <c r="R36" i="8"/>
  <c r="S36" i="8"/>
  <c r="T36" i="8"/>
  <c r="U36" i="8"/>
  <c r="V36" i="8"/>
  <c r="W36" i="8"/>
  <c r="X36" i="8"/>
  <c r="Y36" i="8"/>
  <c r="Z36" i="8"/>
  <c r="AA36" i="8"/>
  <c r="AB36" i="8"/>
  <c r="AC36" i="8"/>
  <c r="AD36" i="8"/>
  <c r="AG36" i="8"/>
  <c r="AH36" i="8"/>
  <c r="AI36" i="8"/>
  <c r="AJ36" i="8"/>
  <c r="AK36" i="8"/>
  <c r="AL36" i="8"/>
  <c r="AM36" i="8"/>
  <c r="AN36" i="8"/>
  <c r="AO36" i="8"/>
  <c r="AP36" i="8"/>
  <c r="B37" i="8"/>
  <c r="C37" i="8"/>
  <c r="D37" i="8"/>
  <c r="E37" i="8"/>
  <c r="F37" i="8"/>
  <c r="G37" i="8"/>
  <c r="H37" i="8"/>
  <c r="I37" i="8"/>
  <c r="J37" i="8"/>
  <c r="K37" i="8"/>
  <c r="L37" i="8"/>
  <c r="M37" i="8"/>
  <c r="N37" i="8"/>
  <c r="O37" i="8"/>
  <c r="R37" i="8"/>
  <c r="S37" i="8"/>
  <c r="T37" i="8"/>
  <c r="U37" i="8"/>
  <c r="V37" i="8"/>
  <c r="W37" i="8"/>
  <c r="X37" i="8"/>
  <c r="Y37" i="8"/>
  <c r="Z37" i="8"/>
  <c r="AA37" i="8"/>
  <c r="AB37" i="8"/>
  <c r="AC37" i="8"/>
  <c r="AD37" i="8"/>
  <c r="AG37" i="8"/>
  <c r="AH37" i="8"/>
  <c r="AI37" i="8"/>
  <c r="AJ37" i="8"/>
  <c r="AK37" i="8"/>
  <c r="AL37" i="8"/>
  <c r="AM37" i="8"/>
  <c r="AN37" i="8"/>
  <c r="AO37" i="8"/>
  <c r="AP37" i="8"/>
  <c r="B38" i="8"/>
  <c r="C38" i="8"/>
  <c r="D38" i="8"/>
  <c r="E38" i="8"/>
  <c r="F38" i="8"/>
  <c r="G38" i="8"/>
  <c r="H38" i="8"/>
  <c r="I38" i="8"/>
  <c r="J38" i="8"/>
  <c r="K38" i="8"/>
  <c r="L38" i="8"/>
  <c r="M38" i="8"/>
  <c r="N38" i="8"/>
  <c r="O38" i="8"/>
  <c r="R38" i="8"/>
  <c r="S38" i="8"/>
  <c r="T38" i="8"/>
  <c r="U38" i="8"/>
  <c r="V38" i="8"/>
  <c r="W38" i="8"/>
  <c r="X38" i="8"/>
  <c r="Y38" i="8"/>
  <c r="Z38" i="8"/>
  <c r="AA38" i="8"/>
  <c r="AB38" i="8"/>
  <c r="AC38" i="8"/>
  <c r="AD38" i="8"/>
  <c r="AG38" i="8"/>
  <c r="AH38" i="8"/>
  <c r="AI38" i="8"/>
  <c r="AJ38" i="8"/>
  <c r="AK38" i="8"/>
  <c r="AL38" i="8"/>
  <c r="AM38" i="8"/>
  <c r="AN38" i="8"/>
  <c r="AO38" i="8"/>
  <c r="AP38" i="8"/>
  <c r="B39" i="8"/>
  <c r="C39" i="8"/>
  <c r="D39" i="8"/>
  <c r="E39" i="8"/>
  <c r="F39" i="8"/>
  <c r="G39" i="8"/>
  <c r="H39" i="8"/>
  <c r="I39" i="8"/>
  <c r="J39" i="8"/>
  <c r="K39" i="8"/>
  <c r="L39" i="8"/>
  <c r="M39" i="8"/>
  <c r="N39" i="8"/>
  <c r="O39" i="8"/>
  <c r="R39" i="8"/>
  <c r="S39" i="8"/>
  <c r="T39" i="8"/>
  <c r="U39" i="8"/>
  <c r="V39" i="8"/>
  <c r="W39" i="8"/>
  <c r="X39" i="8"/>
  <c r="Y39" i="8"/>
  <c r="Z39" i="8"/>
  <c r="AA39" i="8"/>
  <c r="AB39" i="8"/>
  <c r="AC39" i="8"/>
  <c r="AD39" i="8"/>
  <c r="AG39" i="8"/>
  <c r="AH39" i="8"/>
  <c r="AI39" i="8"/>
  <c r="AJ39" i="8"/>
  <c r="AK39" i="8"/>
  <c r="AL39" i="8"/>
  <c r="AM39" i="8"/>
  <c r="AN39" i="8"/>
  <c r="AO39" i="8"/>
  <c r="AP39" i="8"/>
  <c r="B40" i="8"/>
  <c r="C40" i="8"/>
  <c r="D40" i="8"/>
  <c r="E40" i="8"/>
  <c r="F40" i="8"/>
  <c r="G40" i="8"/>
  <c r="H40" i="8"/>
  <c r="I40" i="8"/>
  <c r="J40" i="8"/>
  <c r="K40" i="8"/>
  <c r="L40" i="8"/>
  <c r="M40" i="8"/>
  <c r="N40" i="8"/>
  <c r="O40" i="8"/>
  <c r="R40" i="8"/>
  <c r="S40" i="8"/>
  <c r="T40" i="8"/>
  <c r="U40" i="8"/>
  <c r="V40" i="8"/>
  <c r="W40" i="8"/>
  <c r="X40" i="8"/>
  <c r="Y40" i="8"/>
  <c r="Z40" i="8"/>
  <c r="AA40" i="8"/>
  <c r="AB40" i="8"/>
  <c r="AC40" i="8"/>
  <c r="AD40" i="8"/>
  <c r="AG40" i="8"/>
  <c r="AH40" i="8"/>
  <c r="AI40" i="8"/>
  <c r="AJ40" i="8"/>
  <c r="AK40" i="8"/>
  <c r="AL40" i="8"/>
  <c r="AM40" i="8"/>
  <c r="AN40" i="8"/>
  <c r="AO40" i="8"/>
  <c r="AP40" i="8"/>
  <c r="B41" i="8"/>
  <c r="C41" i="8"/>
  <c r="D41" i="8"/>
  <c r="E41" i="8"/>
  <c r="F41" i="8"/>
  <c r="G41" i="8"/>
  <c r="H41" i="8"/>
  <c r="I41" i="8"/>
  <c r="J41" i="8"/>
  <c r="K41" i="8"/>
  <c r="L41" i="8"/>
  <c r="M41" i="8"/>
  <c r="N41" i="8"/>
  <c r="O41" i="8"/>
  <c r="R41" i="8"/>
  <c r="S41" i="8"/>
  <c r="T41" i="8"/>
  <c r="U41" i="8"/>
  <c r="V41" i="8"/>
  <c r="W41" i="8"/>
  <c r="X41" i="8"/>
  <c r="Y41" i="8"/>
  <c r="Z41" i="8"/>
  <c r="AA41" i="8"/>
  <c r="AB41" i="8"/>
  <c r="AC41" i="8"/>
  <c r="AD41" i="8"/>
  <c r="AG41" i="8"/>
  <c r="AH41" i="8"/>
  <c r="AI41" i="8"/>
  <c r="AJ41" i="8"/>
  <c r="AK41" i="8"/>
  <c r="AL41" i="8"/>
  <c r="AM41" i="8"/>
  <c r="AN41" i="8"/>
  <c r="AO41" i="8"/>
  <c r="AP41" i="8"/>
  <c r="B42" i="8"/>
  <c r="C42" i="8"/>
  <c r="D42" i="8"/>
  <c r="E42" i="8"/>
  <c r="F42" i="8"/>
  <c r="G42" i="8"/>
  <c r="H42" i="8"/>
  <c r="I42" i="8"/>
  <c r="J42" i="8"/>
  <c r="K42" i="8"/>
  <c r="L42" i="8"/>
  <c r="M42" i="8"/>
  <c r="N42" i="8"/>
  <c r="O42" i="8"/>
  <c r="R42" i="8"/>
  <c r="S42" i="8"/>
  <c r="T42" i="8"/>
  <c r="U42" i="8"/>
  <c r="V42" i="8"/>
  <c r="W42" i="8"/>
  <c r="X42" i="8"/>
  <c r="Y42" i="8"/>
  <c r="Z42" i="8"/>
  <c r="AA42" i="8"/>
  <c r="AB42" i="8"/>
  <c r="AC42" i="8"/>
  <c r="AD42" i="8"/>
  <c r="AG42" i="8"/>
  <c r="AH42" i="8"/>
  <c r="AI42" i="8"/>
  <c r="AJ42" i="8"/>
  <c r="AK42" i="8"/>
  <c r="AL42" i="8"/>
  <c r="AM42" i="8"/>
  <c r="AN42" i="8"/>
  <c r="AO42" i="8"/>
  <c r="AP42" i="8"/>
  <c r="B43" i="8"/>
  <c r="C43" i="8"/>
  <c r="D43" i="8"/>
  <c r="E43" i="8"/>
  <c r="F43" i="8"/>
  <c r="G43" i="8"/>
  <c r="H43" i="8"/>
  <c r="I43" i="8"/>
  <c r="J43" i="8"/>
  <c r="K43" i="8"/>
  <c r="L43" i="8"/>
  <c r="M43" i="8"/>
  <c r="N43" i="8"/>
  <c r="O43" i="8"/>
  <c r="R43" i="8"/>
  <c r="S43" i="8"/>
  <c r="T43" i="8"/>
  <c r="U43" i="8"/>
  <c r="V43" i="8"/>
  <c r="W43" i="8"/>
  <c r="X43" i="8"/>
  <c r="Y43" i="8"/>
  <c r="Z43" i="8"/>
  <c r="AA43" i="8"/>
  <c r="AB43" i="8"/>
  <c r="AC43" i="8"/>
  <c r="AD43" i="8"/>
  <c r="AG43" i="8"/>
  <c r="AH43" i="8"/>
  <c r="AI43" i="8"/>
  <c r="AJ43" i="8"/>
  <c r="AK43" i="8"/>
  <c r="AL43" i="8"/>
  <c r="AM43" i="8"/>
  <c r="AN43" i="8"/>
  <c r="AO43" i="8"/>
  <c r="AP43" i="8"/>
  <c r="B44" i="8"/>
  <c r="C44" i="8"/>
  <c r="D44" i="8"/>
  <c r="E44" i="8"/>
  <c r="F44" i="8"/>
  <c r="G44" i="8"/>
  <c r="H44" i="8"/>
  <c r="I44" i="8"/>
  <c r="J44" i="8"/>
  <c r="K44" i="8"/>
  <c r="L44" i="8"/>
  <c r="M44" i="8"/>
  <c r="N44" i="8"/>
  <c r="O44" i="8"/>
  <c r="R44" i="8"/>
  <c r="S44" i="8"/>
  <c r="T44" i="8"/>
  <c r="U44" i="8"/>
  <c r="V44" i="8"/>
  <c r="W44" i="8"/>
  <c r="X44" i="8"/>
  <c r="Y44" i="8"/>
  <c r="Z44" i="8"/>
  <c r="AA44" i="8"/>
  <c r="AB44" i="8"/>
  <c r="AC44" i="8"/>
  <c r="AD44" i="8"/>
  <c r="AG44" i="8"/>
  <c r="AH44" i="8"/>
  <c r="AI44" i="8"/>
  <c r="AJ44" i="8"/>
  <c r="AK44" i="8"/>
  <c r="AL44" i="8"/>
  <c r="AM44" i="8"/>
  <c r="AN44" i="8"/>
  <c r="AO44" i="8"/>
  <c r="AP44" i="8"/>
  <c r="B45" i="8"/>
  <c r="C45" i="8"/>
  <c r="D45" i="8"/>
  <c r="E45" i="8"/>
  <c r="F45" i="8"/>
  <c r="G45" i="8"/>
  <c r="H45" i="8"/>
  <c r="I45" i="8"/>
  <c r="J45" i="8"/>
  <c r="K45" i="8"/>
  <c r="L45" i="8"/>
  <c r="M45" i="8"/>
  <c r="N45" i="8"/>
  <c r="O45" i="8"/>
  <c r="R45" i="8"/>
  <c r="S45" i="8"/>
  <c r="T45" i="8"/>
  <c r="U45" i="8"/>
  <c r="V45" i="8"/>
  <c r="W45" i="8"/>
  <c r="X45" i="8"/>
  <c r="Y45" i="8"/>
  <c r="Z45" i="8"/>
  <c r="AA45" i="8"/>
  <c r="AB45" i="8"/>
  <c r="AC45" i="8"/>
  <c r="AD45" i="8"/>
  <c r="AG45" i="8"/>
  <c r="AH45" i="8"/>
  <c r="AI45" i="8"/>
  <c r="AJ45" i="8"/>
  <c r="AK45" i="8"/>
  <c r="AL45" i="8"/>
  <c r="AM45" i="8"/>
  <c r="AN45" i="8"/>
  <c r="AO45" i="8"/>
  <c r="AP45" i="8"/>
  <c r="B46" i="8"/>
  <c r="C46" i="8"/>
  <c r="D46" i="8"/>
  <c r="E46" i="8"/>
  <c r="F46" i="8"/>
  <c r="G46" i="8"/>
  <c r="H46" i="8"/>
  <c r="I46" i="8"/>
  <c r="J46" i="8"/>
  <c r="K46" i="8"/>
  <c r="L46" i="8"/>
  <c r="M46" i="8"/>
  <c r="N46" i="8"/>
  <c r="O46" i="8"/>
  <c r="R46" i="8"/>
  <c r="S46" i="8"/>
  <c r="T46" i="8"/>
  <c r="U46" i="8"/>
  <c r="V46" i="8"/>
  <c r="W46" i="8"/>
  <c r="X46" i="8"/>
  <c r="Y46" i="8"/>
  <c r="Z46" i="8"/>
  <c r="AA46" i="8"/>
  <c r="AB46" i="8"/>
  <c r="AC46" i="8"/>
  <c r="AD46" i="8"/>
  <c r="AG46" i="8"/>
  <c r="AH46" i="8"/>
  <c r="AI46" i="8"/>
  <c r="AJ46" i="8"/>
  <c r="AK46" i="8"/>
  <c r="AL46" i="8"/>
  <c r="AM46" i="8"/>
  <c r="AN46" i="8"/>
  <c r="AO46" i="8"/>
  <c r="AP46" i="8"/>
  <c r="B47" i="8"/>
  <c r="C47" i="8"/>
  <c r="D47" i="8"/>
  <c r="E47" i="8"/>
  <c r="F47" i="8"/>
  <c r="G47" i="8"/>
  <c r="H47" i="8"/>
  <c r="I47" i="8"/>
  <c r="J47" i="8"/>
  <c r="K47" i="8"/>
  <c r="L47" i="8"/>
  <c r="M47" i="8"/>
  <c r="N47" i="8"/>
  <c r="O47" i="8"/>
  <c r="R47" i="8"/>
  <c r="S47" i="8"/>
  <c r="T47" i="8"/>
  <c r="U47" i="8"/>
  <c r="V47" i="8"/>
  <c r="W47" i="8"/>
  <c r="X47" i="8"/>
  <c r="Y47" i="8"/>
  <c r="Z47" i="8"/>
  <c r="AA47" i="8"/>
  <c r="AB47" i="8"/>
  <c r="AC47" i="8"/>
  <c r="AD47" i="8"/>
  <c r="AG47" i="8"/>
  <c r="AH47" i="8"/>
  <c r="AI47" i="8"/>
  <c r="AJ47" i="8"/>
  <c r="AK47" i="8"/>
  <c r="AL47" i="8"/>
  <c r="AM47" i="8"/>
  <c r="AN47" i="8"/>
  <c r="AO47" i="8"/>
  <c r="AP47" i="8"/>
  <c r="B48" i="8"/>
  <c r="C48" i="8"/>
  <c r="D48" i="8"/>
  <c r="E48" i="8"/>
  <c r="F48" i="8"/>
  <c r="G48" i="8"/>
  <c r="H48" i="8"/>
  <c r="I48" i="8"/>
  <c r="J48" i="8"/>
  <c r="K48" i="8"/>
  <c r="L48" i="8"/>
  <c r="M48" i="8"/>
  <c r="N48" i="8"/>
  <c r="O48" i="8"/>
  <c r="R48" i="8"/>
  <c r="S48" i="8"/>
  <c r="T48" i="8"/>
  <c r="U48" i="8"/>
  <c r="V48" i="8"/>
  <c r="W48" i="8"/>
  <c r="X48" i="8"/>
  <c r="Y48" i="8"/>
  <c r="Z48" i="8"/>
  <c r="AA48" i="8"/>
  <c r="AB48" i="8"/>
  <c r="AC48" i="8"/>
  <c r="AD48" i="8"/>
  <c r="AG48" i="8"/>
  <c r="AH48" i="8"/>
  <c r="AI48" i="8"/>
  <c r="AJ48" i="8"/>
  <c r="AK48" i="8"/>
  <c r="AL48" i="8"/>
  <c r="AM48" i="8"/>
  <c r="AN48" i="8"/>
  <c r="AO48" i="8"/>
  <c r="AP48" i="8"/>
  <c r="B49" i="8"/>
  <c r="C49" i="8"/>
  <c r="D49" i="8"/>
  <c r="E49" i="8"/>
  <c r="F49" i="8"/>
  <c r="G49" i="8"/>
  <c r="H49" i="8"/>
  <c r="I49" i="8"/>
  <c r="J49" i="8"/>
  <c r="K49" i="8"/>
  <c r="L49" i="8"/>
  <c r="M49" i="8"/>
  <c r="N49" i="8"/>
  <c r="O49" i="8"/>
  <c r="R49" i="8"/>
  <c r="S49" i="8"/>
  <c r="T49" i="8"/>
  <c r="U49" i="8"/>
  <c r="V49" i="8"/>
  <c r="W49" i="8"/>
  <c r="X49" i="8"/>
  <c r="Y49" i="8"/>
  <c r="Z49" i="8"/>
  <c r="AA49" i="8"/>
  <c r="AB49" i="8"/>
  <c r="AC49" i="8"/>
  <c r="AD49" i="8"/>
  <c r="AG49" i="8"/>
  <c r="AH49" i="8"/>
  <c r="AI49" i="8"/>
  <c r="AJ49" i="8"/>
  <c r="AK49" i="8"/>
  <c r="AL49" i="8"/>
  <c r="AM49" i="8"/>
  <c r="AN49" i="8"/>
  <c r="AO49" i="8"/>
  <c r="AP49" i="8"/>
  <c r="B50" i="8"/>
  <c r="C50" i="8"/>
  <c r="D50" i="8"/>
  <c r="E50" i="8"/>
  <c r="F50" i="8"/>
  <c r="G50" i="8"/>
  <c r="H50" i="8"/>
  <c r="I50" i="8"/>
  <c r="J50" i="8"/>
  <c r="K50" i="8"/>
  <c r="L50" i="8"/>
  <c r="M50" i="8"/>
  <c r="N50" i="8"/>
  <c r="O50" i="8"/>
  <c r="R50" i="8"/>
  <c r="S50" i="8"/>
  <c r="T50" i="8"/>
  <c r="U50" i="8"/>
  <c r="V50" i="8"/>
  <c r="W50" i="8"/>
  <c r="X50" i="8"/>
  <c r="Y50" i="8"/>
  <c r="Z50" i="8"/>
  <c r="AA50" i="8"/>
  <c r="AB50" i="8"/>
  <c r="AC50" i="8"/>
  <c r="AD50" i="8"/>
  <c r="AG50" i="8"/>
  <c r="AH50" i="8"/>
  <c r="AI50" i="8"/>
  <c r="AJ50" i="8"/>
  <c r="AK50" i="8"/>
  <c r="AL50" i="8"/>
  <c r="AM50" i="8"/>
  <c r="AN50" i="8"/>
  <c r="AO50" i="8"/>
  <c r="AP50" i="8"/>
  <c r="B51" i="8"/>
  <c r="C51" i="8"/>
  <c r="D51" i="8"/>
  <c r="E51" i="8"/>
  <c r="F51" i="8"/>
  <c r="G51" i="8"/>
  <c r="H51" i="8"/>
  <c r="I51" i="8"/>
  <c r="J51" i="8"/>
  <c r="K51" i="8"/>
  <c r="L51" i="8"/>
  <c r="M51" i="8"/>
  <c r="N51" i="8"/>
  <c r="O51" i="8"/>
  <c r="R51" i="8"/>
  <c r="S51" i="8"/>
  <c r="T51" i="8"/>
  <c r="U51" i="8"/>
  <c r="V51" i="8"/>
  <c r="W51" i="8"/>
  <c r="X51" i="8"/>
  <c r="Y51" i="8"/>
  <c r="Z51" i="8"/>
  <c r="AA51" i="8"/>
  <c r="AB51" i="8"/>
  <c r="AC51" i="8"/>
  <c r="AD51" i="8"/>
  <c r="AG51" i="8"/>
  <c r="AH51" i="8"/>
  <c r="AI51" i="8"/>
  <c r="AJ51" i="8"/>
  <c r="AK51" i="8"/>
  <c r="AL51" i="8"/>
  <c r="AM51" i="8"/>
  <c r="AN51" i="8"/>
  <c r="AO51" i="8"/>
  <c r="AP51" i="8"/>
  <c r="B52" i="8"/>
  <c r="C52" i="8"/>
  <c r="D52" i="8"/>
  <c r="E52" i="8"/>
  <c r="F52" i="8"/>
  <c r="G52" i="8"/>
  <c r="H52" i="8"/>
  <c r="I52" i="8"/>
  <c r="J52" i="8"/>
  <c r="K52" i="8"/>
  <c r="L52" i="8"/>
  <c r="M52" i="8"/>
  <c r="N52" i="8"/>
  <c r="O52" i="8"/>
  <c r="R52" i="8"/>
  <c r="S52" i="8"/>
  <c r="T52" i="8"/>
  <c r="U52" i="8"/>
  <c r="V52" i="8"/>
  <c r="W52" i="8"/>
  <c r="X52" i="8"/>
  <c r="Y52" i="8"/>
  <c r="Z52" i="8"/>
  <c r="AA52" i="8"/>
  <c r="AB52" i="8"/>
  <c r="AC52" i="8"/>
  <c r="AD52" i="8"/>
  <c r="AG52" i="8"/>
  <c r="AH52" i="8"/>
  <c r="AI52" i="8"/>
  <c r="AJ52" i="8"/>
  <c r="AK52" i="8"/>
  <c r="AL52" i="8"/>
  <c r="AM52" i="8"/>
  <c r="AN52" i="8"/>
  <c r="AO52" i="8"/>
  <c r="AP52" i="8"/>
  <c r="B53" i="8"/>
  <c r="C53" i="8"/>
  <c r="D53" i="8"/>
  <c r="E53" i="8"/>
  <c r="F53" i="8"/>
  <c r="G53" i="8"/>
  <c r="H53" i="8"/>
  <c r="I53" i="8"/>
  <c r="J53" i="8"/>
  <c r="K53" i="8"/>
  <c r="L53" i="8"/>
  <c r="M53" i="8"/>
  <c r="N53" i="8"/>
  <c r="O53" i="8"/>
  <c r="R53" i="8"/>
  <c r="S53" i="8"/>
  <c r="T53" i="8"/>
  <c r="U53" i="8"/>
  <c r="V53" i="8"/>
  <c r="W53" i="8"/>
  <c r="X53" i="8"/>
  <c r="Y53" i="8"/>
  <c r="Z53" i="8"/>
  <c r="AA53" i="8"/>
  <c r="AB53" i="8"/>
  <c r="AC53" i="8"/>
  <c r="AD53" i="8"/>
  <c r="AG53" i="8"/>
  <c r="AH53" i="8"/>
  <c r="AI53" i="8"/>
  <c r="AJ53" i="8"/>
  <c r="AK53" i="8"/>
  <c r="AL53" i="8"/>
  <c r="AM53" i="8"/>
  <c r="AN53" i="8"/>
  <c r="AO53" i="8"/>
  <c r="AP53" i="8"/>
  <c r="B54" i="8"/>
  <c r="C54" i="8"/>
  <c r="D54" i="8"/>
  <c r="E54" i="8"/>
  <c r="F54" i="8"/>
  <c r="G54" i="8"/>
  <c r="H54" i="8"/>
  <c r="I54" i="8"/>
  <c r="J54" i="8"/>
  <c r="K54" i="8"/>
  <c r="L54" i="8"/>
  <c r="M54" i="8"/>
  <c r="N54" i="8"/>
  <c r="O54" i="8"/>
  <c r="R54" i="8"/>
  <c r="S54" i="8"/>
  <c r="T54" i="8"/>
  <c r="U54" i="8"/>
  <c r="V54" i="8"/>
  <c r="W54" i="8"/>
  <c r="X54" i="8"/>
  <c r="Y54" i="8"/>
  <c r="Z54" i="8"/>
  <c r="AA54" i="8"/>
  <c r="AB54" i="8"/>
  <c r="AC54" i="8"/>
  <c r="AD54" i="8"/>
  <c r="AG54" i="8"/>
  <c r="AH54" i="8"/>
  <c r="AI54" i="8"/>
  <c r="AJ54" i="8"/>
  <c r="AK54" i="8"/>
  <c r="AL54" i="8"/>
  <c r="AM54" i="8"/>
  <c r="AN54" i="8"/>
  <c r="AO54" i="8"/>
  <c r="AP54" i="8"/>
  <c r="B55" i="8"/>
  <c r="C55" i="8"/>
  <c r="D55" i="8"/>
  <c r="E55" i="8"/>
  <c r="F55" i="8"/>
  <c r="G55" i="8"/>
  <c r="H55" i="8"/>
  <c r="I55" i="8"/>
  <c r="J55" i="8"/>
  <c r="K55" i="8"/>
  <c r="L55" i="8"/>
  <c r="M55" i="8"/>
  <c r="N55" i="8"/>
  <c r="O55" i="8"/>
  <c r="R55" i="8"/>
  <c r="S55" i="8"/>
  <c r="T55" i="8"/>
  <c r="U55" i="8"/>
  <c r="V55" i="8"/>
  <c r="W55" i="8"/>
  <c r="X55" i="8"/>
  <c r="Y55" i="8"/>
  <c r="Z55" i="8"/>
  <c r="AA55" i="8"/>
  <c r="AB55" i="8"/>
  <c r="AC55" i="8"/>
  <c r="AD55" i="8"/>
  <c r="AG55" i="8"/>
  <c r="AH55" i="8"/>
  <c r="AI55" i="8"/>
  <c r="AJ55" i="8"/>
  <c r="AK55" i="8"/>
  <c r="AL55" i="8"/>
  <c r="AM55" i="8"/>
  <c r="AN55" i="8"/>
  <c r="AO55" i="8"/>
  <c r="AP55" i="8"/>
  <c r="B56" i="8"/>
  <c r="C56" i="8"/>
  <c r="D56" i="8"/>
  <c r="E56" i="8"/>
  <c r="F56" i="8"/>
  <c r="G56" i="8"/>
  <c r="H56" i="8"/>
  <c r="I56" i="8"/>
  <c r="J56" i="8"/>
  <c r="K56" i="8"/>
  <c r="L56" i="8"/>
  <c r="M56" i="8"/>
  <c r="N56" i="8"/>
  <c r="O56" i="8"/>
  <c r="R56" i="8"/>
  <c r="S56" i="8"/>
  <c r="T56" i="8"/>
  <c r="U56" i="8"/>
  <c r="V56" i="8"/>
  <c r="W56" i="8"/>
  <c r="X56" i="8"/>
  <c r="Y56" i="8"/>
  <c r="Z56" i="8"/>
  <c r="AA56" i="8"/>
  <c r="AB56" i="8"/>
  <c r="AC56" i="8"/>
  <c r="AD56" i="8"/>
  <c r="AG56" i="8"/>
  <c r="AH56" i="8"/>
  <c r="AI56" i="8"/>
  <c r="AJ56" i="8"/>
  <c r="AK56" i="8"/>
  <c r="AL56" i="8"/>
  <c r="AM56" i="8"/>
  <c r="AN56" i="8"/>
  <c r="AO56" i="8"/>
  <c r="AP56" i="8"/>
  <c r="B57" i="8"/>
  <c r="C57" i="8"/>
  <c r="D57" i="8"/>
  <c r="E57" i="8"/>
  <c r="F57" i="8"/>
  <c r="G57" i="8"/>
  <c r="H57" i="8"/>
  <c r="I57" i="8"/>
  <c r="J57" i="8"/>
  <c r="K57" i="8"/>
  <c r="L57" i="8"/>
  <c r="M57" i="8"/>
  <c r="N57" i="8"/>
  <c r="O57" i="8"/>
  <c r="R57" i="8"/>
  <c r="S57" i="8"/>
  <c r="T57" i="8"/>
  <c r="U57" i="8"/>
  <c r="V57" i="8"/>
  <c r="W57" i="8"/>
  <c r="X57" i="8"/>
  <c r="Y57" i="8"/>
  <c r="Z57" i="8"/>
  <c r="AA57" i="8"/>
  <c r="AB57" i="8"/>
  <c r="AC57" i="8"/>
  <c r="AD57" i="8"/>
  <c r="AG57" i="8"/>
  <c r="AH57" i="8"/>
  <c r="AI57" i="8"/>
  <c r="AJ57" i="8"/>
  <c r="AK57" i="8"/>
  <c r="AL57" i="8"/>
  <c r="AM57" i="8"/>
  <c r="AN57" i="8"/>
  <c r="AO57" i="8"/>
  <c r="AP57" i="8"/>
  <c r="B58" i="8"/>
  <c r="C58" i="8"/>
  <c r="D58" i="8"/>
  <c r="E58" i="8"/>
  <c r="F58" i="8"/>
  <c r="G58" i="8"/>
  <c r="H58" i="8"/>
  <c r="I58" i="8"/>
  <c r="J58" i="8"/>
  <c r="K58" i="8"/>
  <c r="L58" i="8"/>
  <c r="M58" i="8"/>
  <c r="N58" i="8"/>
  <c r="O58" i="8"/>
  <c r="R58" i="8"/>
  <c r="S58" i="8"/>
  <c r="T58" i="8"/>
  <c r="U58" i="8"/>
  <c r="V58" i="8"/>
  <c r="W58" i="8"/>
  <c r="X58" i="8"/>
  <c r="Y58" i="8"/>
  <c r="Z58" i="8"/>
  <c r="AA58" i="8"/>
  <c r="AB58" i="8"/>
  <c r="AC58" i="8"/>
  <c r="AD58" i="8"/>
  <c r="AG58" i="8"/>
  <c r="AH58" i="8"/>
  <c r="AI58" i="8"/>
  <c r="AJ58" i="8"/>
  <c r="AK58" i="8"/>
  <c r="AL58" i="8"/>
  <c r="AM58" i="8"/>
  <c r="AN58" i="8"/>
  <c r="AO58" i="8"/>
  <c r="AP58" i="8"/>
  <c r="B59" i="8"/>
  <c r="C59" i="8"/>
  <c r="D59" i="8"/>
  <c r="E59" i="8"/>
  <c r="F59" i="8"/>
  <c r="G59" i="8"/>
  <c r="H59" i="8"/>
  <c r="I59" i="8"/>
  <c r="J59" i="8"/>
  <c r="K59" i="8"/>
  <c r="L59" i="8"/>
  <c r="M59" i="8"/>
  <c r="N59" i="8"/>
  <c r="O59" i="8"/>
  <c r="R59" i="8"/>
  <c r="S59" i="8"/>
  <c r="T59" i="8"/>
  <c r="U59" i="8"/>
  <c r="V59" i="8"/>
  <c r="W59" i="8"/>
  <c r="X59" i="8"/>
  <c r="Y59" i="8"/>
  <c r="Z59" i="8"/>
  <c r="AA59" i="8"/>
  <c r="AB59" i="8"/>
  <c r="AC59" i="8"/>
  <c r="AD59" i="8"/>
  <c r="AG59" i="8"/>
  <c r="AH59" i="8"/>
  <c r="AI59" i="8"/>
  <c r="AJ59" i="8"/>
  <c r="AK59" i="8"/>
  <c r="AL59" i="8"/>
  <c r="AM59" i="8"/>
  <c r="AN59" i="8"/>
  <c r="AO59" i="8"/>
  <c r="AP59" i="8"/>
  <c r="B60" i="8"/>
  <c r="C60" i="8"/>
  <c r="D60" i="8"/>
  <c r="E60" i="8"/>
  <c r="F60" i="8"/>
  <c r="G60" i="8"/>
  <c r="H60" i="8"/>
  <c r="I60" i="8"/>
  <c r="J60" i="8"/>
  <c r="K60" i="8"/>
  <c r="L60" i="8"/>
  <c r="M60" i="8"/>
  <c r="N60" i="8"/>
  <c r="O60" i="8"/>
  <c r="R60" i="8"/>
  <c r="S60" i="8"/>
  <c r="T60" i="8"/>
  <c r="U60" i="8"/>
  <c r="V60" i="8"/>
  <c r="W60" i="8"/>
  <c r="X60" i="8"/>
  <c r="Y60" i="8"/>
  <c r="Z60" i="8"/>
  <c r="AA60" i="8"/>
  <c r="AB60" i="8"/>
  <c r="AC60" i="8"/>
  <c r="AD60" i="8"/>
  <c r="AG60" i="8"/>
  <c r="AH60" i="8"/>
  <c r="AI60" i="8"/>
  <c r="AJ60" i="8"/>
  <c r="AK60" i="8"/>
  <c r="AL60" i="8"/>
  <c r="AM60" i="8"/>
  <c r="AN60" i="8"/>
  <c r="AO60" i="8"/>
  <c r="AP60" i="8"/>
  <c r="B61" i="8"/>
  <c r="C61" i="8"/>
  <c r="D61" i="8"/>
  <c r="E61" i="8"/>
  <c r="F61" i="8"/>
  <c r="G61" i="8"/>
  <c r="H61" i="8"/>
  <c r="I61" i="8"/>
  <c r="J61" i="8"/>
  <c r="K61" i="8"/>
  <c r="L61" i="8"/>
  <c r="M61" i="8"/>
  <c r="N61" i="8"/>
  <c r="O61" i="8"/>
  <c r="R61" i="8"/>
  <c r="S61" i="8"/>
  <c r="T61" i="8"/>
  <c r="U61" i="8"/>
  <c r="V61" i="8"/>
  <c r="W61" i="8"/>
  <c r="X61" i="8"/>
  <c r="Y61" i="8"/>
  <c r="Z61" i="8"/>
  <c r="AA61" i="8"/>
  <c r="AB61" i="8"/>
  <c r="AC61" i="8"/>
  <c r="AD61" i="8"/>
  <c r="AG61" i="8"/>
  <c r="AH61" i="8"/>
  <c r="AI61" i="8"/>
  <c r="AJ61" i="8"/>
  <c r="AK61" i="8"/>
  <c r="AL61" i="8"/>
  <c r="AM61" i="8"/>
  <c r="AN61" i="8"/>
  <c r="AO61" i="8"/>
  <c r="AP61" i="8"/>
  <c r="B62" i="8"/>
  <c r="C62" i="8"/>
  <c r="D62" i="8"/>
  <c r="E62" i="8"/>
  <c r="F62" i="8"/>
  <c r="G62" i="8"/>
  <c r="H62" i="8"/>
  <c r="I62" i="8"/>
  <c r="J62" i="8"/>
  <c r="K62" i="8"/>
  <c r="L62" i="8"/>
  <c r="M62" i="8"/>
  <c r="N62" i="8"/>
  <c r="O62" i="8"/>
  <c r="R62" i="8"/>
  <c r="S62" i="8"/>
  <c r="T62" i="8"/>
  <c r="U62" i="8"/>
  <c r="V62" i="8"/>
  <c r="W62" i="8"/>
  <c r="X62" i="8"/>
  <c r="Y62" i="8"/>
  <c r="Z62" i="8"/>
  <c r="AA62" i="8"/>
  <c r="AB62" i="8"/>
  <c r="AC62" i="8"/>
  <c r="AD62" i="8"/>
  <c r="AG62" i="8"/>
  <c r="AH62" i="8"/>
  <c r="AI62" i="8"/>
  <c r="AJ62" i="8"/>
  <c r="AK62" i="8"/>
  <c r="AL62" i="8"/>
  <c r="AM62" i="8"/>
  <c r="AN62" i="8"/>
  <c r="AO62" i="8"/>
  <c r="AP62" i="8"/>
  <c r="B63" i="8"/>
  <c r="C63" i="8"/>
  <c r="D63" i="8"/>
  <c r="E63" i="8"/>
  <c r="F63" i="8"/>
  <c r="G63" i="8"/>
  <c r="H63" i="8"/>
  <c r="I63" i="8"/>
  <c r="J63" i="8"/>
  <c r="K63" i="8"/>
  <c r="L63" i="8"/>
  <c r="M63" i="8"/>
  <c r="N63" i="8"/>
  <c r="O63" i="8"/>
  <c r="R63" i="8"/>
  <c r="S63" i="8"/>
  <c r="T63" i="8"/>
  <c r="U63" i="8"/>
  <c r="V63" i="8"/>
  <c r="W63" i="8"/>
  <c r="X63" i="8"/>
  <c r="Y63" i="8"/>
  <c r="Z63" i="8"/>
  <c r="AA63" i="8"/>
  <c r="AB63" i="8"/>
  <c r="AC63" i="8"/>
  <c r="AD63" i="8"/>
  <c r="AG63" i="8"/>
  <c r="AH63" i="8"/>
  <c r="AI63" i="8"/>
  <c r="AJ63" i="8"/>
  <c r="AK63" i="8"/>
  <c r="AL63" i="8"/>
  <c r="AM63" i="8"/>
  <c r="AN63" i="8"/>
  <c r="AO63" i="8"/>
  <c r="AP63" i="8"/>
  <c r="B64" i="8"/>
  <c r="C64" i="8"/>
  <c r="D64" i="8"/>
  <c r="E64" i="8"/>
  <c r="F64" i="8"/>
  <c r="G64" i="8"/>
  <c r="H64" i="8"/>
  <c r="I64" i="8"/>
  <c r="J64" i="8"/>
  <c r="K64" i="8"/>
  <c r="L64" i="8"/>
  <c r="M64" i="8"/>
  <c r="N64" i="8"/>
  <c r="O64" i="8"/>
  <c r="R64" i="8"/>
  <c r="S64" i="8"/>
  <c r="T64" i="8"/>
  <c r="U64" i="8"/>
  <c r="V64" i="8"/>
  <c r="W64" i="8"/>
  <c r="X64" i="8"/>
  <c r="Y64" i="8"/>
  <c r="Z64" i="8"/>
  <c r="AA64" i="8"/>
  <c r="AB64" i="8"/>
  <c r="AC64" i="8"/>
  <c r="AD64" i="8"/>
  <c r="AG64" i="8"/>
  <c r="AH64" i="8"/>
  <c r="AI64" i="8"/>
  <c r="AJ64" i="8"/>
  <c r="AK64" i="8"/>
  <c r="AL64" i="8"/>
  <c r="AM64" i="8"/>
  <c r="AN64" i="8"/>
  <c r="AO64" i="8"/>
  <c r="AP64" i="8"/>
  <c r="B65" i="8"/>
  <c r="C65" i="8"/>
  <c r="D65" i="8"/>
  <c r="E65" i="8"/>
  <c r="F65" i="8"/>
  <c r="G65" i="8"/>
  <c r="H65" i="8"/>
  <c r="I65" i="8"/>
  <c r="J65" i="8"/>
  <c r="K65" i="8"/>
  <c r="L65" i="8"/>
  <c r="M65" i="8"/>
  <c r="N65" i="8"/>
  <c r="O65" i="8"/>
  <c r="R65" i="8"/>
  <c r="S65" i="8"/>
  <c r="T65" i="8"/>
  <c r="U65" i="8"/>
  <c r="V65" i="8"/>
  <c r="W65" i="8"/>
  <c r="X65" i="8"/>
  <c r="Y65" i="8"/>
  <c r="Z65" i="8"/>
  <c r="AA65" i="8"/>
  <c r="AB65" i="8"/>
  <c r="AC65" i="8"/>
  <c r="AD65" i="8"/>
  <c r="AG65" i="8"/>
  <c r="AH65" i="8"/>
  <c r="AI65" i="8"/>
  <c r="AJ65" i="8"/>
  <c r="AK65" i="8"/>
  <c r="AL65" i="8"/>
  <c r="AM65" i="8"/>
  <c r="AN65" i="8"/>
  <c r="AO65" i="8"/>
  <c r="AP65" i="8"/>
  <c r="B66" i="8"/>
  <c r="C66" i="8"/>
  <c r="D66" i="8"/>
  <c r="E66" i="8"/>
  <c r="F66" i="8"/>
  <c r="G66" i="8"/>
  <c r="H66" i="8"/>
  <c r="I66" i="8"/>
  <c r="J66" i="8"/>
  <c r="K66" i="8"/>
  <c r="L66" i="8"/>
  <c r="M66" i="8"/>
  <c r="N66" i="8"/>
  <c r="O66" i="8"/>
  <c r="R66" i="8"/>
  <c r="S66" i="8"/>
  <c r="T66" i="8"/>
  <c r="U66" i="8"/>
  <c r="V66" i="8"/>
  <c r="W66" i="8"/>
  <c r="X66" i="8"/>
  <c r="Y66" i="8"/>
  <c r="Z66" i="8"/>
  <c r="AA66" i="8"/>
  <c r="AB66" i="8"/>
  <c r="AC66" i="8"/>
  <c r="AD66" i="8"/>
  <c r="AG66" i="8"/>
  <c r="AH66" i="8"/>
  <c r="AI66" i="8"/>
  <c r="AJ66" i="8"/>
  <c r="AK66" i="8"/>
  <c r="AL66" i="8"/>
  <c r="AM66" i="8"/>
  <c r="AN66" i="8"/>
  <c r="AO66" i="8"/>
  <c r="AP66" i="8"/>
  <c r="B67" i="8"/>
  <c r="C67" i="8"/>
  <c r="D67" i="8"/>
  <c r="E67" i="8"/>
  <c r="F67" i="8"/>
  <c r="G67" i="8"/>
  <c r="H67" i="8"/>
  <c r="I67" i="8"/>
  <c r="J67" i="8"/>
  <c r="K67" i="8"/>
  <c r="L67" i="8"/>
  <c r="M67" i="8"/>
  <c r="N67" i="8"/>
  <c r="O67" i="8"/>
  <c r="R67" i="8"/>
  <c r="S67" i="8"/>
  <c r="T67" i="8"/>
  <c r="U67" i="8"/>
  <c r="V67" i="8"/>
  <c r="W67" i="8"/>
  <c r="X67" i="8"/>
  <c r="Y67" i="8"/>
  <c r="Z67" i="8"/>
  <c r="AA67" i="8"/>
  <c r="AB67" i="8"/>
  <c r="AC67" i="8"/>
  <c r="AD67" i="8"/>
  <c r="AG67" i="8"/>
  <c r="AH67" i="8"/>
  <c r="AI67" i="8"/>
  <c r="AJ67" i="8"/>
  <c r="AK67" i="8"/>
  <c r="AL67" i="8"/>
  <c r="AM67" i="8"/>
  <c r="AN67" i="8"/>
  <c r="AO67" i="8"/>
  <c r="AP67" i="8"/>
  <c r="B68" i="8"/>
  <c r="C68" i="8"/>
  <c r="D68" i="8"/>
  <c r="E68" i="8"/>
  <c r="F68" i="8"/>
  <c r="G68" i="8"/>
  <c r="H68" i="8"/>
  <c r="I68" i="8"/>
  <c r="J68" i="8"/>
  <c r="K68" i="8"/>
  <c r="L68" i="8"/>
  <c r="M68" i="8"/>
  <c r="N68" i="8"/>
  <c r="O68" i="8"/>
  <c r="R68" i="8"/>
  <c r="S68" i="8"/>
  <c r="T68" i="8"/>
  <c r="U68" i="8"/>
  <c r="V68" i="8"/>
  <c r="W68" i="8"/>
  <c r="X68" i="8"/>
  <c r="Y68" i="8"/>
  <c r="Z68" i="8"/>
  <c r="AA68" i="8"/>
  <c r="AB68" i="8"/>
  <c r="AC68" i="8"/>
  <c r="AD68" i="8"/>
  <c r="AG68" i="8"/>
  <c r="AH68" i="8"/>
  <c r="AI68" i="8"/>
  <c r="AJ68" i="8"/>
  <c r="AK68" i="8"/>
  <c r="AL68" i="8"/>
  <c r="AM68" i="8"/>
  <c r="AN68" i="8"/>
  <c r="AO68" i="8"/>
  <c r="AP68" i="8"/>
  <c r="B69" i="8"/>
  <c r="C69" i="8"/>
  <c r="D69" i="8"/>
  <c r="E69" i="8"/>
  <c r="F69" i="8"/>
  <c r="G69" i="8"/>
  <c r="H69" i="8"/>
  <c r="I69" i="8"/>
  <c r="J69" i="8"/>
  <c r="K69" i="8"/>
  <c r="L69" i="8"/>
  <c r="M69" i="8"/>
  <c r="N69" i="8"/>
  <c r="O69" i="8"/>
  <c r="R69" i="8"/>
  <c r="S69" i="8"/>
  <c r="T69" i="8"/>
  <c r="U69" i="8"/>
  <c r="V69" i="8"/>
  <c r="W69" i="8"/>
  <c r="X69" i="8"/>
  <c r="Y69" i="8"/>
  <c r="Z69" i="8"/>
  <c r="AA69" i="8"/>
  <c r="AB69" i="8"/>
  <c r="AC69" i="8"/>
  <c r="AD69" i="8"/>
  <c r="AG69" i="8"/>
  <c r="AH69" i="8"/>
  <c r="AI69" i="8"/>
  <c r="AJ69" i="8"/>
  <c r="AK69" i="8"/>
  <c r="AL69" i="8"/>
  <c r="AM69" i="8"/>
  <c r="AN69" i="8"/>
  <c r="AO69" i="8"/>
  <c r="AP69" i="8"/>
  <c r="B70" i="8"/>
  <c r="C70" i="8"/>
  <c r="D70" i="8"/>
  <c r="E70" i="8"/>
  <c r="F70" i="8"/>
  <c r="G70" i="8"/>
  <c r="H70" i="8"/>
  <c r="I70" i="8"/>
  <c r="J70" i="8"/>
  <c r="K70" i="8"/>
  <c r="L70" i="8"/>
  <c r="M70" i="8"/>
  <c r="N70" i="8"/>
  <c r="O70" i="8"/>
  <c r="R70" i="8"/>
  <c r="S70" i="8"/>
  <c r="T70" i="8"/>
  <c r="U70" i="8"/>
  <c r="V70" i="8"/>
  <c r="W70" i="8"/>
  <c r="X70" i="8"/>
  <c r="Y70" i="8"/>
  <c r="Z70" i="8"/>
  <c r="AA70" i="8"/>
  <c r="AB70" i="8"/>
  <c r="AC70" i="8"/>
  <c r="AD70" i="8"/>
  <c r="AG70" i="8"/>
  <c r="AH70" i="8"/>
  <c r="AI70" i="8"/>
  <c r="AJ70" i="8"/>
  <c r="AK70" i="8"/>
  <c r="AL70" i="8"/>
  <c r="AM70" i="8"/>
  <c r="AN70" i="8"/>
  <c r="AO70" i="8"/>
  <c r="AP70" i="8"/>
  <c r="B71" i="8"/>
  <c r="C71" i="8"/>
  <c r="D71" i="8"/>
  <c r="E71" i="8"/>
  <c r="F71" i="8"/>
  <c r="G71" i="8"/>
  <c r="H71" i="8"/>
  <c r="I71" i="8"/>
  <c r="J71" i="8"/>
  <c r="K71" i="8"/>
  <c r="L71" i="8"/>
  <c r="M71" i="8"/>
  <c r="N71" i="8"/>
  <c r="O71" i="8"/>
  <c r="R71" i="8"/>
  <c r="S71" i="8"/>
  <c r="T71" i="8"/>
  <c r="U71" i="8"/>
  <c r="V71" i="8"/>
  <c r="W71" i="8"/>
  <c r="X71" i="8"/>
  <c r="Y71" i="8"/>
  <c r="Z71" i="8"/>
  <c r="AA71" i="8"/>
  <c r="AB71" i="8"/>
  <c r="AC71" i="8"/>
  <c r="AD71" i="8"/>
  <c r="AG71" i="8"/>
  <c r="AH71" i="8"/>
  <c r="AI71" i="8"/>
  <c r="AJ71" i="8"/>
  <c r="AK71" i="8"/>
  <c r="AL71" i="8"/>
  <c r="AM71" i="8"/>
  <c r="AN71" i="8"/>
  <c r="AO71" i="8"/>
  <c r="AP71" i="8"/>
  <c r="B72" i="8"/>
  <c r="C72" i="8"/>
  <c r="D72" i="8"/>
  <c r="E72" i="8"/>
  <c r="F72" i="8"/>
  <c r="G72" i="8"/>
  <c r="H72" i="8"/>
  <c r="I72" i="8"/>
  <c r="J72" i="8"/>
  <c r="K72" i="8"/>
  <c r="L72" i="8"/>
  <c r="M72" i="8"/>
  <c r="N72" i="8"/>
  <c r="O72" i="8"/>
  <c r="R72" i="8"/>
  <c r="S72" i="8"/>
  <c r="T72" i="8"/>
  <c r="U72" i="8"/>
  <c r="V72" i="8"/>
  <c r="W72" i="8"/>
  <c r="X72" i="8"/>
  <c r="Y72" i="8"/>
  <c r="Z72" i="8"/>
  <c r="AA72" i="8"/>
  <c r="AB72" i="8"/>
  <c r="AC72" i="8"/>
  <c r="AD72" i="8"/>
  <c r="AG72" i="8"/>
  <c r="AH72" i="8"/>
  <c r="AI72" i="8"/>
  <c r="AJ72" i="8"/>
  <c r="AK72" i="8"/>
  <c r="AL72" i="8"/>
  <c r="AM72" i="8"/>
  <c r="AN72" i="8"/>
  <c r="AO72" i="8"/>
  <c r="AP72" i="8"/>
  <c r="B8" i="7"/>
  <c r="B10" i="7"/>
  <c r="B11" i="7"/>
  <c r="B12" i="7"/>
  <c r="B13" i="7"/>
  <c r="B14" i="7"/>
  <c r="B15" i="7"/>
  <c r="B16" i="7"/>
  <c r="B17" i="7"/>
  <c r="B18" i="7"/>
  <c r="B19" i="7"/>
  <c r="B20" i="7"/>
  <c r="B21" i="7"/>
  <c r="B22" i="7"/>
  <c r="B23" i="7"/>
  <c r="B67" i="7"/>
  <c r="B68" i="7"/>
  <c r="B69" i="7"/>
  <c r="B70" i="7"/>
  <c r="B8" i="5"/>
  <c r="B10" i="5"/>
  <c r="B11" i="5"/>
  <c r="B12" i="5"/>
  <c r="B13" i="5"/>
  <c r="B14" i="5"/>
  <c r="B16" i="5"/>
  <c r="B17" i="5"/>
  <c r="B18" i="5"/>
  <c r="B19" i="5"/>
  <c r="B20" i="5"/>
  <c r="B21" i="5"/>
  <c r="B22"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C58" i="11" l="1"/>
  <c r="C41" i="11"/>
  <c r="C29" i="20"/>
  <c r="N5" i="13"/>
  <c r="O5" i="14"/>
  <c r="H5" i="14"/>
  <c r="C61" i="11"/>
  <c r="J17" i="11"/>
  <c r="C26" i="11"/>
  <c r="C6" i="20"/>
  <c r="D12" i="11"/>
  <c r="J20" i="11"/>
  <c r="G9" i="11"/>
  <c r="C62" i="11"/>
  <c r="D16" i="11"/>
  <c r="D20" i="11"/>
  <c r="F9" i="11"/>
  <c r="I9" i="11"/>
  <c r="E9" i="11"/>
  <c r="L9" i="11"/>
  <c r="C37" i="11"/>
  <c r="C31" i="11"/>
  <c r="D17" i="11"/>
  <c r="J11" i="11"/>
  <c r="K9" i="11"/>
  <c r="C64" i="11"/>
  <c r="C55" i="11"/>
  <c r="C50" i="11"/>
  <c r="C12" i="11" s="1"/>
  <c r="D19" i="11"/>
  <c r="C34" i="11"/>
  <c r="C28" i="11"/>
  <c r="J16" i="11"/>
  <c r="C22" i="11"/>
  <c r="C14" i="11" s="1"/>
  <c r="H9" i="11"/>
  <c r="C7" i="11"/>
  <c r="D9" i="11"/>
  <c r="C29" i="11"/>
  <c r="C17" i="11" s="1"/>
  <c r="C24" i="11"/>
  <c r="C32" i="11"/>
  <c r="C23" i="11"/>
  <c r="C15" i="11" s="1"/>
  <c r="J19" i="11"/>
  <c r="J12" i="11"/>
  <c r="D11" i="11"/>
  <c r="C30" i="11"/>
  <c r="C18" i="11" s="1"/>
  <c r="C25" i="11"/>
  <c r="J14" i="11"/>
  <c r="B7" i="2"/>
  <c r="B9" i="2"/>
  <c r="B11" i="2"/>
  <c r="B12" i="2"/>
  <c r="B13" i="2"/>
  <c r="B14" i="2"/>
  <c r="B15" i="2"/>
  <c r="B17" i="2"/>
  <c r="B18" i="2"/>
  <c r="B19" i="2"/>
  <c r="B20" i="2"/>
  <c r="B21" i="2"/>
  <c r="B22" i="2"/>
  <c r="B23" i="2"/>
  <c r="B25" i="2"/>
  <c r="B26" i="2"/>
  <c r="B27" i="2"/>
  <c r="B28" i="2"/>
  <c r="B29" i="2"/>
  <c r="B31" i="2"/>
  <c r="B32" i="2"/>
  <c r="B33" i="2"/>
  <c r="B34" i="2"/>
  <c r="B35" i="2"/>
  <c r="B37" i="2"/>
  <c r="B38" i="2"/>
  <c r="B39" i="2"/>
  <c r="B40" i="2"/>
  <c r="B41" i="2"/>
  <c r="B43" i="2"/>
  <c r="B44" i="2"/>
  <c r="B45" i="2"/>
  <c r="B46" i="2"/>
  <c r="B47" i="2"/>
  <c r="B48" i="2"/>
  <c r="B50" i="2"/>
  <c r="B51" i="2"/>
  <c r="B52" i="2"/>
  <c r="B53" i="2"/>
  <c r="B54" i="2"/>
  <c r="B55" i="2"/>
  <c r="B57" i="2"/>
  <c r="B58" i="2"/>
  <c r="B59" i="2"/>
  <c r="B60" i="2"/>
  <c r="B61" i="2"/>
  <c r="B63" i="2"/>
  <c r="B64" i="2"/>
  <c r="B65" i="2"/>
  <c r="B66" i="2"/>
  <c r="B67" i="2"/>
  <c r="J9" i="11" l="1"/>
  <c r="C19" i="11"/>
  <c r="C20" i="11"/>
  <c r="C9" i="11" s="1"/>
  <c r="C11" i="11"/>
  <c r="C16" i="11"/>
</calcChain>
</file>

<file path=xl/sharedStrings.xml><?xml version="1.0" encoding="utf-8"?>
<sst xmlns="http://schemas.openxmlformats.org/spreadsheetml/2006/main" count="20393" uniqueCount="856">
  <si>
    <t>資料　「人口動態統計」(厚生労働省）、「人口推計」（総務省）</t>
    <rPh sb="12" eb="14">
      <t>コウセイ</t>
    </rPh>
    <rPh sb="14" eb="17">
      <t>ロウドウショウ</t>
    </rPh>
    <rPh sb="20" eb="22">
      <t>ジンコウ</t>
    </rPh>
    <rPh sb="22" eb="24">
      <t>スイケイ</t>
    </rPh>
    <rPh sb="26" eb="29">
      <t>ソウムショウ</t>
    </rPh>
    <phoneticPr fontId="5"/>
  </si>
  <si>
    <t xml:space="preserve">        2)　低体重児出生数（再掲）「2,500g以下」欄について、全国データのみ「2,500g未満」の数値である。</t>
    <rPh sb="11" eb="15">
      <t>テイタイジュウジ</t>
    </rPh>
    <rPh sb="15" eb="18">
      <t>シュッショウスウ</t>
    </rPh>
    <rPh sb="19" eb="21">
      <t>サイケイ</t>
    </rPh>
    <rPh sb="29" eb="31">
      <t>イカ</t>
    </rPh>
    <rPh sb="32" eb="33">
      <t>ラン</t>
    </rPh>
    <rPh sb="38" eb="40">
      <t>ゼンコク</t>
    </rPh>
    <rPh sb="52" eb="54">
      <t>ミマン</t>
    </rPh>
    <rPh sb="56" eb="58">
      <t>スウチ</t>
    </rPh>
    <phoneticPr fontId="5"/>
  </si>
  <si>
    <t>※　注  1)  人口については全国、岡山県は日本人人口、市町村は総人口であり、時点は10月１日現在である。</t>
    <rPh sb="2" eb="3">
      <t>チュウ</t>
    </rPh>
    <rPh sb="16" eb="18">
      <t>ゼンコク</t>
    </rPh>
    <rPh sb="19" eb="22">
      <t>オカヤマケン</t>
    </rPh>
    <rPh sb="23" eb="26">
      <t>ニホンジン</t>
    </rPh>
    <rPh sb="29" eb="32">
      <t>シチョウソン</t>
    </rPh>
    <rPh sb="33" eb="36">
      <t>ソウジンコウ</t>
    </rPh>
    <phoneticPr fontId="5"/>
  </si>
  <si>
    <t/>
  </si>
  <si>
    <t>－</t>
  </si>
  <si>
    <t>△</t>
  </si>
  <si>
    <t>　 吉備中央町</t>
  </si>
  <si>
    <t>加 賀 郡</t>
  </si>
  <si>
    <t>　 美 咲 町</t>
  </si>
  <si>
    <t>　 久米南町</t>
  </si>
  <si>
    <t>久 米 郡</t>
  </si>
  <si>
    <t>　 西粟倉村</t>
  </si>
  <si>
    <t>英 田 郡</t>
  </si>
  <si>
    <t>　 奈 義 町</t>
  </si>
  <si>
    <t>　 勝 央 町</t>
  </si>
  <si>
    <t>勝 田 郡</t>
  </si>
  <si>
    <t>　 鏡 野 町</t>
  </si>
  <si>
    <t>苫 田 郡</t>
  </si>
  <si>
    <t>　 新 庄 村</t>
  </si>
  <si>
    <t>真 庭 郡</t>
  </si>
  <si>
    <t>　 矢 掛 町</t>
  </si>
  <si>
    <t>小 田 郡</t>
  </si>
  <si>
    <t>　 里 庄 町</t>
  </si>
  <si>
    <t>浅 口 郡</t>
  </si>
  <si>
    <t>　 早 島 町</t>
  </si>
  <si>
    <t>都 窪 郡</t>
  </si>
  <si>
    <t>　 和 気 町</t>
  </si>
  <si>
    <t>和 気 郡</t>
  </si>
  <si>
    <t>浅 口 市</t>
  </si>
  <si>
    <t>美 作 市</t>
  </si>
  <si>
    <t>真 庭 市</t>
  </si>
  <si>
    <t>赤 磐 市</t>
  </si>
  <si>
    <t>瀬戸内市</t>
  </si>
  <si>
    <t>備 前 市</t>
  </si>
  <si>
    <t>新 見 市</t>
  </si>
  <si>
    <t>高 梁 市</t>
  </si>
  <si>
    <t>総 社 市</t>
  </si>
  <si>
    <t>井 原 市</t>
  </si>
  <si>
    <t>笠 岡 市</t>
  </si>
  <si>
    <t>玉 野 市</t>
  </si>
  <si>
    <t>津 山 市</t>
  </si>
  <si>
    <t>倉 敷 市</t>
  </si>
  <si>
    <t>岡 山 市</t>
  </si>
  <si>
    <t>美作保健所</t>
    <rPh sb="0" eb="2">
      <t>ミマサカ</t>
    </rPh>
    <phoneticPr fontId="5"/>
  </si>
  <si>
    <t>真庭保健所</t>
  </si>
  <si>
    <t>備北保健所</t>
    <rPh sb="0" eb="2">
      <t>ビホク</t>
    </rPh>
    <phoneticPr fontId="5"/>
  </si>
  <si>
    <t>備中保健所</t>
    <rPh sb="0" eb="2">
      <t>ビッチュウ</t>
    </rPh>
    <phoneticPr fontId="5"/>
  </si>
  <si>
    <t>備前保健所</t>
    <rPh sb="0" eb="2">
      <t>ビゼン</t>
    </rPh>
    <phoneticPr fontId="5"/>
  </si>
  <si>
    <t>倉敷市保健所</t>
  </si>
  <si>
    <t>岡山市保健所</t>
  </si>
  <si>
    <t>津山・英田保健医療圏</t>
  </si>
  <si>
    <t>真庭保健医療圏</t>
  </si>
  <si>
    <t>高梁・新見保健医療圏</t>
  </si>
  <si>
    <t>県南西部保健医療圏</t>
  </si>
  <si>
    <t>県南東部保健医療圏</t>
  </si>
  <si>
    <t>岡　 山　 県</t>
  </si>
  <si>
    <t>･･･</t>
  </si>
  <si>
    <t>全　　　　国</t>
  </si>
  <si>
    <t>死　　　亡</t>
  </si>
  <si>
    <t>以後の死産</t>
  </si>
  <si>
    <t>ちょうど</t>
  </si>
  <si>
    <t>以　下</t>
    <rPh sb="0" eb="1">
      <t>イ</t>
    </rPh>
    <rPh sb="2" eb="3">
      <t>シタ</t>
    </rPh>
    <phoneticPr fontId="5"/>
  </si>
  <si>
    <t>人　工</t>
  </si>
  <si>
    <t>自　然</t>
  </si>
  <si>
    <t>総　数</t>
  </si>
  <si>
    <t>総　　数</t>
  </si>
  <si>
    <t>女</t>
  </si>
  <si>
    <t>男</t>
  </si>
  <si>
    <t>市　 町　 村</t>
  </si>
  <si>
    <t>離婚件数</t>
  </si>
  <si>
    <t>婚姻件数</t>
  </si>
  <si>
    <t>早期新生児</t>
  </si>
  <si>
    <t>妊娠満22週</t>
  </si>
  <si>
    <t>自然増減</t>
    <rPh sb="2" eb="4">
      <t>ゾウゲン</t>
    </rPh>
    <phoneticPr fontId="5"/>
  </si>
  <si>
    <t>2,500g</t>
  </si>
  <si>
    <t>　人 　 口</t>
    <phoneticPr fontId="5"/>
  </si>
  <si>
    <t>保　 健　 所</t>
  </si>
  <si>
    <t>死　　　産　　　数</t>
  </si>
  <si>
    <t>周  産  期  死  亡  数</t>
  </si>
  <si>
    <t>新 生 児 死 亡 数</t>
  </si>
  <si>
    <t>乳　児　死　亡　数</t>
  </si>
  <si>
    <t>死　　亡  　数</t>
    <phoneticPr fontId="5"/>
  </si>
  <si>
    <t>低体重児出生数(再掲)</t>
  </si>
  <si>
    <t>出　　生　　数</t>
  </si>
  <si>
    <t>平成27（2015）年</t>
    <phoneticPr fontId="5"/>
  </si>
  <si>
    <t xml:space="preserve">  (1)　実　数</t>
  </si>
  <si>
    <t>第２－16表（１－２）　人口動態総覧，保健所・市町村別</t>
    <phoneticPr fontId="5"/>
  </si>
  <si>
    <t>出生率</t>
    <rPh sb="0" eb="3">
      <t>シュッショウリツ</t>
    </rPh>
    <phoneticPr fontId="5"/>
  </si>
  <si>
    <t>死亡率</t>
  </si>
  <si>
    <t>増減率</t>
    <rPh sb="0" eb="2">
      <t>ゾウゲン</t>
    </rPh>
    <phoneticPr fontId="5"/>
  </si>
  <si>
    <t>合計特殊</t>
    <rPh sb="0" eb="2">
      <t>ゴウケイ</t>
    </rPh>
    <rPh sb="2" eb="4">
      <t>トクシュ</t>
    </rPh>
    <phoneticPr fontId="5"/>
  </si>
  <si>
    <t>離婚率</t>
  </si>
  <si>
    <t>婚姻率</t>
  </si>
  <si>
    <t>周産期</t>
    <rPh sb="0" eb="3">
      <t>シュウサンキ</t>
    </rPh>
    <phoneticPr fontId="5"/>
  </si>
  <si>
    <t>新生児</t>
  </si>
  <si>
    <t>乳　児</t>
  </si>
  <si>
    <t>出生率</t>
  </si>
  <si>
    <t>死  産  率</t>
  </si>
  <si>
    <t>平成27（2015）年</t>
    <rPh sb="0" eb="2">
      <t>ヘイセイ</t>
    </rPh>
    <rPh sb="10" eb="11">
      <t>ネン</t>
    </rPh>
    <phoneticPr fontId="5"/>
  </si>
  <si>
    <t xml:space="preserve">  (2) 率</t>
  </si>
  <si>
    <t>第２－16表（２－２）　人口動態総覧，保健所・市町村別</t>
    <phoneticPr fontId="5"/>
  </si>
  <si>
    <t>資料　「人口動態統計」(厚生労働省）</t>
    <rPh sb="12" eb="14">
      <t>コウセイ</t>
    </rPh>
    <rPh sb="14" eb="17">
      <t>ロウドウショウ</t>
    </rPh>
    <phoneticPr fontId="5"/>
  </si>
  <si>
    <t>美作保健所</t>
    <rPh sb="0" eb="2">
      <t>ミマサカ</t>
    </rPh>
    <phoneticPr fontId="2"/>
  </si>
  <si>
    <t>備北保健所</t>
    <rPh sb="0" eb="2">
      <t>ビホク</t>
    </rPh>
    <phoneticPr fontId="2"/>
  </si>
  <si>
    <t>備中保健所</t>
    <rPh sb="0" eb="2">
      <t>ビッチュウ</t>
    </rPh>
    <phoneticPr fontId="2"/>
  </si>
  <si>
    <t>備前保健所</t>
    <rPh sb="0" eb="2">
      <t>ビゼン</t>
    </rPh>
    <phoneticPr fontId="2"/>
  </si>
  <si>
    <t>（再掲）</t>
  </si>
  <si>
    <t>未満</t>
    <rPh sb="0" eb="2">
      <t>ミマン</t>
    </rPh>
    <phoneticPr fontId="5"/>
  </si>
  <si>
    <t>平均体重</t>
  </si>
  <si>
    <t>未　満</t>
  </si>
  <si>
    <t>不　　詳</t>
  </si>
  <si>
    <t>5.0kg～</t>
    <phoneticPr fontId="5"/>
  </si>
  <si>
    <t>4.5～5.0kg</t>
    <phoneticPr fontId="5"/>
  </si>
  <si>
    <t>4.0～4.5kg</t>
    <phoneticPr fontId="5"/>
  </si>
  <si>
    <t>3.5～4.0kg</t>
    <phoneticPr fontId="5"/>
  </si>
  <si>
    <t>3.0～3.5kg</t>
    <phoneticPr fontId="5"/>
  </si>
  <si>
    <t>2.5～3.0kg</t>
    <phoneticPr fontId="5"/>
  </si>
  <si>
    <t>2.0～2.5kg</t>
    <phoneticPr fontId="5"/>
  </si>
  <si>
    <t>1.5～2.0kg</t>
    <phoneticPr fontId="5"/>
  </si>
  <si>
    <t>1.0～1.5kg</t>
    <phoneticPr fontId="5"/>
  </si>
  <si>
    <t>0.5～1.0kg</t>
    <phoneticPr fontId="5"/>
  </si>
  <si>
    <t xml:space="preserve"> 0.5kg</t>
    <phoneticPr fontId="5"/>
  </si>
  <si>
    <t>2.5kg</t>
  </si>
  <si>
    <t>平成27（2015）年</t>
    <phoneticPr fontId="5"/>
  </si>
  <si>
    <t>第２－17表　出生数，出生時の体重；出生時の平均体重，保健所・市町村別</t>
    <phoneticPr fontId="5"/>
  </si>
  <si>
    <t>※　注　1)　出産順位とは、同じ母親がこれまでに出産した児の総数（満22週以降の死産胎を含む）について数えた順序である。</t>
    <rPh sb="7" eb="9">
      <t>シュッサン</t>
    </rPh>
    <rPh sb="9" eb="11">
      <t>ジュンイ</t>
    </rPh>
    <rPh sb="14" eb="15">
      <t>オナ</t>
    </rPh>
    <rPh sb="16" eb="18">
      <t>ハハオヤ</t>
    </rPh>
    <rPh sb="24" eb="26">
      <t>シュッサン</t>
    </rPh>
    <rPh sb="28" eb="29">
      <t>コ</t>
    </rPh>
    <rPh sb="30" eb="32">
      <t>ソウスウ</t>
    </rPh>
    <rPh sb="33" eb="34">
      <t>マン</t>
    </rPh>
    <rPh sb="36" eb="39">
      <t>シュウイコウ</t>
    </rPh>
    <rPh sb="40" eb="42">
      <t>シザン</t>
    </rPh>
    <rPh sb="42" eb="43">
      <t>ハラ</t>
    </rPh>
    <rPh sb="44" eb="45">
      <t>フク</t>
    </rPh>
    <rPh sb="51" eb="52">
      <t>カゾ</t>
    </rPh>
    <rPh sb="54" eb="56">
      <t>ジュンジョ</t>
    </rPh>
    <phoneticPr fontId="5"/>
  </si>
  <si>
    <t>美作保健所</t>
  </si>
  <si>
    <t>備北保健所</t>
  </si>
  <si>
    <t>備中保健所</t>
  </si>
  <si>
    <t>備前保健所</t>
  </si>
  <si>
    <t>第 ５ 児 ～</t>
  </si>
  <si>
    <t>第　４　児</t>
  </si>
  <si>
    <t>第　３　児</t>
  </si>
  <si>
    <t>第　２　児</t>
  </si>
  <si>
    <t>第　１　児</t>
  </si>
  <si>
    <t>総　　　数</t>
  </si>
  <si>
    <t>平成27（2015）年</t>
  </si>
  <si>
    <t xml:space="preserve">第２－18表　出生数，出産順位・保健所・市町村別 </t>
  </si>
  <si>
    <t>※　注　1)　全国総数には年齢「不詳」を含む</t>
    <phoneticPr fontId="5"/>
  </si>
  <si>
    <t>50歳以上</t>
  </si>
  <si>
    <t>45～49</t>
  </si>
  <si>
    <t>40～44</t>
  </si>
  <si>
    <t>35～39</t>
  </si>
  <si>
    <t>30～34</t>
  </si>
  <si>
    <t>25～29</t>
  </si>
  <si>
    <t>20～24</t>
  </si>
  <si>
    <t>15～19</t>
  </si>
  <si>
    <t>～14歳</t>
  </si>
  <si>
    <t>第２－19表　出生数，母の年齢（５歳階級）・保健所・市町村別</t>
  </si>
  <si>
    <t xml:space="preserve">    に限る）</t>
  </si>
  <si>
    <t xml:space="preserve">  （病原体がSARSコロナウイルスであるもの</t>
  </si>
  <si>
    <t>総数</t>
  </si>
  <si>
    <t xml:space="preserve">  重症急性呼吸器症候群</t>
  </si>
  <si>
    <t xml:space="preserve">  22100</t>
  </si>
  <si>
    <t>特殊目的用コード</t>
  </si>
  <si>
    <t>22000</t>
  </si>
  <si>
    <t xml:space="preserve">  その他の外因</t>
  </si>
  <si>
    <t xml:space="preserve">  20400</t>
  </si>
  <si>
    <t xml:space="preserve">  他　　　殺</t>
  </si>
  <si>
    <t xml:space="preserve">  20300</t>
  </si>
  <si>
    <t xml:space="preserve">  自　　　殺</t>
  </si>
  <si>
    <t xml:space="preserve">  20200</t>
  </si>
  <si>
    <t xml:space="preserve">    その他の不慮の事故</t>
  </si>
  <si>
    <t xml:space="preserve">    20107</t>
  </si>
  <si>
    <t xml:space="preserve">    有害物質への曝露</t>
  </si>
  <si>
    <t xml:space="preserve">    有害物質による不慮の中毒及び</t>
  </si>
  <si>
    <t xml:space="preserve">    20106</t>
  </si>
  <si>
    <t xml:space="preserve">    煙，火及び火炎への曝露</t>
  </si>
  <si>
    <t xml:space="preserve">    20105</t>
  </si>
  <si>
    <t xml:space="preserve">    不慮の窒息</t>
  </si>
  <si>
    <t xml:space="preserve">    20104</t>
  </si>
  <si>
    <t xml:space="preserve">    不慮の溺死及び溺水</t>
  </si>
  <si>
    <t xml:space="preserve">    20103</t>
  </si>
  <si>
    <t xml:space="preserve">    転倒・転落</t>
  </si>
  <si>
    <t xml:space="preserve">    20102</t>
  </si>
  <si>
    <t xml:space="preserve">    交通事故</t>
  </si>
  <si>
    <t xml:space="preserve">    20101</t>
  </si>
  <si>
    <t xml:space="preserve">  不慮の事故</t>
  </si>
  <si>
    <t xml:space="preserve">  20100</t>
  </si>
  <si>
    <t>傷病及び死亡の外因</t>
  </si>
  <si>
    <t>20000</t>
  </si>
  <si>
    <t xml:space="preserve">  検査所見で他に分類されないもの</t>
  </si>
  <si>
    <t xml:space="preserve">  その他の症状，徴候及び異常臨床所見・異常</t>
  </si>
  <si>
    <t xml:space="preserve">  18300</t>
  </si>
  <si>
    <t xml:space="preserve">  乳幼児突然死症候群</t>
  </si>
  <si>
    <t xml:space="preserve">  18200</t>
  </si>
  <si>
    <t xml:space="preserve">  老　　　衰</t>
  </si>
  <si>
    <t xml:space="preserve">  18100</t>
  </si>
  <si>
    <t>他に分類されないもの</t>
  </si>
  <si>
    <t>症状，徴候及び異常臨床所見・異常検査所見で</t>
  </si>
  <si>
    <t>18000</t>
  </si>
  <si>
    <t xml:space="preserve">  染色体異常，他に分類されないもの</t>
  </si>
  <si>
    <t xml:space="preserve">  17500</t>
  </si>
  <si>
    <t xml:space="preserve">  その他の先天奇形及び変形</t>
  </si>
  <si>
    <t xml:space="preserve">  17400</t>
  </si>
  <si>
    <t xml:space="preserve">  消化器系の先天奇形</t>
  </si>
  <si>
    <t xml:space="preserve">  17300</t>
  </si>
  <si>
    <t xml:space="preserve">    その他の循環器系の先天奇形</t>
  </si>
  <si>
    <t xml:space="preserve">    17202</t>
  </si>
  <si>
    <t xml:space="preserve">    心臓の先天奇形</t>
  </si>
  <si>
    <t xml:space="preserve">    17201</t>
  </si>
  <si>
    <t xml:space="preserve">  循環器系の先天奇形</t>
  </si>
  <si>
    <t xml:space="preserve">  17200</t>
  </si>
  <si>
    <t xml:space="preserve">  神経系の先天奇形</t>
  </si>
  <si>
    <t xml:space="preserve">  17100</t>
  </si>
  <si>
    <t>不詳</t>
  </si>
  <si>
    <t>100～</t>
  </si>
  <si>
    <t>95～99</t>
  </si>
  <si>
    <t>90～94</t>
  </si>
  <si>
    <t>85～89</t>
  </si>
  <si>
    <t>80～84</t>
  </si>
  <si>
    <t>75～79</t>
  </si>
  <si>
    <t>70～74</t>
  </si>
  <si>
    <t>65～69</t>
  </si>
  <si>
    <t>60～64</t>
  </si>
  <si>
    <t>55～59</t>
  </si>
  <si>
    <t>50～54</t>
  </si>
  <si>
    <t>10～14</t>
  </si>
  <si>
    <t>5～9</t>
  </si>
  <si>
    <t>0～4</t>
  </si>
  <si>
    <t xml:space="preserve"> 4</t>
  </si>
  <si>
    <t xml:space="preserve"> 3</t>
  </si>
  <si>
    <t xml:space="preserve"> 2</t>
  </si>
  <si>
    <t xml:space="preserve"> 1</t>
  </si>
  <si>
    <t>0 歳</t>
  </si>
  <si>
    <t>総 数</t>
  </si>
  <si>
    <t>死　　　　因</t>
  </si>
  <si>
    <t>簡単分類
番　　号</t>
    <rPh sb="5" eb="9">
      <t>バンゴウ</t>
    </rPh>
    <phoneticPr fontId="5"/>
  </si>
  <si>
    <t>第２－20表（５－５）　死亡数，性・年齢（５歳階級）・死因（簡単分類）別</t>
  </si>
  <si>
    <t>先天奇形，変形及び染色体異常</t>
  </si>
  <si>
    <t>17000</t>
  </si>
  <si>
    <t xml:space="preserve">  その他の周産期に発生した病態</t>
  </si>
  <si>
    <t xml:space="preserve">  16600</t>
  </si>
  <si>
    <t xml:space="preserve">  胎児及び新生児の出血性障害及び血液障害</t>
  </si>
  <si>
    <t xml:space="preserve">  16500</t>
  </si>
  <si>
    <t xml:space="preserve">  周産期に特異的な感染症</t>
  </si>
  <si>
    <t xml:space="preserve">  16400</t>
  </si>
  <si>
    <t xml:space="preserve">  周産期に特異的な呼吸障害及び心血管障害</t>
  </si>
  <si>
    <t xml:space="preserve">  16300</t>
  </si>
  <si>
    <t xml:space="preserve">  出産外傷</t>
  </si>
  <si>
    <t xml:space="preserve">  16200</t>
  </si>
  <si>
    <t xml:space="preserve">  妊娠期間及び胎児発育に関連する障害</t>
  </si>
  <si>
    <t xml:space="preserve">  16100</t>
  </si>
  <si>
    <t>周産期に発生した病態</t>
  </si>
  <si>
    <t>16000</t>
  </si>
  <si>
    <t>・</t>
  </si>
  <si>
    <t>妊娠，分娩及び産じょく</t>
  </si>
  <si>
    <t>15000</t>
  </si>
  <si>
    <t xml:space="preserve">  その他の腎尿路生殖器系疾患</t>
  </si>
  <si>
    <t xml:space="preserve">  14300</t>
  </si>
  <si>
    <t xml:space="preserve">    詳細不明の腎不全</t>
  </si>
  <si>
    <t xml:space="preserve">    14203</t>
  </si>
  <si>
    <t xml:space="preserve">    慢性腎不全</t>
  </si>
  <si>
    <t xml:space="preserve">    14202</t>
  </si>
  <si>
    <t xml:space="preserve">    急性腎不全</t>
  </si>
  <si>
    <t xml:space="preserve">    14201</t>
  </si>
  <si>
    <t xml:space="preserve">  腎　不　全</t>
  </si>
  <si>
    <t xml:space="preserve">  14200</t>
  </si>
  <si>
    <t xml:space="preserve">  糸球体疾患及び腎尿細管間質性疾患</t>
  </si>
  <si>
    <t xml:space="preserve">  14100</t>
  </si>
  <si>
    <t>腎尿路生殖器系の疾患</t>
  </si>
  <si>
    <t>14000</t>
  </si>
  <si>
    <t>筋骨格系及び結合組織の疾患</t>
  </si>
  <si>
    <t>13000</t>
  </si>
  <si>
    <t>皮膚及び皮下組織の疾患</t>
  </si>
  <si>
    <t>12000</t>
  </si>
  <si>
    <t xml:space="preserve">  その他の消化器系の疾患</t>
  </si>
  <si>
    <t xml:space="preserve">  11400</t>
  </si>
  <si>
    <t xml:space="preserve">    その他の肝疾患</t>
  </si>
  <si>
    <t xml:space="preserve">    11302</t>
  </si>
  <si>
    <t xml:space="preserve">    肝硬変（アルコール性を除く）</t>
  </si>
  <si>
    <t xml:space="preserve">    11301</t>
  </si>
  <si>
    <t xml:space="preserve">  肝　疾　患</t>
  </si>
  <si>
    <t xml:space="preserve">  11300</t>
  </si>
  <si>
    <t xml:space="preserve">  ヘルニア及び腸閉塞</t>
  </si>
  <si>
    <t xml:space="preserve">  11200</t>
  </si>
  <si>
    <t xml:space="preserve">  胃潰瘍及び十二指腸潰瘍</t>
  </si>
  <si>
    <t xml:space="preserve">  11100</t>
  </si>
  <si>
    <t>消化器系の疾患</t>
  </si>
  <si>
    <t>11000</t>
  </si>
  <si>
    <t xml:space="preserve">  その他の呼吸器系の疾患</t>
  </si>
  <si>
    <t xml:space="preserve">  10600</t>
  </si>
  <si>
    <t xml:space="preserve">  喘　　　息</t>
  </si>
  <si>
    <t xml:space="preserve">  10500</t>
  </si>
  <si>
    <t>第２－20表（４－５）　死亡数，性・年齢（５歳階級）・死因（簡単分類）別</t>
  </si>
  <si>
    <t xml:space="preserve">  慢性閉塞性肺疾患</t>
  </si>
  <si>
    <t xml:space="preserve">  10400</t>
  </si>
  <si>
    <t xml:space="preserve">  急性気管支炎</t>
  </si>
  <si>
    <t xml:space="preserve">  10300</t>
  </si>
  <si>
    <t xml:space="preserve">  肺　　　炎</t>
  </si>
  <si>
    <t xml:space="preserve">  10200</t>
  </si>
  <si>
    <t xml:space="preserve">  インフルエンザ</t>
  </si>
  <si>
    <t xml:space="preserve">  10100</t>
  </si>
  <si>
    <t>呼吸器系の疾患</t>
  </si>
  <si>
    <t>10000</t>
  </si>
  <si>
    <t xml:space="preserve">  その他の循環器系の疾患</t>
  </si>
  <si>
    <t xml:space="preserve">  09500</t>
  </si>
  <si>
    <t xml:space="preserve">  大動脈瘤及び解離</t>
  </si>
  <si>
    <t xml:space="preserve">  09400</t>
  </si>
  <si>
    <t xml:space="preserve">    その他の脳血管疾患</t>
  </si>
  <si>
    <t xml:space="preserve">    09304</t>
  </si>
  <si>
    <t xml:space="preserve">    脳　梗　塞</t>
  </si>
  <si>
    <t xml:space="preserve">    09303</t>
  </si>
  <si>
    <t xml:space="preserve">    脳内出血</t>
  </si>
  <si>
    <t xml:space="preserve">    09302</t>
  </si>
  <si>
    <t xml:space="preserve">    くも膜下出血</t>
  </si>
  <si>
    <t xml:space="preserve">    09301</t>
  </si>
  <si>
    <t xml:space="preserve">  脳血管疾患</t>
  </si>
  <si>
    <t xml:space="preserve">  09300</t>
  </si>
  <si>
    <t xml:space="preserve">    その他の心疾患</t>
  </si>
  <si>
    <t xml:space="preserve">    09208</t>
  </si>
  <si>
    <t xml:space="preserve">    心　不　全</t>
  </si>
  <si>
    <t xml:space="preserve">    09207</t>
  </si>
  <si>
    <t xml:space="preserve">    不整脈及び伝導障害</t>
  </si>
  <si>
    <t xml:space="preserve">    09206</t>
  </si>
  <si>
    <t xml:space="preserve">    心　筋　症</t>
  </si>
  <si>
    <t xml:space="preserve">    09205</t>
  </si>
  <si>
    <t xml:space="preserve">    慢性非リウマチ性心内膜疾患</t>
  </si>
  <si>
    <t xml:space="preserve">    09204</t>
  </si>
  <si>
    <t xml:space="preserve">    その他の虚血性心疾患</t>
  </si>
  <si>
    <t xml:space="preserve">    09203</t>
  </si>
  <si>
    <t xml:space="preserve">    急性心筋梗塞</t>
  </si>
  <si>
    <t xml:space="preserve">    09202</t>
  </si>
  <si>
    <t xml:space="preserve">    慢性リウマチ性心疾患</t>
  </si>
  <si>
    <t xml:space="preserve">    09201</t>
  </si>
  <si>
    <t xml:space="preserve">  心疾患（高血圧性を除く）</t>
  </si>
  <si>
    <t xml:space="preserve">  09200</t>
  </si>
  <si>
    <t xml:space="preserve">    その他の高血圧性疾患</t>
  </si>
  <si>
    <t xml:space="preserve">    09102</t>
  </si>
  <si>
    <t xml:space="preserve">    高血圧性心疾患及び心腎疾患</t>
  </si>
  <si>
    <t xml:space="preserve">    09101</t>
  </si>
  <si>
    <t xml:space="preserve">  高血圧性疾患</t>
  </si>
  <si>
    <t xml:space="preserve">  09100</t>
  </si>
  <si>
    <t>循環器系の疾患</t>
  </si>
  <si>
    <t>09000</t>
  </si>
  <si>
    <t>耳及び乳様突起の疾患</t>
  </si>
  <si>
    <t>08000</t>
  </si>
  <si>
    <t>眼及び付属器の疾患</t>
  </si>
  <si>
    <t>07000</t>
  </si>
  <si>
    <t>第２－20表（３－５）　死亡数，性・年齢（５歳階級）・死因（簡単分類）別</t>
  </si>
  <si>
    <t xml:space="preserve">  その他の神経系の疾患</t>
  </si>
  <si>
    <t xml:space="preserve">  06500</t>
  </si>
  <si>
    <t xml:space="preserve">  アルツハイマー病</t>
  </si>
  <si>
    <t xml:space="preserve">  06400</t>
  </si>
  <si>
    <t xml:space="preserve">  パーキンソン病</t>
  </si>
  <si>
    <t xml:space="preserve">  06300</t>
  </si>
  <si>
    <t xml:space="preserve">  脊髄性筋萎縮症及び関連症候群</t>
  </si>
  <si>
    <t xml:space="preserve">  06200</t>
  </si>
  <si>
    <t xml:space="preserve">  髄　膜　炎</t>
  </si>
  <si>
    <t xml:space="preserve">  06100</t>
  </si>
  <si>
    <t>神経系の疾患</t>
  </si>
  <si>
    <t>06000</t>
  </si>
  <si>
    <t xml:space="preserve">  その他の精神及び行動の障害</t>
  </si>
  <si>
    <t xml:space="preserve">  05200</t>
  </si>
  <si>
    <t xml:space="preserve">  血管性及び詳細不明の認知症</t>
  </si>
  <si>
    <t xml:space="preserve">  05100</t>
  </si>
  <si>
    <t>精神及び行動の障害</t>
  </si>
  <si>
    <t>05000</t>
  </si>
  <si>
    <t xml:space="preserve">  その他の内分泌，栄養及び代謝疾患</t>
  </si>
  <si>
    <t xml:space="preserve">  04200</t>
  </si>
  <si>
    <t xml:space="preserve">  糖　尿　病</t>
  </si>
  <si>
    <t xml:space="preserve">  04100</t>
  </si>
  <si>
    <t>内分泌，栄養及び代謝疾患</t>
  </si>
  <si>
    <t>04000</t>
  </si>
  <si>
    <t xml:space="preserve">  免疫機構の障害</t>
  </si>
  <si>
    <t xml:space="preserve">  その他の血液及び造血器の疾患並びに</t>
  </si>
  <si>
    <t xml:space="preserve">  03200</t>
  </si>
  <si>
    <t xml:space="preserve">  貧　　　血</t>
  </si>
  <si>
    <t xml:space="preserve">  03100</t>
  </si>
  <si>
    <t>血液及び造血器の疾患並びに免疫機構の障害</t>
  </si>
  <si>
    <t>03000</t>
  </si>
  <si>
    <t xml:space="preserve">    中枢神経系を除くその他の新生物</t>
  </si>
  <si>
    <t xml:space="preserve">    02202</t>
  </si>
  <si>
    <t xml:space="preserve">    中枢神経系のその他の新生物</t>
  </si>
  <si>
    <t xml:space="preserve">    02201</t>
  </si>
  <si>
    <t xml:space="preserve">  その他の新生物</t>
  </si>
  <si>
    <t xml:space="preserve">  02200</t>
  </si>
  <si>
    <t xml:space="preserve">    その他の悪性新生物</t>
  </si>
  <si>
    <t xml:space="preserve">    02121</t>
  </si>
  <si>
    <t xml:space="preserve">    関連組織の悪性新生物</t>
  </si>
  <si>
    <t xml:space="preserve">    その他のリンパ組織，造血組織及び</t>
  </si>
  <si>
    <t xml:space="preserve">    02120</t>
  </si>
  <si>
    <t xml:space="preserve">    白血病</t>
  </si>
  <si>
    <t xml:space="preserve">    02119</t>
  </si>
  <si>
    <t xml:space="preserve">    悪性リンパ腫</t>
  </si>
  <si>
    <t xml:space="preserve">    02118</t>
  </si>
  <si>
    <t xml:space="preserve">    中枢神経系の悪性新生物</t>
  </si>
  <si>
    <t xml:space="preserve">    02117</t>
  </si>
  <si>
    <t xml:space="preserve">    膀胱の悪性新生物</t>
  </si>
  <si>
    <t xml:space="preserve">    02116</t>
  </si>
  <si>
    <t xml:space="preserve">    前立腺の悪性新生物</t>
  </si>
  <si>
    <t xml:space="preserve">    02115</t>
  </si>
  <si>
    <t xml:space="preserve">    卵巣の悪性新生物</t>
  </si>
  <si>
    <t xml:space="preserve">    02114</t>
  </si>
  <si>
    <t xml:space="preserve">    子宮の悪性新生物</t>
  </si>
  <si>
    <t xml:space="preserve">    02113</t>
  </si>
  <si>
    <t>第２－20表（２－５）　死亡数，性・年齢（５歳階級）・死因（簡単分類）別</t>
  </si>
  <si>
    <t>資料　「人口動態統計」（厚生労働省）</t>
    <rPh sb="12" eb="14">
      <t>コウセイ</t>
    </rPh>
    <rPh sb="14" eb="17">
      <t>ロウドウショウ</t>
    </rPh>
    <phoneticPr fontId="5"/>
  </si>
  <si>
    <t xml:space="preserve">    乳房の悪性新生物</t>
  </si>
  <si>
    <t xml:space="preserve">    02112</t>
  </si>
  <si>
    <t xml:space="preserve">    皮膚の悪性新生物</t>
  </si>
  <si>
    <t xml:space="preserve">    02111</t>
  </si>
  <si>
    <t xml:space="preserve">    気管，気管支及び肺の悪性新生物</t>
  </si>
  <si>
    <t xml:space="preserve">    02110</t>
  </si>
  <si>
    <t xml:space="preserve">    喉頭の悪性新生物</t>
  </si>
  <si>
    <t xml:space="preserve">    02109</t>
  </si>
  <si>
    <t xml:space="preserve">    膵の悪性新生物</t>
  </si>
  <si>
    <t xml:space="preserve">    02108</t>
  </si>
  <si>
    <t xml:space="preserve">    胆のう及びその他の胆道の悪性新生物</t>
  </si>
  <si>
    <t xml:space="preserve">    02107</t>
  </si>
  <si>
    <t xml:space="preserve">    肝及び肝内胆管の悪性新生物　　</t>
  </si>
  <si>
    <t xml:space="preserve">    02106</t>
  </si>
  <si>
    <t xml:space="preserve">    直腸Ｓ状結腸移行部及び直腸の悪性新生物　　　</t>
  </si>
  <si>
    <t xml:space="preserve">    02105</t>
  </si>
  <si>
    <t xml:space="preserve">    結腸の悪性新生物</t>
  </si>
  <si>
    <t xml:space="preserve">    02104</t>
  </si>
  <si>
    <t xml:space="preserve">    胃の悪性新生物</t>
  </si>
  <si>
    <t xml:space="preserve">    02103</t>
  </si>
  <si>
    <t xml:space="preserve">    食道の悪性新生物</t>
  </si>
  <si>
    <t xml:space="preserve">    02102</t>
  </si>
  <si>
    <t xml:space="preserve">    口唇，口腔及び咽頭の悪性新生物　　</t>
  </si>
  <si>
    <t xml:space="preserve">    02101</t>
  </si>
  <si>
    <t xml:space="preserve">  悪性新生物</t>
  </si>
  <si>
    <t xml:space="preserve">  02100</t>
  </si>
  <si>
    <t>新　生　物　</t>
  </si>
  <si>
    <t>02000</t>
  </si>
  <si>
    <t xml:space="preserve">  その他の感染症及び寄生虫症　</t>
  </si>
  <si>
    <t xml:space="preserve">  01600</t>
  </si>
  <si>
    <t xml:space="preserve">  ヒト免疫不全ウイルス［ＨＩＶ］病</t>
  </si>
  <si>
    <t xml:space="preserve">  01500</t>
  </si>
  <si>
    <t xml:space="preserve">    その他のウイルス肝炎</t>
  </si>
  <si>
    <t xml:space="preserve">    01403</t>
  </si>
  <si>
    <t xml:space="preserve">    Ｃ型ウイルス肝炎</t>
  </si>
  <si>
    <t xml:space="preserve">    01402</t>
  </si>
  <si>
    <t xml:space="preserve">    Ｂ型ウイルス肝炎</t>
  </si>
  <si>
    <t xml:space="preserve">    01401</t>
  </si>
  <si>
    <t xml:space="preserve">  ウイルス肝炎　</t>
  </si>
  <si>
    <t xml:space="preserve">  01400</t>
  </si>
  <si>
    <t xml:space="preserve">  敗　血　症</t>
  </si>
  <si>
    <t xml:space="preserve">  01300</t>
  </si>
  <si>
    <t xml:space="preserve">    その他の結核</t>
  </si>
  <si>
    <t xml:space="preserve">    01202</t>
  </si>
  <si>
    <t xml:space="preserve">    呼吸器結核　　</t>
  </si>
  <si>
    <t xml:space="preserve">    01201</t>
  </si>
  <si>
    <t xml:space="preserve">  結　　　核　　　</t>
  </si>
  <si>
    <t xml:space="preserve">  01200</t>
  </si>
  <si>
    <t xml:space="preserve">  腸管感染症</t>
  </si>
  <si>
    <t xml:space="preserve">  01100</t>
  </si>
  <si>
    <t>感染症及び寄生虫症</t>
  </si>
  <si>
    <t>01000</t>
  </si>
  <si>
    <t>00000</t>
  </si>
  <si>
    <t>簡単死因
分　　類</t>
    <rPh sb="0" eb="2">
      <t>カンタン</t>
    </rPh>
    <rPh sb="2" eb="4">
      <t>シイン</t>
    </rPh>
    <rPh sb="5" eb="9">
      <t>ブンルイ</t>
    </rPh>
    <phoneticPr fontId="5"/>
  </si>
  <si>
    <t>第２－20表（１－５）　死亡数，性・年齢（５歳階級）・死因（簡単分類）別</t>
  </si>
  <si>
    <t>不  詳</t>
  </si>
  <si>
    <t>0～4歳</t>
  </si>
  <si>
    <r>
      <t>平成27（2015）</t>
    </r>
    <r>
      <rPr>
        <sz val="12"/>
        <rFont val="ＭＳ 明朝"/>
        <family val="1"/>
        <charset val="128"/>
      </rPr>
      <t>年</t>
    </r>
    <phoneticPr fontId="5"/>
  </si>
  <si>
    <t>第２－21表　死亡数，年齢（５歳階級）・保健所・市町村別</t>
    <phoneticPr fontId="5"/>
  </si>
  <si>
    <t>※　注　1)　表頭の死因名等は第１０回簡単分類(2003年版準拠[平成18年より])による。</t>
    <rPh sb="28" eb="30">
      <t>ネンバン</t>
    </rPh>
    <rPh sb="30" eb="32">
      <t>ジュンキョ</t>
    </rPh>
    <rPh sb="33" eb="35">
      <t>ヘイセイ</t>
    </rPh>
    <rPh sb="37" eb="38">
      <t>ネン</t>
    </rPh>
    <phoneticPr fontId="5"/>
  </si>
  <si>
    <t>肺疾患</t>
  </si>
  <si>
    <t>及び解離</t>
  </si>
  <si>
    <t>出 血</t>
  </si>
  <si>
    <t>伝導障害</t>
  </si>
  <si>
    <t>血性心疾患</t>
  </si>
  <si>
    <t>梗　塞</t>
  </si>
  <si>
    <t>を除く)</t>
  </si>
  <si>
    <t>疾　患</t>
  </si>
  <si>
    <t>支及び肺</t>
  </si>
  <si>
    <t>胆道</t>
  </si>
  <si>
    <t>肝内胆管</t>
  </si>
  <si>
    <t>直腸</t>
    <rPh sb="0" eb="2">
      <t>チョクチョウ</t>
    </rPh>
    <phoneticPr fontId="5"/>
  </si>
  <si>
    <t>自　　殺</t>
  </si>
  <si>
    <t>交通事故</t>
  </si>
  <si>
    <t>不慮の事故</t>
  </si>
  <si>
    <t>老  衰</t>
  </si>
  <si>
    <t>腎 不 全</t>
  </si>
  <si>
    <t>肝 疾 患</t>
  </si>
  <si>
    <t>喘 息</t>
  </si>
  <si>
    <t>肺 炎</t>
  </si>
  <si>
    <t>脳梗塞</t>
  </si>
  <si>
    <t>脳内出血</t>
  </si>
  <si>
    <t>脳血管疾患</t>
  </si>
  <si>
    <t>心不全</t>
  </si>
  <si>
    <t>(高血圧性</t>
  </si>
  <si>
    <t>糖 尿 病</t>
  </si>
  <si>
    <t>白 血 病</t>
  </si>
  <si>
    <t>子　宮</t>
  </si>
  <si>
    <t>乳　房</t>
  </si>
  <si>
    <t>膵</t>
  </si>
  <si>
    <t>その他の</t>
  </si>
  <si>
    <t>移行部及び</t>
    <rPh sb="2" eb="3">
      <t>ブ</t>
    </rPh>
    <rPh sb="3" eb="4">
      <t>オヨ</t>
    </rPh>
    <phoneticPr fontId="5"/>
  </si>
  <si>
    <t>結　腸</t>
  </si>
  <si>
    <t>胃</t>
  </si>
  <si>
    <t>食　道</t>
  </si>
  <si>
    <t>悪性新生物</t>
  </si>
  <si>
    <t>結　核</t>
  </si>
  <si>
    <t>慢性閉塞性</t>
  </si>
  <si>
    <t>大動脈瘤</t>
  </si>
  <si>
    <t>くも膜下</t>
    <phoneticPr fontId="5"/>
  </si>
  <si>
    <t>不整脈及び</t>
  </si>
  <si>
    <t>その他の虚</t>
  </si>
  <si>
    <t>急性心筋</t>
  </si>
  <si>
    <t>心 疾 患</t>
  </si>
  <si>
    <t>高血圧性</t>
  </si>
  <si>
    <t>気管，気管</t>
  </si>
  <si>
    <t>胆のう及び</t>
  </si>
  <si>
    <t>肝及び</t>
  </si>
  <si>
    <t>直腸S状結腸</t>
    <rPh sb="3" eb="4">
      <t>ジョウ</t>
    </rPh>
    <rPh sb="4" eb="6">
      <t>ケッチョウ</t>
    </rPh>
    <phoneticPr fontId="5"/>
  </si>
  <si>
    <t>20101</t>
  </si>
  <si>
    <t>09303</t>
  </si>
  <si>
    <t>09302</t>
  </si>
  <si>
    <t>09301</t>
  </si>
  <si>
    <t>09207</t>
  </si>
  <si>
    <t>09206</t>
  </si>
  <si>
    <t>09203</t>
  </si>
  <si>
    <t>09202</t>
  </si>
  <si>
    <t>02119</t>
  </si>
  <si>
    <t>02113</t>
  </si>
  <si>
    <t>02112</t>
  </si>
  <si>
    <t>02110</t>
  </si>
  <si>
    <t>02108</t>
  </si>
  <si>
    <t>02107</t>
  </si>
  <si>
    <t>02106</t>
  </si>
  <si>
    <t>02105</t>
  </si>
  <si>
    <t>02104</t>
  </si>
  <si>
    <t>02103</t>
  </si>
  <si>
    <t>02102</t>
  </si>
  <si>
    <t>20200</t>
  </si>
  <si>
    <t>20100</t>
  </si>
  <si>
    <t>18100</t>
  </si>
  <si>
    <t>14200</t>
  </si>
  <si>
    <t>11300</t>
  </si>
  <si>
    <t>10500</t>
  </si>
  <si>
    <t>10400</t>
  </si>
  <si>
    <t>10200</t>
  </si>
  <si>
    <t>09400</t>
  </si>
  <si>
    <t>09300</t>
  </si>
  <si>
    <t>09200</t>
  </si>
  <si>
    <t>09100</t>
  </si>
  <si>
    <t>04100</t>
  </si>
  <si>
    <t>02100</t>
    <phoneticPr fontId="5"/>
  </si>
  <si>
    <t>01200</t>
  </si>
  <si>
    <r>
      <t>平成27（2015）</t>
    </r>
    <r>
      <rPr>
        <sz val="12"/>
        <rFont val="ＭＳ 明朝"/>
        <family val="1"/>
        <charset val="128"/>
      </rPr>
      <t>年</t>
    </r>
    <phoneticPr fontId="5"/>
  </si>
  <si>
    <t>第２－22表（２－２）　死亡数，主要死因（簡単分類）・保健所・市町村別</t>
    <phoneticPr fontId="5"/>
  </si>
  <si>
    <t>第２－22表（１－２）　死亡数，主要死因（簡単分類）・保健所・市町村別</t>
    <phoneticPr fontId="5"/>
  </si>
  <si>
    <t>資料　「人口動態統計」（厚労省）、「国勢調査」（総務省統計局）</t>
    <rPh sb="12" eb="15">
      <t>コウロウショウ</t>
    </rPh>
    <rPh sb="18" eb="20">
      <t>コクセイ</t>
    </rPh>
    <rPh sb="20" eb="22">
      <t>チョウサ</t>
    </rPh>
    <rPh sb="24" eb="27">
      <t>ソウムショウ</t>
    </rPh>
    <rPh sb="27" eb="30">
      <t>トウケイキョク</t>
    </rPh>
    <phoneticPr fontId="5"/>
  </si>
  <si>
    <t>　　　　胎児及び新生児の出血性傷害及び血液傷害→胎児及び新生児の出血性傷害等</t>
    <rPh sb="4" eb="6">
      <t>タイジ</t>
    </rPh>
    <rPh sb="6" eb="7">
      <t>オヨ</t>
    </rPh>
    <rPh sb="8" eb="11">
      <t>シンセイジ</t>
    </rPh>
    <rPh sb="12" eb="15">
      <t>シュッケツセイ</t>
    </rPh>
    <rPh sb="15" eb="17">
      <t>ショウガイ</t>
    </rPh>
    <rPh sb="17" eb="18">
      <t>オヨ</t>
    </rPh>
    <rPh sb="19" eb="21">
      <t>ケツエキ</t>
    </rPh>
    <rPh sb="21" eb="23">
      <t>ショウガイ</t>
    </rPh>
    <rPh sb="24" eb="26">
      <t>タイジ</t>
    </rPh>
    <rPh sb="26" eb="27">
      <t>オヨ</t>
    </rPh>
    <rPh sb="28" eb="31">
      <t>シンセイジ</t>
    </rPh>
    <rPh sb="32" eb="35">
      <t>シュッケツセイ</t>
    </rPh>
    <rPh sb="35" eb="37">
      <t>ショウガイ</t>
    </rPh>
    <rPh sb="37" eb="38">
      <t>トウ</t>
    </rPh>
    <phoneticPr fontId="5"/>
  </si>
  <si>
    <t>　　　　妊娠期間及び胎児発育に関連する傷害→妊娠期間等に関連する傷害</t>
    <rPh sb="4" eb="6">
      <t>ニンシン</t>
    </rPh>
    <rPh sb="6" eb="8">
      <t>キカン</t>
    </rPh>
    <rPh sb="8" eb="9">
      <t>オヨ</t>
    </rPh>
    <rPh sb="10" eb="12">
      <t>タイジ</t>
    </rPh>
    <rPh sb="12" eb="14">
      <t>ハツイク</t>
    </rPh>
    <rPh sb="15" eb="17">
      <t>カンレン</t>
    </rPh>
    <rPh sb="19" eb="21">
      <t>ショウガイ</t>
    </rPh>
    <rPh sb="22" eb="24">
      <t>ニンシン</t>
    </rPh>
    <rPh sb="24" eb="26">
      <t>キカン</t>
    </rPh>
    <rPh sb="26" eb="27">
      <t>ナド</t>
    </rPh>
    <rPh sb="28" eb="30">
      <t>カンレン</t>
    </rPh>
    <rPh sb="32" eb="34">
      <t>ショウガイ</t>
    </rPh>
    <phoneticPr fontId="5"/>
  </si>
  <si>
    <t>　　　　敗血症（新生児の細菌性敗血症を除く）→敗血症</t>
    <rPh sb="4" eb="7">
      <t>ハイケツショウ</t>
    </rPh>
    <rPh sb="8" eb="11">
      <t>シンセイジ</t>
    </rPh>
    <rPh sb="12" eb="15">
      <t>サイキンセイ</t>
    </rPh>
    <rPh sb="15" eb="18">
      <t>ハイケツショウ</t>
    </rPh>
    <rPh sb="19" eb="20">
      <t>ノゾ</t>
    </rPh>
    <rPh sb="23" eb="26">
      <t>ハイケツショウ</t>
    </rPh>
    <phoneticPr fontId="5"/>
  </si>
  <si>
    <t>　　　　心疾患(高血圧性を除く）→心疾患</t>
    <rPh sb="4" eb="7">
      <t>シンシッカン</t>
    </rPh>
    <rPh sb="8" eb="11">
      <t>コウケツアツ</t>
    </rPh>
    <rPh sb="11" eb="12">
      <t>セイ</t>
    </rPh>
    <rPh sb="13" eb="14">
      <t>ノゾ</t>
    </rPh>
    <rPh sb="17" eb="20">
      <t>シンシッカン</t>
    </rPh>
    <phoneticPr fontId="5"/>
  </si>
  <si>
    <t>　　7)　死因名は次のように略称した。</t>
    <phoneticPr fontId="5"/>
  </si>
  <si>
    <t>　　6)　死亡数が同数の場合は、同一順位に死因名を列記し次位を空欄とした。</t>
    <phoneticPr fontId="5"/>
  </si>
  <si>
    <t>　　5)　割合（％）は，それぞれの年齢階級の死亡総数を100とした場合の百分率である。</t>
    <phoneticPr fontId="5"/>
  </si>
  <si>
    <t>　　4)　乳児（０歳）の死因については巻頭の参考表「各種分類表」の「表３(2)」を参照されたい。</t>
    <rPh sb="5" eb="7">
      <t>ニュウジ</t>
    </rPh>
    <rPh sb="9" eb="10">
      <t>サイ</t>
    </rPh>
    <rPh sb="12" eb="14">
      <t>シイン</t>
    </rPh>
    <rPh sb="19" eb="21">
      <t>カントウ</t>
    </rPh>
    <rPh sb="22" eb="25">
      <t>サンコウヒョウ</t>
    </rPh>
    <rPh sb="26" eb="28">
      <t>カクシュ</t>
    </rPh>
    <rPh sb="28" eb="31">
      <t>ブンルイヒョウ</t>
    </rPh>
    <rPh sb="34" eb="35">
      <t>ヒョウ</t>
    </rPh>
    <rPh sb="41" eb="43">
      <t>サンショウ</t>
    </rPh>
    <phoneticPr fontId="5"/>
  </si>
  <si>
    <t>　　3)　死因順位の選び方については巻頭の参考表「各種分類表」の「表３(1)」を参照されたい。</t>
    <rPh sb="5" eb="7">
      <t>シイン</t>
    </rPh>
    <rPh sb="7" eb="9">
      <t>ジュンイ</t>
    </rPh>
    <rPh sb="10" eb="11">
      <t>エラ</t>
    </rPh>
    <rPh sb="12" eb="13">
      <t>カタ</t>
    </rPh>
    <rPh sb="18" eb="20">
      <t>カントウ</t>
    </rPh>
    <rPh sb="21" eb="24">
      <t>サンコウヒョウ</t>
    </rPh>
    <rPh sb="25" eb="27">
      <t>カクシュ</t>
    </rPh>
    <rPh sb="27" eb="30">
      <t>ブンルイヒョウ</t>
    </rPh>
    <rPh sb="33" eb="34">
      <t>ヒョウ</t>
    </rPh>
    <rPh sb="40" eb="42">
      <t>サンショウ</t>
    </rPh>
    <phoneticPr fontId="5"/>
  </si>
  <si>
    <t>　　2)　０歳の死亡率は出生10万対の率である。また，１～４歳の死亡率算出に使用した人口は、０～４歳人口より出生数を除いた数とした。</t>
    <phoneticPr fontId="5"/>
  </si>
  <si>
    <t>注　1)　死亡数が２以下のものは表章していない。</t>
  </si>
  <si>
    <t>80歳以上</t>
  </si>
  <si>
    <t>65歳以上</t>
  </si>
  <si>
    <t>（再掲）</t>
    <phoneticPr fontId="5"/>
  </si>
  <si>
    <t>85歳以上</t>
  </si>
  <si>
    <t>…</t>
  </si>
  <si>
    <t>５～９</t>
  </si>
  <si>
    <t>１～４</t>
  </si>
  <si>
    <t>０　歳</t>
  </si>
  <si>
    <t>(割合)</t>
  </si>
  <si>
    <t>死　　　因</t>
  </si>
  <si>
    <t>死亡数</t>
  </si>
  <si>
    <t>第　５　位</t>
  </si>
  <si>
    <t>第　４　位</t>
  </si>
  <si>
    <t>第　３　位</t>
  </si>
  <si>
    <t>第　２　位</t>
  </si>
  <si>
    <t>第　１　位</t>
  </si>
  <si>
    <t>第２－23表　死亡順位・死亡数・死亡率（人口10万対）・割合（％），年齢（５歳階級）別</t>
  </si>
  <si>
    <r>
      <t>注　1)　死因名は第１０回分類</t>
    </r>
    <r>
      <rPr>
        <sz val="12"/>
        <rFont val="ＭＳ 明朝"/>
        <family val="1"/>
        <charset val="128"/>
      </rPr>
      <t>(2003年版準拠[平成18年より])による。</t>
    </r>
    <phoneticPr fontId="5"/>
  </si>
  <si>
    <t>　その他</t>
  </si>
  <si>
    <t xml:space="preserve">  C00-C97の残り</t>
  </si>
  <si>
    <r>
      <t xml:space="preserve"> </t>
    </r>
    <r>
      <rPr>
        <sz val="12"/>
        <rFont val="ＭＳ 明朝"/>
        <family val="1"/>
        <charset val="128"/>
      </rPr>
      <t xml:space="preserve"> その他のリンパ組織、造血組織
  及び関連組織</t>
    </r>
    <phoneticPr fontId="5"/>
  </si>
  <si>
    <t xml:space="preserve">  C88-C90,C96</t>
  </si>
  <si>
    <t>　白血病</t>
  </si>
  <si>
    <t xml:space="preserve">  C91-C95</t>
  </si>
  <si>
    <t>　悪性リンパ腫</t>
    <phoneticPr fontId="5"/>
  </si>
  <si>
    <t xml:space="preserve">  C81-C85</t>
  </si>
  <si>
    <t>　中枢神経系</t>
  </si>
  <si>
    <t xml:space="preserve">  C70-72,C75.1-C75.3</t>
  </si>
  <si>
    <t>　膀胱</t>
  </si>
  <si>
    <t>　C67</t>
  </si>
  <si>
    <t>　前立腺</t>
  </si>
  <si>
    <t>　C61</t>
  </si>
  <si>
    <t>　卵巣</t>
  </si>
  <si>
    <t>　C56</t>
  </si>
  <si>
    <t>　子宮</t>
  </si>
  <si>
    <t>　C53-C55</t>
  </si>
  <si>
    <t>　乳房</t>
  </si>
  <si>
    <t>　C50</t>
  </si>
  <si>
    <t>　皮膚</t>
  </si>
  <si>
    <t>　C43-C44</t>
  </si>
  <si>
    <t>　気管，気管支及び肺</t>
  </si>
  <si>
    <t>　C33-C34</t>
  </si>
  <si>
    <t xml:space="preserve">  喉頭</t>
  </si>
  <si>
    <t>　C32</t>
  </si>
  <si>
    <t xml:space="preserve">  膵</t>
  </si>
  <si>
    <t>　C25</t>
  </si>
  <si>
    <t xml:space="preserve">  胆のう及びその他の胆道</t>
  </si>
  <si>
    <t>　C23-C24</t>
  </si>
  <si>
    <t>　肝及び肝内胆管</t>
  </si>
  <si>
    <t>　C22</t>
  </si>
  <si>
    <t xml:space="preserve">  直腸Ｓ状結腸移行部及び直腸</t>
  </si>
  <si>
    <t>　C19-C20</t>
  </si>
  <si>
    <t>　結腸</t>
  </si>
  <si>
    <t>　C18</t>
  </si>
  <si>
    <t>　胃</t>
  </si>
  <si>
    <t>　C16</t>
  </si>
  <si>
    <t>　食道</t>
  </si>
  <si>
    <t>　C15</t>
  </si>
  <si>
    <t>　口唇，口腔及び咽頭</t>
  </si>
  <si>
    <t>　C00-C14</t>
  </si>
  <si>
    <t>C00-C97</t>
  </si>
  <si>
    <t>分 類 番 号</t>
  </si>
  <si>
    <t>（人口10万対）</t>
  </si>
  <si>
    <t>死　　　　　　　　因</t>
  </si>
  <si>
    <t>死　　亡　　率</t>
    <phoneticPr fontId="5"/>
  </si>
  <si>
    <t>実　　　数</t>
  </si>
  <si>
    <t>国 際 基 本</t>
  </si>
  <si>
    <t>第２－24表　死亡数，死因（基本分類）；悪性新生物の主要部位別</t>
    <phoneticPr fontId="5"/>
  </si>
  <si>
    <t>資料　「人口動態統計」　（厚生労働省）</t>
    <rPh sb="0" eb="2">
      <t>シリョウ</t>
    </rPh>
    <rPh sb="4" eb="10">
      <t>ジンコウドウタイトウケイ</t>
    </rPh>
    <rPh sb="13" eb="18">
      <t>コウセイロウドウショウ</t>
    </rPh>
    <phoneticPr fontId="5"/>
  </si>
  <si>
    <t>課長の判断による</t>
    <rPh sb="0" eb="2">
      <t>カチョウ</t>
    </rPh>
    <rPh sb="3" eb="5">
      <t>ハンダン</t>
    </rPh>
    <phoneticPr fontId="5"/>
  </si>
  <si>
    <t>公開</t>
    <rPh sb="0" eb="2">
      <t>コウカイ</t>
    </rPh>
    <phoneticPr fontId="5"/>
  </si>
  <si>
    <t>従前は公開していなかったが、保健所等からの需要が多いため</t>
    <rPh sb="0" eb="2">
      <t>ジュウゼン</t>
    </rPh>
    <rPh sb="3" eb="5">
      <t>コウカイ</t>
    </rPh>
    <rPh sb="14" eb="17">
      <t>ホケンジョ</t>
    </rPh>
    <rPh sb="17" eb="18">
      <t>ナド</t>
    </rPh>
    <rPh sb="21" eb="23">
      <t>ジュヨウ</t>
    </rPh>
    <rPh sb="24" eb="25">
      <t>オオ</t>
    </rPh>
    <phoneticPr fontId="5"/>
  </si>
  <si>
    <t>美作保健所</t>
    <rPh sb="0" eb="2">
      <t>ミマサカ</t>
    </rPh>
    <phoneticPr fontId="5"/>
  </si>
  <si>
    <t>備北保健所</t>
    <rPh sb="0" eb="2">
      <t>ビホク</t>
    </rPh>
    <phoneticPr fontId="5"/>
  </si>
  <si>
    <t>備中保健所</t>
    <rPh sb="0" eb="2">
      <t>ビッチュウ</t>
    </rPh>
    <phoneticPr fontId="5"/>
  </si>
  <si>
    <t>備前保健所</t>
    <rPh sb="0" eb="2">
      <t>ビゼン</t>
    </rPh>
    <phoneticPr fontId="5"/>
  </si>
  <si>
    <t>町　 村　 計</t>
    <rPh sb="0" eb="1">
      <t>マチ</t>
    </rPh>
    <rPh sb="3" eb="4">
      <t>ムラ</t>
    </rPh>
    <rPh sb="6" eb="7">
      <t>ケイ</t>
    </rPh>
    <phoneticPr fontId="5"/>
  </si>
  <si>
    <t>市　　　　計</t>
    <rPh sb="0" eb="1">
      <t>シ</t>
    </rPh>
    <rPh sb="5" eb="6">
      <t>ケイ</t>
    </rPh>
    <phoneticPr fontId="5"/>
  </si>
  <si>
    <t>保健施設</t>
    <rPh sb="0" eb="4">
      <t>ホケンシセツ</t>
    </rPh>
    <phoneticPr fontId="5"/>
  </si>
  <si>
    <t>その他</t>
    <rPh sb="2" eb="3">
      <t>タ</t>
    </rPh>
    <phoneticPr fontId="5"/>
  </si>
  <si>
    <t>自宅</t>
    <rPh sb="0" eb="2">
      <t>ジタク</t>
    </rPh>
    <phoneticPr fontId="5"/>
  </si>
  <si>
    <t>総数</t>
    <rPh sb="0" eb="2">
      <t>ソウスウ</t>
    </rPh>
    <phoneticPr fontId="5"/>
  </si>
  <si>
    <t>老人ホーム</t>
    <rPh sb="0" eb="2">
      <t>ロウジン</t>
    </rPh>
    <phoneticPr fontId="5"/>
  </si>
  <si>
    <t>助産所</t>
    <rPh sb="0" eb="3">
      <t>ジョサンジョ</t>
    </rPh>
    <phoneticPr fontId="5"/>
  </si>
  <si>
    <t>介護老人</t>
    <rPh sb="0" eb="4">
      <t>カイゴロウジン</t>
    </rPh>
    <phoneticPr fontId="5"/>
  </si>
  <si>
    <t>診療所</t>
    <rPh sb="0" eb="3">
      <t>シンリョウショ</t>
    </rPh>
    <phoneticPr fontId="5"/>
  </si>
  <si>
    <t>病院</t>
    <rPh sb="0" eb="2">
      <t>ビョウイン</t>
    </rPh>
    <phoneticPr fontId="5"/>
  </si>
  <si>
    <t>施設外</t>
    <rPh sb="0" eb="3">
      <t>シセツガイ</t>
    </rPh>
    <phoneticPr fontId="5"/>
  </si>
  <si>
    <t>施設内</t>
    <rPh sb="0" eb="3">
      <t>シセツナイ</t>
    </rPh>
    <phoneticPr fontId="5"/>
  </si>
  <si>
    <t>平成27（2015）年</t>
    <rPh sb="0" eb="2">
      <t>ヘイセイ</t>
    </rPh>
    <rPh sb="10" eb="11">
      <t>ネン</t>
    </rPh>
    <phoneticPr fontId="5"/>
  </si>
  <si>
    <t>第２－25表　人口動態統計表　死亡数、死亡の場所別/保健所別</t>
    <rPh sb="7" eb="14">
      <t>ジンコウドウタイトウケイヒョウ</t>
    </rPh>
    <rPh sb="15" eb="18">
      <t>シボウスウ</t>
    </rPh>
    <rPh sb="19" eb="21">
      <t>シボウ</t>
    </rPh>
    <rPh sb="22" eb="25">
      <t>バショベツ</t>
    </rPh>
    <rPh sb="26" eb="29">
      <t>ホケンジョ</t>
    </rPh>
    <rPh sb="29" eb="30">
      <t>ベツ</t>
    </rPh>
    <phoneticPr fontId="5"/>
  </si>
  <si>
    <t>注　1)　岡山県において発生のない死因については、本表から除いてある。</t>
    <phoneticPr fontId="5"/>
  </si>
  <si>
    <t>未　 満</t>
  </si>
  <si>
    <t>未　　満</t>
  </si>
  <si>
    <t>６日</t>
  </si>
  <si>
    <t>５日</t>
  </si>
  <si>
    <t>４日</t>
  </si>
  <si>
    <t>３日</t>
  </si>
  <si>
    <t>２日</t>
  </si>
  <si>
    <t>１日</t>
  </si>
  <si>
    <t>(24時間)</t>
  </si>
  <si>
    <t>分類番号</t>
  </si>
  <si>
    <t>11か月</t>
  </si>
  <si>
    <t>10か月</t>
  </si>
  <si>
    <t>９か月</t>
  </si>
  <si>
    <t>８か月</t>
  </si>
  <si>
    <t>７か月</t>
  </si>
  <si>
    <t>６か月</t>
  </si>
  <si>
    <t>５か月</t>
  </si>
  <si>
    <t>４か月</t>
  </si>
  <si>
    <t>３か月</t>
  </si>
  <si>
    <t>２か月</t>
  </si>
  <si>
    <t>２ヵ月</t>
  </si>
  <si>
    <t>３～４週</t>
  </si>
  <si>
    <t>２～３週</t>
  </si>
  <si>
    <t>１～２週</t>
  </si>
  <si>
    <t>１　 日</t>
  </si>
  <si>
    <t>未満</t>
  </si>
  <si>
    <t>　死　　　因</t>
    <phoneticPr fontId="5"/>
  </si>
  <si>
    <t>４週～</t>
  </si>
  <si>
    <t>１　　　週　　　未　　　満</t>
  </si>
  <si>
    <t>１年</t>
  </si>
  <si>
    <t>乳児簡単</t>
  </si>
  <si>
    <t>４　　　　週　　　　未　　　　満</t>
  </si>
  <si>
    <t>第２－26表　乳児死亡数，日齢－月齢・死因（乳児簡単分類）別</t>
    <phoneticPr fontId="5"/>
  </si>
  <si>
    <t>※　注　1)　岡山県において発生のない死因については本表から除いてあるので、全国の総数と本表中の数値の合計は一致しない。</t>
  </si>
  <si>
    <t>※　注　1)　岡山県において発生のない死因については本表から除いてあるので、全国の総数と本表中の数値の合計は一致しない。</t>
    <phoneticPr fontId="5"/>
  </si>
  <si>
    <t xml:space="preserve"> 市　 町　 村 </t>
  </si>
  <si>
    <t>保　 健　 所</t>
    <phoneticPr fontId="5"/>
  </si>
  <si>
    <t>平成27（2015）年</t>
    <phoneticPr fontId="5"/>
  </si>
  <si>
    <t>　乳児死亡数</t>
  </si>
  <si>
    <t>第２－27表（１－２）　乳児死亡数，新生児死亡数，死因（乳児簡単分類）・保健所・市町村別</t>
    <phoneticPr fontId="5"/>
  </si>
  <si>
    <t>※　注　1)　岡山県において発生のない死因については本表から除いてあるので、全国の総数と本表中の数値の合計は一致しない。</t>
    <phoneticPr fontId="5"/>
  </si>
  <si>
    <t>平成27（2015）年</t>
    <phoneticPr fontId="2"/>
  </si>
  <si>
    <t>　新生児死亡数</t>
    <phoneticPr fontId="2"/>
  </si>
  <si>
    <t>第２－27表（２－２）　乳児死亡数，新生児死亡数，死因（乳児簡単分類）・保健所・市町村別</t>
    <phoneticPr fontId="5"/>
  </si>
  <si>
    <t>※　注　1)　全国の総数には年齢「不詳」を含む。</t>
    <phoneticPr fontId="2"/>
  </si>
  <si>
    <t>人 工</t>
  </si>
  <si>
    <t>自 然</t>
  </si>
  <si>
    <t>50　～</t>
  </si>
  <si>
    <t>45　～　49</t>
  </si>
  <si>
    <t>40　～　44</t>
  </si>
  <si>
    <t>35　～　39</t>
  </si>
  <si>
    <t>30　～　34</t>
  </si>
  <si>
    <t>25　～　29</t>
  </si>
  <si>
    <t>20　～　24</t>
  </si>
  <si>
    <t>15　～　19</t>
  </si>
  <si>
    <t>～　14　歳</t>
  </si>
  <si>
    <r>
      <t>平成27（2015）</t>
    </r>
    <r>
      <rPr>
        <sz val="12"/>
        <rFont val="ＭＳ 明朝"/>
        <family val="1"/>
        <charset val="128"/>
      </rPr>
      <t>年</t>
    </r>
    <phoneticPr fontId="2"/>
  </si>
  <si>
    <t>第２－28表　死産数，自然－人工・母の年齢（５歳階級）・保健所・市町村別</t>
    <phoneticPr fontId="2"/>
  </si>
  <si>
    <t>　　2)母側病態の「P04　胎盤又は母乳を介して有害な影響を受けた胎児及び新生児」の分類は発生がなかったため本表から省略している。</t>
    <rPh sb="4" eb="5">
      <t>ハハ</t>
    </rPh>
    <rPh sb="5" eb="6">
      <t>ガワ</t>
    </rPh>
    <rPh sb="6" eb="8">
      <t>ビョウタイ</t>
    </rPh>
    <rPh sb="14" eb="16">
      <t>タイバン</t>
    </rPh>
    <rPh sb="16" eb="17">
      <t>マタ</t>
    </rPh>
    <rPh sb="18" eb="20">
      <t>ボニュウ</t>
    </rPh>
    <rPh sb="21" eb="22">
      <t>カイ</t>
    </rPh>
    <rPh sb="24" eb="26">
      <t>ユウガイ</t>
    </rPh>
    <rPh sb="27" eb="29">
      <t>エイキョウ</t>
    </rPh>
    <rPh sb="30" eb="31">
      <t>ウ</t>
    </rPh>
    <rPh sb="33" eb="35">
      <t>タイジ</t>
    </rPh>
    <rPh sb="35" eb="36">
      <t>オヨ</t>
    </rPh>
    <rPh sb="37" eb="40">
      <t>シンセイジ</t>
    </rPh>
    <rPh sb="42" eb="44">
      <t>ブンルイ</t>
    </rPh>
    <rPh sb="45" eb="47">
      <t>ハッセイ</t>
    </rPh>
    <rPh sb="54" eb="55">
      <t>ホン</t>
    </rPh>
    <rPh sb="55" eb="56">
      <t>ヒョウ</t>
    </rPh>
    <rPh sb="58" eb="60">
      <t>ショウリャク</t>
    </rPh>
    <phoneticPr fontId="5"/>
  </si>
  <si>
    <t>注　1)児側病態の発生のない分類については省略している。</t>
    <rPh sb="0" eb="1">
      <t>チュウ</t>
    </rPh>
    <rPh sb="4" eb="5">
      <t>ジ</t>
    </rPh>
    <rPh sb="5" eb="6">
      <t>ガワ</t>
    </rPh>
    <rPh sb="6" eb="8">
      <t>ビョウタイ</t>
    </rPh>
    <rPh sb="9" eb="11">
      <t>ハッセイ</t>
    </rPh>
    <rPh sb="14" eb="16">
      <t>ブンルイ</t>
    </rPh>
    <rPh sb="21" eb="23">
      <t>ショウリャク</t>
    </rPh>
    <phoneticPr fontId="5"/>
  </si>
  <si>
    <t>び新生児　</t>
    <phoneticPr fontId="5"/>
  </si>
  <si>
    <t>び新生児　</t>
    <phoneticPr fontId="5"/>
  </si>
  <si>
    <t>けた胎児及</t>
    <phoneticPr fontId="5"/>
  </si>
  <si>
    <t>び新生児　</t>
  </si>
  <si>
    <t>り影響を受</t>
    <phoneticPr fontId="5"/>
  </si>
  <si>
    <t>もの　　　</t>
    <phoneticPr fontId="5"/>
  </si>
  <si>
    <t>及び新生児</t>
  </si>
  <si>
    <t>けた胎児及</t>
  </si>
  <si>
    <t>の病態によ</t>
    <phoneticPr fontId="5"/>
  </si>
  <si>
    <t>の病態によ</t>
    <phoneticPr fontId="5"/>
  </si>
  <si>
    <t>によらない</t>
    <phoneticPr fontId="5"/>
  </si>
  <si>
    <t>受けた胎児</t>
  </si>
  <si>
    <t>り影響を受</t>
  </si>
  <si>
    <t>りうる母体</t>
    <phoneticPr fontId="5"/>
  </si>
  <si>
    <t>によらない</t>
    <phoneticPr fontId="5"/>
  </si>
  <si>
    <t>りうる母体</t>
    <phoneticPr fontId="5"/>
  </si>
  <si>
    <t>母体の病態</t>
  </si>
  <si>
    <t>より影響を</t>
  </si>
  <si>
    <t>合併症によ</t>
  </si>
  <si>
    <t>の場合もあ</t>
    <phoneticPr fontId="5"/>
  </si>
  <si>
    <t>番号</t>
  </si>
  <si>
    <t>妊娠中絶，</t>
  </si>
  <si>
    <t>娩合併症に</t>
  </si>
  <si>
    <t>及び卵膜の</t>
  </si>
  <si>
    <t>とは無関係</t>
    <phoneticPr fontId="5"/>
  </si>
  <si>
    <t>及び分娩の</t>
  </si>
  <si>
    <t>とは無関係</t>
    <phoneticPr fontId="5"/>
  </si>
  <si>
    <t>なし　　　</t>
  </si>
  <si>
    <t>による人工</t>
  </si>
  <si>
    <t>その他の分</t>
  </si>
  <si>
    <t>胎盤，臍帯</t>
  </si>
  <si>
    <t>母体の妊娠</t>
  </si>
  <si>
    <t>現在の妊娠</t>
  </si>
  <si>
    <t>並びに妊娠</t>
  </si>
  <si>
    <t>総数</t>
    <phoneticPr fontId="5"/>
  </si>
  <si>
    <t>総数</t>
    <phoneticPr fontId="5"/>
  </si>
  <si>
    <t>（児　　　側　　　病　　　態）</t>
  </si>
  <si>
    <t>分類</t>
  </si>
  <si>
    <t>母体に原因</t>
  </si>
  <si>
    <t>母体保護法</t>
    <rPh sb="0" eb="2">
      <t>ボタイ</t>
    </rPh>
    <phoneticPr fontId="5"/>
  </si>
  <si>
    <t>母体側要因</t>
  </si>
  <si>
    <t>P03</t>
  </si>
  <si>
    <t>P02</t>
  </si>
  <si>
    <t>P01</t>
  </si>
  <si>
    <t>P00</t>
  </si>
  <si>
    <t>基本</t>
  </si>
  <si>
    <t>P99</t>
  </si>
  <si>
    <t>P97</t>
  </si>
  <si>
    <t>P00-P04</t>
  </si>
  <si>
    <t>P00-P04</t>
    <phoneticPr fontId="5"/>
  </si>
  <si>
    <t>死　　　　　　　　　因</t>
  </si>
  <si>
    <t>　　産</t>
    <phoneticPr fontId="5"/>
  </si>
  <si>
    <t>　　死</t>
    <phoneticPr fontId="5"/>
  </si>
  <si>
    <t>　　工</t>
    <phoneticPr fontId="5"/>
  </si>
  <si>
    <t>　　人</t>
    <phoneticPr fontId="5"/>
  </si>
  <si>
    <t>　</t>
    <phoneticPr fontId="5"/>
  </si>
  <si>
    <t>　　産</t>
    <rPh sb="2" eb="3">
      <t>ウ</t>
    </rPh>
    <phoneticPr fontId="5"/>
  </si>
  <si>
    <t>　　死</t>
    <rPh sb="2" eb="3">
      <t>シ</t>
    </rPh>
    <phoneticPr fontId="5"/>
  </si>
  <si>
    <t>　　然</t>
    <rPh sb="2" eb="3">
      <t>ゼン</t>
    </rPh>
    <phoneticPr fontId="5"/>
  </si>
  <si>
    <t>　　自</t>
    <rPh sb="2" eb="3">
      <t>シゼン</t>
    </rPh>
    <phoneticPr fontId="5"/>
  </si>
  <si>
    <t>　　数</t>
    <phoneticPr fontId="5"/>
  </si>
  <si>
    <t>　　総</t>
    <phoneticPr fontId="5"/>
  </si>
  <si>
    <t>国際</t>
  </si>
  <si>
    <t>　　態</t>
    <rPh sb="2" eb="3">
      <t>タイド</t>
    </rPh>
    <phoneticPr fontId="5"/>
  </si>
  <si>
    <t>　　　 病</t>
    <rPh sb="4" eb="5">
      <t>ビョウ</t>
    </rPh>
    <phoneticPr fontId="5"/>
  </si>
  <si>
    <t>　　 側</t>
    <rPh sb="3" eb="4">
      <t>カワ</t>
    </rPh>
    <phoneticPr fontId="5"/>
  </si>
  <si>
    <t>母</t>
    <rPh sb="0" eb="1">
      <t>ハハ</t>
    </rPh>
    <phoneticPr fontId="5"/>
  </si>
  <si>
    <t>第２－29表　死産数，自然－人工・児側病態（三桁基本分類）・母側病態（三桁基本分類）別</t>
    <phoneticPr fontId="5"/>
  </si>
  <si>
    <t>死　亡</t>
  </si>
  <si>
    <t>死　　産</t>
  </si>
  <si>
    <t>週以後の</t>
  </si>
  <si>
    <t>早　期</t>
  </si>
  <si>
    <t>妊娠満22</t>
  </si>
  <si>
    <t>不  詳</t>
    <phoneticPr fontId="5"/>
  </si>
  <si>
    <t>45　～</t>
  </si>
  <si>
    <t>～19歳</t>
  </si>
  <si>
    <t>総　　　　数</t>
  </si>
  <si>
    <t>第２－30表　周産期死亡数，妊娠満22週以後の死産－早期新生児死亡・母の年齢（５歳階級）・保健所・市町村別</t>
    <phoneticPr fontId="5"/>
  </si>
  <si>
    <t>び新生児　</t>
    <phoneticPr fontId="5"/>
  </si>
  <si>
    <t>けた胎児及</t>
    <phoneticPr fontId="5"/>
  </si>
  <si>
    <t>けた胎児及</t>
    <phoneticPr fontId="5"/>
  </si>
  <si>
    <t>けた胎児及</t>
    <phoneticPr fontId="5"/>
  </si>
  <si>
    <t>り影響を受</t>
    <phoneticPr fontId="5"/>
  </si>
  <si>
    <t>り影響を受</t>
    <phoneticPr fontId="5"/>
  </si>
  <si>
    <t>り影響を受</t>
    <phoneticPr fontId="5"/>
  </si>
  <si>
    <t>の病態によ</t>
    <phoneticPr fontId="5"/>
  </si>
  <si>
    <t>りうる母体</t>
    <phoneticPr fontId="5"/>
  </si>
  <si>
    <t>の場合もあ</t>
    <phoneticPr fontId="5"/>
  </si>
  <si>
    <t>とは無関係</t>
    <phoneticPr fontId="5"/>
  </si>
  <si>
    <t>早　期　新　生　児　死　亡</t>
  </si>
  <si>
    <t>妊　娠　２８　週　以　後　の　死　産</t>
  </si>
  <si>
    <t>妊　娠　２２　－　２７　週　の　死　産</t>
  </si>
  <si>
    <t>数</t>
  </si>
  <si>
    <t>総</t>
  </si>
  <si>
    <t>態</t>
    <rPh sb="0" eb="1">
      <t>タイド</t>
    </rPh>
    <phoneticPr fontId="5"/>
  </si>
  <si>
    <t>病</t>
    <rPh sb="0" eb="1">
      <t>ビョウ</t>
    </rPh>
    <phoneticPr fontId="5"/>
  </si>
  <si>
    <t>側</t>
    <rPh sb="0" eb="1">
      <t>ガワ</t>
    </rPh>
    <phoneticPr fontId="5"/>
  </si>
  <si>
    <t>母</t>
    <phoneticPr fontId="5"/>
  </si>
  <si>
    <t>　側</t>
    <rPh sb="1" eb="2">
      <t>カワ</t>
    </rPh>
    <phoneticPr fontId="5"/>
  </si>
  <si>
    <t>　　　側</t>
    <rPh sb="3" eb="4">
      <t>ガワ</t>
    </rPh>
    <phoneticPr fontId="5"/>
  </si>
  <si>
    <t>第２－31表（２－２）　周産期死亡数，妊娠満22週以後の死産－早期新生児死亡・児側病態（三桁基本分類）・母側病態（三桁基本分類）別</t>
    <phoneticPr fontId="5"/>
  </si>
  <si>
    <t>第２－31表（１－２）　周産期死亡数，妊娠満22週以後の死産－早期新生児死亡・児側病態（三桁基本分類）・母側病態（三桁基本分類）別</t>
    <phoneticPr fontId="5"/>
  </si>
  <si>
    <t>※　注　1)  夫妻の年齢は、結婚式をあげた時、または同居をはじめた時の年齢である。</t>
    <rPh sb="2" eb="3">
      <t>チュウ</t>
    </rPh>
    <rPh sb="8" eb="10">
      <t>フサイ</t>
    </rPh>
    <rPh sb="11" eb="13">
      <t>ネンレイ</t>
    </rPh>
    <rPh sb="15" eb="18">
      <t>ケッコンシキ</t>
    </rPh>
    <rPh sb="22" eb="23">
      <t>トキ</t>
    </rPh>
    <rPh sb="27" eb="29">
      <t>ドウキョ</t>
    </rPh>
    <rPh sb="34" eb="35">
      <t>トキ</t>
    </rPh>
    <rPh sb="36" eb="38">
      <t>ネンレイ</t>
    </rPh>
    <phoneticPr fontId="5"/>
  </si>
  <si>
    <t>再　婚</t>
  </si>
  <si>
    <t>初　婚</t>
  </si>
  <si>
    <t xml:space="preserve">市　 町　 村 </t>
  </si>
  <si>
    <t>妻の平均年齢</t>
  </si>
  <si>
    <t>夫の平均年齢</t>
  </si>
  <si>
    <t>第２－32表　平均婚姻年齢・初婚－再婚（平成27（2015）年に結婚生活に入った夫・妻）・市町村別</t>
    <rPh sb="11" eb="13">
      <t>ネンレイ</t>
    </rPh>
    <rPh sb="14" eb="16">
      <t>ショコン</t>
    </rPh>
    <rPh sb="17" eb="19">
      <t>サイコン</t>
    </rPh>
    <rPh sb="20" eb="22">
      <t>ヘイセイ</t>
    </rPh>
    <rPh sb="30" eb="31">
      <t>ネン</t>
    </rPh>
    <rPh sb="32" eb="34">
      <t>ケッコン</t>
    </rPh>
    <rPh sb="34" eb="36">
      <t>セイカツ</t>
    </rPh>
    <rPh sb="37" eb="38">
      <t>ハイ</t>
    </rPh>
    <rPh sb="40" eb="41">
      <t>オット</t>
    </rPh>
    <rPh sb="42" eb="43">
      <t>ツマ</t>
    </rPh>
    <phoneticPr fontId="5"/>
  </si>
  <si>
    <t>資料　「人口動態統計」(厚生労働省）</t>
    <rPh sb="12" eb="14">
      <t>コウセイ</t>
    </rPh>
    <rPh sb="14" eb="17">
      <t>ロウドウショウ</t>
    </rPh>
    <phoneticPr fontId="2"/>
  </si>
  <si>
    <t>-</t>
    <phoneticPr fontId="2"/>
  </si>
  <si>
    <t>不詳</t>
    <rPh sb="0" eb="2">
      <t>フショウ</t>
    </rPh>
    <phoneticPr fontId="2"/>
  </si>
  <si>
    <t>20年以上</t>
    <rPh sb="2" eb="3">
      <t>ネン</t>
    </rPh>
    <rPh sb="3" eb="5">
      <t>イジョウ</t>
    </rPh>
    <phoneticPr fontId="2"/>
  </si>
  <si>
    <t>15年～20年</t>
    <rPh sb="2" eb="3">
      <t>ネン</t>
    </rPh>
    <rPh sb="6" eb="7">
      <t>ネン</t>
    </rPh>
    <phoneticPr fontId="2"/>
  </si>
  <si>
    <t>10年～15年</t>
    <rPh sb="2" eb="3">
      <t>ネン</t>
    </rPh>
    <rPh sb="6" eb="7">
      <t>ネン</t>
    </rPh>
    <phoneticPr fontId="2"/>
  </si>
  <si>
    <t>５年～10年</t>
    <rPh sb="1" eb="2">
      <t>ネン</t>
    </rPh>
    <rPh sb="5" eb="6">
      <t>ネン</t>
    </rPh>
    <phoneticPr fontId="2"/>
  </si>
  <si>
    <t>４年～５年</t>
    <rPh sb="1" eb="2">
      <t>ネン</t>
    </rPh>
    <rPh sb="4" eb="5">
      <t>ネン</t>
    </rPh>
    <phoneticPr fontId="2"/>
  </si>
  <si>
    <t>３年～４年</t>
    <rPh sb="1" eb="2">
      <t>ネン</t>
    </rPh>
    <rPh sb="4" eb="5">
      <t>ネン</t>
    </rPh>
    <phoneticPr fontId="2"/>
  </si>
  <si>
    <t>-</t>
    <phoneticPr fontId="2"/>
  </si>
  <si>
    <t>-</t>
    <phoneticPr fontId="2"/>
  </si>
  <si>
    <t>２年～３年</t>
    <rPh sb="1" eb="2">
      <t>ネン</t>
    </rPh>
    <rPh sb="4" eb="5">
      <t>ネン</t>
    </rPh>
    <phoneticPr fontId="2"/>
  </si>
  <si>
    <t>-</t>
    <phoneticPr fontId="2"/>
  </si>
  <si>
    <t>１年～２年</t>
    <rPh sb="1" eb="2">
      <t>ネン</t>
    </rPh>
    <rPh sb="4" eb="5">
      <t>ネン</t>
    </rPh>
    <phoneticPr fontId="2"/>
  </si>
  <si>
    <t>-</t>
    <phoneticPr fontId="2"/>
  </si>
  <si>
    <t>１年未満</t>
    <rPh sb="1" eb="4">
      <t>ネンミマン</t>
    </rPh>
    <phoneticPr fontId="2"/>
  </si>
  <si>
    <t>同居期間</t>
    <rPh sb="0" eb="2">
      <t>ドウキョ</t>
    </rPh>
    <rPh sb="2" eb="4">
      <t>キカン</t>
    </rPh>
    <phoneticPr fontId="2"/>
  </si>
  <si>
    <t>５人～</t>
    <rPh sb="1" eb="2">
      <t>ニン</t>
    </rPh>
    <phoneticPr fontId="2"/>
  </si>
  <si>
    <t>４人</t>
    <rPh sb="1" eb="2">
      <t>ニン</t>
    </rPh>
    <phoneticPr fontId="2"/>
  </si>
  <si>
    <t>３人</t>
    <rPh sb="1" eb="2">
      <t>ニン</t>
    </rPh>
    <phoneticPr fontId="2"/>
  </si>
  <si>
    <t>２人</t>
    <rPh sb="1" eb="2">
      <t>ニン</t>
    </rPh>
    <phoneticPr fontId="2"/>
  </si>
  <si>
    <t>１人</t>
    <rPh sb="1" eb="2">
      <t>ニン</t>
    </rPh>
    <phoneticPr fontId="2"/>
  </si>
  <si>
    <t>０人</t>
    <rPh sb="1" eb="2">
      <t>ニン</t>
    </rPh>
    <phoneticPr fontId="2"/>
  </si>
  <si>
    <t>夫婦総数</t>
  </si>
  <si>
    <t>親権を行わなければならない子の数</t>
    <rPh sb="0" eb="2">
      <t>シンケン</t>
    </rPh>
    <rPh sb="3" eb="4">
      <t>オコナ</t>
    </rPh>
    <rPh sb="13" eb="14">
      <t>コ</t>
    </rPh>
    <rPh sb="15" eb="16">
      <t>カズ</t>
    </rPh>
    <phoneticPr fontId="2"/>
  </si>
  <si>
    <t>平成27（2015）年</t>
    <rPh sb="0" eb="2">
      <t>ヘイセイ</t>
    </rPh>
    <rPh sb="10" eb="11">
      <t>ネン</t>
    </rPh>
    <phoneticPr fontId="2"/>
  </si>
  <si>
    <t>第２－34表　離婚件数，夫妻が親権を行わなければならない子の数・同居期間別</t>
    <phoneticPr fontId="2"/>
  </si>
  <si>
    <t>-</t>
    <phoneticPr fontId="2"/>
  </si>
  <si>
    <t>離婚</t>
    <rPh sb="0" eb="2">
      <t>リコン</t>
    </rPh>
    <phoneticPr fontId="2"/>
  </si>
  <si>
    <t>判決</t>
    <rPh sb="0" eb="2">
      <t>ハンケツ</t>
    </rPh>
    <phoneticPr fontId="2"/>
  </si>
  <si>
    <t>認諾</t>
    <rPh sb="0" eb="2">
      <t>ニンダク</t>
    </rPh>
    <phoneticPr fontId="2"/>
  </si>
  <si>
    <t>和解</t>
    <rPh sb="0" eb="2">
      <t>ワカイ</t>
    </rPh>
    <phoneticPr fontId="2"/>
  </si>
  <si>
    <t>審判</t>
    <rPh sb="0" eb="2">
      <t>シンパン</t>
    </rPh>
    <phoneticPr fontId="2"/>
  </si>
  <si>
    <t>調整</t>
    <rPh sb="0" eb="2">
      <t>チョウセイ</t>
    </rPh>
    <phoneticPr fontId="2"/>
  </si>
  <si>
    <t>協議</t>
    <rPh sb="0" eb="2">
      <t>キョウギ</t>
    </rPh>
    <phoneticPr fontId="2"/>
  </si>
  <si>
    <t>夫妻総数</t>
  </si>
  <si>
    <t>離　　婚　　の　　種　　類</t>
    <rPh sb="0" eb="1">
      <t>ハナレ</t>
    </rPh>
    <rPh sb="3" eb="4">
      <t>コン</t>
    </rPh>
    <rPh sb="9" eb="10">
      <t>タネ</t>
    </rPh>
    <rPh sb="12" eb="13">
      <t>タグイ</t>
    </rPh>
    <phoneticPr fontId="2"/>
  </si>
  <si>
    <t>第２－33表　離婚件数，種類・同居期間別</t>
    <phoneticPr fontId="2"/>
  </si>
  <si>
    <t>※注）合計特殊出生率については国勢調査により日本人人口を推計した数値を用いて算出している。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</si>
</sst>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Red]#,##0"/>
    <numFmt numFmtId="177" formatCode="0_ "/>
    <numFmt numFmtId="178" formatCode="_(* #,##0.00_);_(* \(#,##0.00\);_(* &quot;-&quot;??_);_(@_)"/>
    <numFmt numFmtId="179" formatCode="#,##0.0;\-#,##0.0"/>
    <numFmt numFmtId="180" formatCode="#,##0.0"/>
    <numFmt numFmtId="181" formatCode="0.00000000000000"/>
    <numFmt numFmtId="182" formatCode="0.00_);[Red]\(0.00\)"/>
    <numFmt numFmtId="183" formatCode="00000"/>
    <numFmt numFmtId="184" formatCode="#,##0;&quot;△ &quot;#,##0;&quot;－&quot;\ "/>
    <numFmt numFmtId="185" formatCode="#,##0.0;#,##0.0"/>
  </numFmts>
  <fonts count="25">
    <font>
      <sz val="12"/>
      <name val="ＭＳ 明朝"/>
      <family val="1"/>
      <charset val="128"/>
    </font>
    <font>
      <sz val="12"/>
      <name val="ＭＳ 明朝"/>
      <family val="1"/>
      <charset val="128"/>
    </font>
    <font>
      <sz val="6"/>
      <name val="ＭＳ 明朝"/>
      <family val="1"/>
      <charset val="128"/>
    </font>
    <font>
      <sz val="12"/>
      <name val="Osaka"/>
      <family val="3"/>
      <charset val="128"/>
    </font>
    <font>
      <sz val="9"/>
      <name val="ＭＳ 明朝"/>
      <family val="1"/>
      <charset val="128"/>
    </font>
    <font>
      <sz val="6"/>
      <name val="ＭＳ Ｐ明朝"/>
      <family val="1"/>
      <charset val="128"/>
    </font>
    <font>
      <sz val="11"/>
      <name val="ＭＳ 明朝"/>
      <family val="1"/>
      <charset val="128"/>
    </font>
    <font>
      <sz val="10"/>
      <name val="ＭＳ 明朝"/>
      <family val="1"/>
      <charset val="128"/>
    </font>
    <font>
      <sz val="12"/>
      <name val="ＭＳ ゴシック"/>
      <family val="3"/>
      <charset val="128"/>
    </font>
    <font>
      <sz val="10"/>
      <name val="ＭＳ Ｐゴシック"/>
      <family val="3"/>
      <charset val="128"/>
    </font>
    <font>
      <sz val="13"/>
      <color indexed="8"/>
      <name val="ＭＳ 明朝"/>
      <family val="1"/>
      <charset val="128"/>
    </font>
    <font>
      <sz val="13"/>
      <name val="ＭＳ 明朝"/>
      <family val="1"/>
      <charset val="128"/>
    </font>
    <font>
      <sz val="15"/>
      <color indexed="8"/>
      <name val="ＭＳ 明朝"/>
      <family val="1"/>
      <charset val="128"/>
    </font>
    <font>
      <sz val="16"/>
      <color indexed="8"/>
      <name val="ＭＳ ゴシック"/>
      <family val="3"/>
      <charset val="128"/>
    </font>
    <font>
      <sz val="11"/>
      <color indexed="8"/>
      <name val="游ゴシック"/>
      <family val="3"/>
      <charset val="128"/>
      <scheme val="minor"/>
    </font>
    <font>
      <sz val="11"/>
      <name val="游ゴシック"/>
      <family val="3"/>
      <charset val="128"/>
      <scheme val="minor"/>
    </font>
    <font>
      <sz val="12"/>
      <color indexed="8"/>
      <name val="ＭＳ 明朝"/>
      <family val="1"/>
      <charset val="128"/>
    </font>
    <font>
      <sz val="12"/>
      <color indexed="9"/>
      <name val="ＭＳ 明朝"/>
      <family val="1"/>
      <charset val="128"/>
    </font>
    <font>
      <sz val="12"/>
      <color indexed="12"/>
      <name val="ＭＳ 明朝"/>
      <family val="1"/>
      <charset val="128"/>
    </font>
    <font>
      <sz val="12.5"/>
      <name val="ＭＳ 明朝"/>
      <family val="1"/>
      <charset val="128"/>
    </font>
    <font>
      <b/>
      <sz val="12.5"/>
      <name val="ＭＳ 明朝"/>
      <family val="1"/>
      <charset val="128"/>
    </font>
    <font>
      <sz val="12.5"/>
      <name val="ＭＳ ゴシック"/>
      <family val="3"/>
      <charset val="128"/>
    </font>
    <font>
      <sz val="14"/>
      <name val="ＭＳ ゴシック"/>
      <family val="3"/>
      <charset val="128"/>
    </font>
    <font>
      <b/>
      <sz val="12"/>
      <name val="ＭＳ 明朝"/>
      <family val="1"/>
      <charset val="128"/>
    </font>
    <font>
      <sz val="12"/>
      <color rgb="FFFF0000"/>
      <name val="ＭＳ 明朝"/>
      <family val="1"/>
      <charset val="128"/>
    </font>
  </fonts>
  <fills count="3">
    <fill>
      <patternFill patternType="none"/>
    </fill>
    <fill>
      <patternFill patternType="gray125"/>
    </fill>
    <fill>
      <patternFill patternType="solid">
        <fgColor indexed="9"/>
        <bgColor indexed="64"/>
      </patternFill>
    </fill>
  </fills>
  <borders count="66">
    <border>
      <left/>
      <right/>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top style="medium">
        <color indexed="64"/>
      </top>
      <bottom/>
      <diagonal/>
    </border>
    <border>
      <left style="double">
        <color indexed="64"/>
      </left>
      <right style="thin">
        <color indexed="64"/>
      </right>
      <top/>
      <bottom style="medium">
        <color indexed="64"/>
      </bottom>
      <diagonal/>
    </border>
    <border>
      <left style="double">
        <color indexed="64"/>
      </left>
      <right style="thin">
        <color indexed="64"/>
      </right>
      <top/>
      <bottom/>
      <diagonal/>
    </border>
    <border>
      <left style="double">
        <color indexed="64"/>
      </left>
      <right/>
      <top/>
      <bottom/>
      <diagonal/>
    </border>
    <border>
      <left style="thin">
        <color indexed="64"/>
      </left>
      <right style="double">
        <color indexed="64"/>
      </right>
      <top/>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medium">
        <color indexed="64"/>
      </bottom>
      <diagonal/>
    </border>
    <border>
      <left style="double">
        <color indexed="64"/>
      </left>
      <right/>
      <top style="medium">
        <color indexed="64"/>
      </top>
      <bottom style="thin">
        <color indexed="64"/>
      </bottom>
      <diagonal/>
    </border>
    <border>
      <left style="thin">
        <color indexed="64"/>
      </left>
      <right style="double">
        <color indexed="64"/>
      </right>
      <top/>
      <bottom style="medium">
        <color indexed="64"/>
      </bottom>
      <diagonal/>
    </border>
    <border>
      <left/>
      <right style="medium">
        <color indexed="64"/>
      </right>
      <top style="medium">
        <color indexed="64"/>
      </top>
      <bottom style="thin">
        <color indexed="64"/>
      </bottom>
      <diagonal/>
    </border>
    <border>
      <left style="thin">
        <color indexed="8"/>
      </left>
      <right style="thin">
        <color indexed="64"/>
      </right>
      <top/>
      <bottom/>
      <diagonal/>
    </border>
    <border>
      <left style="thin">
        <color indexed="64"/>
      </left>
      <right/>
      <top style="thin">
        <color indexed="8"/>
      </top>
      <bottom/>
      <diagonal/>
    </border>
    <border>
      <left style="thin">
        <color indexed="8"/>
      </left>
      <right style="thin">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diagonal/>
    </border>
    <border>
      <left style="double">
        <color indexed="64"/>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style="medium">
        <color indexed="55"/>
      </left>
      <right style="medium">
        <color indexed="55"/>
      </right>
      <top/>
      <bottom/>
      <diagonal/>
    </border>
  </borders>
  <cellStyleXfs count="4">
    <xf numFmtId="0" fontId="0" fillId="0" borderId="0"/>
    <xf numFmtId="38" fontId="3" fillId="0" borderId="0" applyFont="0" applyFill="0" applyBorder="0" applyAlignment="0" applyProtection="0"/>
    <xf numFmtId="0" fontId="1" fillId="0" borderId="0"/>
    <xf numFmtId="0" fontId="14" fillId="0" borderId="0">
      <alignment vertical="center"/>
    </xf>
  </cellStyleXfs>
  <cellXfs count="660">
    <xf numFmtId="0" fontId="0" fillId="0" borderId="0" xfId="0"/>
    <xf numFmtId="0" fontId="0" fillId="0" borderId="0" xfId="0" applyAlignment="1"/>
    <xf numFmtId="176" fontId="0" fillId="0" borderId="0" xfId="1" applyNumberFormat="1" applyFont="1" applyFill="1" applyAlignment="1">
      <alignment vertical="center"/>
    </xf>
    <xf numFmtId="176" fontId="0" fillId="0" borderId="0" xfId="1" applyNumberFormat="1" applyFont="1" applyFill="1" applyBorder="1" applyAlignment="1">
      <alignment vertical="center"/>
    </xf>
    <xf numFmtId="176" fontId="0" fillId="0" borderId="0" xfId="1" applyNumberFormat="1" applyFont="1" applyFill="1" applyAlignment="1">
      <alignment horizontal="right" vertical="center"/>
    </xf>
    <xf numFmtId="176" fontId="0" fillId="0" borderId="0" xfId="0" applyNumberFormat="1" applyFont="1" applyFill="1" applyAlignment="1">
      <alignment vertical="center"/>
    </xf>
    <xf numFmtId="176" fontId="4" fillId="0" borderId="0" xfId="0" applyNumberFormat="1" applyFont="1" applyFill="1" applyAlignment="1">
      <alignment vertical="center"/>
    </xf>
    <xf numFmtId="176" fontId="0" fillId="0" borderId="0" xfId="0" applyNumberFormat="1" applyFont="1" applyFill="1" applyAlignment="1" applyProtection="1">
      <alignment horizontal="left" vertical="center"/>
    </xf>
    <xf numFmtId="176" fontId="0" fillId="0" borderId="0" xfId="1" applyNumberFormat="1" applyFont="1" applyFill="1" applyBorder="1" applyAlignment="1" applyProtection="1">
      <alignment horizontal="right" vertical="center"/>
    </xf>
    <xf numFmtId="0" fontId="0" fillId="0" borderId="0" xfId="0" applyFont="1" applyFill="1" applyBorder="1" applyAlignment="1" applyProtection="1">
      <alignment horizontal="left" vertical="center"/>
    </xf>
    <xf numFmtId="177" fontId="0" fillId="0" borderId="0" xfId="0" quotePrefix="1" applyNumberFormat="1" applyFont="1" applyFill="1" applyBorder="1" applyAlignment="1" applyProtection="1">
      <alignment horizontal="right" vertical="center"/>
    </xf>
    <xf numFmtId="0" fontId="0" fillId="0" borderId="0" xfId="2" applyFont="1" applyFill="1" applyBorder="1" applyAlignment="1" applyProtection="1">
      <alignment horizontal="left" vertical="center"/>
    </xf>
    <xf numFmtId="0" fontId="0" fillId="0" borderId="0" xfId="0" applyFont="1" applyFill="1" applyAlignment="1" applyProtection="1">
      <alignment horizontal="left" vertical="center"/>
    </xf>
    <xf numFmtId="176" fontId="0" fillId="0" borderId="1" xfId="1" applyNumberFormat="1" applyFont="1" applyFill="1" applyBorder="1" applyAlignment="1" applyProtection="1">
      <alignment horizontal="right" vertical="center"/>
    </xf>
    <xf numFmtId="176" fontId="0" fillId="0" borderId="2" xfId="1" applyNumberFormat="1" applyFont="1" applyFill="1" applyBorder="1" applyAlignment="1" applyProtection="1">
      <alignment horizontal="right" vertical="center"/>
    </xf>
    <xf numFmtId="176" fontId="0" fillId="0" borderId="3" xfId="1" applyNumberFormat="1" applyFont="1" applyFill="1" applyBorder="1" applyAlignment="1" applyProtection="1">
      <alignment horizontal="right" vertical="center"/>
    </xf>
    <xf numFmtId="177" fontId="0" fillId="0" borderId="4" xfId="0" quotePrefix="1" applyNumberFormat="1" applyFont="1" applyFill="1" applyBorder="1" applyAlignment="1" applyProtection="1">
      <alignment horizontal="right" vertical="center"/>
    </xf>
    <xf numFmtId="0" fontId="0" fillId="0" borderId="5" xfId="0" applyFont="1" applyFill="1" applyBorder="1" applyAlignment="1" applyProtection="1">
      <alignment vertical="center"/>
    </xf>
    <xf numFmtId="37" fontId="0" fillId="0" borderId="6" xfId="0" quotePrefix="1" applyNumberFormat="1" applyFont="1" applyFill="1" applyBorder="1" applyAlignment="1" applyProtection="1">
      <alignment horizontal="right" vertical="center"/>
    </xf>
    <xf numFmtId="37" fontId="0" fillId="0" borderId="7" xfId="0" quotePrefix="1" applyNumberFormat="1" applyFont="1" applyFill="1" applyBorder="1" applyAlignment="1" applyProtection="1">
      <alignment horizontal="right" vertical="center"/>
    </xf>
    <xf numFmtId="176" fontId="0" fillId="0" borderId="8" xfId="1" applyNumberFormat="1" applyFont="1" applyFill="1" applyBorder="1" applyAlignment="1" applyProtection="1">
      <alignment horizontal="right" vertical="center"/>
    </xf>
    <xf numFmtId="176" fontId="0" fillId="0" borderId="9" xfId="1" applyNumberFormat="1" applyFont="1" applyFill="1" applyBorder="1" applyAlignment="1" applyProtection="1">
      <alignment horizontal="right" vertical="center"/>
    </xf>
    <xf numFmtId="0" fontId="0" fillId="0" borderId="10" xfId="0" applyFont="1" applyFill="1" applyBorder="1" applyAlignment="1" applyProtection="1">
      <alignment vertical="center"/>
    </xf>
    <xf numFmtId="176" fontId="4" fillId="0" borderId="0" xfId="0" applyNumberFormat="1" applyFont="1" applyFill="1" applyBorder="1" applyAlignment="1">
      <alignment vertical="center"/>
    </xf>
    <xf numFmtId="0" fontId="0" fillId="0" borderId="11" xfId="0" applyFont="1" applyFill="1" applyBorder="1" applyAlignment="1" applyProtection="1">
      <alignment vertical="center"/>
    </xf>
    <xf numFmtId="176" fontId="0" fillId="0" borderId="10" xfId="0" applyNumberFormat="1" applyFont="1" applyFill="1" applyBorder="1" applyAlignment="1" applyProtection="1">
      <alignment vertical="center"/>
    </xf>
    <xf numFmtId="176" fontId="0" fillId="0" borderId="10" xfId="0" applyNumberFormat="1" applyFont="1" applyFill="1" applyBorder="1" applyAlignment="1" applyProtection="1">
      <alignment horizontal="distributed" vertical="center"/>
    </xf>
    <xf numFmtId="176" fontId="6" fillId="0" borderId="10" xfId="0" applyNumberFormat="1" applyFont="1" applyFill="1" applyBorder="1" applyAlignment="1" applyProtection="1">
      <alignment horizontal="distributed" vertical="center"/>
    </xf>
    <xf numFmtId="176" fontId="0" fillId="0" borderId="10" xfId="0" applyNumberFormat="1" applyFont="1" applyFill="1" applyBorder="1" applyAlignment="1" applyProtection="1">
      <alignment horizontal="center" vertical="center"/>
    </xf>
    <xf numFmtId="37" fontId="0" fillId="0" borderId="7" xfId="0" applyNumberFormat="1" applyFont="1" applyFill="1" applyBorder="1" applyAlignment="1" applyProtection="1">
      <alignment horizontal="right" vertical="center"/>
    </xf>
    <xf numFmtId="176" fontId="0" fillId="0" borderId="12" xfId="0" applyNumberFormat="1" applyFont="1" applyFill="1" applyBorder="1" applyAlignment="1" applyProtection="1">
      <alignment vertical="center"/>
    </xf>
    <xf numFmtId="176" fontId="0" fillId="0" borderId="13" xfId="0" applyNumberFormat="1" applyFont="1" applyFill="1" applyBorder="1" applyAlignment="1" applyProtection="1">
      <alignment vertical="center"/>
    </xf>
    <xf numFmtId="176" fontId="0" fillId="0" borderId="13" xfId="0" applyNumberFormat="1" applyFont="1" applyFill="1" applyBorder="1" applyAlignment="1" applyProtection="1">
      <alignment horizontal="center" vertical="center"/>
    </xf>
    <xf numFmtId="176" fontId="0" fillId="0" borderId="13" xfId="0" applyNumberFormat="1" applyFont="1" applyFill="1" applyBorder="1" applyAlignment="1" applyProtection="1">
      <alignment horizontal="right" vertical="center"/>
    </xf>
    <xf numFmtId="176" fontId="0" fillId="0" borderId="8" xfId="0" applyNumberFormat="1" applyFont="1" applyFill="1" applyBorder="1" applyAlignment="1" applyProtection="1">
      <alignment horizontal="right" vertical="center"/>
    </xf>
    <xf numFmtId="176" fontId="0" fillId="0" borderId="0" xfId="0" applyNumberFormat="1" applyFont="1" applyFill="1" applyBorder="1" applyAlignment="1" applyProtection="1">
      <alignment horizontal="right" vertical="center"/>
    </xf>
    <xf numFmtId="176" fontId="0" fillId="0" borderId="14" xfId="0" applyNumberFormat="1" applyFont="1" applyFill="1" applyBorder="1" applyAlignment="1" applyProtection="1">
      <alignment vertical="center"/>
    </xf>
    <xf numFmtId="176" fontId="0" fillId="0" borderId="15" xfId="0" applyNumberFormat="1" applyFont="1" applyFill="1" applyBorder="1" applyAlignment="1" applyProtection="1">
      <alignment vertical="center"/>
    </xf>
    <xf numFmtId="176" fontId="0" fillId="0" borderId="6" xfId="0" applyNumberFormat="1" applyFont="1" applyFill="1" applyBorder="1" applyAlignment="1" applyProtection="1">
      <alignment vertical="center"/>
    </xf>
    <xf numFmtId="176" fontId="0" fillId="0" borderId="9" xfId="0" applyNumberFormat="1" applyFont="1" applyFill="1" applyBorder="1" applyAlignment="1" applyProtection="1">
      <alignment vertical="center"/>
    </xf>
    <xf numFmtId="176" fontId="0" fillId="0" borderId="9" xfId="0" applyNumberFormat="1" applyFont="1" applyFill="1" applyBorder="1" applyAlignment="1" applyProtection="1">
      <alignment horizontal="center" vertical="center"/>
    </xf>
    <xf numFmtId="176" fontId="0" fillId="0" borderId="0" xfId="0" applyNumberFormat="1" applyFont="1" applyFill="1" applyBorder="1" applyAlignment="1" applyProtection="1">
      <alignment vertical="center"/>
    </xf>
    <xf numFmtId="176" fontId="0" fillId="0" borderId="8" xfId="0" applyNumberFormat="1" applyFont="1" applyFill="1" applyBorder="1" applyAlignment="1" applyProtection="1">
      <alignment vertical="center"/>
    </xf>
    <xf numFmtId="176" fontId="0" fillId="0" borderId="6" xfId="0" applyNumberFormat="1" applyFont="1" applyFill="1" applyBorder="1" applyAlignment="1" applyProtection="1">
      <alignment horizontal="center" vertical="center"/>
    </xf>
    <xf numFmtId="176" fontId="0" fillId="0" borderId="9" xfId="0" applyNumberFormat="1" applyFont="1" applyFill="1" applyBorder="1" applyAlignment="1" applyProtection="1">
      <alignment horizontal="right" vertical="center"/>
    </xf>
    <xf numFmtId="176" fontId="0" fillId="0" borderId="0" xfId="0" applyNumberFormat="1" applyFont="1" applyFill="1" applyBorder="1" applyAlignment="1" applyProtection="1">
      <alignment horizontal="center" vertical="center"/>
    </xf>
    <xf numFmtId="176" fontId="0" fillId="0" borderId="9" xfId="0" applyNumberFormat="1" applyFont="1" applyFill="1" applyBorder="1" applyAlignment="1" applyProtection="1">
      <alignment horizontal="center" vertical="center"/>
    </xf>
    <xf numFmtId="176" fontId="0" fillId="0" borderId="16" xfId="0" applyNumberFormat="1" applyFont="1" applyFill="1" applyBorder="1" applyAlignment="1" applyProtection="1">
      <alignment vertical="center"/>
    </xf>
    <xf numFmtId="176" fontId="0" fillId="0" borderId="17" xfId="0" applyNumberFormat="1" applyFont="1" applyFill="1" applyBorder="1" applyAlignment="1" applyProtection="1">
      <alignment vertical="center"/>
    </xf>
    <xf numFmtId="176" fontId="0" fillId="0" borderId="18" xfId="0" applyNumberFormat="1" applyFont="1" applyFill="1" applyBorder="1" applyAlignment="1" applyProtection="1">
      <alignment vertical="center"/>
    </xf>
    <xf numFmtId="176" fontId="0" fillId="0" borderId="18" xfId="0" applyNumberFormat="1" applyFont="1" applyFill="1" applyBorder="1" applyAlignment="1" applyProtection="1">
      <alignment horizontal="center" vertical="center"/>
    </xf>
    <xf numFmtId="176" fontId="0" fillId="0" borderId="19" xfId="0" applyNumberFormat="1" applyFont="1" applyFill="1" applyBorder="1" applyAlignment="1" applyProtection="1">
      <alignment horizontal="left" vertical="center"/>
    </xf>
    <xf numFmtId="176" fontId="0" fillId="0" borderId="19" xfId="0" applyNumberFormat="1" applyFont="1" applyFill="1" applyBorder="1" applyAlignment="1" applyProtection="1">
      <alignment vertical="center"/>
    </xf>
    <xf numFmtId="176" fontId="0" fillId="0" borderId="18" xfId="0" applyNumberFormat="1" applyFont="1" applyFill="1" applyBorder="1" applyAlignment="1" applyProtection="1">
      <alignment horizontal="right" vertical="center"/>
    </xf>
    <xf numFmtId="176" fontId="0" fillId="0" borderId="20" xfId="0" applyNumberFormat="1" applyFont="1" applyFill="1" applyBorder="1" applyAlignment="1" applyProtection="1">
      <alignment vertical="center"/>
    </xf>
    <xf numFmtId="176" fontId="0" fillId="0" borderId="17" xfId="0" applyNumberFormat="1" applyFont="1" applyFill="1" applyBorder="1" applyAlignment="1" applyProtection="1">
      <alignment horizontal="centerContinuous" vertical="center"/>
    </xf>
    <xf numFmtId="176" fontId="0" fillId="0" borderId="18" xfId="0" applyNumberFormat="1" applyFont="1" applyFill="1" applyBorder="1" applyAlignment="1" applyProtection="1">
      <alignment horizontal="centerContinuous" vertical="center"/>
    </xf>
    <xf numFmtId="176" fontId="0" fillId="0" borderId="19" xfId="0" applyNumberFormat="1" applyFont="1" applyFill="1" applyBorder="1" applyAlignment="1" applyProtection="1">
      <alignment horizontal="center" vertical="center"/>
    </xf>
    <xf numFmtId="176" fontId="0" fillId="0" borderId="22" xfId="0" applyNumberFormat="1" applyFont="1" applyFill="1" applyBorder="1" applyAlignment="1" applyProtection="1">
      <alignment vertical="center"/>
    </xf>
    <xf numFmtId="176" fontId="0" fillId="0" borderId="0" xfId="0" applyNumberFormat="1" applyFont="1" applyFill="1" applyBorder="1" applyAlignment="1" applyProtection="1">
      <alignment horizontal="left" vertical="center"/>
    </xf>
    <xf numFmtId="176" fontId="0" fillId="0" borderId="0" xfId="0" applyNumberFormat="1" applyFont="1" applyFill="1" applyAlignment="1" applyProtection="1">
      <alignment vertical="center"/>
    </xf>
    <xf numFmtId="176" fontId="0" fillId="0" borderId="0" xfId="0" applyNumberFormat="1" applyFont="1" applyFill="1" applyAlignment="1" applyProtection="1">
      <alignment horizontal="right" vertical="center"/>
    </xf>
    <xf numFmtId="176" fontId="8" fillId="0" borderId="0" xfId="0" applyNumberFormat="1" applyFont="1" applyFill="1" applyAlignment="1" applyProtection="1">
      <alignment horizontal="left" vertical="center"/>
    </xf>
    <xf numFmtId="0" fontId="0" fillId="0" borderId="0" xfId="0" applyFont="1" applyFill="1" applyAlignment="1">
      <alignment vertical="center"/>
    </xf>
    <xf numFmtId="0" fontId="0" fillId="0" borderId="0" xfId="0" applyFont="1" applyFill="1" applyAlignment="1" applyProtection="1">
      <alignment vertical="center"/>
    </xf>
    <xf numFmtId="178" fontId="0" fillId="0" borderId="1" xfId="0" applyNumberFormat="1" applyFont="1" applyFill="1" applyBorder="1" applyAlignment="1" applyProtection="1">
      <alignment horizontal="right" vertical="center" wrapText="1"/>
    </xf>
    <xf numFmtId="178" fontId="0" fillId="0" borderId="2" xfId="0" applyNumberFormat="1" applyFont="1" applyFill="1" applyBorder="1" applyAlignment="1" applyProtection="1">
      <alignment horizontal="right" vertical="center" wrapText="1"/>
    </xf>
    <xf numFmtId="179" fontId="0" fillId="0" borderId="2" xfId="0" applyNumberFormat="1" applyFont="1" applyFill="1" applyBorder="1" applyAlignment="1" applyProtection="1">
      <alignment horizontal="right" vertical="center"/>
    </xf>
    <xf numFmtId="179" fontId="0" fillId="0" borderId="23" xfId="0" applyNumberFormat="1" applyFont="1" applyFill="1" applyBorder="1" applyAlignment="1" applyProtection="1">
      <alignment horizontal="right" vertical="center"/>
    </xf>
    <xf numFmtId="37" fontId="0" fillId="0" borderId="2" xfId="0" applyNumberFormat="1" applyFont="1" applyFill="1" applyBorder="1" applyAlignment="1" applyProtection="1">
      <alignment horizontal="right" vertical="center"/>
    </xf>
    <xf numFmtId="4" fontId="0" fillId="0" borderId="6" xfId="0" applyNumberFormat="1" applyFont="1" applyFill="1" applyBorder="1" applyAlignment="1" applyProtection="1">
      <alignment horizontal="right" vertical="center" wrapText="1"/>
    </xf>
    <xf numFmtId="4" fontId="0" fillId="0" borderId="7" xfId="0" quotePrefix="1" applyNumberFormat="1" applyFont="1" applyFill="1" applyBorder="1" applyAlignment="1" applyProtection="1">
      <alignment horizontal="right" vertical="center"/>
    </xf>
    <xf numFmtId="180" fontId="0" fillId="0" borderId="7" xfId="0" quotePrefix="1" applyNumberFormat="1" applyFont="1" applyFill="1" applyBorder="1" applyAlignment="1" applyProtection="1">
      <alignment horizontal="right" vertical="center"/>
    </xf>
    <xf numFmtId="37" fontId="0" fillId="0" borderId="9" xfId="0" applyNumberFormat="1" applyFont="1" applyFill="1" applyBorder="1" applyAlignment="1" applyProtection="1">
      <alignment horizontal="right" vertical="center"/>
    </xf>
    <xf numFmtId="179" fontId="0" fillId="0" borderId="9" xfId="0" applyNumberFormat="1" applyFont="1" applyFill="1" applyBorder="1" applyAlignment="1" applyProtection="1">
      <alignment horizontal="right" vertical="center"/>
    </xf>
    <xf numFmtId="0" fontId="0" fillId="0" borderId="0" xfId="0" applyFont="1" applyFill="1" applyBorder="1" applyAlignment="1">
      <alignment vertical="center"/>
    </xf>
    <xf numFmtId="0" fontId="0" fillId="0" borderId="10" xfId="0" applyFont="1" applyFill="1" applyBorder="1" applyAlignment="1" applyProtection="1">
      <alignment horizontal="distributed" vertical="center"/>
    </xf>
    <xf numFmtId="0" fontId="6" fillId="0" borderId="10" xfId="0" applyFont="1" applyFill="1" applyBorder="1" applyAlignment="1" applyProtection="1">
      <alignment horizontal="distributed" vertical="center"/>
    </xf>
    <xf numFmtId="39" fontId="0" fillId="0" borderId="6" xfId="0" applyNumberFormat="1" applyFont="1" applyFill="1" applyBorder="1" applyAlignment="1" applyProtection="1">
      <alignment horizontal="right" vertical="center" wrapText="1"/>
    </xf>
    <xf numFmtId="0" fontId="0" fillId="0" borderId="10" xfId="0" applyFont="1" applyFill="1" applyBorder="1" applyAlignment="1" applyProtection="1">
      <alignment horizontal="center" vertical="center"/>
    </xf>
    <xf numFmtId="178" fontId="0" fillId="0" borderId="6" xfId="0" applyNumberFormat="1" applyFont="1" applyFill="1" applyBorder="1" applyAlignment="1" applyProtection="1">
      <alignment horizontal="right" vertical="center" wrapText="1"/>
    </xf>
    <xf numFmtId="178" fontId="0" fillId="0" borderId="9" xfId="0" applyNumberFormat="1" applyFont="1" applyFill="1" applyBorder="1" applyAlignment="1" applyProtection="1">
      <alignment horizontal="right" vertical="center" wrapText="1"/>
    </xf>
    <xf numFmtId="179" fontId="0" fillId="0" borderId="0" xfId="0" applyNumberFormat="1" applyFont="1" applyFill="1" applyBorder="1" applyAlignment="1" applyProtection="1">
      <alignment horizontal="right" vertical="center"/>
    </xf>
    <xf numFmtId="178" fontId="0" fillId="0" borderId="24" xfId="0" applyNumberFormat="1" applyFont="1" applyFill="1" applyBorder="1" applyAlignment="1" applyProtection="1">
      <alignment horizontal="right" vertical="center" wrapText="1"/>
    </xf>
    <xf numFmtId="178" fontId="0" fillId="0" borderId="25" xfId="0" applyNumberFormat="1" applyFont="1" applyFill="1" applyBorder="1" applyAlignment="1" applyProtection="1">
      <alignment horizontal="right" vertical="center" wrapText="1"/>
    </xf>
    <xf numFmtId="0" fontId="0" fillId="0" borderId="12" xfId="0" applyFont="1" applyFill="1" applyBorder="1" applyAlignment="1" applyProtection="1">
      <alignment vertical="center"/>
    </xf>
    <xf numFmtId="0" fontId="0" fillId="0" borderId="13" xfId="0" applyFont="1" applyFill="1" applyBorder="1" applyAlignment="1" applyProtection="1">
      <alignment vertical="center"/>
    </xf>
    <xf numFmtId="0" fontId="0" fillId="0" borderId="26" xfId="0" applyFont="1" applyFill="1" applyBorder="1" applyAlignment="1" applyProtection="1">
      <alignment vertical="center"/>
    </xf>
    <xf numFmtId="0" fontId="0" fillId="0" borderId="15" xfId="0" applyFont="1" applyFill="1" applyBorder="1" applyAlignment="1" applyProtection="1">
      <alignment vertical="center"/>
    </xf>
    <xf numFmtId="0" fontId="0" fillId="0" borderId="6" xfId="0" applyFont="1" applyFill="1" applyBorder="1" applyAlignment="1" applyProtection="1">
      <alignment horizontal="center" vertical="center"/>
    </xf>
    <xf numFmtId="0" fontId="0" fillId="0" borderId="9" xfId="0" applyFont="1" applyFill="1" applyBorder="1" applyAlignment="1" applyProtection="1">
      <alignment vertical="center"/>
    </xf>
    <xf numFmtId="0" fontId="0" fillId="0" borderId="9" xfId="0" applyFont="1" applyFill="1" applyBorder="1" applyAlignment="1" applyProtection="1">
      <alignment horizontal="center" vertical="center"/>
    </xf>
    <xf numFmtId="0" fontId="0" fillId="0" borderId="0" xfId="0" applyFont="1" applyFill="1" applyBorder="1" applyAlignment="1" applyProtection="1">
      <alignment horizontal="centerContinuous" vertical="center"/>
    </xf>
    <xf numFmtId="0" fontId="0" fillId="0" borderId="9" xfId="0" applyFont="1" applyFill="1" applyBorder="1" applyAlignment="1" applyProtection="1">
      <alignment horizontal="centerContinuous" vertical="center"/>
    </xf>
    <xf numFmtId="0" fontId="0" fillId="0" borderId="9" xfId="0" applyFont="1" applyFill="1" applyBorder="1" applyAlignment="1">
      <alignment vertical="center"/>
    </xf>
    <xf numFmtId="0" fontId="0" fillId="0" borderId="16" xfId="0" applyFont="1" applyFill="1" applyBorder="1" applyAlignment="1" applyProtection="1">
      <alignment vertical="center"/>
    </xf>
    <xf numFmtId="0" fontId="0" fillId="0" borderId="17" xfId="0" applyFont="1" applyFill="1" applyBorder="1" applyAlignment="1" applyProtection="1">
      <alignment vertical="center"/>
    </xf>
    <xf numFmtId="0" fontId="0" fillId="0" borderId="18" xfId="0" applyFont="1" applyFill="1" applyBorder="1" applyAlignment="1" applyProtection="1">
      <alignment vertical="center"/>
    </xf>
    <xf numFmtId="0" fontId="0" fillId="0" borderId="18" xfId="0" applyFont="1" applyFill="1" applyBorder="1" applyAlignment="1" applyProtection="1">
      <alignment horizontal="center" vertical="center"/>
    </xf>
    <xf numFmtId="0" fontId="0" fillId="0" borderId="19" xfId="0" applyFont="1" applyFill="1" applyBorder="1" applyAlignment="1" applyProtection="1">
      <alignment vertical="center"/>
    </xf>
    <xf numFmtId="0" fontId="0" fillId="0" borderId="27" xfId="0" applyFont="1" applyFill="1" applyBorder="1" applyAlignment="1" applyProtection="1">
      <alignment vertical="center"/>
    </xf>
    <xf numFmtId="0" fontId="0" fillId="0" borderId="22" xfId="0" applyFont="1" applyFill="1" applyBorder="1" applyAlignment="1" applyProtection="1">
      <alignment vertical="center"/>
    </xf>
    <xf numFmtId="0" fontId="0" fillId="0" borderId="0" xfId="0" applyFont="1" applyFill="1" applyBorder="1" applyAlignment="1" applyProtection="1">
      <alignment horizontal="right" vertical="center"/>
    </xf>
    <xf numFmtId="181" fontId="0" fillId="0" borderId="0" xfId="0" applyNumberFormat="1" applyFont="1" applyFill="1" applyAlignment="1">
      <alignment vertical="center"/>
    </xf>
    <xf numFmtId="0" fontId="8" fillId="0" borderId="0" xfId="0" applyFont="1" applyFill="1" applyAlignment="1" applyProtection="1">
      <alignment horizontal="left" vertical="center"/>
    </xf>
    <xf numFmtId="182" fontId="0" fillId="0" borderId="0" xfId="0" applyNumberFormat="1" applyFont="1" applyFill="1" applyBorder="1" applyAlignment="1" applyProtection="1">
      <alignment horizontal="right" vertical="center"/>
    </xf>
    <xf numFmtId="37" fontId="0" fillId="0" borderId="0" xfId="0" applyNumberFormat="1" applyFont="1" applyFill="1" applyBorder="1" applyAlignment="1" applyProtection="1">
      <alignment horizontal="right" vertical="center"/>
    </xf>
    <xf numFmtId="0" fontId="7" fillId="0" borderId="0" xfId="0" applyFont="1" applyFill="1" applyAlignment="1" applyProtection="1">
      <alignment horizontal="left" vertical="center"/>
    </xf>
    <xf numFmtId="37" fontId="0" fillId="0" borderId="0" xfId="0" applyNumberFormat="1" applyFont="1" applyFill="1" applyBorder="1" applyAlignment="1" applyProtection="1">
      <alignment vertical="center"/>
    </xf>
    <xf numFmtId="176" fontId="7" fillId="0" borderId="0" xfId="0" applyNumberFormat="1" applyFont="1" applyFill="1" applyAlignment="1" applyProtection="1">
      <alignment horizontal="left" vertical="center"/>
    </xf>
    <xf numFmtId="0" fontId="9" fillId="0" borderId="0" xfId="0" applyFont="1" applyAlignment="1"/>
    <xf numFmtId="0" fontId="7" fillId="0" borderId="0" xfId="2" applyFont="1" applyFill="1" applyAlignment="1" applyProtection="1">
      <alignment horizontal="left" vertical="center"/>
    </xf>
    <xf numFmtId="182" fontId="0" fillId="0" borderId="1" xfId="0" applyNumberFormat="1" applyFont="1" applyFill="1" applyBorder="1" applyAlignment="1" applyProtection="1">
      <alignment horizontal="right" vertical="center"/>
    </xf>
    <xf numFmtId="37" fontId="0" fillId="0" borderId="28" xfId="0" applyNumberFormat="1" applyFont="1" applyFill="1" applyBorder="1" applyAlignment="1" applyProtection="1">
      <alignment horizontal="right" vertical="center"/>
    </xf>
    <xf numFmtId="37" fontId="0" fillId="0" borderId="4" xfId="0" applyNumberFormat="1" applyFont="1" applyFill="1" applyBorder="1" applyAlignment="1" applyProtection="1">
      <alignment horizontal="right" vertical="center"/>
    </xf>
    <xf numFmtId="37" fontId="0" fillId="0" borderId="8" xfId="0" applyNumberFormat="1" applyFont="1" applyFill="1" applyBorder="1" applyAlignment="1" applyProtection="1">
      <alignment vertical="center"/>
    </xf>
    <xf numFmtId="182" fontId="0" fillId="0" borderId="6" xfId="0" applyNumberFormat="1" applyFont="1" applyFill="1" applyBorder="1" applyAlignment="1" applyProtection="1">
      <alignment horizontal="right" vertical="center"/>
    </xf>
    <xf numFmtId="37" fontId="0" fillId="0" borderId="29" xfId="0" applyNumberFormat="1" applyFont="1" applyFill="1" applyBorder="1" applyAlignment="1" applyProtection="1">
      <alignment horizontal="right" vertical="center"/>
    </xf>
    <xf numFmtId="37" fontId="0" fillId="0" borderId="30" xfId="0" applyNumberFormat="1" applyFont="1" applyFill="1" applyBorder="1" applyAlignment="1" applyProtection="1">
      <alignment horizontal="right" vertical="center"/>
    </xf>
    <xf numFmtId="37" fontId="0" fillId="0" borderId="31" xfId="0" applyNumberFormat="1" applyFont="1" applyFill="1" applyBorder="1" applyAlignment="1" applyProtection="1">
      <alignment horizontal="right" vertical="center"/>
    </xf>
    <xf numFmtId="37" fontId="0" fillId="0" borderId="8" xfId="0" applyNumberFormat="1" applyFont="1" applyFill="1" applyBorder="1" applyAlignment="1" applyProtection="1">
      <alignment horizontal="right" vertical="center"/>
    </xf>
    <xf numFmtId="182" fontId="0" fillId="0" borderId="12" xfId="0" applyNumberFormat="1" applyFont="1" applyFill="1" applyBorder="1" applyAlignment="1" applyProtection="1">
      <alignment vertical="center"/>
    </xf>
    <xf numFmtId="0" fontId="0" fillId="0" borderId="32" xfId="0" applyFont="1" applyFill="1" applyBorder="1" applyAlignment="1" applyProtection="1">
      <alignment horizontal="center" vertical="center"/>
    </xf>
    <xf numFmtId="0" fontId="0" fillId="0" borderId="13" xfId="0" applyFont="1" applyFill="1" applyBorder="1" applyAlignment="1" applyProtection="1">
      <alignment horizontal="right" vertical="center"/>
    </xf>
    <xf numFmtId="0" fontId="0" fillId="0" borderId="33" xfId="0" applyFont="1" applyFill="1" applyBorder="1" applyAlignment="1" applyProtection="1">
      <alignment horizontal="right" vertical="center"/>
    </xf>
    <xf numFmtId="0" fontId="0" fillId="0" borderId="8" xfId="0" applyFont="1" applyFill="1" applyBorder="1" applyAlignment="1" applyProtection="1">
      <alignment vertical="center"/>
    </xf>
    <xf numFmtId="0" fontId="0" fillId="0" borderId="0" xfId="0" applyFont="1" applyFill="1" applyBorder="1" applyAlignment="1" applyProtection="1">
      <alignment vertical="center"/>
    </xf>
    <xf numFmtId="0" fontId="0" fillId="0" borderId="32" xfId="0" applyFont="1" applyFill="1" applyBorder="1" applyAlignment="1" applyProtection="1">
      <alignment horizontal="right" vertical="center"/>
    </xf>
    <xf numFmtId="0" fontId="0" fillId="0" borderId="15" xfId="0" applyFont="1" applyFill="1" applyBorder="1" applyAlignment="1" applyProtection="1">
      <alignment horizontal="center" vertical="center"/>
    </xf>
    <xf numFmtId="182" fontId="0" fillId="0" borderId="6" xfId="0" applyNumberFormat="1"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0" fontId="0" fillId="0" borderId="7" xfId="0" applyFont="1" applyFill="1" applyBorder="1" applyAlignment="1" applyProtection="1">
      <alignment horizontal="center" vertical="center"/>
    </xf>
    <xf numFmtId="0" fontId="0" fillId="0" borderId="8"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37" fontId="0" fillId="0" borderId="9" xfId="0" applyNumberFormat="1" applyFont="1" applyFill="1" applyBorder="1" applyAlignment="1" applyProtection="1">
      <alignment horizontal="center" vertical="center"/>
    </xf>
    <xf numFmtId="37" fontId="0" fillId="0" borderId="30" xfId="0" applyNumberFormat="1" applyFont="1" applyFill="1" applyBorder="1" applyAlignment="1" applyProtection="1">
      <alignment horizontal="center" vertical="center"/>
    </xf>
    <xf numFmtId="182" fontId="0" fillId="0" borderId="16" xfId="0" applyNumberFormat="1" applyFont="1" applyFill="1" applyBorder="1" applyAlignment="1" applyProtection="1">
      <alignment vertical="center"/>
    </xf>
    <xf numFmtId="0" fontId="0" fillId="0" borderId="34" xfId="0" applyFont="1" applyFill="1" applyBorder="1" applyAlignment="1" applyProtection="1">
      <alignment horizontal="center" vertical="center"/>
    </xf>
    <xf numFmtId="0" fontId="0" fillId="0" borderId="35" xfId="0" applyFont="1" applyFill="1" applyBorder="1" applyAlignment="1" applyProtection="1">
      <alignment vertical="center"/>
    </xf>
    <xf numFmtId="0" fontId="0" fillId="0" borderId="34" xfId="0" applyFont="1" applyFill="1" applyBorder="1" applyAlignment="1" applyProtection="1">
      <alignment vertical="center"/>
    </xf>
    <xf numFmtId="0" fontId="0" fillId="0" borderId="22" xfId="0" applyFont="1" applyFill="1" applyBorder="1" applyAlignment="1" applyProtection="1">
      <alignment horizontal="center" vertical="center"/>
    </xf>
    <xf numFmtId="0" fontId="0" fillId="0" borderId="0" xfId="0" applyFont="1" applyFill="1" applyBorder="1" applyAlignment="1">
      <alignment horizontal="left" vertical="center"/>
    </xf>
    <xf numFmtId="182" fontId="0" fillId="0" borderId="0" xfId="0" applyNumberFormat="1" applyFont="1" applyFill="1" applyAlignment="1">
      <alignment vertical="center"/>
    </xf>
    <xf numFmtId="37" fontId="0" fillId="0" borderId="0" xfId="0" applyNumberFormat="1" applyFont="1" applyFill="1" applyAlignment="1">
      <alignment vertical="center"/>
    </xf>
    <xf numFmtId="0" fontId="8" fillId="0" borderId="0" xfId="0" applyFont="1" applyFill="1" applyAlignment="1">
      <alignment horizontal="left" vertical="center"/>
    </xf>
    <xf numFmtId="0" fontId="7" fillId="0" borderId="0" xfId="0" applyFont="1" applyFill="1" applyAlignment="1">
      <alignment vertical="center"/>
    </xf>
    <xf numFmtId="37" fontId="7" fillId="0" borderId="0" xfId="0" applyNumberFormat="1" applyFont="1" applyFill="1" applyBorder="1" applyAlignment="1" applyProtection="1">
      <alignment horizontal="right" vertical="center"/>
    </xf>
    <xf numFmtId="37" fontId="0" fillId="0" borderId="1" xfId="0" applyNumberFormat="1" applyFont="1" applyFill="1" applyBorder="1" applyAlignment="1" applyProtection="1">
      <alignment horizontal="right" vertical="center"/>
    </xf>
    <xf numFmtId="37" fontId="0" fillId="0" borderId="6" xfId="0" applyNumberFormat="1" applyFont="1" applyFill="1" applyBorder="1" applyAlignment="1" applyProtection="1">
      <alignment horizontal="right" vertical="center"/>
    </xf>
    <xf numFmtId="0" fontId="0" fillId="0" borderId="32" xfId="0" applyFont="1" applyFill="1" applyBorder="1" applyAlignment="1" applyProtection="1">
      <alignment vertical="center"/>
    </xf>
    <xf numFmtId="37" fontId="0" fillId="0" borderId="0" xfId="0" quotePrefix="1" applyNumberFormat="1" applyFont="1" applyFill="1" applyBorder="1" applyAlignment="1" applyProtection="1">
      <alignment horizontal="right" vertical="center"/>
    </xf>
    <xf numFmtId="37" fontId="0" fillId="0" borderId="0" xfId="0" applyNumberFormat="1" applyFont="1" applyFill="1" applyAlignment="1" applyProtection="1">
      <alignment vertical="center"/>
    </xf>
    <xf numFmtId="37" fontId="0" fillId="0" borderId="28" xfId="0" quotePrefix="1" applyNumberFormat="1" applyFont="1" applyFill="1" applyBorder="1" applyAlignment="1" applyProtection="1">
      <alignment horizontal="right" vertical="center"/>
    </xf>
    <xf numFmtId="37" fontId="0" fillId="0" borderId="2" xfId="0" applyNumberFormat="1" applyFont="1" applyFill="1" applyBorder="1" applyAlignment="1" applyProtection="1">
      <alignment vertical="center"/>
    </xf>
    <xf numFmtId="37" fontId="0" fillId="0" borderId="29" xfId="0" quotePrefix="1" applyNumberFormat="1" applyFont="1" applyFill="1" applyBorder="1" applyAlignment="1" applyProtection="1">
      <alignment horizontal="right" vertical="center"/>
    </xf>
    <xf numFmtId="37" fontId="0" fillId="0" borderId="9" xfId="0" applyNumberFormat="1" applyFont="1" applyFill="1" applyBorder="1" applyAlignment="1" applyProtection="1">
      <alignment vertical="center"/>
    </xf>
    <xf numFmtId="0" fontId="8" fillId="0" borderId="0" xfId="0" applyFont="1" applyFill="1" applyBorder="1" applyAlignment="1" applyProtection="1">
      <alignment horizontal="left" vertical="center"/>
    </xf>
    <xf numFmtId="0" fontId="0" fillId="0" borderId="2" xfId="0" applyFont="1" applyFill="1" applyBorder="1" applyAlignment="1" applyProtection="1">
      <alignment horizontal="center" vertical="center"/>
    </xf>
    <xf numFmtId="0" fontId="0" fillId="0" borderId="2" xfId="0" applyFont="1" applyFill="1" applyBorder="1" applyAlignment="1">
      <alignment horizontal="left" vertical="center" wrapText="1"/>
    </xf>
    <xf numFmtId="183" fontId="0" fillId="0" borderId="5" xfId="0" applyNumberFormat="1" applyFont="1" applyFill="1" applyBorder="1" applyAlignment="1">
      <alignment horizontal="left" vertical="center"/>
    </xf>
    <xf numFmtId="0" fontId="0" fillId="0" borderId="9" xfId="0" applyFont="1" applyFill="1" applyBorder="1" applyAlignment="1">
      <alignment horizontal="left" vertical="center" wrapText="1"/>
    </xf>
    <xf numFmtId="183" fontId="0" fillId="0" borderId="10" xfId="0" applyNumberFormat="1" applyFont="1" applyFill="1" applyBorder="1" applyAlignment="1">
      <alignment horizontal="left" vertical="center"/>
    </xf>
    <xf numFmtId="0" fontId="0" fillId="0" borderId="36" xfId="0" applyFont="1" applyFill="1" applyBorder="1" applyAlignment="1" applyProtection="1">
      <alignment horizontal="center" vertical="center"/>
    </xf>
    <xf numFmtId="0" fontId="0" fillId="0" borderId="19" xfId="0" applyFont="1" applyFill="1" applyBorder="1" applyAlignment="1" applyProtection="1">
      <alignment horizontal="center" vertical="center"/>
    </xf>
    <xf numFmtId="0" fontId="0" fillId="0" borderId="37"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0" fillId="0" borderId="39" xfId="0" applyFont="1" applyFill="1" applyBorder="1" applyAlignment="1" applyProtection="1">
      <alignment horizontal="center" vertical="center" wrapText="1"/>
    </xf>
    <xf numFmtId="0" fontId="0" fillId="0" borderId="0" xfId="0" applyFont="1" applyFill="1" applyBorder="1" applyAlignment="1">
      <alignment horizontal="right" vertical="center"/>
    </xf>
    <xf numFmtId="0" fontId="0" fillId="0" borderId="0" xfId="0" applyFont="1" applyFill="1" applyBorder="1" applyAlignment="1">
      <alignment horizontal="left" vertical="center" wrapText="1"/>
    </xf>
    <xf numFmtId="0" fontId="0" fillId="0" borderId="4" xfId="0" applyFont="1" applyFill="1" applyBorder="1" applyAlignment="1" applyProtection="1">
      <alignment horizontal="center" vertical="center"/>
    </xf>
    <xf numFmtId="37" fontId="0" fillId="0" borderId="25" xfId="0" applyNumberFormat="1" applyFont="1" applyFill="1" applyBorder="1" applyAlignment="1" applyProtection="1">
      <alignment horizontal="right" vertical="center"/>
    </xf>
    <xf numFmtId="37" fontId="0" fillId="0" borderId="40" xfId="0" applyNumberFormat="1" applyFont="1" applyFill="1" applyBorder="1" applyAlignment="1" applyProtection="1">
      <alignment horizontal="right" vertical="center"/>
    </xf>
    <xf numFmtId="37" fontId="0" fillId="0" borderId="41" xfId="0" applyNumberFormat="1" applyFont="1" applyFill="1" applyBorder="1" applyAlignment="1" applyProtection="1">
      <alignment horizontal="right" vertical="center"/>
    </xf>
    <xf numFmtId="183" fontId="0" fillId="0" borderId="7" xfId="0" applyNumberFormat="1" applyFont="1" applyFill="1" applyBorder="1" applyAlignment="1">
      <alignment horizontal="left" vertical="center" wrapText="1"/>
    </xf>
    <xf numFmtId="183" fontId="0" fillId="0" borderId="11" xfId="0" applyNumberFormat="1" applyFont="1" applyFill="1" applyBorder="1" applyAlignment="1">
      <alignment horizontal="left" vertical="center"/>
    </xf>
    <xf numFmtId="183" fontId="0" fillId="0" borderId="10" xfId="0" applyNumberFormat="1" applyFont="1" applyFill="1" applyBorder="1" applyAlignment="1" applyProtection="1">
      <alignment horizontal="left" vertical="center"/>
    </xf>
    <xf numFmtId="0" fontId="0" fillId="0" borderId="42" xfId="0" applyFont="1" applyFill="1" applyBorder="1" applyAlignment="1" applyProtection="1">
      <alignment horizontal="center" vertical="center"/>
    </xf>
    <xf numFmtId="0" fontId="0" fillId="0" borderId="0" xfId="0" applyFont="1" applyAlignment="1">
      <alignment vertical="center"/>
    </xf>
    <xf numFmtId="38" fontId="0" fillId="0" borderId="0" xfId="1" applyFont="1" applyFill="1" applyAlignment="1">
      <alignment vertical="center"/>
    </xf>
    <xf numFmtId="38" fontId="0" fillId="0" borderId="0" xfId="1" applyFont="1" applyFill="1" applyBorder="1" applyAlignment="1">
      <alignment horizontal="right" vertical="center"/>
    </xf>
    <xf numFmtId="0" fontId="7" fillId="0" borderId="0" xfId="0" applyFont="1" applyFill="1" applyBorder="1" applyAlignment="1" applyProtection="1">
      <alignment horizontal="left" vertical="center"/>
    </xf>
    <xf numFmtId="38" fontId="0" fillId="0" borderId="1" xfId="1" applyFont="1" applyFill="1" applyBorder="1" applyAlignment="1">
      <alignment horizontal="right" vertical="center"/>
    </xf>
    <xf numFmtId="38" fontId="0" fillId="0" borderId="4" xfId="1" applyFont="1" applyFill="1" applyBorder="1" applyAlignment="1">
      <alignment horizontal="right" vertical="center"/>
    </xf>
    <xf numFmtId="38" fontId="0" fillId="0" borderId="8" xfId="1" applyFont="1" applyFill="1" applyBorder="1" applyAlignment="1">
      <alignment horizontal="right" vertical="center"/>
    </xf>
    <xf numFmtId="38" fontId="0" fillId="0" borderId="9" xfId="1" applyFont="1" applyFill="1" applyBorder="1" applyAlignment="1">
      <alignment horizontal="right" vertical="center"/>
    </xf>
    <xf numFmtId="38" fontId="0" fillId="0" borderId="2" xfId="1" applyFont="1" applyFill="1" applyBorder="1" applyAlignment="1">
      <alignment horizontal="right" vertical="center"/>
    </xf>
    <xf numFmtId="37" fontId="0" fillId="0" borderId="43" xfId="0" quotePrefix="1" applyNumberFormat="1" applyFont="1" applyFill="1" applyBorder="1" applyAlignment="1" applyProtection="1">
      <alignment horizontal="right" vertical="center"/>
    </xf>
    <xf numFmtId="38" fontId="0" fillId="0" borderId="6" xfId="1" applyFont="1" applyFill="1" applyBorder="1" applyAlignment="1">
      <alignment horizontal="right" vertical="center"/>
    </xf>
    <xf numFmtId="38" fontId="0" fillId="0" borderId="7" xfId="1" applyFont="1" applyFill="1" applyBorder="1" applyAlignment="1">
      <alignment horizontal="right" vertical="center"/>
    </xf>
    <xf numFmtId="37" fontId="0" fillId="0" borderId="31" xfId="0" quotePrefix="1" applyNumberFormat="1" applyFont="1" applyFill="1" applyBorder="1" applyAlignment="1" applyProtection="1">
      <alignment horizontal="right" vertical="center"/>
    </xf>
    <xf numFmtId="37" fontId="0" fillId="0" borderId="9" xfId="0" quotePrefix="1" applyNumberFormat="1" applyFont="1" applyFill="1" applyBorder="1" applyAlignment="1" applyProtection="1">
      <alignment horizontal="right" vertical="center"/>
    </xf>
    <xf numFmtId="38" fontId="0" fillId="0" borderId="6" xfId="1" applyFont="1" applyFill="1" applyBorder="1" applyAlignment="1" applyProtection="1">
      <alignment vertical="center"/>
    </xf>
    <xf numFmtId="38" fontId="0" fillId="0" borderId="9" xfId="1" applyFont="1" applyFill="1" applyBorder="1" applyAlignment="1" applyProtection="1">
      <alignment vertical="center"/>
    </xf>
    <xf numFmtId="38" fontId="0" fillId="0" borderId="0" xfId="1" applyFont="1" applyFill="1" applyBorder="1" applyAlignment="1" applyProtection="1">
      <alignment vertical="center"/>
    </xf>
    <xf numFmtId="38" fontId="0" fillId="0" borderId="7" xfId="1" applyFont="1" applyFill="1" applyBorder="1" applyAlignment="1" applyProtection="1">
      <alignment vertical="center"/>
    </xf>
    <xf numFmtId="38" fontId="0" fillId="0" borderId="30" xfId="1" applyFont="1" applyFill="1" applyBorder="1" applyAlignment="1" applyProtection="1">
      <alignment vertical="center"/>
    </xf>
    <xf numFmtId="38" fontId="0" fillId="0" borderId="6" xfId="1" applyFont="1" applyFill="1" applyBorder="1" applyAlignment="1" applyProtection="1">
      <alignment horizontal="right" vertical="center"/>
    </xf>
    <xf numFmtId="38" fontId="0" fillId="0" borderId="7" xfId="1" applyFont="1" applyFill="1" applyBorder="1" applyAlignment="1" applyProtection="1">
      <alignment horizontal="right" vertical="center"/>
    </xf>
    <xf numFmtId="38" fontId="0" fillId="0" borderId="8" xfId="1" applyFont="1" applyFill="1" applyBorder="1" applyAlignment="1" applyProtection="1">
      <alignment horizontal="right" vertical="center"/>
    </xf>
    <xf numFmtId="38" fontId="0" fillId="0" borderId="9" xfId="1" applyFont="1" applyFill="1" applyBorder="1" applyAlignment="1" applyProtection="1">
      <alignment horizontal="right" vertical="center"/>
    </xf>
    <xf numFmtId="38" fontId="0" fillId="0" borderId="29" xfId="1" applyFont="1" applyFill="1" applyBorder="1" applyAlignment="1" applyProtection="1">
      <alignment horizontal="right" vertical="center"/>
    </xf>
    <xf numFmtId="38" fontId="0" fillId="0" borderId="30" xfId="1" applyFont="1" applyFill="1" applyBorder="1" applyAlignment="1">
      <alignment horizontal="right" vertical="center"/>
    </xf>
    <xf numFmtId="37" fontId="0" fillId="0" borderId="31" xfId="1" applyNumberFormat="1" applyFont="1" applyFill="1" applyBorder="1" applyAlignment="1" applyProtection="1">
      <alignment vertical="center"/>
    </xf>
    <xf numFmtId="38" fontId="0" fillId="0" borderId="12" xfId="1" applyFont="1" applyFill="1" applyBorder="1" applyAlignment="1" applyProtection="1">
      <alignment vertical="center"/>
    </xf>
    <xf numFmtId="38" fontId="0" fillId="0" borderId="13" xfId="1" applyFont="1" applyFill="1" applyBorder="1" applyAlignment="1" applyProtection="1">
      <alignment vertical="center"/>
    </xf>
    <xf numFmtId="38" fontId="0" fillId="0" borderId="33" xfId="1" applyFont="1" applyFill="1" applyBorder="1" applyAlignment="1" applyProtection="1">
      <alignment vertical="center"/>
    </xf>
    <xf numFmtId="38" fontId="0" fillId="0" borderId="32" xfId="1" applyFont="1" applyFill="1" applyBorder="1" applyAlignment="1" applyProtection="1">
      <alignment vertical="center"/>
    </xf>
    <xf numFmtId="38" fontId="0" fillId="0" borderId="15" xfId="1" applyFont="1" applyFill="1" applyBorder="1" applyAlignment="1" applyProtection="1">
      <alignment horizontal="center" vertical="center"/>
    </xf>
    <xf numFmtId="38" fontId="0" fillId="0" borderId="6" xfId="1" applyFont="1" applyFill="1" applyBorder="1" applyAlignment="1" applyProtection="1">
      <alignment horizontal="center" vertical="center"/>
    </xf>
    <xf numFmtId="38" fontId="0" fillId="0" borderId="9" xfId="1" applyFont="1" applyFill="1" applyBorder="1" applyAlignment="1" applyProtection="1">
      <alignment horizontal="center" vertical="center"/>
    </xf>
    <xf numFmtId="38" fontId="0" fillId="0" borderId="0" xfId="1" applyFont="1" applyFill="1" applyBorder="1" applyAlignment="1" applyProtection="1">
      <alignment horizontal="center" vertical="center"/>
    </xf>
    <xf numFmtId="38" fontId="0" fillId="0" borderId="7" xfId="1" applyFont="1" applyFill="1" applyBorder="1" applyAlignment="1" applyProtection="1">
      <alignment horizontal="center" vertical="center"/>
    </xf>
    <xf numFmtId="38" fontId="0" fillId="0" borderId="30" xfId="1" applyFont="1" applyFill="1" applyBorder="1" applyAlignment="1" applyProtection="1">
      <alignment horizontal="center" vertical="center"/>
    </xf>
    <xf numFmtId="38" fontId="0" fillId="0" borderId="10" xfId="1" applyFont="1" applyFill="1" applyBorder="1" applyAlignment="1" applyProtection="1">
      <alignment vertical="center"/>
    </xf>
    <xf numFmtId="38" fontId="0" fillId="0" borderId="16" xfId="1" applyFont="1" applyFill="1" applyBorder="1" applyAlignment="1" applyProtection="1">
      <alignment vertical="center"/>
    </xf>
    <xf numFmtId="38" fontId="0" fillId="0" borderId="17" xfId="1" applyFont="1" applyFill="1" applyBorder="1" applyAlignment="1" applyProtection="1">
      <alignment vertical="center"/>
    </xf>
    <xf numFmtId="38" fontId="0" fillId="0" borderId="35" xfId="1" applyFont="1" applyFill="1" applyBorder="1" applyAlignment="1" applyProtection="1">
      <alignment vertical="center"/>
    </xf>
    <xf numFmtId="38" fontId="0" fillId="0" borderId="34" xfId="1" applyFont="1" applyFill="1" applyBorder="1" applyAlignment="1" applyProtection="1">
      <alignment vertical="center"/>
    </xf>
    <xf numFmtId="38" fontId="0" fillId="0" borderId="22" xfId="1" applyFont="1" applyFill="1" applyBorder="1" applyAlignment="1" applyProtection="1">
      <alignment horizontal="center" vertical="center"/>
    </xf>
    <xf numFmtId="38" fontId="0" fillId="0" borderId="0" xfId="1" applyFont="1" applyFill="1" applyBorder="1" applyAlignment="1" applyProtection="1">
      <alignment horizontal="right" vertical="center"/>
    </xf>
    <xf numFmtId="38" fontId="0" fillId="0" borderId="0" xfId="1" applyFont="1" applyFill="1" applyBorder="1" applyAlignment="1" applyProtection="1">
      <alignment horizontal="centerContinuous" vertical="center"/>
    </xf>
    <xf numFmtId="38" fontId="0" fillId="0" borderId="0" xfId="1" applyFont="1" applyFill="1" applyBorder="1" applyAlignment="1">
      <alignment vertical="center"/>
    </xf>
    <xf numFmtId="38" fontId="8" fillId="0" borderId="0" xfId="1"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Border="1" applyAlignment="1" applyProtection="1">
      <alignment vertical="center"/>
    </xf>
    <xf numFmtId="37" fontId="6" fillId="0" borderId="0" xfId="0" applyNumberFormat="1" applyFont="1" applyFill="1" applyBorder="1" applyAlignment="1" applyProtection="1">
      <alignment vertical="center"/>
    </xf>
    <xf numFmtId="37" fontId="6" fillId="0" borderId="0" xfId="0" applyNumberFormat="1" applyFont="1" applyFill="1" applyAlignment="1" applyProtection="1">
      <alignment vertical="center"/>
    </xf>
    <xf numFmtId="176" fontId="6" fillId="0" borderId="0" xfId="0" applyNumberFormat="1" applyFont="1" applyFill="1" applyAlignment="1" applyProtection="1">
      <alignment horizontal="left" vertical="center"/>
    </xf>
    <xf numFmtId="0" fontId="6" fillId="0" borderId="0" xfId="0" applyFont="1" applyFill="1" applyAlignment="1">
      <alignment vertical="center"/>
    </xf>
    <xf numFmtId="0" fontId="4" fillId="0" borderId="12"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4" fillId="0" borderId="32"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9" xfId="0" applyFont="1" applyFill="1" applyBorder="1" applyAlignment="1" applyProtection="1">
      <alignment horizontal="centerContinuous" vertical="center"/>
    </xf>
    <xf numFmtId="0" fontId="4" fillId="0" borderId="7" xfId="0" applyFont="1" applyFill="1" applyBorder="1" applyAlignment="1" applyProtection="1">
      <alignment horizontal="center" vertical="center"/>
    </xf>
    <xf numFmtId="0" fontId="4" fillId="0" borderId="30" xfId="0" applyFont="1" applyFill="1" applyBorder="1" applyAlignment="1" applyProtection="1">
      <alignment horizontal="center" vertical="center"/>
    </xf>
    <xf numFmtId="49" fontId="4" fillId="0" borderId="6"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center" vertical="center"/>
    </xf>
    <xf numFmtId="49" fontId="4" fillId="0" borderId="25" xfId="0" applyNumberFormat="1" applyFont="1" applyFill="1" applyBorder="1" applyAlignment="1" applyProtection="1">
      <alignment horizontal="center" vertical="center"/>
    </xf>
    <xf numFmtId="49" fontId="4" fillId="0" borderId="40" xfId="0" applyNumberFormat="1" applyFont="1" applyFill="1" applyBorder="1" applyAlignment="1" applyProtection="1">
      <alignment horizontal="center" vertical="center"/>
    </xf>
    <xf numFmtId="49" fontId="4" fillId="0" borderId="30" xfId="0" applyNumberFormat="1" applyFont="1" applyFill="1" applyBorder="1" applyAlignment="1" applyProtection="1">
      <alignment horizontal="center" vertical="center"/>
    </xf>
    <xf numFmtId="49" fontId="4" fillId="0" borderId="16" xfId="0" applyNumberFormat="1" applyFont="1" applyFill="1" applyBorder="1" applyAlignment="1" applyProtection="1">
      <alignment horizontal="center" vertical="center"/>
    </xf>
    <xf numFmtId="49" fontId="4" fillId="0" borderId="18" xfId="0" applyNumberFormat="1" applyFont="1" applyFill="1" applyBorder="1" applyAlignment="1" applyProtection="1">
      <alignment horizontal="center" vertical="center"/>
    </xf>
    <xf numFmtId="49" fontId="4" fillId="0" borderId="17" xfId="0" applyNumberFormat="1" applyFont="1" applyFill="1" applyBorder="1" applyAlignment="1" applyProtection="1">
      <alignment horizontal="center" vertical="center"/>
    </xf>
    <xf numFmtId="49" fontId="0" fillId="0" borderId="18" xfId="0" applyNumberFormat="1" applyFont="1" applyFill="1" applyBorder="1" applyAlignment="1" applyProtection="1">
      <alignment vertical="center"/>
    </xf>
    <xf numFmtId="49" fontId="4" fillId="0" borderId="27" xfId="0" applyNumberFormat="1" applyFont="1" applyFill="1" applyBorder="1" applyAlignment="1" applyProtection="1">
      <alignment horizontal="center" vertical="center"/>
    </xf>
    <xf numFmtId="49" fontId="4" fillId="0" borderId="34" xfId="0" applyNumberFormat="1" applyFont="1" applyFill="1" applyBorder="1" applyAlignment="1" applyProtection="1">
      <alignment horizontal="center" vertical="center"/>
    </xf>
    <xf numFmtId="0" fontId="10" fillId="0" borderId="0" xfId="0" applyFont="1" applyFill="1" applyAlignment="1"/>
    <xf numFmtId="0" fontId="11" fillId="0" borderId="0" xfId="0" applyFont="1" applyFill="1" applyAlignment="1"/>
    <xf numFmtId="0" fontId="0" fillId="0" borderId="0" xfId="0" applyFont="1" applyFill="1" applyAlignment="1" applyProtection="1">
      <alignment horizontal="left"/>
    </xf>
    <xf numFmtId="0" fontId="10" fillId="0" borderId="0" xfId="0" applyFont="1" applyFill="1" applyAlignment="1" applyProtection="1">
      <alignment horizontal="left"/>
    </xf>
    <xf numFmtId="0" fontId="11" fillId="0" borderId="0" xfId="0" applyFont="1" applyFill="1" applyAlignment="1">
      <alignment horizontal="left"/>
    </xf>
    <xf numFmtId="0" fontId="10" fillId="0" borderId="0" xfId="0" applyFont="1" applyFill="1" applyBorder="1" applyAlignment="1"/>
    <xf numFmtId="0" fontId="11" fillId="0" borderId="0" xfId="0" applyFont="1" applyFill="1" applyBorder="1" applyAlignment="1" applyProtection="1">
      <alignment horizontal="center" vertical="center" shrinkToFit="1"/>
    </xf>
    <xf numFmtId="179" fontId="10" fillId="0" borderId="0" xfId="0" applyNumberFormat="1" applyFont="1" applyFill="1" applyBorder="1" applyAlignment="1" applyProtection="1"/>
    <xf numFmtId="0" fontId="10" fillId="0" borderId="0" xfId="0" applyFont="1" applyFill="1" applyBorder="1" applyAlignment="1" applyProtection="1">
      <alignment horizontal="center" vertical="center" shrinkToFit="1"/>
    </xf>
    <xf numFmtId="0" fontId="10" fillId="0" borderId="0" xfId="0" applyFont="1" applyFill="1" applyBorder="1" applyAlignment="1" applyProtection="1"/>
    <xf numFmtId="179" fontId="10" fillId="0" borderId="1" xfId="0" applyNumberFormat="1" applyFont="1" applyFill="1" applyBorder="1" applyAlignment="1" applyProtection="1">
      <alignment horizontal="right"/>
    </xf>
    <xf numFmtId="0" fontId="10" fillId="0" borderId="2" xfId="0" applyFont="1" applyFill="1" applyBorder="1" applyAlignment="1" applyProtection="1">
      <alignment horizontal="center" vertical="center" shrinkToFit="1"/>
    </xf>
    <xf numFmtId="179" fontId="10" fillId="0" borderId="2" xfId="0" applyNumberFormat="1" applyFont="1" applyFill="1" applyBorder="1" applyAlignment="1" applyProtection="1">
      <alignment horizontal="right"/>
    </xf>
    <xf numFmtId="0" fontId="10" fillId="0" borderId="5" xfId="0" applyFont="1" applyFill="1" applyBorder="1" applyAlignment="1" applyProtection="1"/>
    <xf numFmtId="179" fontId="10" fillId="0" borderId="6" xfId="0" applyNumberFormat="1" applyFont="1" applyFill="1" applyBorder="1" applyAlignment="1" applyProtection="1">
      <alignment horizontal="right"/>
    </xf>
    <xf numFmtId="0" fontId="10" fillId="0" borderId="9" xfId="0" applyFont="1" applyFill="1" applyBorder="1" applyAlignment="1" applyProtection="1">
      <alignment horizontal="center" vertical="center" shrinkToFit="1"/>
    </xf>
    <xf numFmtId="179" fontId="10" fillId="0" borderId="9" xfId="0" applyNumberFormat="1" applyFont="1" applyFill="1" applyBorder="1" applyAlignment="1" applyProtection="1">
      <alignment horizontal="right"/>
    </xf>
    <xf numFmtId="0" fontId="10" fillId="0" borderId="10" xfId="0" applyFont="1" applyFill="1" applyBorder="1" applyAlignment="1" applyProtection="1">
      <alignment horizontal="center"/>
    </xf>
    <xf numFmtId="38" fontId="10" fillId="0" borderId="6" xfId="1" applyFont="1" applyFill="1" applyBorder="1" applyAlignment="1" applyProtection="1">
      <alignment horizontal="right"/>
    </xf>
    <xf numFmtId="38" fontId="10" fillId="0" borderId="9" xfId="1" applyFont="1" applyFill="1" applyBorder="1" applyAlignment="1" applyProtection="1">
      <alignment horizontal="right"/>
    </xf>
    <xf numFmtId="0" fontId="10" fillId="0" borderId="10" xfId="0" applyFont="1" applyFill="1" applyBorder="1" applyAlignment="1" applyProtection="1"/>
    <xf numFmtId="179" fontId="10" fillId="0" borderId="9" xfId="0" applyNumberFormat="1" applyFont="1" applyFill="1" applyBorder="1" applyAlignment="1" applyProtection="1"/>
    <xf numFmtId="37" fontId="10" fillId="0" borderId="0" xfId="0" applyNumberFormat="1" applyFont="1" applyFill="1" applyBorder="1" applyAlignment="1" applyProtection="1"/>
    <xf numFmtId="0" fontId="10" fillId="0" borderId="6" xfId="0" applyFont="1" applyFill="1" applyBorder="1" applyAlignment="1" applyProtection="1">
      <alignment horizontal="right"/>
    </xf>
    <xf numFmtId="0" fontId="10" fillId="0" borderId="9" xfId="0" applyFont="1" applyFill="1" applyBorder="1" applyAlignment="1" applyProtection="1">
      <alignment horizontal="center"/>
    </xf>
    <xf numFmtId="0" fontId="10" fillId="0" borderId="12" xfId="0" applyFont="1" applyFill="1" applyBorder="1" applyAlignment="1" applyProtection="1">
      <alignment horizontal="center"/>
    </xf>
    <xf numFmtId="0" fontId="10" fillId="0" borderId="13" xfId="0" applyFont="1" applyFill="1" applyBorder="1" applyAlignment="1" applyProtection="1"/>
    <xf numFmtId="0" fontId="10" fillId="0" borderId="13" xfId="0" applyFont="1" applyFill="1" applyBorder="1" applyAlignment="1" applyProtection="1">
      <alignment horizontal="center"/>
    </xf>
    <xf numFmtId="0" fontId="10" fillId="0" borderId="15" xfId="0" applyFont="1" applyFill="1" applyBorder="1" applyAlignment="1" applyProtection="1"/>
    <xf numFmtId="0" fontId="10" fillId="0" borderId="6" xfId="0" applyFont="1" applyFill="1" applyBorder="1" applyAlignment="1" applyProtection="1">
      <alignment horizontal="center"/>
    </xf>
    <xf numFmtId="0" fontId="10" fillId="0" borderId="9" xfId="0" applyFont="1" applyFill="1" applyBorder="1" applyAlignment="1" applyProtection="1"/>
    <xf numFmtId="0" fontId="10" fillId="0" borderId="44" xfId="0" applyFont="1" applyFill="1" applyBorder="1" applyAlignment="1" applyProtection="1">
      <alignment horizontal="centerContinuous"/>
    </xf>
    <xf numFmtId="0" fontId="10" fillId="0" borderId="19" xfId="0" applyFont="1" applyFill="1" applyBorder="1" applyAlignment="1" applyProtection="1">
      <alignment horizontal="centerContinuous"/>
    </xf>
    <xf numFmtId="0" fontId="10" fillId="0" borderId="18" xfId="0" applyFont="1" applyFill="1" applyBorder="1" applyAlignment="1" applyProtection="1">
      <alignment horizontal="centerContinuous"/>
    </xf>
    <xf numFmtId="0" fontId="10" fillId="0" borderId="22" xfId="0" applyFont="1" applyFill="1" applyBorder="1" applyAlignment="1" applyProtection="1"/>
    <xf numFmtId="0" fontId="10" fillId="0" borderId="0" xfId="0" applyFont="1" applyFill="1" applyBorder="1" applyAlignment="1" applyProtection="1">
      <alignment horizontal="left"/>
    </xf>
    <xf numFmtId="0" fontId="13" fillId="0" borderId="0" xfId="0" applyFont="1" applyFill="1" applyBorder="1" applyAlignment="1" applyProtection="1">
      <alignment horizontal="left"/>
    </xf>
    <xf numFmtId="0" fontId="0" fillId="0" borderId="0" xfId="0" applyFont="1" applyAlignment="1" applyProtection="1">
      <alignment horizontal="left" vertical="center"/>
    </xf>
    <xf numFmtId="0" fontId="0" fillId="0" borderId="0" xfId="0" applyFont="1" applyAlignment="1" applyProtection="1">
      <alignment vertical="center"/>
    </xf>
    <xf numFmtId="179" fontId="0" fillId="0" borderId="0" xfId="0" applyNumberFormat="1" applyFont="1" applyBorder="1" applyAlignment="1" applyProtection="1">
      <alignment vertical="center"/>
    </xf>
    <xf numFmtId="179" fontId="0" fillId="0" borderId="1" xfId="0" applyNumberFormat="1" applyFont="1" applyBorder="1" applyAlignment="1" applyProtection="1">
      <alignment vertical="center"/>
    </xf>
    <xf numFmtId="179" fontId="0" fillId="0" borderId="2" xfId="0" applyNumberFormat="1" applyFont="1" applyBorder="1" applyAlignment="1" applyProtection="1">
      <alignment vertical="center"/>
    </xf>
    <xf numFmtId="37" fontId="0" fillId="0" borderId="2" xfId="0" applyNumberFormat="1" applyFont="1" applyBorder="1" applyAlignment="1" applyProtection="1">
      <alignment vertical="center"/>
    </xf>
    <xf numFmtId="37" fontId="0" fillId="0" borderId="4" xfId="0" applyNumberFormat="1" applyFont="1" applyBorder="1" applyAlignment="1" applyProtection="1">
      <alignment vertical="center"/>
    </xf>
    <xf numFmtId="0" fontId="0" fillId="0" borderId="2" xfId="0" applyFont="1" applyBorder="1" applyAlignment="1" applyProtection="1">
      <alignment vertical="center"/>
    </xf>
    <xf numFmtId="0" fontId="0" fillId="0" borderId="5" xfId="0" applyFont="1" applyBorder="1" applyAlignment="1" applyProtection="1">
      <alignment vertical="center"/>
    </xf>
    <xf numFmtId="179" fontId="0" fillId="0" borderId="6" xfId="0" applyNumberFormat="1" applyFont="1" applyBorder="1" applyAlignment="1" applyProtection="1">
      <alignment horizontal="right" vertical="center"/>
    </xf>
    <xf numFmtId="179" fontId="0" fillId="0" borderId="9" xfId="0" applyNumberFormat="1" applyFont="1" applyBorder="1" applyAlignment="1" applyProtection="1">
      <alignment horizontal="right" vertical="center"/>
    </xf>
    <xf numFmtId="179" fontId="0" fillId="2" borderId="9" xfId="0" applyNumberFormat="1" applyFont="1" applyFill="1" applyBorder="1" applyAlignment="1" applyProtection="1">
      <alignment horizontal="right" vertical="center"/>
    </xf>
    <xf numFmtId="38" fontId="0" fillId="0" borderId="9" xfId="1" applyFont="1" applyBorder="1" applyAlignment="1">
      <alignment vertical="center"/>
    </xf>
    <xf numFmtId="38" fontId="0" fillId="0" borderId="45" xfId="1" applyFont="1" applyBorder="1" applyAlignment="1">
      <alignment vertical="center"/>
    </xf>
    <xf numFmtId="0" fontId="0" fillId="0" borderId="9" xfId="0" applyFont="1" applyBorder="1" applyAlignment="1" applyProtection="1">
      <alignment vertical="center"/>
    </xf>
    <xf numFmtId="0" fontId="0" fillId="0" borderId="10" xfId="0" applyFont="1" applyBorder="1" applyAlignment="1" applyProtection="1">
      <alignment horizontal="left" vertical="center"/>
    </xf>
    <xf numFmtId="0" fontId="0" fillId="0" borderId="9" xfId="0" applyFont="1" applyBorder="1" applyAlignment="1" applyProtection="1">
      <alignment horizontal="left" vertical="center" wrapText="1"/>
    </xf>
    <xf numFmtId="0" fontId="0" fillId="0" borderId="9" xfId="0" applyFont="1" applyBorder="1" applyAlignment="1" applyProtection="1">
      <alignment horizontal="left" vertical="center"/>
    </xf>
    <xf numFmtId="49" fontId="0" fillId="0" borderId="10" xfId="0" applyNumberFormat="1" applyFont="1" applyBorder="1" applyAlignment="1" applyProtection="1">
      <alignment horizontal="left" vertical="center" wrapText="1"/>
    </xf>
    <xf numFmtId="179" fontId="0" fillId="0" borderId="7" xfId="0" applyNumberFormat="1" applyFont="1" applyBorder="1" applyAlignment="1" applyProtection="1">
      <alignment horizontal="right" vertical="center"/>
    </xf>
    <xf numFmtId="38" fontId="0" fillId="0" borderId="7" xfId="1" applyFont="1" applyBorder="1" applyAlignment="1">
      <alignment vertical="center"/>
    </xf>
    <xf numFmtId="37" fontId="0" fillId="0" borderId="0" xfId="0" applyNumberFormat="1" applyFont="1" applyBorder="1" applyAlignment="1" applyProtection="1">
      <alignment horizontal="right" vertical="center"/>
    </xf>
    <xf numFmtId="179" fontId="0" fillId="2" borderId="9" xfId="0" quotePrefix="1" applyNumberFormat="1" applyFont="1" applyFill="1" applyBorder="1" applyAlignment="1" applyProtection="1">
      <alignment horizontal="right" vertical="center"/>
    </xf>
    <xf numFmtId="37" fontId="0" fillId="0" borderId="7" xfId="0" applyNumberFormat="1" applyFont="1" applyBorder="1" applyAlignment="1" applyProtection="1">
      <alignment horizontal="right" vertical="center"/>
    </xf>
    <xf numFmtId="0" fontId="0" fillId="0" borderId="10" xfId="0" applyFont="1" applyBorder="1" applyAlignment="1" applyProtection="1">
      <alignment vertical="center"/>
    </xf>
    <xf numFmtId="38" fontId="0" fillId="0" borderId="9" xfId="1" applyFont="1" applyBorder="1" applyAlignment="1">
      <alignment horizontal="right" vertical="center"/>
    </xf>
    <xf numFmtId="38" fontId="0" fillId="0" borderId="46" xfId="1" applyFont="1" applyBorder="1" applyAlignment="1">
      <alignment vertical="center"/>
    </xf>
    <xf numFmtId="38" fontId="0" fillId="0" borderId="47" xfId="1" applyFont="1" applyBorder="1" applyAlignment="1">
      <alignment vertical="center"/>
    </xf>
    <xf numFmtId="0" fontId="0" fillId="0" borderId="0" xfId="0" applyFont="1" applyBorder="1" applyAlignment="1" applyProtection="1">
      <alignment horizontal="center" vertical="center"/>
    </xf>
    <xf numFmtId="0" fontId="0" fillId="0" borderId="12" xfId="0" applyFont="1" applyBorder="1" applyAlignment="1" applyProtection="1">
      <alignment horizontal="center" vertical="center"/>
    </xf>
    <xf numFmtId="0" fontId="0" fillId="0" borderId="13" xfId="0" applyFont="1" applyBorder="1" applyAlignment="1" applyProtection="1">
      <alignment horizontal="center" vertical="center"/>
    </xf>
    <xf numFmtId="0" fontId="0" fillId="0" borderId="13" xfId="0" applyFont="1" applyBorder="1" applyAlignment="1" applyProtection="1">
      <alignment vertical="center"/>
    </xf>
    <xf numFmtId="0" fontId="0" fillId="0" borderId="15" xfId="0" applyFont="1" applyBorder="1" applyAlignment="1" applyProtection="1">
      <alignment horizontal="center" vertical="center"/>
    </xf>
    <xf numFmtId="0" fontId="0" fillId="0" borderId="0" xfId="0" applyFont="1" applyBorder="1" applyAlignment="1" applyProtection="1">
      <alignment horizontal="centerContinuous" vertical="center"/>
    </xf>
    <xf numFmtId="0" fontId="0" fillId="0" borderId="26" xfId="0" applyFont="1" applyBorder="1" applyAlignment="1" applyProtection="1">
      <alignment vertical="center"/>
    </xf>
    <xf numFmtId="0" fontId="0" fillId="0" borderId="9" xfId="0" applyFont="1" applyBorder="1" applyAlignment="1" applyProtection="1">
      <alignment horizontal="center" vertical="center"/>
    </xf>
    <xf numFmtId="0" fontId="0" fillId="0" borderId="27" xfId="0" applyFont="1" applyBorder="1" applyAlignment="1" applyProtection="1">
      <alignment vertical="center"/>
    </xf>
    <xf numFmtId="0" fontId="0" fillId="0" borderId="27" xfId="0" applyFont="1" applyBorder="1" applyAlignment="1" applyProtection="1">
      <alignment horizontal="left" vertical="center"/>
    </xf>
    <xf numFmtId="0" fontId="0" fillId="0" borderId="17" xfId="0" applyFont="1" applyBorder="1" applyAlignment="1" applyProtection="1">
      <alignment vertical="center"/>
    </xf>
    <xf numFmtId="0" fontId="0" fillId="0" borderId="22" xfId="0" applyFont="1" applyBorder="1" applyAlignment="1" applyProtection="1">
      <alignment horizontal="center" vertical="center"/>
    </xf>
    <xf numFmtId="0" fontId="0" fillId="0" borderId="0" xfId="0" applyFont="1" applyBorder="1" applyAlignment="1" applyProtection="1">
      <alignment horizontal="right" vertical="center"/>
    </xf>
    <xf numFmtId="0" fontId="0" fillId="0" borderId="0" xfId="0" applyFont="1" applyBorder="1" applyAlignment="1">
      <alignment vertical="center"/>
    </xf>
    <xf numFmtId="0" fontId="8" fillId="0" borderId="0" xfId="0" applyFont="1" applyAlignment="1" applyProtection="1">
      <alignment horizontal="left" vertical="center"/>
    </xf>
    <xf numFmtId="176" fontId="0" fillId="0" borderId="27" xfId="1" applyNumberFormat="1" applyFont="1" applyFill="1" applyBorder="1" applyAlignment="1">
      <alignment vertical="center"/>
    </xf>
    <xf numFmtId="184" fontId="0" fillId="0" borderId="1" xfId="1" applyNumberFormat="1" applyFont="1" applyFill="1" applyBorder="1" applyAlignment="1" applyProtection="1">
      <alignment horizontal="right" vertical="center"/>
    </xf>
    <xf numFmtId="184" fontId="0" fillId="0" borderId="2" xfId="1" applyNumberFormat="1" applyFont="1" applyFill="1" applyBorder="1" applyAlignment="1" applyProtection="1">
      <alignment horizontal="right" vertical="center"/>
    </xf>
    <xf numFmtId="184" fontId="0" fillId="0" borderId="4" xfId="0" quotePrefix="1" applyNumberFormat="1" applyFont="1" applyFill="1" applyBorder="1" applyAlignment="1" applyProtection="1">
      <alignment horizontal="right" vertical="center"/>
    </xf>
    <xf numFmtId="184" fontId="0" fillId="0" borderId="5" xfId="0" applyNumberFormat="1" applyFont="1" applyFill="1" applyBorder="1" applyAlignment="1" applyProtection="1">
      <alignment vertical="center"/>
    </xf>
    <xf numFmtId="184" fontId="0" fillId="0" borderId="6" xfId="0" quotePrefix="1" applyNumberFormat="1" applyFont="1" applyFill="1" applyBorder="1" applyAlignment="1" applyProtection="1">
      <alignment horizontal="right" vertical="center"/>
    </xf>
    <xf numFmtId="184" fontId="0" fillId="0" borderId="7" xfId="0" quotePrefix="1" applyNumberFormat="1" applyFont="1" applyFill="1" applyBorder="1" applyAlignment="1" applyProtection="1">
      <alignment horizontal="right" vertical="center"/>
    </xf>
    <xf numFmtId="184" fontId="0" fillId="0" borderId="10" xfId="0" applyNumberFormat="1" applyFont="1" applyFill="1" applyBorder="1" applyAlignment="1" applyProtection="1">
      <alignment vertical="center"/>
    </xf>
    <xf numFmtId="176" fontId="0" fillId="0" borderId="0" xfId="0" applyNumberFormat="1" applyFont="1" applyFill="1" applyBorder="1" applyAlignment="1">
      <alignment vertical="center"/>
    </xf>
    <xf numFmtId="14" fontId="0" fillId="0" borderId="0" xfId="0" applyNumberFormat="1" applyFont="1" applyFill="1" applyAlignment="1">
      <alignment vertical="center"/>
    </xf>
    <xf numFmtId="49" fontId="0" fillId="0" borderId="0" xfId="0" applyNumberFormat="1" applyFont="1" applyFill="1" applyAlignment="1">
      <alignment vertical="center"/>
    </xf>
    <xf numFmtId="184" fontId="0" fillId="0" borderId="11" xfId="0" applyNumberFormat="1" applyFont="1" applyFill="1" applyBorder="1" applyAlignment="1" applyProtection="1">
      <alignment vertical="center"/>
    </xf>
    <xf numFmtId="184" fontId="0" fillId="0" borderId="24" xfId="0" quotePrefix="1" applyNumberFormat="1" applyFont="1" applyFill="1" applyBorder="1" applyAlignment="1" applyProtection="1">
      <alignment horizontal="right" vertical="center"/>
    </xf>
    <xf numFmtId="184" fontId="0" fillId="0" borderId="10" xfId="0" applyNumberFormat="1" applyFont="1" applyFill="1" applyBorder="1" applyAlignment="1" applyProtection="1">
      <alignment horizontal="distributed" vertical="center"/>
    </xf>
    <xf numFmtId="184" fontId="0" fillId="0" borderId="10" xfId="0" applyNumberFormat="1" applyFont="1" applyFill="1" applyBorder="1" applyAlignment="1" applyProtection="1">
      <alignment horizontal="center" vertical="center"/>
    </xf>
    <xf numFmtId="0" fontId="15" fillId="0" borderId="0" xfId="3" applyFont="1">
      <alignment vertical="center"/>
    </xf>
    <xf numFmtId="184" fontId="0" fillId="0" borderId="7" xfId="0" applyNumberFormat="1" applyFont="1" applyFill="1" applyBorder="1" applyAlignment="1" applyProtection="1">
      <alignment horizontal="right" vertical="center"/>
    </xf>
    <xf numFmtId="0" fontId="0" fillId="0" borderId="0" xfId="0" applyFont="1" applyFill="1" applyAlignment="1">
      <alignment horizontal="center" vertical="center"/>
    </xf>
    <xf numFmtId="0" fontId="0" fillId="0" borderId="0" xfId="0" applyFont="1" applyFill="1" applyAlignment="1" applyProtection="1">
      <alignment horizontal="center" vertical="center"/>
    </xf>
    <xf numFmtId="0" fontId="0" fillId="0" borderId="1" xfId="0" applyFont="1" applyFill="1" applyBorder="1" applyAlignment="1" applyProtection="1">
      <alignment horizontal="right" vertical="center"/>
    </xf>
    <xf numFmtId="0" fontId="0" fillId="0" borderId="2" xfId="0" applyFont="1" applyFill="1" applyBorder="1" applyAlignment="1" applyProtection="1">
      <alignment horizontal="right" vertical="center"/>
    </xf>
    <xf numFmtId="0" fontId="0" fillId="0" borderId="4" xfId="0" applyFont="1" applyFill="1" applyBorder="1" applyAlignment="1" applyProtection="1">
      <alignment horizontal="right" vertical="center"/>
    </xf>
    <xf numFmtId="0" fontId="0" fillId="0" borderId="43" xfId="0" applyFont="1" applyFill="1" applyBorder="1" applyAlignment="1" applyProtection="1">
      <alignment horizontal="right" vertical="center"/>
    </xf>
    <xf numFmtId="0" fontId="0" fillId="0" borderId="2" xfId="0" applyFont="1" applyFill="1" applyBorder="1" applyAlignment="1" applyProtection="1">
      <alignment vertical="center" shrinkToFit="1"/>
    </xf>
    <xf numFmtId="0" fontId="0" fillId="0" borderId="50" xfId="0" applyFont="1" applyFill="1" applyBorder="1" applyAlignment="1" applyProtection="1">
      <alignment vertical="center" shrinkToFit="1"/>
    </xf>
    <xf numFmtId="0" fontId="0" fillId="0" borderId="6" xfId="0" applyFont="1" applyFill="1" applyBorder="1" applyAlignment="1" applyProtection="1">
      <alignment horizontal="right" vertical="center"/>
    </xf>
    <xf numFmtId="0" fontId="0" fillId="0" borderId="9" xfId="0" applyFont="1" applyFill="1" applyBorder="1" applyAlignment="1" applyProtection="1">
      <alignment horizontal="right" vertical="center"/>
    </xf>
    <xf numFmtId="0" fontId="0" fillId="0" borderId="7" xfId="0" applyFont="1" applyFill="1" applyBorder="1" applyAlignment="1" applyProtection="1">
      <alignment horizontal="right" vertical="center"/>
    </xf>
    <xf numFmtId="0" fontId="0" fillId="0" borderId="31" xfId="0" applyFont="1" applyFill="1" applyBorder="1" applyAlignment="1" applyProtection="1">
      <alignment horizontal="right" vertical="center"/>
    </xf>
    <xf numFmtId="0" fontId="0" fillId="0" borderId="9" xfId="0" applyFont="1" applyFill="1" applyBorder="1" applyAlignment="1" applyProtection="1">
      <alignment vertical="center" shrinkToFit="1"/>
    </xf>
    <xf numFmtId="0" fontId="0" fillId="0" borderId="11" xfId="0" applyFont="1" applyFill="1" applyBorder="1" applyAlignment="1" applyProtection="1">
      <alignment vertical="center" shrinkToFit="1"/>
    </xf>
    <xf numFmtId="0" fontId="0" fillId="0" borderId="30" xfId="0" applyFont="1" applyFill="1" applyBorder="1" applyAlignment="1" applyProtection="1">
      <alignment horizontal="right" vertical="center"/>
    </xf>
    <xf numFmtId="0" fontId="0" fillId="0" borderId="33" xfId="0" applyFont="1" applyFill="1" applyBorder="1" applyAlignment="1" applyProtection="1">
      <alignment vertical="center"/>
    </xf>
    <xf numFmtId="0" fontId="0" fillId="0" borderId="13" xfId="0" applyFont="1" applyFill="1" applyBorder="1" applyAlignment="1" applyProtection="1">
      <alignment horizontal="center" vertical="center"/>
    </xf>
    <xf numFmtId="0" fontId="0" fillId="0" borderId="33" xfId="0" applyFont="1" applyFill="1" applyBorder="1" applyAlignment="1" applyProtection="1">
      <alignment horizontal="center" vertical="center"/>
    </xf>
    <xf numFmtId="0" fontId="0" fillId="0" borderId="6" xfId="0" applyFont="1" applyFill="1" applyBorder="1" applyAlignment="1" applyProtection="1">
      <alignment vertical="center"/>
    </xf>
    <xf numFmtId="0" fontId="0" fillId="0" borderId="25" xfId="0" applyFont="1" applyFill="1" applyBorder="1" applyAlignment="1" applyProtection="1">
      <alignment horizontal="center" vertical="center"/>
    </xf>
    <xf numFmtId="0" fontId="0" fillId="0" borderId="51" xfId="0" applyFont="1" applyFill="1" applyBorder="1" applyAlignment="1" applyProtection="1">
      <alignment vertical="center"/>
    </xf>
    <xf numFmtId="0" fontId="0" fillId="0" borderId="26" xfId="0" applyFont="1" applyFill="1" applyBorder="1" applyAlignment="1" applyProtection="1">
      <alignment horizontal="center" vertical="center"/>
    </xf>
    <xf numFmtId="0" fontId="0" fillId="0" borderId="13" xfId="0" applyFont="1" applyFill="1" applyBorder="1" applyAlignment="1" applyProtection="1">
      <alignment horizontal="left" vertical="center"/>
    </xf>
    <xf numFmtId="0" fontId="0" fillId="0" borderId="30" xfId="0" applyFont="1" applyFill="1" applyBorder="1" applyAlignment="1" applyProtection="1">
      <alignment vertical="center"/>
    </xf>
    <xf numFmtId="0" fontId="0" fillId="0" borderId="21" xfId="0" applyFont="1" applyFill="1" applyBorder="1" applyAlignment="1" applyProtection="1">
      <alignment vertical="center"/>
    </xf>
    <xf numFmtId="0" fontId="0" fillId="0" borderId="18" xfId="0" applyFont="1" applyFill="1" applyBorder="1" applyAlignment="1" applyProtection="1">
      <alignment horizontal="left" vertical="center"/>
    </xf>
    <xf numFmtId="0" fontId="0" fillId="0" borderId="42" xfId="0" applyFont="1" applyFill="1" applyBorder="1" applyAlignment="1" applyProtection="1">
      <alignment vertical="center"/>
    </xf>
    <xf numFmtId="0" fontId="0" fillId="0" borderId="17"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0" fillId="0" borderId="0" xfId="0" applyFont="1" applyFill="1" applyBorder="1" applyAlignment="1">
      <alignment horizontal="center" vertical="center"/>
    </xf>
    <xf numFmtId="0" fontId="0" fillId="0" borderId="0" xfId="0" applyFont="1" applyFill="1" applyAlignment="1"/>
    <xf numFmtId="0" fontId="0" fillId="0" borderId="0" xfId="0" applyFont="1" applyFill="1" applyBorder="1" applyAlignment="1"/>
    <xf numFmtId="0" fontId="0" fillId="0" borderId="0" xfId="0" applyFont="1" applyFill="1" applyAlignment="1" applyProtection="1"/>
    <xf numFmtId="0" fontId="0" fillId="0" borderId="0" xfId="0" applyFont="1" applyFill="1" applyBorder="1" applyAlignment="1" applyProtection="1"/>
    <xf numFmtId="37" fontId="0" fillId="0" borderId="52" xfId="0" applyNumberFormat="1" applyFont="1" applyFill="1" applyBorder="1" applyAlignment="1" applyProtection="1">
      <alignment horizontal="right"/>
    </xf>
    <xf numFmtId="37" fontId="0" fillId="0" borderId="4" xfId="0" applyNumberFormat="1" applyFont="1" applyFill="1" applyBorder="1" applyAlignment="1" applyProtection="1">
      <alignment horizontal="right"/>
    </xf>
    <xf numFmtId="37" fontId="0" fillId="0" borderId="2" xfId="0" applyNumberFormat="1" applyFont="1" applyFill="1" applyBorder="1" applyAlignment="1" applyProtection="1">
      <alignment horizontal="right"/>
    </xf>
    <xf numFmtId="37" fontId="0" fillId="0" borderId="23" xfId="0" applyNumberFormat="1" applyFont="1" applyFill="1" applyBorder="1" applyAlignment="1" applyProtection="1">
      <alignment horizontal="right"/>
    </xf>
    <xf numFmtId="0" fontId="0" fillId="0" borderId="50" xfId="0" applyFont="1" applyFill="1" applyBorder="1" applyAlignment="1" applyProtection="1">
      <alignment vertical="center"/>
    </xf>
    <xf numFmtId="37" fontId="0" fillId="0" borderId="0" xfId="0" applyNumberFormat="1" applyFont="1" applyFill="1" applyBorder="1" applyAlignment="1" applyProtection="1">
      <alignment horizontal="right"/>
    </xf>
    <xf numFmtId="37" fontId="0" fillId="0" borderId="1" xfId="0" applyNumberFormat="1" applyFont="1" applyFill="1" applyBorder="1" applyAlignment="1" applyProtection="1">
      <alignment horizontal="right"/>
    </xf>
    <xf numFmtId="37" fontId="0" fillId="0" borderId="3" xfId="0" applyNumberFormat="1" applyFont="1" applyFill="1" applyBorder="1" applyAlignment="1" applyProtection="1">
      <alignment horizontal="right"/>
    </xf>
    <xf numFmtId="37" fontId="0" fillId="0" borderId="28" xfId="0" applyNumberFormat="1" applyFont="1" applyFill="1" applyBorder="1" applyAlignment="1" applyProtection="1">
      <alignment horizontal="right"/>
    </xf>
    <xf numFmtId="37" fontId="0" fillId="0" borderId="43" xfId="0" applyNumberFormat="1" applyFont="1" applyFill="1" applyBorder="1" applyAlignment="1" applyProtection="1">
      <alignment horizontal="right"/>
    </xf>
    <xf numFmtId="37" fontId="0" fillId="0" borderId="24" xfId="0" applyNumberFormat="1" applyFont="1" applyFill="1" applyBorder="1" applyAlignment="1" applyProtection="1">
      <alignment horizontal="right"/>
    </xf>
    <xf numFmtId="37" fontId="0" fillId="0" borderId="7" xfId="0" applyNumberFormat="1" applyFont="1" applyFill="1" applyBorder="1" applyAlignment="1" applyProtection="1">
      <alignment horizontal="right"/>
    </xf>
    <xf numFmtId="37" fontId="0" fillId="0" borderId="9" xfId="0" applyNumberFormat="1" applyFont="1" applyFill="1" applyBorder="1" applyAlignment="1" applyProtection="1">
      <alignment horizontal="right"/>
    </xf>
    <xf numFmtId="37" fontId="0" fillId="0" borderId="6" xfId="0" applyNumberFormat="1" applyFont="1" applyFill="1" applyBorder="1" applyAlignment="1" applyProtection="1">
      <alignment horizontal="right"/>
    </xf>
    <xf numFmtId="37" fontId="0" fillId="0" borderId="8" xfId="0" applyNumberFormat="1" applyFont="1" applyFill="1" applyBorder="1" applyAlignment="1" applyProtection="1">
      <alignment horizontal="right"/>
    </xf>
    <xf numFmtId="37" fontId="0" fillId="0" borderId="29" xfId="0" applyNumberFormat="1" applyFont="1" applyFill="1" applyBorder="1" applyAlignment="1" applyProtection="1">
      <alignment horizontal="right"/>
    </xf>
    <xf numFmtId="37" fontId="0" fillId="0" borderId="31" xfId="0" applyNumberFormat="1" applyFont="1" applyFill="1" applyBorder="1" applyAlignment="1" applyProtection="1">
      <alignment horizontal="right"/>
    </xf>
    <xf numFmtId="0" fontId="0" fillId="0" borderId="11" xfId="0" applyFont="1" applyFill="1" applyBorder="1" applyAlignment="1" applyProtection="1">
      <alignment horizontal="center"/>
    </xf>
    <xf numFmtId="37" fontId="0" fillId="0" borderId="30" xfId="0" applyNumberFormat="1" applyFont="1" applyFill="1" applyBorder="1" applyAlignment="1" applyProtection="1">
      <alignment horizontal="right"/>
    </xf>
    <xf numFmtId="0" fontId="0" fillId="0" borderId="10" xfId="0" applyFont="1" applyFill="1" applyBorder="1" applyAlignment="1" applyProtection="1">
      <alignment horizontal="center"/>
    </xf>
    <xf numFmtId="0" fontId="0" fillId="0" borderId="11" xfId="0" applyFont="1" applyFill="1" applyBorder="1" applyAlignment="1" applyProtection="1">
      <alignment horizontal="distributed"/>
    </xf>
    <xf numFmtId="0" fontId="0" fillId="0" borderId="10" xfId="0" applyFont="1" applyFill="1" applyBorder="1" applyAlignment="1" applyProtection="1">
      <alignment horizontal="distributed"/>
    </xf>
    <xf numFmtId="0" fontId="0" fillId="0" borderId="11" xfId="0" applyFont="1" applyFill="1" applyBorder="1" applyAlignment="1" applyProtection="1"/>
    <xf numFmtId="0" fontId="0" fillId="0" borderId="10" xfId="0" applyFont="1" applyFill="1" applyBorder="1" applyAlignment="1" applyProtection="1"/>
    <xf numFmtId="0" fontId="6" fillId="0" borderId="11" xfId="0" applyFont="1" applyFill="1" applyBorder="1" applyAlignment="1" applyProtection="1">
      <alignment horizontal="distributed"/>
    </xf>
    <xf numFmtId="0" fontId="6" fillId="0" borderId="10" xfId="0" applyFont="1" applyFill="1" applyBorder="1" applyAlignment="1" applyProtection="1">
      <alignment horizontal="distributed"/>
    </xf>
    <xf numFmtId="0" fontId="0" fillId="0" borderId="7" xfId="0" applyFont="1" applyFill="1" applyBorder="1" applyAlignment="1" applyProtection="1">
      <alignment horizontal="right"/>
    </xf>
    <xf numFmtId="0" fontId="0" fillId="0" borderId="9" xfId="0" applyFont="1" applyFill="1" applyBorder="1" applyAlignment="1" applyProtection="1">
      <alignment horizontal="right"/>
    </xf>
    <xf numFmtId="0" fontId="0" fillId="0" borderId="48" xfId="0" applyFont="1" applyFill="1" applyBorder="1" applyAlignment="1" applyProtection="1"/>
    <xf numFmtId="0" fontId="0" fillId="0" borderId="33" xfId="0" applyFont="1" applyFill="1" applyBorder="1" applyAlignment="1" applyProtection="1">
      <alignment horizontal="center"/>
    </xf>
    <xf numFmtId="0" fontId="0" fillId="0" borderId="33" xfId="0" applyFont="1" applyFill="1" applyBorder="1" applyAlignment="1" applyProtection="1"/>
    <xf numFmtId="0" fontId="0" fillId="0" borderId="13" xfId="0" applyFont="1" applyFill="1" applyBorder="1" applyAlignment="1" applyProtection="1">
      <alignment horizontal="center"/>
    </xf>
    <xf numFmtId="0" fontId="0" fillId="0" borderId="26" xfId="0" applyFont="1" applyFill="1" applyBorder="1" applyAlignment="1" applyProtection="1">
      <alignment horizontal="center"/>
    </xf>
    <xf numFmtId="0" fontId="0" fillId="0" borderId="53" xfId="0" applyFont="1" applyFill="1" applyBorder="1" applyAlignment="1" applyProtection="1"/>
    <xf numFmtId="0" fontId="0" fillId="0" borderId="0" xfId="0" applyFont="1" applyFill="1" applyBorder="1" applyAlignment="1" applyProtection="1">
      <alignment horizontal="center"/>
    </xf>
    <xf numFmtId="0" fontId="0" fillId="0" borderId="12" xfId="0" applyFont="1" applyFill="1" applyBorder="1" applyAlignment="1" applyProtection="1">
      <alignment horizontal="center"/>
    </xf>
    <xf numFmtId="0" fontId="0" fillId="0" borderId="33" xfId="0" applyFont="1" applyFill="1" applyBorder="1" applyAlignment="1" applyProtection="1">
      <alignment horizontal="center" vertical="center" wrapText="1"/>
    </xf>
    <xf numFmtId="0" fontId="0" fillId="0" borderId="14"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12" xfId="0" applyFont="1" applyFill="1" applyBorder="1" applyAlignment="1" applyProtection="1">
      <alignment horizontal="center" vertical="center" wrapText="1"/>
    </xf>
    <xf numFmtId="0" fontId="0" fillId="0" borderId="33" xfId="0" applyFont="1" applyFill="1" applyBorder="1" applyAlignment="1" applyProtection="1">
      <alignment horizontal="left" vertical="center" wrapText="1"/>
    </xf>
    <xf numFmtId="0" fontId="0" fillId="0" borderId="54" xfId="0" applyFont="1" applyFill="1" applyBorder="1" applyAlignment="1" applyProtection="1">
      <alignment horizontal="left" vertical="center" wrapText="1"/>
    </xf>
    <xf numFmtId="0" fontId="0" fillId="0" borderId="55" xfId="0" applyFont="1" applyFill="1" applyBorder="1" applyAlignment="1" applyProtection="1"/>
    <xf numFmtId="0" fontId="0" fillId="0" borderId="15" xfId="0" applyFont="1" applyFill="1" applyBorder="1" applyAlignment="1" applyProtection="1"/>
    <xf numFmtId="0" fontId="0" fillId="0" borderId="24" xfId="0" applyFont="1" applyFill="1" applyBorder="1" applyAlignment="1" applyProtection="1">
      <alignment horizontal="center" vertical="center" wrapText="1"/>
    </xf>
    <xf numFmtId="0" fontId="0" fillId="0" borderId="7" xfId="0" applyFont="1" applyFill="1" applyBorder="1" applyAlignment="1" applyProtection="1">
      <alignment horizontal="center" vertical="center" wrapText="1"/>
    </xf>
    <xf numFmtId="0" fontId="0" fillId="0" borderId="9" xfId="0" applyFont="1" applyFill="1" applyBorder="1" applyAlignment="1" applyProtection="1">
      <alignment horizontal="center" vertical="center" wrapText="1"/>
    </xf>
    <xf numFmtId="0" fontId="0" fillId="0" borderId="11" xfId="0" applyFont="1" applyFill="1" applyBorder="1" applyAlignment="1" applyProtection="1">
      <alignment horizontal="center" vertical="center"/>
    </xf>
    <xf numFmtId="0" fontId="0" fillId="0" borderId="6" xfId="0" applyFont="1" applyFill="1" applyBorder="1" applyAlignment="1" applyProtection="1">
      <alignment horizontal="center" vertical="center" wrapText="1"/>
    </xf>
    <xf numFmtId="0" fontId="0" fillId="0" borderId="31" xfId="0" applyFont="1" applyFill="1" applyBorder="1" applyAlignment="1" applyProtection="1">
      <alignment horizontal="center" vertical="center"/>
    </xf>
    <xf numFmtId="0" fontId="0" fillId="0" borderId="24" xfId="0" applyFont="1" applyFill="1" applyBorder="1" applyAlignment="1" applyProtection="1">
      <alignment horizontal="center"/>
    </xf>
    <xf numFmtId="0" fontId="0" fillId="0" borderId="7" xfId="0" applyFont="1" applyFill="1" applyBorder="1" applyAlignment="1" applyProtection="1">
      <alignment horizontal="center"/>
    </xf>
    <xf numFmtId="0" fontId="0" fillId="0" borderId="9" xfId="0" applyFont="1" applyFill="1" applyBorder="1" applyAlignment="1" applyProtection="1">
      <alignment horizontal="center"/>
    </xf>
    <xf numFmtId="0" fontId="0" fillId="0" borderId="6" xfId="0" applyFont="1" applyFill="1" applyBorder="1" applyAlignment="1" applyProtection="1">
      <alignment horizontal="center"/>
    </xf>
    <xf numFmtId="0" fontId="0" fillId="0" borderId="8" xfId="0" applyFont="1" applyFill="1" applyBorder="1" applyAlignment="1" applyProtection="1">
      <alignment horizontal="center"/>
    </xf>
    <xf numFmtId="0" fontId="0" fillId="0" borderId="29" xfId="0" applyFont="1" applyFill="1" applyBorder="1" applyAlignment="1" applyProtection="1">
      <alignment horizontal="center"/>
    </xf>
    <xf numFmtId="0" fontId="0" fillId="0" borderId="31" xfId="0" applyFont="1" applyFill="1" applyBorder="1" applyAlignment="1" applyProtection="1"/>
    <xf numFmtId="0" fontId="0" fillId="0" borderId="49" xfId="0" applyFont="1" applyFill="1" applyBorder="1" applyAlignment="1" applyProtection="1">
      <alignment horizontal="center"/>
    </xf>
    <xf numFmtId="0" fontId="0" fillId="0" borderId="35" xfId="0" applyFont="1" applyFill="1" applyBorder="1" applyAlignment="1" applyProtection="1">
      <alignment horizontal="center"/>
    </xf>
    <xf numFmtId="0" fontId="0" fillId="0" borderId="17" xfId="0" applyFont="1" applyFill="1" applyBorder="1" applyAlignment="1" applyProtection="1">
      <alignment horizontal="center"/>
    </xf>
    <xf numFmtId="0" fontId="0" fillId="0" borderId="27" xfId="0" applyFont="1" applyFill="1" applyBorder="1" applyAlignment="1" applyProtection="1">
      <alignment horizontal="center"/>
    </xf>
    <xf numFmtId="0" fontId="0" fillId="0" borderId="56" xfId="0" applyFont="1" applyFill="1" applyBorder="1" applyAlignment="1" applyProtection="1">
      <alignment horizontal="center"/>
    </xf>
    <xf numFmtId="0" fontId="0" fillId="0" borderId="16" xfId="0" applyFont="1" applyFill="1" applyBorder="1" applyAlignment="1" applyProtection="1">
      <alignment horizontal="center"/>
    </xf>
    <xf numFmtId="0" fontId="0" fillId="0" borderId="57" xfId="0" applyFont="1" applyFill="1" applyBorder="1" applyAlignment="1" applyProtection="1">
      <alignment horizontal="center"/>
    </xf>
    <xf numFmtId="0" fontId="0" fillId="0" borderId="58" xfId="0" applyFont="1" applyFill="1" applyBorder="1" applyAlignment="1" applyProtection="1"/>
    <xf numFmtId="0" fontId="0" fillId="0" borderId="22" xfId="0" applyFont="1" applyFill="1" applyBorder="1" applyAlignment="1" applyProtection="1">
      <alignment horizontal="center"/>
    </xf>
    <xf numFmtId="0" fontId="0" fillId="0" borderId="23" xfId="0" applyFont="1" applyFill="1" applyBorder="1" applyAlignment="1"/>
    <xf numFmtId="176" fontId="16" fillId="0" borderId="0" xfId="0" applyNumberFormat="1" applyFont="1" applyFill="1" applyAlignment="1" applyProtection="1">
      <alignment horizontal="left" vertical="center"/>
    </xf>
    <xf numFmtId="0" fontId="16" fillId="0" borderId="0" xfId="0" applyFont="1" applyFill="1" applyAlignment="1" applyProtection="1">
      <alignment horizontal="left"/>
    </xf>
    <xf numFmtId="37" fontId="17" fillId="0" borderId="0" xfId="0" applyNumberFormat="1" applyFont="1" applyFill="1" applyBorder="1" applyAlignment="1" applyProtection="1">
      <alignment horizontal="right"/>
    </xf>
    <xf numFmtId="37" fontId="17" fillId="0" borderId="10" xfId="0" applyNumberFormat="1" applyFont="1" applyFill="1" applyBorder="1" applyAlignment="1" applyProtection="1">
      <alignment horizontal="right"/>
    </xf>
    <xf numFmtId="37" fontId="18" fillId="0" borderId="0" xfId="0" applyNumberFormat="1" applyFont="1" applyFill="1" applyBorder="1" applyAlignment="1" applyProtection="1">
      <alignment horizontal="right"/>
    </xf>
    <xf numFmtId="0" fontId="17" fillId="0" borderId="0" xfId="0" applyFont="1" applyFill="1" applyBorder="1" applyAlignment="1" applyProtection="1">
      <alignment horizontal="center"/>
    </xf>
    <xf numFmtId="0" fontId="17" fillId="0" borderId="10" xfId="0" applyFont="1" applyFill="1" applyBorder="1" applyAlignment="1" applyProtection="1">
      <alignment horizontal="center"/>
    </xf>
    <xf numFmtId="0" fontId="17" fillId="0" borderId="0" xfId="0" applyFont="1" applyFill="1" applyBorder="1" applyAlignment="1" applyProtection="1">
      <alignment horizontal="center" vertical="center" wrapText="1"/>
    </xf>
    <xf numFmtId="0" fontId="17" fillId="0" borderId="10" xfId="0" applyFont="1" applyFill="1" applyBorder="1" applyAlignment="1" applyProtection="1">
      <alignment horizontal="center" vertical="center" wrapText="1"/>
    </xf>
    <xf numFmtId="37" fontId="0" fillId="0" borderId="23" xfId="0" applyNumberFormat="1" applyFont="1" applyFill="1" applyBorder="1" applyAlignment="1" applyProtection="1">
      <alignment horizontal="right" vertical="center"/>
    </xf>
    <xf numFmtId="0" fontId="0" fillId="0" borderId="9" xfId="0" quotePrefix="1" applyFont="1" applyFill="1" applyBorder="1" applyAlignment="1" applyProtection="1">
      <alignment horizontal="right" vertical="center"/>
    </xf>
    <xf numFmtId="0" fontId="0" fillId="0" borderId="48" xfId="0" applyFont="1" applyFill="1" applyBorder="1" applyAlignment="1">
      <alignment vertical="center"/>
    </xf>
    <xf numFmtId="0" fontId="0" fillId="0" borderId="14" xfId="0" applyFont="1" applyFill="1" applyBorder="1" applyAlignment="1" applyProtection="1">
      <alignment vertical="center"/>
    </xf>
    <xf numFmtId="0" fontId="0" fillId="0" borderId="24" xfId="0" applyFont="1" applyFill="1" applyBorder="1" applyAlignment="1">
      <alignment vertical="center"/>
    </xf>
    <xf numFmtId="0" fontId="0" fillId="0" borderId="8" xfId="0" applyFont="1" applyFill="1" applyBorder="1" applyAlignment="1" applyProtection="1">
      <alignment horizontal="centerContinuous" vertical="center"/>
    </xf>
    <xf numFmtId="0" fontId="0" fillId="0" borderId="49" xfId="0" applyFont="1" applyFill="1" applyBorder="1" applyAlignment="1" applyProtection="1">
      <alignment vertical="center"/>
    </xf>
    <xf numFmtId="0" fontId="0" fillId="0" borderId="20" xfId="0" applyFont="1" applyFill="1" applyBorder="1" applyAlignment="1" applyProtection="1">
      <alignment vertical="center"/>
    </xf>
    <xf numFmtId="0" fontId="0" fillId="0" borderId="0" xfId="0" applyFont="1" applyFill="1" applyBorder="1" applyAlignment="1">
      <alignment horizontal="centerContinuous" vertical="center"/>
    </xf>
    <xf numFmtId="0" fontId="19" fillId="0" borderId="0" xfId="0" applyFont="1" applyFill="1" applyAlignment="1">
      <alignment vertical="center"/>
    </xf>
    <xf numFmtId="0" fontId="19" fillId="0" borderId="0" xfId="0" applyFont="1" applyFill="1" applyBorder="1" applyAlignment="1">
      <alignment vertical="center"/>
    </xf>
    <xf numFmtId="0" fontId="19" fillId="0" borderId="0" xfId="0" applyFont="1" applyFill="1" applyAlignment="1" applyProtection="1">
      <alignment vertical="center"/>
    </xf>
    <xf numFmtId="0" fontId="19" fillId="0" borderId="0" xfId="0" applyFont="1" applyFill="1" applyBorder="1" applyAlignment="1" applyProtection="1">
      <alignment vertical="center"/>
    </xf>
    <xf numFmtId="0" fontId="19" fillId="0" borderId="0" xfId="0" applyFont="1" applyFill="1" applyBorder="1" applyAlignment="1" applyProtection="1">
      <alignment horizontal="right" vertical="center"/>
    </xf>
    <xf numFmtId="0" fontId="20"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19" fillId="0" borderId="1" xfId="0" applyFont="1" applyFill="1" applyBorder="1" applyAlignment="1" applyProtection="1">
      <alignment horizontal="right" vertical="center"/>
    </xf>
    <xf numFmtId="0" fontId="19" fillId="0" borderId="4" xfId="0" applyFont="1" applyFill="1" applyBorder="1" applyAlignment="1" applyProtection="1">
      <alignment horizontal="right" vertical="center"/>
    </xf>
    <xf numFmtId="0" fontId="19" fillId="0" borderId="2" xfId="0" applyFont="1" applyFill="1" applyBorder="1" applyAlignment="1" applyProtection="1">
      <alignment horizontal="right" vertical="center"/>
    </xf>
    <xf numFmtId="0" fontId="19" fillId="0" borderId="8" xfId="0" applyFont="1" applyFill="1" applyBorder="1" applyAlignment="1" applyProtection="1">
      <alignment horizontal="right" vertical="center"/>
    </xf>
    <xf numFmtId="0" fontId="19" fillId="0" borderId="9" xfId="0" applyFont="1" applyFill="1" applyBorder="1" applyAlignment="1" applyProtection="1">
      <alignment horizontal="right" vertical="center"/>
    </xf>
    <xf numFmtId="0" fontId="0" fillId="0" borderId="3" xfId="0" applyFont="1" applyFill="1" applyBorder="1" applyAlignment="1">
      <alignment vertical="center" wrapText="1"/>
    </xf>
    <xf numFmtId="0" fontId="19" fillId="0" borderId="2" xfId="0" applyFont="1" applyFill="1" applyBorder="1" applyAlignment="1" applyProtection="1">
      <alignment vertical="center"/>
    </xf>
    <xf numFmtId="0" fontId="19" fillId="0" borderId="50" xfId="0" applyFont="1" applyFill="1" applyBorder="1" applyAlignment="1" applyProtection="1">
      <alignment vertical="center"/>
    </xf>
    <xf numFmtId="0" fontId="19" fillId="0" borderId="6" xfId="0" applyFont="1" applyFill="1" applyBorder="1" applyAlignment="1" applyProtection="1">
      <alignment horizontal="right" vertical="center"/>
    </xf>
    <xf numFmtId="0" fontId="19" fillId="0" borderId="7" xfId="0" applyFont="1" applyFill="1" applyBorder="1" applyAlignment="1" applyProtection="1">
      <alignment horizontal="right" vertical="center"/>
    </xf>
    <xf numFmtId="0" fontId="0" fillId="0" borderId="8" xfId="0" applyFont="1" applyFill="1" applyBorder="1" applyAlignment="1">
      <alignment vertical="center" wrapText="1"/>
    </xf>
    <xf numFmtId="0" fontId="20" fillId="0" borderId="9" xfId="0" applyFont="1" applyFill="1" applyBorder="1" applyAlignment="1" applyProtection="1">
      <alignment vertical="center"/>
    </xf>
    <xf numFmtId="0" fontId="20" fillId="0" borderId="11" xfId="0" applyFont="1" applyFill="1" applyBorder="1" applyAlignment="1" applyProtection="1">
      <alignment vertical="center"/>
    </xf>
    <xf numFmtId="0" fontId="19" fillId="0" borderId="8" xfId="0" applyFont="1" applyFill="1" applyBorder="1" applyAlignment="1" applyProtection="1">
      <alignment vertical="center" wrapText="1"/>
    </xf>
    <xf numFmtId="0" fontId="19" fillId="0" borderId="11" xfId="0" applyFont="1" applyFill="1" applyBorder="1" applyAlignment="1" applyProtection="1">
      <alignment vertical="center"/>
    </xf>
    <xf numFmtId="0" fontId="19" fillId="0" borderId="0" xfId="0" applyFont="1" applyFill="1" applyBorder="1" applyAlignment="1" applyProtection="1">
      <alignment vertical="center" wrapText="1"/>
    </xf>
    <xf numFmtId="0" fontId="20" fillId="0" borderId="0" xfId="0" applyFont="1" applyFill="1" applyBorder="1" applyAlignment="1" applyProtection="1">
      <alignment vertical="center" wrapText="1"/>
    </xf>
    <xf numFmtId="0" fontId="20" fillId="0" borderId="8" xfId="0" applyFont="1" applyFill="1" applyBorder="1" applyAlignment="1" applyProtection="1">
      <alignment vertical="center" wrapText="1"/>
    </xf>
    <xf numFmtId="0" fontId="19" fillId="0" borderId="59" xfId="0" applyFont="1" applyFill="1" applyBorder="1" applyAlignment="1" applyProtection="1">
      <alignment horizontal="right" vertical="center"/>
    </xf>
    <xf numFmtId="0" fontId="19" fillId="0" borderId="25" xfId="0" applyFont="1" applyFill="1" applyBorder="1" applyAlignment="1" applyProtection="1">
      <alignment horizontal="right" vertical="center"/>
    </xf>
    <xf numFmtId="0" fontId="20" fillId="0" borderId="60" xfId="0" applyFont="1" applyFill="1" applyBorder="1" applyAlignment="1" applyProtection="1">
      <alignment vertical="center" wrapText="1"/>
    </xf>
    <xf numFmtId="0" fontId="20" fillId="0" borderId="61" xfId="0" applyFont="1" applyFill="1" applyBorder="1" applyAlignment="1" applyProtection="1">
      <alignment vertical="center"/>
    </xf>
    <xf numFmtId="0" fontId="19" fillId="0" borderId="12" xfId="0" applyFont="1" applyFill="1" applyBorder="1" applyAlignment="1" applyProtection="1">
      <alignment vertical="center"/>
    </xf>
    <xf numFmtId="0" fontId="19" fillId="0" borderId="13" xfId="0" applyFont="1" applyFill="1" applyBorder="1" applyAlignment="1" applyProtection="1">
      <alignment horizontal="center" vertical="center"/>
    </xf>
    <xf numFmtId="0" fontId="19" fillId="0" borderId="13" xfId="0" applyFont="1" applyFill="1" applyBorder="1" applyAlignment="1" applyProtection="1">
      <alignment vertical="center"/>
    </xf>
    <xf numFmtId="0" fontId="19" fillId="0" borderId="13" xfId="0" applyFont="1" applyFill="1" applyBorder="1" applyAlignment="1" applyProtection="1">
      <alignment horizontal="left" vertical="center"/>
    </xf>
    <xf numFmtId="0" fontId="19" fillId="0" borderId="33" xfId="0" applyFont="1" applyFill="1" applyBorder="1" applyAlignment="1" applyProtection="1">
      <alignment vertical="center"/>
    </xf>
    <xf numFmtId="0" fontId="19" fillId="0" borderId="0" xfId="0" applyFont="1" applyFill="1" applyBorder="1" applyAlignment="1" applyProtection="1">
      <alignment horizontal="left" vertical="center"/>
    </xf>
    <xf numFmtId="0" fontId="19" fillId="0" borderId="9" xfId="0" applyFont="1" applyFill="1" applyBorder="1" applyAlignment="1" applyProtection="1">
      <alignment horizontal="left" vertical="center"/>
    </xf>
    <xf numFmtId="0" fontId="19" fillId="0" borderId="33" xfId="0" applyFont="1" applyFill="1" applyBorder="1" applyAlignment="1" applyProtection="1">
      <alignment horizontal="left" vertical="center"/>
    </xf>
    <xf numFmtId="0" fontId="19" fillId="0" borderId="26" xfId="0" applyFont="1" applyFill="1" applyBorder="1" applyAlignment="1" applyProtection="1">
      <alignment vertical="center"/>
    </xf>
    <xf numFmtId="0" fontId="19" fillId="0" borderId="53" xfId="0" applyFont="1" applyFill="1" applyBorder="1" applyAlignment="1" applyProtection="1">
      <alignment vertical="center"/>
    </xf>
    <xf numFmtId="0" fontId="19" fillId="0" borderId="6" xfId="0" applyFont="1" applyFill="1" applyBorder="1" applyAlignment="1" applyProtection="1">
      <alignment vertical="center"/>
    </xf>
    <xf numFmtId="0" fontId="19" fillId="0" borderId="9" xfId="0" applyFont="1" applyFill="1" applyBorder="1" applyAlignment="1" applyProtection="1">
      <alignment horizontal="center" vertical="center"/>
    </xf>
    <xf numFmtId="0" fontId="19" fillId="0" borderId="9" xfId="0" applyFont="1" applyFill="1" applyBorder="1" applyAlignment="1" applyProtection="1">
      <alignment vertical="center"/>
    </xf>
    <xf numFmtId="0" fontId="19" fillId="0" borderId="7" xfId="0" applyFont="1" applyFill="1" applyBorder="1" applyAlignment="1" applyProtection="1">
      <alignment vertical="center"/>
    </xf>
    <xf numFmtId="0" fontId="19" fillId="0" borderId="7" xfId="0" applyFont="1" applyFill="1" applyBorder="1" applyAlignment="1" applyProtection="1">
      <alignment horizontal="left" vertical="center"/>
    </xf>
    <xf numFmtId="0" fontId="19" fillId="0" borderId="11" xfId="0" applyFont="1" applyFill="1" applyBorder="1" applyAlignment="1" applyProtection="1">
      <alignment horizontal="center" vertical="center"/>
    </xf>
    <xf numFmtId="0" fontId="19" fillId="0" borderId="7"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9" fillId="0" borderId="6"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48" xfId="0" applyFont="1" applyFill="1" applyBorder="1" applyAlignment="1" applyProtection="1">
      <alignment horizontal="distributed" vertical="center"/>
    </xf>
    <xf numFmtId="0" fontId="19" fillId="0" borderId="26" xfId="0" applyFont="1" applyFill="1" applyBorder="1" applyAlignment="1" applyProtection="1">
      <alignment horizontal="distributed" vertical="center"/>
    </xf>
    <xf numFmtId="0" fontId="19" fillId="0" borderId="26" xfId="0" applyFont="1" applyFill="1" applyBorder="1" applyAlignment="1" applyProtection="1">
      <alignment horizontal="left" vertical="center"/>
    </xf>
    <xf numFmtId="0" fontId="19" fillId="0" borderId="13" xfId="0" applyFont="1" applyFill="1" applyBorder="1" applyAlignment="1" applyProtection="1">
      <alignment horizontal="distributed" vertical="center"/>
    </xf>
    <xf numFmtId="0" fontId="19" fillId="0" borderId="14" xfId="0" applyFont="1" applyFill="1" applyBorder="1" applyAlignment="1">
      <alignment vertical="center"/>
    </xf>
    <xf numFmtId="0" fontId="19" fillId="0" borderId="26" xfId="0" applyFont="1" applyFill="1" applyBorder="1" applyAlignment="1">
      <alignment vertical="center"/>
    </xf>
    <xf numFmtId="0" fontId="19" fillId="0" borderId="13" xfId="0" applyFont="1" applyFill="1" applyBorder="1" applyAlignment="1">
      <alignment vertical="center"/>
    </xf>
    <xf numFmtId="0" fontId="19" fillId="0" borderId="8" xfId="0" applyFont="1" applyFill="1" applyBorder="1" applyAlignment="1" applyProtection="1">
      <alignment horizontal="left" vertical="center"/>
    </xf>
    <xf numFmtId="0" fontId="19" fillId="0" borderId="44" xfId="0" applyFont="1" applyFill="1" applyBorder="1" applyAlignment="1" applyProtection="1">
      <alignment vertical="center"/>
    </xf>
    <xf numFmtId="0" fontId="19" fillId="0" borderId="18" xfId="0" applyFont="1" applyFill="1" applyBorder="1" applyAlignment="1" applyProtection="1">
      <alignment vertical="center"/>
    </xf>
    <xf numFmtId="0" fontId="19" fillId="0" borderId="18" xfId="0" applyFont="1" applyFill="1" applyBorder="1" applyAlignment="1" applyProtection="1">
      <alignment horizontal="left" vertical="center"/>
    </xf>
    <xf numFmtId="0" fontId="19" fillId="0" borderId="18" xfId="0" applyFont="1" applyFill="1" applyBorder="1" applyAlignment="1">
      <alignment vertical="center"/>
    </xf>
    <xf numFmtId="0" fontId="19" fillId="0" borderId="56" xfId="0" applyFont="1" applyFill="1" applyBorder="1" applyAlignment="1" applyProtection="1">
      <alignment vertical="center"/>
    </xf>
    <xf numFmtId="0" fontId="19" fillId="0" borderId="0" xfId="0" applyFont="1" applyFill="1" applyAlignment="1">
      <alignment horizontal="right" vertical="center"/>
    </xf>
    <xf numFmtId="0" fontId="19" fillId="0" borderId="0" xfId="0" applyFont="1" applyFill="1" applyAlignment="1">
      <alignment horizontal="distributed" vertical="center"/>
    </xf>
    <xf numFmtId="0" fontId="19" fillId="0" borderId="23" xfId="0" applyFont="1" applyFill="1" applyBorder="1" applyAlignment="1">
      <alignment vertical="center"/>
    </xf>
    <xf numFmtId="0" fontId="21" fillId="0" borderId="0" xfId="0" applyFont="1" applyFill="1" applyBorder="1" applyAlignment="1" applyProtection="1">
      <alignment vertical="center"/>
    </xf>
    <xf numFmtId="0" fontId="22" fillId="0" borderId="0" xfId="0" applyFont="1" applyFill="1" applyAlignment="1" applyProtection="1">
      <alignment horizontal="left" vertical="center"/>
    </xf>
    <xf numFmtId="37" fontId="0" fillId="0" borderId="0" xfId="0" applyNumberFormat="1" applyFont="1" applyFill="1" applyBorder="1" applyAlignment="1">
      <alignment vertical="center"/>
    </xf>
    <xf numFmtId="37" fontId="0" fillId="0" borderId="6" xfId="0" applyNumberFormat="1" applyFont="1" applyFill="1" applyBorder="1" applyAlignment="1" applyProtection="1">
      <alignment vertical="center"/>
    </xf>
    <xf numFmtId="37" fontId="0" fillId="0" borderId="7" xfId="0" applyNumberFormat="1" applyFont="1" applyFill="1" applyBorder="1" applyAlignment="1" applyProtection="1">
      <alignment vertical="center"/>
    </xf>
    <xf numFmtId="37" fontId="0" fillId="0" borderId="30" xfId="0" applyNumberFormat="1" applyFont="1" applyFill="1" applyBorder="1" applyAlignment="1" applyProtection="1">
      <alignment vertical="center"/>
    </xf>
    <xf numFmtId="37" fontId="0" fillId="0" borderId="25" xfId="0" applyNumberFormat="1" applyFont="1" applyFill="1" applyBorder="1" applyAlignment="1" applyProtection="1">
      <alignment vertical="center"/>
    </xf>
    <xf numFmtId="0" fontId="0" fillId="0" borderId="12"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0" fillId="0" borderId="21" xfId="0" applyFont="1" applyFill="1" applyBorder="1" applyAlignment="1" applyProtection="1">
      <alignment horizontal="center" vertical="center"/>
    </xf>
    <xf numFmtId="0" fontId="0" fillId="0" borderId="0" xfId="0" applyFont="1" applyFill="1" applyAlignment="1">
      <alignment horizontal="center"/>
    </xf>
    <xf numFmtId="0" fontId="0" fillId="0" borderId="0" xfId="0" applyFont="1" applyFill="1" applyAlignment="1">
      <alignment horizontal="left"/>
    </xf>
    <xf numFmtId="0" fontId="19" fillId="0" borderId="0" xfId="0" applyFont="1" applyFill="1" applyBorder="1" applyAlignment="1">
      <alignment horizontal="left"/>
    </xf>
    <xf numFmtId="0" fontId="0" fillId="0" borderId="0" xfId="0" applyFont="1" applyFill="1" applyBorder="1" applyAlignment="1" applyProtection="1">
      <alignment horizontal="left"/>
    </xf>
    <xf numFmtId="0" fontId="19" fillId="0" borderId="0" xfId="0" applyFont="1" applyFill="1" applyAlignment="1"/>
    <xf numFmtId="0" fontId="19" fillId="0" borderId="0" xfId="0" applyFont="1" applyFill="1" applyBorder="1" applyAlignment="1" applyProtection="1"/>
    <xf numFmtId="0" fontId="19" fillId="0" borderId="0" xfId="0" applyFont="1" applyFill="1" applyAlignment="1" applyProtection="1"/>
    <xf numFmtId="0" fontId="19" fillId="0" borderId="0" xfId="0" applyFont="1" applyFill="1" applyBorder="1" applyAlignment="1" applyProtection="1">
      <alignment horizontal="left"/>
    </xf>
    <xf numFmtId="0" fontId="19" fillId="0" borderId="0" xfId="0" applyFont="1" applyFill="1" applyBorder="1" applyAlignment="1"/>
    <xf numFmtId="0" fontId="0" fillId="0" borderId="3" xfId="0" applyFont="1" applyFill="1" applyBorder="1" applyAlignment="1" applyProtection="1">
      <alignment vertical="center" wrapText="1"/>
    </xf>
    <xf numFmtId="0" fontId="0" fillId="0" borderId="2" xfId="0" applyFont="1" applyFill="1" applyBorder="1" applyAlignment="1" applyProtection="1">
      <alignment vertical="center"/>
    </xf>
    <xf numFmtId="0" fontId="0" fillId="0" borderId="8"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0" fillId="0" borderId="0" xfId="0" applyFont="1" applyFill="1" applyBorder="1" applyAlignment="1">
      <alignment vertical="center" wrapText="1"/>
    </xf>
    <xf numFmtId="0" fontId="23" fillId="0" borderId="8" xfId="0" applyFont="1" applyFill="1" applyBorder="1" applyAlignment="1">
      <alignment vertical="center" wrapText="1"/>
    </xf>
    <xf numFmtId="0" fontId="23" fillId="0" borderId="0" xfId="0" applyFont="1" applyFill="1" applyBorder="1" applyAlignment="1" applyProtection="1">
      <alignment vertical="center" wrapText="1"/>
    </xf>
    <xf numFmtId="0" fontId="23" fillId="0" borderId="9" xfId="0" applyFont="1" applyFill="1" applyBorder="1" applyAlignment="1">
      <alignment vertical="center"/>
    </xf>
    <xf numFmtId="0" fontId="23" fillId="0" borderId="10" xfId="0" applyFont="1" applyFill="1" applyBorder="1" applyAlignment="1" applyProtection="1">
      <alignment vertical="center"/>
    </xf>
    <xf numFmtId="0" fontId="23" fillId="0" borderId="8" xfId="0" applyFont="1" applyFill="1" applyBorder="1" applyAlignment="1" applyProtection="1">
      <alignment vertical="center" wrapText="1"/>
    </xf>
    <xf numFmtId="0" fontId="23" fillId="0" borderId="9" xfId="0" applyFont="1" applyFill="1" applyBorder="1" applyAlignment="1" applyProtection="1">
      <alignment vertical="center"/>
    </xf>
    <xf numFmtId="0" fontId="0" fillId="0" borderId="59" xfId="0" applyFont="1" applyFill="1" applyBorder="1" applyAlignment="1" applyProtection="1">
      <alignment horizontal="right" vertical="center"/>
    </xf>
    <xf numFmtId="0" fontId="0" fillId="0" borderId="25" xfId="0" applyFont="1" applyFill="1" applyBorder="1" applyAlignment="1" applyProtection="1">
      <alignment horizontal="right" vertical="center"/>
    </xf>
    <xf numFmtId="0" fontId="0" fillId="0" borderId="60" xfId="0" applyFont="1" applyFill="1" applyBorder="1" applyAlignment="1" applyProtection="1">
      <alignment vertical="center" wrapText="1"/>
    </xf>
    <xf numFmtId="0" fontId="23" fillId="0" borderId="40" xfId="0" applyFont="1" applyFill="1" applyBorder="1" applyAlignment="1" applyProtection="1">
      <alignment vertical="center"/>
    </xf>
    <xf numFmtId="0" fontId="0" fillId="0" borderId="53" xfId="0" applyFont="1" applyFill="1" applyBorder="1" applyAlignment="1" applyProtection="1">
      <alignment vertical="center"/>
    </xf>
    <xf numFmtId="0" fontId="0" fillId="0" borderId="26" xfId="0" applyFont="1" applyFill="1" applyBorder="1" applyAlignment="1" applyProtection="1">
      <alignment horizontal="left" vertical="center"/>
    </xf>
    <xf numFmtId="0" fontId="0" fillId="0" borderId="9" xfId="0" applyFont="1" applyFill="1" applyBorder="1" applyAlignment="1" applyProtection="1">
      <alignment horizontal="left" vertical="center"/>
    </xf>
    <xf numFmtId="0" fontId="0" fillId="0" borderId="7" xfId="0" applyFont="1" applyFill="1" applyBorder="1" applyAlignment="1" applyProtection="1">
      <alignment vertical="center"/>
    </xf>
    <xf numFmtId="0" fontId="0" fillId="0" borderId="26" xfId="0" applyFont="1" applyFill="1" applyBorder="1" applyAlignment="1">
      <alignment horizontal="centerContinuous" vertical="center"/>
    </xf>
    <xf numFmtId="0" fontId="0" fillId="0" borderId="26" xfId="0" applyFont="1" applyFill="1" applyBorder="1" applyAlignment="1">
      <alignment vertical="center"/>
    </xf>
    <xf numFmtId="0" fontId="0" fillId="0" borderId="13" xfId="0" applyFont="1" applyFill="1" applyBorder="1" applyAlignment="1"/>
    <xf numFmtId="0" fontId="0" fillId="0" borderId="48" xfId="0" applyFont="1" applyFill="1" applyBorder="1" applyAlignment="1" applyProtection="1">
      <alignment horizontal="distributed" vertical="center"/>
    </xf>
    <xf numFmtId="0" fontId="0" fillId="0" borderId="26" xfId="0" applyFont="1" applyFill="1" applyBorder="1" applyAlignment="1" applyProtection="1">
      <alignment horizontal="centerContinuous" vertical="center"/>
    </xf>
    <xf numFmtId="0" fontId="0" fillId="0" borderId="26" xfId="0" applyFont="1" applyFill="1" applyBorder="1" applyAlignment="1" applyProtection="1">
      <alignment horizontal="distributed" vertical="center"/>
    </xf>
    <xf numFmtId="0" fontId="0" fillId="0" borderId="13" xfId="0" applyFont="1" applyFill="1" applyBorder="1" applyAlignment="1" applyProtection="1">
      <alignment horizontal="distributed" vertical="center"/>
    </xf>
    <xf numFmtId="0" fontId="0" fillId="0" borderId="62" xfId="0" applyFont="1" applyFill="1" applyBorder="1" applyAlignment="1">
      <alignment vertical="center"/>
    </xf>
    <xf numFmtId="0" fontId="0" fillId="0" borderId="51" xfId="0" applyFont="1" applyFill="1" applyBorder="1" applyAlignment="1" applyProtection="1">
      <alignment horizontal="left" vertical="center"/>
    </xf>
    <xf numFmtId="0" fontId="0" fillId="0" borderId="63" xfId="0" applyFont="1" applyFill="1" applyBorder="1" applyAlignment="1" applyProtection="1">
      <alignment vertical="center"/>
    </xf>
    <xf numFmtId="0" fontId="0" fillId="0" borderId="44" xfId="0" applyFont="1" applyFill="1" applyBorder="1" applyAlignment="1">
      <alignment vertical="center"/>
    </xf>
    <xf numFmtId="0" fontId="0" fillId="0" borderId="18" xfId="0" applyFont="1" applyFill="1" applyBorder="1" applyAlignment="1">
      <alignment vertical="center"/>
    </xf>
    <xf numFmtId="0" fontId="0" fillId="0" borderId="19" xfId="0" applyFont="1" applyFill="1" applyBorder="1" applyAlignment="1"/>
    <xf numFmtId="0" fontId="0" fillId="0" borderId="27" xfId="0" applyFont="1" applyFill="1" applyBorder="1" applyAlignment="1" applyProtection="1">
      <alignment horizontal="center" vertical="center"/>
    </xf>
    <xf numFmtId="0" fontId="0" fillId="0" borderId="56" xfId="0" applyFont="1" applyFill="1" applyBorder="1" applyAlignment="1" applyProtection="1">
      <alignment vertical="center"/>
    </xf>
    <xf numFmtId="0" fontId="0" fillId="0" borderId="44" xfId="0" applyFont="1" applyFill="1" applyBorder="1" applyAlignment="1" applyProtection="1">
      <alignment vertical="center"/>
    </xf>
    <xf numFmtId="0" fontId="0" fillId="0" borderId="19" xfId="0" applyFont="1" applyFill="1" applyBorder="1" applyAlignment="1">
      <alignment vertical="center"/>
    </xf>
    <xf numFmtId="0" fontId="0" fillId="0" borderId="27" xfId="0" applyFont="1" applyFill="1" applyBorder="1" applyAlignment="1" applyProtection="1">
      <alignment horizontal="left" vertical="center"/>
    </xf>
    <xf numFmtId="0" fontId="0" fillId="0" borderId="17" xfId="0" applyFont="1" applyFill="1" applyBorder="1" applyAlignment="1" applyProtection="1">
      <alignment horizontal="left" vertical="center"/>
    </xf>
    <xf numFmtId="0" fontId="0" fillId="0" borderId="0" xfId="0" applyFont="1" applyFill="1" applyAlignment="1">
      <alignment horizontal="right" vertical="center"/>
    </xf>
    <xf numFmtId="0" fontId="0" fillId="0" borderId="0" xfId="0" applyFont="1" applyFill="1" applyBorder="1" applyAlignment="1">
      <alignment horizontal="center"/>
    </xf>
    <xf numFmtId="0" fontId="0" fillId="0" borderId="0" xfId="0" applyFont="1" applyFill="1" applyAlignment="1">
      <alignment horizontal="distributed"/>
    </xf>
    <xf numFmtId="0" fontId="0" fillId="0" borderId="0" xfId="0" applyFont="1" applyFill="1" applyBorder="1" applyAlignment="1">
      <alignment horizontal="left"/>
    </xf>
    <xf numFmtId="0" fontId="0" fillId="0" borderId="27" xfId="0" applyFont="1" applyFill="1" applyBorder="1" applyAlignment="1">
      <alignment vertical="center"/>
    </xf>
    <xf numFmtId="179" fontId="0" fillId="0" borderId="6" xfId="0" applyNumberFormat="1" applyFont="1" applyFill="1" applyBorder="1" applyAlignment="1" applyProtection="1">
      <alignment horizontal="right" vertical="center"/>
    </xf>
    <xf numFmtId="179" fontId="0" fillId="0" borderId="7" xfId="0" applyNumberFormat="1" applyFont="1" applyFill="1" applyBorder="1" applyAlignment="1" applyProtection="1">
      <alignment horizontal="right" vertical="center"/>
    </xf>
    <xf numFmtId="0" fontId="0" fillId="0" borderId="48" xfId="0" applyFont="1" applyFill="1" applyBorder="1" applyAlignment="1" applyProtection="1">
      <alignment vertical="center"/>
    </xf>
    <xf numFmtId="0" fontId="0" fillId="0" borderId="49" xfId="0" applyFont="1" applyFill="1" applyBorder="1" applyAlignment="1" applyProtection="1">
      <alignment horizontal="centerContinuous" vertical="center"/>
    </xf>
    <xf numFmtId="0" fontId="0" fillId="0" borderId="17" xfId="0" applyFont="1" applyFill="1" applyBorder="1" applyAlignment="1" applyProtection="1">
      <alignment horizontal="centerContinuous" vertical="center"/>
    </xf>
    <xf numFmtId="0" fontId="0" fillId="0" borderId="27" xfId="0" applyFont="1" applyFill="1" applyBorder="1" applyAlignment="1" applyProtection="1">
      <alignment horizontal="centerContinuous" vertical="center"/>
    </xf>
    <xf numFmtId="0" fontId="0" fillId="0" borderId="52" xfId="0" applyBorder="1" applyAlignment="1">
      <alignment horizontal="right" vertical="center"/>
    </xf>
    <xf numFmtId="0" fontId="0" fillId="0" borderId="4" xfId="0" applyBorder="1" applyAlignment="1">
      <alignment horizontal="right" vertical="center"/>
    </xf>
    <xf numFmtId="37" fontId="0" fillId="0" borderId="4" xfId="0" applyNumberFormat="1" applyFont="1" applyFill="1" applyBorder="1" applyAlignment="1" applyProtection="1">
      <alignment vertical="center"/>
    </xf>
    <xf numFmtId="0" fontId="0" fillId="0" borderId="50" xfId="0" applyFont="1" applyFill="1" applyBorder="1" applyAlignment="1" applyProtection="1">
      <alignment horizontal="center" vertical="center"/>
    </xf>
    <xf numFmtId="0" fontId="0" fillId="0" borderId="24" xfId="0" applyBorder="1" applyAlignment="1">
      <alignment horizontal="right" vertical="center"/>
    </xf>
    <xf numFmtId="0" fontId="0" fillId="0" borderId="7" xfId="0" applyBorder="1" applyAlignment="1">
      <alignment horizontal="right" vertical="center"/>
    </xf>
    <xf numFmtId="0" fontId="0" fillId="0" borderId="11" xfId="0" applyFont="1" applyFill="1" applyBorder="1" applyAlignment="1" applyProtection="1">
      <alignment horizontal="right" vertical="center"/>
    </xf>
    <xf numFmtId="37" fontId="0" fillId="0" borderId="64" xfId="0" applyNumberFormat="1" applyBorder="1" applyAlignment="1">
      <alignment horizontal="right" vertical="center"/>
    </xf>
    <xf numFmtId="37" fontId="0" fillId="0" borderId="25" xfId="0" applyNumberFormat="1" applyBorder="1" applyAlignment="1">
      <alignment horizontal="right" vertical="center"/>
    </xf>
    <xf numFmtId="0" fontId="6" fillId="0" borderId="0" xfId="0" applyFont="1" applyFill="1" applyBorder="1" applyAlignment="1" applyProtection="1">
      <alignment horizontal="right" vertical="center"/>
    </xf>
    <xf numFmtId="0" fontId="6" fillId="0" borderId="0" xfId="0" applyFont="1" applyFill="1" applyBorder="1" applyAlignment="1">
      <alignment vertical="center"/>
    </xf>
    <xf numFmtId="37" fontId="0" fillId="0" borderId="52" xfId="0" applyNumberFormat="1" applyFont="1" applyFill="1" applyBorder="1" applyAlignment="1" applyProtection="1">
      <alignment horizontal="right" vertical="center"/>
    </xf>
    <xf numFmtId="0" fontId="0" fillId="0" borderId="50" xfId="0" applyFont="1" applyFill="1" applyBorder="1" applyAlignment="1" applyProtection="1">
      <alignment horizontal="right" vertical="center"/>
    </xf>
    <xf numFmtId="37" fontId="0" fillId="0" borderId="24" xfId="0" applyNumberFormat="1" applyFont="1" applyFill="1" applyBorder="1" applyAlignment="1" applyProtection="1">
      <alignment horizontal="right" vertical="center"/>
    </xf>
    <xf numFmtId="0" fontId="7" fillId="0" borderId="65" xfId="0" applyFont="1" applyBorder="1" applyAlignment="1"/>
    <xf numFmtId="0" fontId="0" fillId="0" borderId="0" xfId="0" applyAlignment="1">
      <alignment vertical="center"/>
    </xf>
    <xf numFmtId="4" fontId="24" fillId="0" borderId="6" xfId="0" applyNumberFormat="1" applyFont="1" applyFill="1" applyBorder="1" applyAlignment="1" applyProtection="1">
      <alignment horizontal="right" vertical="center" wrapText="1"/>
    </xf>
    <xf numFmtId="0" fontId="24" fillId="0" borderId="0" xfId="0" applyFont="1" applyFill="1" applyAlignment="1" applyProtection="1">
      <alignment vertical="center"/>
    </xf>
    <xf numFmtId="185" fontId="0" fillId="0" borderId="8" xfId="0" quotePrefix="1" applyNumberFormat="1" applyFont="1" applyFill="1" applyBorder="1" applyAlignment="1" applyProtection="1">
      <alignment horizontal="right" vertical="center"/>
    </xf>
    <xf numFmtId="176" fontId="7" fillId="0" borderId="19" xfId="0" applyNumberFormat="1" applyFont="1" applyFill="1" applyBorder="1" applyAlignment="1" applyProtection="1">
      <alignment horizontal="center" vertical="center"/>
    </xf>
    <xf numFmtId="176" fontId="7" fillId="0" borderId="21" xfId="0" applyNumberFormat="1" applyFont="1" applyFill="1" applyBorder="1" applyAlignment="1" applyProtection="1">
      <alignment horizontal="center" vertical="center"/>
    </xf>
    <xf numFmtId="176" fontId="0" fillId="0" borderId="9" xfId="0" applyNumberFormat="1" applyFont="1" applyFill="1" applyBorder="1" applyAlignment="1" applyProtection="1">
      <alignment horizontal="center" vertical="center"/>
    </xf>
    <xf numFmtId="176" fontId="0" fillId="0" borderId="8" xfId="0" applyNumberFormat="1" applyFont="1" applyFill="1" applyBorder="1" applyAlignment="1" applyProtection="1">
      <alignment horizontal="center" vertical="center"/>
    </xf>
    <xf numFmtId="0" fontId="12" fillId="0" borderId="23" xfId="0" applyFont="1" applyFill="1" applyBorder="1" applyAlignment="1" applyProtection="1">
      <alignment horizontal="right" vertical="top"/>
    </xf>
    <xf numFmtId="0" fontId="0" fillId="0" borderId="17" xfId="0" applyFont="1" applyBorder="1" applyAlignment="1" applyProtection="1">
      <alignment horizontal="center" vertical="center"/>
    </xf>
    <xf numFmtId="0" fontId="0" fillId="0" borderId="27"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48" xfId="0" applyFont="1" applyBorder="1" applyAlignment="1" applyProtection="1">
      <alignment horizontal="center" vertical="center"/>
    </xf>
    <xf numFmtId="176" fontId="0" fillId="0" borderId="17" xfId="0" applyNumberFormat="1" applyFont="1" applyFill="1" applyBorder="1" applyAlignment="1" applyProtection="1">
      <alignment horizontal="center" vertical="center"/>
    </xf>
    <xf numFmtId="176" fontId="0" fillId="0" borderId="13" xfId="0" applyNumberFormat="1" applyFont="1" applyFill="1" applyBorder="1" applyAlignment="1" applyProtection="1">
      <alignment horizontal="center" vertical="center"/>
    </xf>
    <xf numFmtId="176" fontId="0" fillId="0" borderId="19" xfId="0" applyNumberFormat="1" applyFont="1" applyFill="1" applyBorder="1" applyAlignment="1" applyProtection="1">
      <alignment horizontal="center" vertical="center"/>
    </xf>
    <xf numFmtId="176" fontId="0" fillId="0" borderId="18" xfId="0" applyNumberFormat="1" applyFont="1" applyFill="1" applyBorder="1" applyAlignment="1" applyProtection="1">
      <alignment horizontal="center" vertical="center"/>
    </xf>
    <xf numFmtId="176" fontId="0" fillId="0" borderId="44" xfId="0" applyNumberFormat="1" applyFont="1" applyFill="1" applyBorder="1" applyAlignment="1" applyProtection="1">
      <alignment horizontal="center" vertical="center"/>
    </xf>
    <xf numFmtId="176" fontId="0" fillId="0" borderId="27" xfId="0" applyNumberFormat="1" applyFont="1" applyFill="1" applyBorder="1" applyAlignment="1">
      <alignment horizontal="left" vertical="center"/>
    </xf>
    <xf numFmtId="0" fontId="19" fillId="0" borderId="9" xfId="0" applyFont="1" applyFill="1" applyBorder="1" applyAlignment="1" applyProtection="1">
      <alignment vertical="center" wrapText="1"/>
    </xf>
    <xf numFmtId="0" fontId="19" fillId="0" borderId="8" xfId="0" applyFont="1" applyFill="1" applyBorder="1" applyAlignment="1" applyProtection="1">
      <alignment vertical="center" wrapText="1"/>
    </xf>
    <xf numFmtId="0" fontId="0" fillId="0" borderId="9" xfId="0" applyFont="1" applyFill="1" applyBorder="1" applyAlignment="1" applyProtection="1">
      <alignment vertical="center" wrapText="1"/>
    </xf>
    <xf numFmtId="0" fontId="0" fillId="0" borderId="8" xfId="0" applyFont="1" applyFill="1" applyBorder="1" applyAlignment="1" applyProtection="1">
      <alignment vertical="center" wrapText="1"/>
    </xf>
    <xf numFmtId="0" fontId="0" fillId="0" borderId="9" xfId="0" applyFont="1" applyFill="1" applyBorder="1" applyAlignment="1">
      <alignment vertical="center" wrapText="1"/>
    </xf>
    <xf numFmtId="0" fontId="0" fillId="0" borderId="8" xfId="0" applyFont="1" applyFill="1" applyBorder="1" applyAlignment="1">
      <alignment vertical="center" wrapText="1"/>
    </xf>
    <xf numFmtId="0" fontId="0" fillId="0" borderId="9" xfId="0" applyFont="1" applyFill="1" applyBorder="1" applyAlignment="1" applyProtection="1">
      <alignment horizontal="center" vertical="center"/>
    </xf>
    <xf numFmtId="0" fontId="0" fillId="0" borderId="8" xfId="0" applyFont="1" applyFill="1" applyBorder="1" applyAlignment="1" applyProtection="1">
      <alignment horizontal="center" vertical="center"/>
    </xf>
    <xf numFmtId="0" fontId="0" fillId="0" borderId="64" xfId="0" applyFont="1" applyFill="1" applyBorder="1" applyAlignment="1" applyProtection="1">
      <alignment horizontal="center" vertical="center"/>
    </xf>
    <xf numFmtId="0" fontId="0" fillId="0" borderId="24" xfId="0" applyFont="1" applyFill="1" applyBorder="1" applyAlignment="1" applyProtection="1">
      <alignment horizontal="center" vertical="center"/>
    </xf>
    <xf numFmtId="0" fontId="0" fillId="0" borderId="48"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0" fillId="0" borderId="33" xfId="0" applyFont="1" applyFill="1" applyBorder="1" applyAlignment="1" applyProtection="1">
      <alignment horizontal="center" vertical="center"/>
    </xf>
    <xf numFmtId="0" fontId="0" fillId="0" borderId="56" xfId="0" applyFont="1" applyFill="1" applyBorder="1" applyAlignment="1" applyProtection="1">
      <alignment horizontal="distributed" vertical="center" wrapText="1"/>
    </xf>
    <xf numFmtId="0" fontId="0" fillId="0" borderId="11" xfId="0" applyFont="1" applyFill="1" applyBorder="1" applyAlignment="1" applyProtection="1">
      <alignment horizontal="distributed" vertical="center"/>
    </xf>
    <xf numFmtId="0" fontId="0" fillId="0" borderId="53" xfId="0" applyFont="1" applyFill="1" applyBorder="1" applyAlignment="1" applyProtection="1">
      <alignment horizontal="distributed" vertical="center"/>
    </xf>
    <xf numFmtId="0" fontId="0" fillId="0" borderId="17"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0" fillId="0" borderId="49"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13"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0" fillId="0" borderId="7" xfId="0" applyFont="1" applyFill="1" applyBorder="1" applyAlignment="1" applyProtection="1">
      <alignment horizontal="center" vertical="center"/>
    </xf>
  </cellXfs>
  <cellStyles count="4">
    <cellStyle name="桁区切り" xfId="1" builtinId="6"/>
    <cellStyle name="標準" xfId="0" builtinId="0"/>
    <cellStyle name="標準 4" xfId="3"/>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externalLink" Target="externalLinks/externalLink1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543176</xdr:colOff>
      <xdr:row>21</xdr:row>
      <xdr:rowOff>94878</xdr:rowOff>
    </xdr:from>
    <xdr:to>
      <xdr:col>14</xdr:col>
      <xdr:colOff>247473</xdr:colOff>
      <xdr:row>65</xdr:row>
      <xdr:rowOff>0</xdr:rowOff>
    </xdr:to>
    <xdr:sp macro="" textlink="" fLocksText="0">
      <xdr:nvSpPr>
        <xdr:cNvPr id="2" name="右中かっこ 1"/>
        <xdr:cNvSpPr/>
      </xdr:nvSpPr>
      <xdr:spPr>
        <a:xfrm>
          <a:off x="10258676" y="3895353"/>
          <a:ext cx="1323547" cy="7868022"/>
        </a:xfrm>
        <a:prstGeom prst="rightBrace">
          <a:avLst/>
        </a:prstGeom>
        <a:noFill/>
        <a:ln w="28575">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kayama-fs.ad.pref.okayama.jp\&#32113;&#21512;&#20849;&#26377;\&#32113;&#21512;&#20849;&#26377;\050&#20445;&#20581;&#31119;&#31049;&#37096;\050&#21307;&#30274;&#25512;&#36914;&#35506;\02%20&#21307;&#30274;&#24773;&#22577;&#12539;&#23433;&#20840;&#29677;\4%20&#21402;&#29983;&#32113;&#35336;\&#21402;&#29983;&#32113;&#35336;&#35519;&#26619;&#65288;&#20445;&#20581;&#38306;&#20418;&#65289;\20&#24180;&#24230;&#65374;\&#9675;&#34907;&#29983;&#32113;&#35336;&#24180;&#22577;\21&#24180;&#34907;&#29983;&#32113;&#35336;&#24180;&#22577;(&#24179;&#25104;23&#24180;&#24230;&#20316;&#25104;&#65289;\&#34920;&#65297;&#34920;&#65298;&#12288;&#20154;&#21475;&#38745;&#24907;&#12539;&#21205;&#24907;(&#12415;&#23436;&#25104;&#65289;\1-1,1-2,2-7(&#23436;&#25104;)H2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S-WSXL6E8\usbdisk1\&#29287;&#21407;\02&#12288;%20&#32113;&#35336;\00&#12288;&#34907;&#29983;&#32113;&#35336;&#24180;&#22577;\27&#24180;&#34907;&#26143;&#32113;&#35336;&#24180;&#22577;(&#24179;&#25104;29&#24180;&#24230;&#20316;&#25104;&#65289;\08%20HP&#20844;&#34920;\01%20&#32113;&#35336;&#34920;_Exel%20-%20HP&#20844;&#34920;&#29992;\02_&#20154;&#21475;&#21205;&#24907;\2-29_&#65320;2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LS-WSXL6E8\usbdisk1\&#29287;&#21407;\02&#12288;%20&#32113;&#35336;\00&#12288;&#34907;&#29983;&#32113;&#35336;&#24180;&#22577;\27&#24180;&#34907;&#26143;&#32113;&#35336;&#24180;&#22577;(&#24179;&#25104;29&#24180;&#24230;&#20316;&#25104;&#65289;\08%20HP&#20844;&#34920;\01%20&#32113;&#35336;&#34920;_Exel%20-%20HP&#20844;&#34920;&#29992;\02_&#20154;&#21475;&#21205;&#24907;\2-30_&#65320;2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LS-WSXL6E8\usbdisk1\&#29287;&#21407;\02&#12288;%20&#32113;&#35336;\00&#12288;&#34907;&#29983;&#32113;&#35336;&#24180;&#22577;\27&#24180;&#34907;&#26143;&#32113;&#35336;&#24180;&#22577;(&#24179;&#25104;29&#24180;&#24230;&#20316;&#25104;&#65289;\08%20HP&#20844;&#34920;\01%20&#32113;&#35336;&#34920;_Exel%20-%20HP&#20844;&#34920;&#29992;\02_&#20154;&#21475;&#21205;&#24907;\2-31_&#65320;2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LS-WSXL6E8\usbdisk1\&#29287;&#21407;\02&#12288;%20&#32113;&#35336;\00&#12288;&#34907;&#29983;&#32113;&#35336;&#24180;&#22577;\27&#24180;&#34907;&#26143;&#32113;&#35336;&#24180;&#22577;(&#24179;&#25104;29&#24180;&#24230;&#20316;&#25104;&#65289;\08%20HP&#20844;&#34920;\01%20&#32113;&#35336;&#34920;_Exel%20-%20HP&#20844;&#34920;&#29992;\02_&#20154;&#21475;&#21205;&#24907;\2-32_&#65320;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S-WSXL6E8\usbdisk1\&#29287;&#21407;\02&#12288;%20&#32113;&#35336;\00&#12288;&#34907;&#29983;&#32113;&#35336;&#24180;&#22577;\27&#24180;&#34907;&#26143;&#32113;&#35336;&#24180;&#22577;(&#24179;&#25104;29&#24180;&#24230;&#20316;&#25104;&#65289;\08%20HP&#20844;&#34920;\01%20&#32113;&#35336;&#34920;_Exel%20-%20HP&#20844;&#34920;&#29992;\02_&#20154;&#21475;&#21205;&#24907;\2-16_&#65320;2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S-WSXL6E8\usbdisk1\&#29287;&#21407;\02&#12288;%20&#32113;&#35336;\00&#12288;&#34907;&#29983;&#32113;&#35336;&#24180;&#22577;\27&#24180;&#34907;&#26143;&#32113;&#35336;&#24180;&#22577;(&#24179;&#25104;29&#24180;&#24230;&#20316;&#25104;&#65289;\08%20HP&#20844;&#34920;\01%20&#32113;&#35336;&#34920;_Exel%20-%20HP&#20844;&#34920;&#29992;\02_&#20154;&#21475;&#21205;&#24907;\2-19_&#65320;2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S-WSXL6E8\usbdisk1\&#29287;&#21407;\02&#12288;%20&#32113;&#35336;\00&#12288;&#34907;&#29983;&#32113;&#35336;&#24180;&#22577;\27&#24180;&#34907;&#26143;&#32113;&#35336;&#24180;&#22577;(&#24179;&#25104;29&#24180;&#24230;&#20316;&#25104;&#65289;\08%20HP&#20844;&#34920;\01%20&#32113;&#35336;&#34920;_Exel%20-%20HP&#20844;&#34920;&#29992;\02_&#20154;&#21475;&#21205;&#24907;\2-21_&#65320;2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S-WSXL6E8\usbdisk1\&#29287;&#21407;\02&#12288;%20&#32113;&#35336;\00&#12288;&#34907;&#29983;&#32113;&#35336;&#24180;&#22577;\27&#24180;&#34907;&#26143;&#32113;&#35336;&#24180;&#22577;(&#24179;&#25104;29&#24180;&#24230;&#20316;&#25104;&#65289;\08%20HP&#20844;&#34920;\01%20&#32113;&#35336;&#34920;_Exel%20-%20HP&#20844;&#34920;&#29992;\02_&#20154;&#21475;&#21205;&#24907;\2-22_&#65320;2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S-WSXL6E8\usbdisk1\&#29287;&#21407;\02&#12288;%20&#32113;&#35336;\00&#12288;&#34907;&#29983;&#32113;&#35336;&#24180;&#22577;\27&#24180;&#34907;&#26143;&#32113;&#35336;&#24180;&#22577;(&#24179;&#25104;29&#24180;&#24230;&#20316;&#25104;&#65289;\08%20HP&#20844;&#34920;\01%20&#32113;&#35336;&#34920;_Exel%20-%20HP&#20844;&#34920;&#29992;\02_&#20154;&#21475;&#21205;&#24907;\2-23_&#65320;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S-WSXL6E8\usbdisk1\&#29287;&#21407;\02&#12288;%20&#32113;&#35336;\00&#12288;&#34907;&#29983;&#32113;&#35336;&#24180;&#22577;\27&#24180;&#34907;&#26143;&#32113;&#35336;&#24180;&#22577;(&#24179;&#25104;29&#24180;&#24230;&#20316;&#25104;&#65289;\08%20HP&#20844;&#34920;\01%20&#32113;&#35336;&#34920;_Exel%20-%20HP&#20844;&#34920;&#29992;\02_&#20154;&#21475;&#21205;&#24907;\2-26_&#65320;2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S-WSXL6E8\usbdisk1\&#29287;&#21407;\02&#12288;%20&#32113;&#35336;\00&#12288;&#34907;&#29983;&#32113;&#35336;&#24180;&#22577;\27&#24180;&#34907;&#26143;&#32113;&#35336;&#24180;&#22577;(&#24179;&#25104;29&#24180;&#24230;&#20316;&#25104;&#65289;\08%20HP&#20844;&#34920;\01%20&#32113;&#35336;&#34920;_Exel%20-%20HP&#20844;&#34920;&#29992;\02_&#20154;&#21475;&#21205;&#24907;\2-27_&#65320;2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LS-WSXL6E8\usbdisk1\&#29287;&#21407;\02&#12288;%20&#32113;&#35336;\00&#12288;&#34907;&#29983;&#32113;&#35336;&#24180;&#22577;\27&#24180;&#34907;&#26143;&#32113;&#35336;&#24180;&#22577;(&#24179;&#25104;29&#24180;&#24230;&#20316;&#25104;&#65289;\08%20HP&#20844;&#34920;\01%20&#32113;&#35336;&#34920;_Exel%20-%20HP&#20844;&#34920;&#29992;\02_&#20154;&#21475;&#21205;&#24907;\2-28_&#6532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1（完成）"/>
      <sheetName val="第10表"/>
      <sheetName val="1-02(完成)"/>
      <sheetName val="（H21推計人口第３表）"/>
      <sheetName val="市町村別５歳＆３区分別"/>
      <sheetName val="2-07(完成)"/>
      <sheetName val="表3"/>
      <sheetName val="図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9..."/>
      <sheetName val="三桁基本分類"/>
    </sheetNames>
    <sheetDataSet>
      <sheetData sheetId="0" refreshError="1"/>
      <sheetData sheetId="1">
        <row r="16">
          <cell r="B16" t="str">
            <v/>
          </cell>
          <cell r="C16" t="str">
            <v>総　　数</v>
          </cell>
        </row>
        <row r="17">
          <cell r="B17" t="str">
            <v>P00-P96</v>
          </cell>
          <cell r="C17" t="str">
            <v>周産期に発生した病態</v>
          </cell>
        </row>
        <row r="18">
          <cell r="B18" t="str">
            <v xml:space="preserve">   P05-P08</v>
          </cell>
          <cell r="C18" t="str">
            <v>妊娠期間及び胎児発育に関連する障害</v>
          </cell>
        </row>
        <row r="19">
          <cell r="B19" t="str">
            <v xml:space="preserve">       P05</v>
          </cell>
          <cell r="C19" t="str">
            <v xml:space="preserve">    胎児発育遅延〈成長遅滞〉及び
    胎児栄養失調（症）</v>
          </cell>
        </row>
        <row r="20">
          <cell r="B20" t="str">
            <v xml:space="preserve">   P20-P29</v>
          </cell>
          <cell r="C20" t="str">
            <v>周産期に特異的な呼吸障害及び心血管障害</v>
          </cell>
        </row>
        <row r="21">
          <cell r="B21" t="str">
            <v xml:space="preserve">       P20</v>
          </cell>
          <cell r="C21" t="str">
            <v xml:space="preserve">    子宮内低酸素症</v>
          </cell>
        </row>
        <row r="22">
          <cell r="B22" t="str">
            <v xml:space="preserve">       P29</v>
          </cell>
          <cell r="C22" t="str">
            <v xml:space="preserve">    周産期に発生した心血管障害</v>
          </cell>
        </row>
        <row r="23">
          <cell r="B23" t="str">
            <v xml:space="preserve">   P35-P39</v>
          </cell>
          <cell r="C23" t="str">
            <v>周産期に特異的な感染症</v>
          </cell>
        </row>
        <row r="24">
          <cell r="B24" t="str">
            <v xml:space="preserve">       P39</v>
          </cell>
          <cell r="C24" t="str">
            <v xml:space="preserve">    周産期に特異的なその他の感染症</v>
          </cell>
        </row>
        <row r="25">
          <cell r="B25" t="str">
            <v xml:space="preserve">   P50-P61</v>
          </cell>
          <cell r="C25" t="str">
            <v>胎児及び新生児の出血性障害及び血液障害</v>
          </cell>
        </row>
        <row r="26">
          <cell r="B26" t="str">
            <v xml:space="preserve">       P50</v>
          </cell>
          <cell r="C26" t="str">
            <v xml:space="preserve">    胎　児　失　血</v>
          </cell>
        </row>
        <row r="27">
          <cell r="B27" t="str">
            <v xml:space="preserve">   P80-P83</v>
          </cell>
          <cell r="C27" t="str">
            <v>胎児及び新生児の外皮及び体温調節に関連する病態</v>
          </cell>
        </row>
        <row r="28">
          <cell r="B28" t="str">
            <v xml:space="preserve">       P83</v>
          </cell>
          <cell r="C28" t="str">
            <v xml:space="preserve">    胎児及び新生児に特異的な外皮のその他の病態</v>
          </cell>
        </row>
        <row r="29">
          <cell r="B29" t="str">
            <v xml:space="preserve">   P90-P96</v>
          </cell>
          <cell r="C29" t="str">
            <v>周産期に発生したその他の障害</v>
          </cell>
        </row>
        <row r="30">
          <cell r="B30" t="str">
            <v xml:space="preserve">       P95</v>
          </cell>
          <cell r="C30" t="str">
            <v xml:space="preserve">    原因不明の胎児死亡</v>
          </cell>
        </row>
        <row r="31">
          <cell r="B31" t="str">
            <v xml:space="preserve">       P96</v>
          </cell>
          <cell r="C31" t="str">
            <v xml:space="preserve">    周産期に発生したその他の病態</v>
          </cell>
        </row>
        <row r="32">
          <cell r="B32" t="str">
            <v>Q00-Q99</v>
          </cell>
          <cell r="C32" t="str">
            <v>先天奇形，変形及び染色体異常</v>
          </cell>
        </row>
        <row r="33">
          <cell r="B33" t="str">
            <v xml:space="preserve">   Q80-Q89</v>
          </cell>
          <cell r="C33" t="str">
            <v>その他の先天奇形</v>
          </cell>
        </row>
        <row r="34">
          <cell r="B34" t="str">
            <v xml:space="preserve">       Q89</v>
          </cell>
          <cell r="C34" t="str">
            <v xml:space="preserve">    その他の先天奇形，他に分類されないもの</v>
          </cell>
        </row>
        <row r="35">
          <cell r="B35" t="str">
            <v xml:space="preserve">   Q90-Q99</v>
          </cell>
          <cell r="C35" t="str">
            <v>染色体異常，他に分類されないもの</v>
          </cell>
        </row>
        <row r="36">
          <cell r="B36" t="str">
            <v xml:space="preserve">       Q91</v>
          </cell>
          <cell r="C36" t="str">
            <v xml:space="preserve">    エドワ－ズ〈Edwards〉症候群及び
    パトー〈Patau〉症候群</v>
          </cell>
        </row>
        <row r="37">
          <cell r="B37" t="str">
            <v xml:space="preserve">       Q92</v>
          </cell>
          <cell r="C37" t="str">
            <v xml:space="preserve">    常染色体のその他のトリソミー及び
    部分トリソミー，他に分類されないもの</v>
          </cell>
        </row>
        <row r="38">
          <cell r="B38" t="str">
            <v xml:space="preserve">       Q99</v>
          </cell>
          <cell r="C38" t="str">
            <v xml:space="preserve">    その他の染色体異常，他に分類されないもの</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0..."/>
      <sheetName val="市町村"/>
    </sheetNames>
    <sheetDataSet>
      <sheetData sheetId="0" refreshError="1"/>
      <sheetData sheetId="1">
        <row r="9">
          <cell r="B9" t="str">
            <v>岡　 山　 県</v>
          </cell>
        </row>
        <row r="11">
          <cell r="B11" t="str">
            <v>県南東部保健医療圏</v>
          </cell>
        </row>
        <row r="12">
          <cell r="B12" t="str">
            <v>県南西部保健医療圏</v>
          </cell>
        </row>
        <row r="13">
          <cell r="B13" t="str">
            <v>高梁・新見保健医療圏</v>
          </cell>
        </row>
        <row r="14">
          <cell r="B14" t="str">
            <v>真庭保健医療圏</v>
          </cell>
        </row>
        <row r="15">
          <cell r="B15" t="str">
            <v>津山・英田保健医療圏</v>
          </cell>
        </row>
        <row r="17">
          <cell r="B17" t="str">
            <v>岡山市保健所</v>
          </cell>
        </row>
        <row r="18">
          <cell r="B18" t="str">
            <v>倉敷市保健所</v>
          </cell>
        </row>
        <row r="19">
          <cell r="B19" t="str">
            <v>備前保健所</v>
          </cell>
        </row>
        <row r="20">
          <cell r="B20" t="str">
            <v>備中保健所</v>
          </cell>
        </row>
        <row r="21">
          <cell r="B21" t="str">
            <v>備北保健所</v>
          </cell>
        </row>
        <row r="23">
          <cell r="B23" t="str">
            <v>真庭保健所</v>
          </cell>
        </row>
        <row r="24">
          <cell r="B24" t="str">
            <v>美作保健所</v>
          </cell>
        </row>
        <row r="26">
          <cell r="B26" t="str">
            <v>岡 山 市</v>
          </cell>
        </row>
        <row r="27">
          <cell r="B27" t="str">
            <v>倉 敷 市</v>
          </cell>
        </row>
        <row r="28">
          <cell r="B28" t="str">
            <v>津 山 市</v>
          </cell>
        </row>
        <row r="29">
          <cell r="B29" t="str">
            <v>玉 野 市</v>
          </cell>
        </row>
        <row r="30">
          <cell r="B30" t="str">
            <v>笠 岡 市</v>
          </cell>
        </row>
        <row r="32">
          <cell r="B32" t="str">
            <v>井 原 市</v>
          </cell>
        </row>
        <row r="33">
          <cell r="B33" t="str">
            <v>総 社 市</v>
          </cell>
        </row>
        <row r="34">
          <cell r="B34" t="str">
            <v>高 梁 市</v>
          </cell>
        </row>
        <row r="35">
          <cell r="B35" t="str">
            <v>新 見 市</v>
          </cell>
        </row>
        <row r="36">
          <cell r="B36" t="str">
            <v>備 前 市</v>
          </cell>
        </row>
        <row r="38">
          <cell r="B38" t="str">
            <v>瀬戸内市</v>
          </cell>
        </row>
        <row r="39">
          <cell r="B39" t="str">
            <v>赤 磐 市</v>
          </cell>
        </row>
        <row r="40">
          <cell r="B40" t="str">
            <v>真 庭 市</v>
          </cell>
        </row>
        <row r="41">
          <cell r="B41" t="str">
            <v>美 作 市</v>
          </cell>
        </row>
        <row r="42">
          <cell r="B42" t="str">
            <v>浅 口 市</v>
          </cell>
        </row>
        <row r="44">
          <cell r="B44" t="str">
            <v>和 気 郡</v>
          </cell>
        </row>
        <row r="45">
          <cell r="B45" t="str">
            <v>　 和 気 町</v>
          </cell>
        </row>
        <row r="46">
          <cell r="B46" t="str">
            <v>都 窪 郡</v>
          </cell>
        </row>
        <row r="47">
          <cell r="B47" t="str">
            <v>　 早 島 町</v>
          </cell>
        </row>
        <row r="48">
          <cell r="B48" t="str">
            <v>浅 口 郡</v>
          </cell>
        </row>
        <row r="49">
          <cell r="B49" t="str">
            <v>　 里 庄 町</v>
          </cell>
        </row>
        <row r="51">
          <cell r="B51" t="str">
            <v>小 田 郡</v>
          </cell>
        </row>
        <row r="52">
          <cell r="B52" t="str">
            <v>　 矢 掛 町</v>
          </cell>
        </row>
        <row r="53">
          <cell r="B53" t="str">
            <v>真 庭 郡</v>
          </cell>
        </row>
        <row r="54">
          <cell r="B54" t="str">
            <v>　 新 庄 村</v>
          </cell>
        </row>
        <row r="55">
          <cell r="B55" t="str">
            <v>苫 田 郡</v>
          </cell>
        </row>
        <row r="56">
          <cell r="B56" t="str">
            <v>　 鏡 野 町</v>
          </cell>
        </row>
        <row r="58">
          <cell r="B58" t="str">
            <v>勝 田 郡</v>
          </cell>
        </row>
        <row r="59">
          <cell r="B59" t="str">
            <v>　 勝 央 町</v>
          </cell>
        </row>
        <row r="60">
          <cell r="B60" t="str">
            <v>　 奈 義 町</v>
          </cell>
        </row>
        <row r="61">
          <cell r="B61" t="str">
            <v>英 田 郡</v>
          </cell>
        </row>
        <row r="62">
          <cell r="B62" t="str">
            <v>　 西粟倉村</v>
          </cell>
        </row>
        <row r="64">
          <cell r="B64" t="str">
            <v>久 米 郡</v>
          </cell>
        </row>
        <row r="65">
          <cell r="B65" t="str">
            <v>　 久米南町</v>
          </cell>
        </row>
        <row r="66">
          <cell r="B66" t="str">
            <v>　 美 咲 町</v>
          </cell>
        </row>
        <row r="67">
          <cell r="B67" t="str">
            <v>加 賀 郡</v>
          </cell>
        </row>
        <row r="68">
          <cell r="B68" t="str">
            <v>　 吉備中央町</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1..."/>
      <sheetName val="三桁基本分類"/>
    </sheetNames>
    <sheetDataSet>
      <sheetData sheetId="0" refreshError="1"/>
      <sheetData sheetId="1">
        <row r="16">
          <cell r="B16" t="str">
            <v/>
          </cell>
          <cell r="C16" t="str">
            <v>総　　数</v>
          </cell>
        </row>
        <row r="17">
          <cell r="B17" t="str">
            <v>P00-P96</v>
          </cell>
          <cell r="C17" t="str">
            <v>周産期に発生した病態</v>
          </cell>
        </row>
        <row r="18">
          <cell r="B18" t="str">
            <v xml:space="preserve">   P05-P08</v>
          </cell>
          <cell r="C18" t="str">
            <v>妊娠期間及び胎児発育に関連する障害</v>
          </cell>
        </row>
        <row r="19">
          <cell r="B19" t="str">
            <v xml:space="preserve">       P05</v>
          </cell>
          <cell r="C19" t="str">
            <v xml:space="preserve">    胎児発育遅延〈成長遅滞〉及び胎児栄養失調（症）</v>
          </cell>
        </row>
        <row r="20">
          <cell r="B20" t="str">
            <v xml:space="preserve">   P20-P29</v>
          </cell>
          <cell r="C20" t="str">
            <v>周産期に特異的な呼吸障害及び心血管障害</v>
          </cell>
        </row>
        <row r="21">
          <cell r="B21" t="str">
            <v xml:space="preserve">       P20</v>
          </cell>
          <cell r="C21" t="str">
            <v xml:space="preserve">    子宮内低酸素症</v>
          </cell>
        </row>
        <row r="22">
          <cell r="B22" t="str">
            <v xml:space="preserve">       P26</v>
          </cell>
          <cell r="C22" t="str">
            <v xml:space="preserve">    周産期に発生した肺出血</v>
          </cell>
        </row>
        <row r="23">
          <cell r="B23" t="str">
            <v xml:space="preserve">       P29</v>
          </cell>
          <cell r="C23" t="str">
            <v xml:space="preserve">    周産期に発生した心血管障害</v>
          </cell>
        </row>
        <row r="24">
          <cell r="B24" t="str">
            <v xml:space="preserve">   P50-P61</v>
          </cell>
          <cell r="C24" t="str">
            <v>胎児及び新生児の出血性障害及び血液障害</v>
          </cell>
        </row>
        <row r="25">
          <cell r="B25" t="str">
            <v xml:space="preserve">       P50</v>
          </cell>
          <cell r="C25" t="str">
            <v xml:space="preserve">    胎　児　失　血</v>
          </cell>
        </row>
        <row r="26">
          <cell r="B26" t="str">
            <v xml:space="preserve">       P60</v>
          </cell>
          <cell r="C26" t="str">
            <v xml:space="preserve">    胎児及び新生児の播種性血管内凝固</v>
          </cell>
        </row>
        <row r="27">
          <cell r="B27" t="str">
            <v xml:space="preserve">   P90-P96</v>
          </cell>
          <cell r="C27" t="str">
            <v>周産期に発生したその他の障害</v>
          </cell>
        </row>
        <row r="28">
          <cell r="B28" t="str">
            <v xml:space="preserve">       P95</v>
          </cell>
          <cell r="C28" t="str">
            <v xml:space="preserve">    原因不明の胎児死亡</v>
          </cell>
        </row>
        <row r="29">
          <cell r="B29" t="str">
            <v xml:space="preserve">       P96</v>
          </cell>
          <cell r="C29" t="str">
            <v xml:space="preserve">    周産期に発生したその他の病態</v>
          </cell>
        </row>
        <row r="30">
          <cell r="B30" t="str">
            <v>Q00-Q99</v>
          </cell>
          <cell r="C30" t="str">
            <v>先天奇形，変形及び染色体異常</v>
          </cell>
        </row>
        <row r="31">
          <cell r="B31" t="str">
            <v xml:space="preserve">   Q00-Q07</v>
          </cell>
          <cell r="C31" t="str">
            <v>神経系の先天奇形</v>
          </cell>
        </row>
        <row r="32">
          <cell r="B32" t="str">
            <v xml:space="preserve">       Q00</v>
          </cell>
          <cell r="C32" t="str">
            <v xml:space="preserve">    無脳症及び類似先天奇形</v>
          </cell>
        </row>
        <row r="33">
          <cell r="B33" t="str">
            <v xml:space="preserve">   Q60-Q64</v>
          </cell>
          <cell r="C33" t="str">
            <v>腎尿路系の先天奇形</v>
          </cell>
        </row>
        <row r="34">
          <cell r="B34" t="str">
            <v xml:space="preserve">       Q60</v>
          </cell>
          <cell r="C34" t="str">
            <v xml:space="preserve">    腎の無発生及びその他の減形成</v>
          </cell>
        </row>
        <row r="35">
          <cell r="B35" t="str">
            <v xml:space="preserve">   Q80-Q89</v>
          </cell>
          <cell r="C35" t="str">
            <v>その他の先天奇形</v>
          </cell>
        </row>
        <row r="36">
          <cell r="B36" t="str">
            <v xml:space="preserve">       Q89</v>
          </cell>
          <cell r="C36" t="str">
            <v xml:space="preserve">    その他の先天奇形，他に分類されないもの</v>
          </cell>
        </row>
        <row r="37">
          <cell r="B37" t="str">
            <v xml:space="preserve">   Q90-Q99</v>
          </cell>
          <cell r="C37" t="str">
            <v>染色体異常，他に分類されないもの</v>
          </cell>
        </row>
        <row r="38">
          <cell r="B38" t="str">
            <v xml:space="preserve">       Q91</v>
          </cell>
          <cell r="C38" t="str">
            <v xml:space="preserve">    エドワ－ズ〈Edwards〉症候群及びパトー〈Patau〉症候群</v>
          </cell>
        </row>
        <row r="39">
          <cell r="B39" t="str">
            <v xml:space="preserve">       Q99</v>
          </cell>
          <cell r="C39" t="str">
            <v xml:space="preserve">    その他の染色体異常，他に分類されないもの</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2."/>
      <sheetName val="市町村"/>
    </sheetNames>
    <sheetDataSet>
      <sheetData sheetId="0" refreshError="1"/>
      <sheetData sheetId="1">
        <row r="9">
          <cell r="B9" t="str">
            <v>岡　 山　 県</v>
          </cell>
          <cell r="C9">
            <v>30.2</v>
          </cell>
          <cell r="D9">
            <v>42.5</v>
          </cell>
          <cell r="E9">
            <v>28.8</v>
          </cell>
          <cell r="F9">
            <v>39.299999999999997</v>
          </cell>
        </row>
        <row r="12">
          <cell r="B12" t="str">
            <v>県南東部保健医療圏</v>
          </cell>
          <cell r="C12">
            <v>30.5</v>
          </cell>
          <cell r="D12">
            <v>43.4</v>
          </cell>
          <cell r="E12">
            <v>29.1</v>
          </cell>
          <cell r="F12">
            <v>40.200000000000003</v>
          </cell>
        </row>
        <row r="13">
          <cell r="B13" t="str">
            <v>県南西部保健医療圏</v>
          </cell>
          <cell r="C13">
            <v>29.9</v>
          </cell>
          <cell r="D13">
            <v>41.7</v>
          </cell>
          <cell r="E13">
            <v>28.5</v>
          </cell>
          <cell r="F13">
            <v>38.4</v>
          </cell>
        </row>
        <row r="14">
          <cell r="B14" t="str">
            <v>高梁・新見保健医療圏</v>
          </cell>
          <cell r="C14">
            <v>29.5</v>
          </cell>
          <cell r="D14">
            <v>39.799999999999997</v>
          </cell>
          <cell r="E14">
            <v>28.4</v>
          </cell>
          <cell r="F14">
            <v>36.5</v>
          </cell>
        </row>
        <row r="15">
          <cell r="B15" t="str">
            <v>真庭保健医療圏</v>
          </cell>
          <cell r="C15">
            <v>30.1</v>
          </cell>
          <cell r="D15">
            <v>37.9</v>
          </cell>
          <cell r="E15">
            <v>28.7</v>
          </cell>
          <cell r="F15">
            <v>39.6</v>
          </cell>
        </row>
        <row r="16">
          <cell r="B16" t="str">
            <v>津山・英田保健医療圏</v>
          </cell>
          <cell r="C16">
            <v>29.8</v>
          </cell>
          <cell r="D16">
            <v>42.5</v>
          </cell>
          <cell r="E16">
            <v>28.5</v>
          </cell>
          <cell r="F16">
            <v>39.299999999999997</v>
          </cell>
        </row>
        <row r="18">
          <cell r="B18" t="str">
            <v>岡山市保健所</v>
          </cell>
          <cell r="C18">
            <v>30.6</v>
          </cell>
          <cell r="D18">
            <v>43.3</v>
          </cell>
          <cell r="E18">
            <v>29.2</v>
          </cell>
          <cell r="F18">
            <v>40.200000000000003</v>
          </cell>
        </row>
        <row r="19">
          <cell r="B19" t="str">
            <v>倉敷市保健所</v>
          </cell>
          <cell r="C19">
            <v>29.7</v>
          </cell>
          <cell r="D19">
            <v>41.5</v>
          </cell>
          <cell r="E19">
            <v>28.4</v>
          </cell>
          <cell r="F19">
            <v>38.799999999999997</v>
          </cell>
        </row>
        <row r="20">
          <cell r="B20" t="str">
            <v>備前保健所</v>
          </cell>
          <cell r="C20">
            <v>29.9</v>
          </cell>
          <cell r="D20">
            <v>43.5</v>
          </cell>
          <cell r="E20">
            <v>28.5</v>
          </cell>
          <cell r="F20">
            <v>40.4</v>
          </cell>
        </row>
        <row r="21">
          <cell r="B21" t="str">
            <v>備中保健所</v>
          </cell>
          <cell r="C21">
            <v>30.6</v>
          </cell>
          <cell r="D21">
            <v>42.5</v>
          </cell>
          <cell r="E21">
            <v>28.7</v>
          </cell>
          <cell r="F21">
            <v>37.4</v>
          </cell>
        </row>
        <row r="22">
          <cell r="B22" t="str">
            <v>備北保健所</v>
          </cell>
          <cell r="C22">
            <v>29.5</v>
          </cell>
          <cell r="D22">
            <v>39.799999999999997</v>
          </cell>
          <cell r="E22">
            <v>28.4</v>
          </cell>
          <cell r="F22">
            <v>36.5</v>
          </cell>
        </row>
        <row r="24">
          <cell r="B24" t="str">
            <v>真庭保健所</v>
          </cell>
          <cell r="C24">
            <v>30.1</v>
          </cell>
          <cell r="D24">
            <v>37.9</v>
          </cell>
          <cell r="E24">
            <v>28.7</v>
          </cell>
          <cell r="F24">
            <v>39.6</v>
          </cell>
        </row>
        <row r="25">
          <cell r="B25" t="str">
            <v>美作保健所</v>
          </cell>
          <cell r="C25">
            <v>29.8</v>
          </cell>
          <cell r="D25">
            <v>42.5</v>
          </cell>
          <cell r="E25">
            <v>28.5</v>
          </cell>
          <cell r="F25">
            <v>39.299999999999997</v>
          </cell>
        </row>
        <row r="27">
          <cell r="B27" t="str">
            <v>岡 山 市</v>
          </cell>
          <cell r="C27">
            <v>30.6</v>
          </cell>
          <cell r="D27">
            <v>43.3</v>
          </cell>
          <cell r="E27">
            <v>29.2</v>
          </cell>
          <cell r="F27">
            <v>40.200000000000003</v>
          </cell>
        </row>
        <row r="28">
          <cell r="B28" t="str">
            <v>倉 敷 市</v>
          </cell>
          <cell r="C28">
            <v>29.7</v>
          </cell>
          <cell r="D28">
            <v>41.5</v>
          </cell>
          <cell r="E28">
            <v>28.4</v>
          </cell>
          <cell r="F28">
            <v>38.799999999999997</v>
          </cell>
        </row>
        <row r="29">
          <cell r="B29" t="str">
            <v>津 山 市</v>
          </cell>
          <cell r="C29">
            <v>29.8</v>
          </cell>
          <cell r="D29">
            <v>41.8</v>
          </cell>
          <cell r="E29">
            <v>28.5</v>
          </cell>
          <cell r="F29">
            <v>38.9</v>
          </cell>
        </row>
        <row r="30">
          <cell r="B30" t="str">
            <v>玉 野 市</v>
          </cell>
          <cell r="C30">
            <v>29.7</v>
          </cell>
          <cell r="D30">
            <v>42.9</v>
          </cell>
          <cell r="E30">
            <v>28.4</v>
          </cell>
          <cell r="F30">
            <v>40.5</v>
          </cell>
        </row>
        <row r="31">
          <cell r="B31" t="str">
            <v>笠 岡 市</v>
          </cell>
          <cell r="C31">
            <v>30.7</v>
          </cell>
          <cell r="D31">
            <v>44</v>
          </cell>
          <cell r="E31">
            <v>29</v>
          </cell>
          <cell r="F31">
            <v>35.700000000000003</v>
          </cell>
        </row>
        <row r="33">
          <cell r="B33" t="str">
            <v>井 原 市</v>
          </cell>
          <cell r="C33">
            <v>30.2</v>
          </cell>
          <cell r="D33">
            <v>44.9</v>
          </cell>
          <cell r="E33">
            <v>27.8</v>
          </cell>
          <cell r="F33">
            <v>38.799999999999997</v>
          </cell>
        </row>
        <row r="34">
          <cell r="B34" t="str">
            <v>総 社 市</v>
          </cell>
          <cell r="C34">
            <v>30.3</v>
          </cell>
          <cell r="D34">
            <v>42</v>
          </cell>
          <cell r="E34">
            <v>28.6</v>
          </cell>
          <cell r="F34">
            <v>36.200000000000003</v>
          </cell>
        </row>
        <row r="35">
          <cell r="B35" t="str">
            <v>高 梁 市</v>
          </cell>
          <cell r="C35">
            <v>30.2</v>
          </cell>
          <cell r="D35">
            <v>38.299999999999997</v>
          </cell>
          <cell r="E35">
            <v>28.9</v>
          </cell>
          <cell r="F35">
            <v>36.4</v>
          </cell>
        </row>
        <row r="36">
          <cell r="B36" t="str">
            <v>新 見 市</v>
          </cell>
          <cell r="C36">
            <v>28.7</v>
          </cell>
          <cell r="D36">
            <v>42.2</v>
          </cell>
          <cell r="E36">
            <v>27.8</v>
          </cell>
          <cell r="F36">
            <v>36.6</v>
          </cell>
        </row>
        <row r="37">
          <cell r="B37" t="str">
            <v>備 前 市</v>
          </cell>
          <cell r="C37">
            <v>29.3</v>
          </cell>
          <cell r="D37">
            <v>42.1</v>
          </cell>
          <cell r="E37">
            <v>27.8</v>
          </cell>
          <cell r="F37">
            <v>39.4</v>
          </cell>
        </row>
        <row r="39">
          <cell r="B39" t="str">
            <v>瀬戸内市</v>
          </cell>
          <cell r="C39">
            <v>30.5</v>
          </cell>
          <cell r="D39">
            <v>44</v>
          </cell>
          <cell r="E39">
            <v>28.9</v>
          </cell>
          <cell r="F39">
            <v>41</v>
          </cell>
        </row>
        <row r="40">
          <cell r="B40" t="str">
            <v>赤 磐 市</v>
          </cell>
          <cell r="C40">
            <v>30</v>
          </cell>
          <cell r="D40">
            <v>44.2</v>
          </cell>
          <cell r="E40">
            <v>28.6</v>
          </cell>
          <cell r="F40">
            <v>40.700000000000003</v>
          </cell>
        </row>
        <row r="41">
          <cell r="B41" t="str">
            <v>真 庭 市</v>
          </cell>
          <cell r="C41">
            <v>30.2</v>
          </cell>
          <cell r="D41">
            <v>37.799999999999997</v>
          </cell>
          <cell r="E41">
            <v>28.7</v>
          </cell>
          <cell r="F41">
            <v>39.799999999999997</v>
          </cell>
        </row>
        <row r="42">
          <cell r="B42" t="str">
            <v>美 作 市</v>
          </cell>
          <cell r="C42">
            <v>29.1</v>
          </cell>
          <cell r="D42">
            <v>40.200000000000003</v>
          </cell>
          <cell r="E42">
            <v>28.5</v>
          </cell>
          <cell r="F42">
            <v>37.4</v>
          </cell>
        </row>
        <row r="43">
          <cell r="B43" t="str">
            <v>浅 口 市</v>
          </cell>
          <cell r="C43">
            <v>30.9</v>
          </cell>
          <cell r="D43">
            <v>40.1</v>
          </cell>
          <cell r="E43">
            <v>28.4</v>
          </cell>
          <cell r="F43">
            <v>38.700000000000003</v>
          </cell>
        </row>
        <row r="45">
          <cell r="B45" t="str">
            <v>和 気 郡</v>
          </cell>
        </row>
        <row r="46">
          <cell r="B46" t="str">
            <v>　 和 気 町</v>
          </cell>
          <cell r="C46">
            <v>31.2</v>
          </cell>
          <cell r="D46">
            <v>45.3</v>
          </cell>
          <cell r="E46">
            <v>30.3</v>
          </cell>
          <cell r="F46">
            <v>38.799999999999997</v>
          </cell>
        </row>
        <row r="47">
          <cell r="B47" t="str">
            <v>都 窪 郡</v>
          </cell>
        </row>
        <row r="48">
          <cell r="B48" t="str">
            <v>　 早 島 町</v>
          </cell>
          <cell r="C48">
            <v>30.1</v>
          </cell>
          <cell r="D48">
            <v>44.2</v>
          </cell>
          <cell r="E48">
            <v>29.6</v>
          </cell>
          <cell r="F48">
            <v>35.5</v>
          </cell>
        </row>
        <row r="49">
          <cell r="B49" t="str">
            <v>浅 口 郡</v>
          </cell>
        </row>
        <row r="50">
          <cell r="B50" t="str">
            <v>　 里 庄 町</v>
          </cell>
          <cell r="C50">
            <v>33.799999999999997</v>
          </cell>
          <cell r="D50">
            <v>38.6</v>
          </cell>
          <cell r="E50">
            <v>32</v>
          </cell>
          <cell r="F50">
            <v>37</v>
          </cell>
        </row>
        <row r="52">
          <cell r="B52" t="str">
            <v>小 田 郡</v>
          </cell>
        </row>
        <row r="53">
          <cell r="B53" t="str">
            <v>　 矢 掛 町</v>
          </cell>
          <cell r="C53">
            <v>30.6</v>
          </cell>
          <cell r="D53">
            <v>45.8</v>
          </cell>
          <cell r="E53">
            <v>28.1</v>
          </cell>
          <cell r="F53">
            <v>42.6</v>
          </cell>
        </row>
        <row r="54">
          <cell r="B54" t="str">
            <v>真 庭 郡</v>
          </cell>
        </row>
        <row r="55">
          <cell r="B55" t="str">
            <v>　 新 庄 村</v>
          </cell>
          <cell r="C55">
            <v>27.6</v>
          </cell>
          <cell r="D55">
            <v>42.4</v>
          </cell>
          <cell r="E55">
            <v>26.8</v>
          </cell>
          <cell r="F55">
            <v>34.9</v>
          </cell>
        </row>
        <row r="56">
          <cell r="B56" t="str">
            <v>苫 田 郡</v>
          </cell>
        </row>
        <row r="57">
          <cell r="B57" t="str">
            <v>　 鏡 野 町</v>
          </cell>
          <cell r="C57">
            <v>32.299999999999997</v>
          </cell>
          <cell r="D57">
            <v>43.7</v>
          </cell>
          <cell r="E57">
            <v>28.9</v>
          </cell>
          <cell r="F57">
            <v>40</v>
          </cell>
        </row>
        <row r="59">
          <cell r="B59" t="str">
            <v>勝 田 郡</v>
          </cell>
        </row>
        <row r="60">
          <cell r="B60" t="str">
            <v>　 勝 央 町</v>
          </cell>
          <cell r="C60">
            <v>29.7</v>
          </cell>
          <cell r="D60">
            <v>45.6</v>
          </cell>
          <cell r="E60">
            <v>28.9</v>
          </cell>
          <cell r="F60">
            <v>38.9</v>
          </cell>
        </row>
        <row r="61">
          <cell r="B61" t="str">
            <v>　 奈 義 町</v>
          </cell>
          <cell r="C61">
            <v>29.3</v>
          </cell>
          <cell r="D61">
            <v>46.1</v>
          </cell>
          <cell r="E61">
            <v>27.6</v>
          </cell>
          <cell r="F61">
            <v>38.5</v>
          </cell>
        </row>
        <row r="62">
          <cell r="B62" t="str">
            <v>英 田 郡</v>
          </cell>
        </row>
        <row r="63">
          <cell r="B63" t="str">
            <v>　 西粟倉村</v>
          </cell>
          <cell r="C63">
            <v>28.3</v>
          </cell>
          <cell r="D63">
            <v>50.6</v>
          </cell>
          <cell r="E63">
            <v>31.5</v>
          </cell>
          <cell r="F63">
            <v>46.5</v>
          </cell>
        </row>
        <row r="65">
          <cell r="B65" t="str">
            <v>久 米 郡</v>
          </cell>
        </row>
        <row r="66">
          <cell r="B66" t="str">
            <v>　 久米南町</v>
          </cell>
          <cell r="C66">
            <v>29.1</v>
          </cell>
          <cell r="D66">
            <v>55</v>
          </cell>
          <cell r="E66">
            <v>26.8</v>
          </cell>
          <cell r="F66">
            <v>53.8</v>
          </cell>
        </row>
        <row r="67">
          <cell r="B67" t="str">
            <v>　 美 咲 町</v>
          </cell>
          <cell r="C67">
            <v>29.7</v>
          </cell>
          <cell r="D67">
            <v>48.7</v>
          </cell>
          <cell r="E67">
            <v>27.7</v>
          </cell>
          <cell r="F67">
            <v>41.5</v>
          </cell>
        </row>
        <row r="68">
          <cell r="B68" t="str">
            <v>加 賀 郡</v>
          </cell>
        </row>
        <row r="69">
          <cell r="B69" t="str">
            <v>　 吉備中央町</v>
          </cell>
          <cell r="C69">
            <v>30.1</v>
          </cell>
          <cell r="D69">
            <v>44.4</v>
          </cell>
          <cell r="E69">
            <v>28.2</v>
          </cell>
          <cell r="F69">
            <v>43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6-1..."/>
      <sheetName val="2-16-2..."/>
      <sheetName val="元ﾃﾞｰﾀ"/>
      <sheetName val="特殊出生率"/>
    </sheetNames>
    <sheetDataSet>
      <sheetData sheetId="0">
        <row r="7">
          <cell r="B7" t="str">
            <v>全　　　　国</v>
          </cell>
        </row>
        <row r="9">
          <cell r="B9" t="str">
            <v>岡　 山　 県</v>
          </cell>
        </row>
        <row r="11">
          <cell r="B11" t="str">
            <v>県南東部保健医療圏</v>
          </cell>
        </row>
        <row r="12">
          <cell r="B12" t="str">
            <v>県南西部保健医療圏</v>
          </cell>
        </row>
        <row r="13">
          <cell r="B13" t="str">
            <v>高梁・新見保健医療圏</v>
          </cell>
        </row>
        <row r="14">
          <cell r="B14" t="str">
            <v>真庭保健医療圏</v>
          </cell>
        </row>
        <row r="15">
          <cell r="B15" t="str">
            <v>津山・英田保健医療圏</v>
          </cell>
        </row>
        <row r="17">
          <cell r="B17" t="str">
            <v>岡山市保健所</v>
          </cell>
        </row>
        <row r="18">
          <cell r="B18" t="str">
            <v>倉敷市保健所</v>
          </cell>
        </row>
        <row r="19">
          <cell r="B19" t="str">
            <v>備前保健所</v>
          </cell>
        </row>
        <row r="20">
          <cell r="B20" t="str">
            <v>備中保健所</v>
          </cell>
        </row>
        <row r="21">
          <cell r="B21" t="str">
            <v>備北保健所</v>
          </cell>
        </row>
        <row r="22">
          <cell r="B22" t="str">
            <v>真庭保健所</v>
          </cell>
        </row>
        <row r="23">
          <cell r="B23" t="str">
            <v>美作保健所</v>
          </cell>
        </row>
        <row r="25">
          <cell r="B25" t="str">
            <v>岡 山 市</v>
          </cell>
        </row>
        <row r="26">
          <cell r="B26" t="str">
            <v>倉 敷 市</v>
          </cell>
        </row>
        <row r="27">
          <cell r="B27" t="str">
            <v>津 山 市</v>
          </cell>
        </row>
        <row r="28">
          <cell r="B28" t="str">
            <v>玉 野 市</v>
          </cell>
        </row>
        <row r="29">
          <cell r="B29" t="str">
            <v>笠 岡 市</v>
          </cell>
        </row>
        <row r="31">
          <cell r="B31" t="str">
            <v>井 原 市</v>
          </cell>
        </row>
        <row r="32">
          <cell r="B32" t="str">
            <v>総 社 市</v>
          </cell>
        </row>
        <row r="33">
          <cell r="B33" t="str">
            <v>高 梁 市</v>
          </cell>
        </row>
        <row r="34">
          <cell r="B34" t="str">
            <v>新 見 市</v>
          </cell>
        </row>
        <row r="35">
          <cell r="B35" t="str">
            <v>備 前 市</v>
          </cell>
        </row>
        <row r="37">
          <cell r="B37" t="str">
            <v>瀬戸内市</v>
          </cell>
        </row>
        <row r="38">
          <cell r="B38" t="str">
            <v>赤 磐 市</v>
          </cell>
        </row>
        <row r="39">
          <cell r="B39" t="str">
            <v>真 庭 市</v>
          </cell>
        </row>
        <row r="40">
          <cell r="B40" t="str">
            <v>美 作 市</v>
          </cell>
        </row>
        <row r="41">
          <cell r="B41" t="str">
            <v>浅 口 市</v>
          </cell>
        </row>
        <row r="43">
          <cell r="B43" t="str">
            <v>和 気 郡</v>
          </cell>
        </row>
        <row r="44">
          <cell r="B44" t="str">
            <v>　 和 気 町</v>
          </cell>
        </row>
        <row r="45">
          <cell r="B45" t="str">
            <v>都 窪 郡</v>
          </cell>
        </row>
        <row r="46">
          <cell r="B46" t="str">
            <v>　 早 島 町</v>
          </cell>
        </row>
        <row r="47">
          <cell r="B47" t="str">
            <v>浅 口 郡</v>
          </cell>
        </row>
        <row r="48">
          <cell r="B48" t="str">
            <v>　 里 庄 町</v>
          </cell>
        </row>
        <row r="49">
          <cell r="B49" t="str">
            <v>小 田 郡</v>
          </cell>
        </row>
        <row r="50">
          <cell r="B50" t="str">
            <v>　 矢 掛 町</v>
          </cell>
        </row>
        <row r="51">
          <cell r="B51" t="str">
            <v>真 庭 郡</v>
          </cell>
        </row>
        <row r="52">
          <cell r="B52" t="str">
            <v>　 新 庄 村</v>
          </cell>
        </row>
        <row r="53">
          <cell r="B53" t="str">
            <v>苫 田 郡</v>
          </cell>
        </row>
        <row r="54">
          <cell r="B54" t="str">
            <v>　 鏡 野 町</v>
          </cell>
        </row>
        <row r="55">
          <cell r="B55" t="str">
            <v>勝 田 郡</v>
          </cell>
        </row>
        <row r="56">
          <cell r="B56" t="str">
            <v>　 勝 央 町</v>
          </cell>
        </row>
        <row r="57">
          <cell r="B57" t="str">
            <v>　 奈 義 町</v>
          </cell>
        </row>
        <row r="58">
          <cell r="B58" t="str">
            <v>英 田 郡</v>
          </cell>
        </row>
        <row r="59">
          <cell r="B59" t="str">
            <v>　 西粟倉村</v>
          </cell>
        </row>
        <row r="60">
          <cell r="B60" t="str">
            <v>久 米 郡</v>
          </cell>
        </row>
        <row r="61">
          <cell r="B61" t="str">
            <v>　 久米南町</v>
          </cell>
        </row>
        <row r="62">
          <cell r="B62" t="str">
            <v>　 美 咲 町</v>
          </cell>
        </row>
        <row r="63">
          <cell r="B63" t="str">
            <v>加 賀 郡</v>
          </cell>
        </row>
        <row r="64">
          <cell r="B64" t="str">
            <v>　 吉備中央町</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9.."/>
      <sheetName val="市町村"/>
    </sheetNames>
    <sheetDataSet>
      <sheetData sheetId="0" refreshError="1"/>
      <sheetData sheetId="1">
        <row r="8">
          <cell r="B8" t="str">
            <v>岡　 山　 県</v>
          </cell>
        </row>
        <row r="10">
          <cell r="B10" t="str">
            <v>県南東部保健医療圏</v>
          </cell>
        </row>
        <row r="11">
          <cell r="B11" t="str">
            <v>県南西部保健医療圏</v>
          </cell>
        </row>
        <row r="12">
          <cell r="B12" t="str">
            <v>高梁・新見保健医療圏</v>
          </cell>
        </row>
        <row r="13">
          <cell r="B13" t="str">
            <v>真庭保健医療圏</v>
          </cell>
        </row>
        <row r="14">
          <cell r="B14" t="str">
            <v>津山・英田保健医療圏</v>
          </cell>
        </row>
        <row r="16">
          <cell r="B16" t="str">
            <v>岡山市保健所</v>
          </cell>
        </row>
        <row r="17">
          <cell r="B17" t="str">
            <v>倉敷市保健所</v>
          </cell>
        </row>
        <row r="18">
          <cell r="B18" t="str">
            <v>備前保健所</v>
          </cell>
        </row>
        <row r="19">
          <cell r="B19" t="str">
            <v>備中保健所</v>
          </cell>
        </row>
        <row r="20">
          <cell r="B20" t="str">
            <v>備北保健所</v>
          </cell>
        </row>
        <row r="22">
          <cell r="B22" t="str">
            <v>真庭保健所</v>
          </cell>
        </row>
        <row r="23">
          <cell r="B23" t="str">
            <v>美作保健所</v>
          </cell>
        </row>
        <row r="25">
          <cell r="B25" t="str">
            <v>岡 山 市</v>
          </cell>
        </row>
        <row r="26">
          <cell r="B26" t="str">
            <v>倉 敷 市</v>
          </cell>
        </row>
        <row r="27">
          <cell r="B27" t="str">
            <v>津 山 市</v>
          </cell>
        </row>
        <row r="28">
          <cell r="B28" t="str">
            <v>玉 野 市</v>
          </cell>
        </row>
        <row r="29">
          <cell r="B29" t="str">
            <v>笠 岡 市</v>
          </cell>
        </row>
        <row r="31">
          <cell r="B31" t="str">
            <v>井 原 市</v>
          </cell>
        </row>
        <row r="32">
          <cell r="B32" t="str">
            <v>総 社 市</v>
          </cell>
        </row>
        <row r="33">
          <cell r="B33" t="str">
            <v>高 梁 市</v>
          </cell>
        </row>
        <row r="34">
          <cell r="B34" t="str">
            <v>新 見 市</v>
          </cell>
        </row>
        <row r="35">
          <cell r="B35" t="str">
            <v>備 前 市</v>
          </cell>
        </row>
        <row r="37">
          <cell r="B37" t="str">
            <v>瀬戸内市</v>
          </cell>
        </row>
        <row r="38">
          <cell r="B38" t="str">
            <v>赤 磐 市</v>
          </cell>
        </row>
        <row r="39">
          <cell r="B39" t="str">
            <v>真 庭 市</v>
          </cell>
        </row>
        <row r="40">
          <cell r="B40" t="str">
            <v>美 作 市</v>
          </cell>
        </row>
        <row r="41">
          <cell r="B41" t="str">
            <v>浅 口 市</v>
          </cell>
        </row>
        <row r="43">
          <cell r="B43" t="str">
            <v>和 気 郡</v>
          </cell>
        </row>
        <row r="44">
          <cell r="B44" t="str">
            <v>　 和 気 町</v>
          </cell>
        </row>
        <row r="45">
          <cell r="B45" t="str">
            <v>都 窪 郡</v>
          </cell>
        </row>
        <row r="46">
          <cell r="B46" t="str">
            <v>　 早 島 町</v>
          </cell>
        </row>
        <row r="47">
          <cell r="B47" t="str">
            <v>浅 口 郡</v>
          </cell>
        </row>
        <row r="48">
          <cell r="B48" t="str">
            <v>　 里 庄 町</v>
          </cell>
        </row>
        <row r="50">
          <cell r="B50" t="str">
            <v>小 田 郡</v>
          </cell>
        </row>
        <row r="51">
          <cell r="B51" t="str">
            <v>　 矢 掛 町</v>
          </cell>
        </row>
        <row r="52">
          <cell r="B52" t="str">
            <v>真 庭 郡</v>
          </cell>
        </row>
        <row r="53">
          <cell r="B53" t="str">
            <v>　 新 庄 村</v>
          </cell>
        </row>
        <row r="54">
          <cell r="B54" t="str">
            <v>苫 田 郡</v>
          </cell>
        </row>
        <row r="55">
          <cell r="B55" t="str">
            <v>　 鏡 野 町</v>
          </cell>
        </row>
        <row r="57">
          <cell r="B57" t="str">
            <v>勝 田 郡</v>
          </cell>
        </row>
        <row r="58">
          <cell r="B58" t="str">
            <v>　 勝 央 町</v>
          </cell>
        </row>
        <row r="59">
          <cell r="B59" t="str">
            <v>　 奈 義 町</v>
          </cell>
        </row>
        <row r="60">
          <cell r="B60" t="str">
            <v>英 田 郡</v>
          </cell>
        </row>
        <row r="61">
          <cell r="B61" t="str">
            <v>　 西粟倉村</v>
          </cell>
        </row>
        <row r="63">
          <cell r="B63" t="str">
            <v>久 米 郡</v>
          </cell>
        </row>
        <row r="64">
          <cell r="B64" t="str">
            <v>　 久米南町</v>
          </cell>
        </row>
        <row r="65">
          <cell r="B65" t="str">
            <v>　 美 咲 町</v>
          </cell>
        </row>
        <row r="66">
          <cell r="B66" t="str">
            <v>加 賀 郡</v>
          </cell>
        </row>
        <row r="67">
          <cell r="B67" t="str">
            <v>　 吉備中央町</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1..."/>
      <sheetName val="市町村"/>
    </sheetNames>
    <sheetDataSet>
      <sheetData sheetId="0" refreshError="1"/>
      <sheetData sheetId="1">
        <row r="8">
          <cell r="B8" t="str">
            <v>岡　 山　 県</v>
          </cell>
        </row>
        <row r="10">
          <cell r="B10" t="str">
            <v>県南東部保健医療圏</v>
          </cell>
        </row>
        <row r="11">
          <cell r="B11" t="str">
            <v>県南西部保健医療圏</v>
          </cell>
        </row>
        <row r="12">
          <cell r="B12" t="str">
            <v>高梁・新見保健医療圏</v>
          </cell>
        </row>
        <row r="13">
          <cell r="B13" t="str">
            <v>真庭保健医療圏</v>
          </cell>
        </row>
        <row r="14">
          <cell r="B14" t="str">
            <v>津山・英田保健医療圏</v>
          </cell>
        </row>
        <row r="16">
          <cell r="B16" t="str">
            <v>岡山市保健所</v>
          </cell>
        </row>
        <row r="17">
          <cell r="B17" t="str">
            <v>倉敷市保健所</v>
          </cell>
        </row>
        <row r="18">
          <cell r="B18" t="str">
            <v>備前保健所</v>
          </cell>
        </row>
        <row r="19">
          <cell r="B19" t="str">
            <v>備中保健所</v>
          </cell>
        </row>
        <row r="20">
          <cell r="B20" t="str">
            <v>備北保健所</v>
          </cell>
        </row>
        <row r="22">
          <cell r="B22" t="str">
            <v>真庭保健所</v>
          </cell>
        </row>
        <row r="23">
          <cell r="B23" t="str">
            <v>美作保健所</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2..."/>
      <sheetName val="市町村"/>
    </sheetNames>
    <sheetDataSet>
      <sheetData sheetId="0" refreshError="1"/>
      <sheetData sheetId="1">
        <row r="10">
          <cell r="B10" t="str">
            <v>岡　 山　 県</v>
          </cell>
          <cell r="C10">
            <v>21525</v>
          </cell>
          <cell r="D10">
            <v>21</v>
          </cell>
          <cell r="E10">
            <v>5595</v>
          </cell>
          <cell r="F10">
            <v>170</v>
          </cell>
          <cell r="G10">
            <v>678</v>
          </cell>
          <cell r="H10">
            <v>467</v>
          </cell>
          <cell r="I10">
            <v>186</v>
          </cell>
          <cell r="J10">
            <v>490</v>
          </cell>
          <cell r="K10">
            <v>301</v>
          </cell>
          <cell r="L10">
            <v>483</v>
          </cell>
          <cell r="M10">
            <v>1135</v>
          </cell>
          <cell r="N10">
            <v>169</v>
          </cell>
          <cell r="O10">
            <v>85</v>
          </cell>
          <cell r="R10">
            <v>119</v>
          </cell>
          <cell r="S10">
            <v>214</v>
          </cell>
          <cell r="T10">
            <v>89</v>
          </cell>
          <cell r="U10">
            <v>3333</v>
          </cell>
          <cell r="V10">
            <v>1020</v>
          </cell>
          <cell r="W10">
            <v>196</v>
          </cell>
          <cell r="X10">
            <v>315</v>
          </cell>
          <cell r="Y10">
            <v>1527</v>
          </cell>
          <cell r="Z10">
            <v>1855</v>
          </cell>
          <cell r="AA10">
            <v>202</v>
          </cell>
          <cell r="AB10">
            <v>541</v>
          </cell>
          <cell r="AC10">
            <v>1073</v>
          </cell>
          <cell r="AD10">
            <v>253</v>
          </cell>
          <cell r="AH10">
            <v>2396</v>
          </cell>
          <cell r="AI10">
            <v>279</v>
          </cell>
          <cell r="AJ10">
            <v>30</v>
          </cell>
          <cell r="AK10">
            <v>231</v>
          </cell>
          <cell r="AL10">
            <v>461</v>
          </cell>
          <cell r="AM10">
            <v>1505</v>
          </cell>
          <cell r="AN10">
            <v>706</v>
          </cell>
          <cell r="AO10">
            <v>121</v>
          </cell>
          <cell r="AP10">
            <v>346</v>
          </cell>
        </row>
        <row r="12">
          <cell r="B12" t="str">
            <v>県南東部保健医療圏</v>
          </cell>
          <cell r="C12">
            <v>9368</v>
          </cell>
          <cell r="D12">
            <v>11</v>
          </cell>
          <cell r="E12">
            <v>2495</v>
          </cell>
          <cell r="F12">
            <v>82</v>
          </cell>
          <cell r="G12">
            <v>287</v>
          </cell>
          <cell r="H12">
            <v>207</v>
          </cell>
          <cell r="I12">
            <v>90</v>
          </cell>
          <cell r="J12">
            <v>224</v>
          </cell>
          <cell r="K12">
            <v>123</v>
          </cell>
          <cell r="L12">
            <v>202</v>
          </cell>
          <cell r="M12">
            <v>516</v>
          </cell>
          <cell r="N12">
            <v>79</v>
          </cell>
          <cell r="O12">
            <v>41</v>
          </cell>
          <cell r="R12">
            <v>53</v>
          </cell>
          <cell r="S12">
            <v>92</v>
          </cell>
          <cell r="T12">
            <v>37</v>
          </cell>
          <cell r="U12">
            <v>1376</v>
          </cell>
          <cell r="V12">
            <v>428</v>
          </cell>
          <cell r="W12">
            <v>108</v>
          </cell>
          <cell r="X12">
            <v>128</v>
          </cell>
          <cell r="Y12">
            <v>578</v>
          </cell>
          <cell r="Z12">
            <v>762</v>
          </cell>
          <cell r="AA12">
            <v>90</v>
          </cell>
          <cell r="AB12">
            <v>222</v>
          </cell>
          <cell r="AC12">
            <v>435</v>
          </cell>
          <cell r="AD12">
            <v>109</v>
          </cell>
          <cell r="AH12">
            <v>964</v>
          </cell>
          <cell r="AI12">
            <v>123</v>
          </cell>
          <cell r="AJ12">
            <v>13</v>
          </cell>
          <cell r="AK12">
            <v>88</v>
          </cell>
          <cell r="AL12">
            <v>212</v>
          </cell>
          <cell r="AM12">
            <v>696</v>
          </cell>
          <cell r="AN12">
            <v>317</v>
          </cell>
          <cell r="AO12">
            <v>50</v>
          </cell>
          <cell r="AP12">
            <v>165</v>
          </cell>
        </row>
        <row r="13">
          <cell r="B13" t="str">
            <v>県南西部保健医療圏</v>
          </cell>
          <cell r="C13">
            <v>7484</v>
          </cell>
          <cell r="D13">
            <v>8</v>
          </cell>
          <cell r="E13">
            <v>2050</v>
          </cell>
          <cell r="F13">
            <v>63</v>
          </cell>
          <cell r="G13">
            <v>260</v>
          </cell>
          <cell r="H13">
            <v>168</v>
          </cell>
          <cell r="I13">
            <v>55</v>
          </cell>
          <cell r="J13">
            <v>173</v>
          </cell>
          <cell r="K13">
            <v>103</v>
          </cell>
          <cell r="L13">
            <v>198</v>
          </cell>
          <cell r="M13">
            <v>418</v>
          </cell>
          <cell r="N13">
            <v>59</v>
          </cell>
          <cell r="O13">
            <v>28</v>
          </cell>
          <cell r="R13">
            <v>44</v>
          </cell>
          <cell r="S13">
            <v>84</v>
          </cell>
          <cell r="T13">
            <v>40</v>
          </cell>
          <cell r="U13">
            <v>1165</v>
          </cell>
          <cell r="V13">
            <v>331</v>
          </cell>
          <cell r="W13">
            <v>58</v>
          </cell>
          <cell r="X13">
            <v>108</v>
          </cell>
          <cell r="Y13">
            <v>593</v>
          </cell>
          <cell r="Z13">
            <v>673</v>
          </cell>
          <cell r="AA13">
            <v>63</v>
          </cell>
          <cell r="AB13">
            <v>189</v>
          </cell>
          <cell r="AC13">
            <v>404</v>
          </cell>
          <cell r="AD13">
            <v>82</v>
          </cell>
          <cell r="AH13">
            <v>830</v>
          </cell>
          <cell r="AI13">
            <v>101</v>
          </cell>
          <cell r="AJ13">
            <v>14</v>
          </cell>
          <cell r="AK13">
            <v>82</v>
          </cell>
          <cell r="AL13">
            <v>142</v>
          </cell>
          <cell r="AM13">
            <v>442</v>
          </cell>
          <cell r="AN13">
            <v>228</v>
          </cell>
          <cell r="AO13">
            <v>50</v>
          </cell>
          <cell r="AP13">
            <v>110</v>
          </cell>
        </row>
        <row r="14">
          <cell r="B14" t="str">
            <v>高梁・新見保健医療圏</v>
          </cell>
          <cell r="C14">
            <v>1126</v>
          </cell>
          <cell r="D14">
            <v>0</v>
          </cell>
          <cell r="E14">
            <v>228</v>
          </cell>
          <cell r="F14">
            <v>11</v>
          </cell>
          <cell r="G14">
            <v>27</v>
          </cell>
          <cell r="H14">
            <v>14</v>
          </cell>
          <cell r="I14">
            <v>13</v>
          </cell>
          <cell r="J14">
            <v>20</v>
          </cell>
          <cell r="K14">
            <v>15</v>
          </cell>
          <cell r="L14">
            <v>19</v>
          </cell>
          <cell r="M14">
            <v>40</v>
          </cell>
          <cell r="N14">
            <v>5</v>
          </cell>
          <cell r="O14">
            <v>2</v>
          </cell>
          <cell r="R14">
            <v>3</v>
          </cell>
          <cell r="S14">
            <v>6</v>
          </cell>
          <cell r="T14">
            <v>2</v>
          </cell>
          <cell r="U14">
            <v>206</v>
          </cell>
          <cell r="V14">
            <v>77</v>
          </cell>
          <cell r="W14">
            <v>3</v>
          </cell>
          <cell r="X14">
            <v>14</v>
          </cell>
          <cell r="Y14">
            <v>97</v>
          </cell>
          <cell r="Z14">
            <v>133</v>
          </cell>
          <cell r="AA14">
            <v>22</v>
          </cell>
          <cell r="AB14">
            <v>38</v>
          </cell>
          <cell r="AC14">
            <v>71</v>
          </cell>
          <cell r="AD14">
            <v>9</v>
          </cell>
          <cell r="AH14">
            <v>154</v>
          </cell>
          <cell r="AI14">
            <v>12</v>
          </cell>
          <cell r="AJ14">
            <v>1</v>
          </cell>
          <cell r="AK14">
            <v>16</v>
          </cell>
          <cell r="AL14">
            <v>21</v>
          </cell>
          <cell r="AM14">
            <v>53</v>
          </cell>
          <cell r="AN14">
            <v>35</v>
          </cell>
          <cell r="AO14">
            <v>5</v>
          </cell>
          <cell r="AP14">
            <v>19</v>
          </cell>
        </row>
        <row r="15">
          <cell r="B15" t="str">
            <v>真庭保健医療圏</v>
          </cell>
          <cell r="C15">
            <v>768</v>
          </cell>
          <cell r="D15">
            <v>0</v>
          </cell>
          <cell r="E15">
            <v>173</v>
          </cell>
          <cell r="F15">
            <v>1</v>
          </cell>
          <cell r="G15">
            <v>27</v>
          </cell>
          <cell r="H15">
            <v>11</v>
          </cell>
          <cell r="I15">
            <v>7</v>
          </cell>
          <cell r="J15">
            <v>12</v>
          </cell>
          <cell r="K15">
            <v>14</v>
          </cell>
          <cell r="L15">
            <v>17</v>
          </cell>
          <cell r="M15">
            <v>47</v>
          </cell>
          <cell r="N15">
            <v>6</v>
          </cell>
          <cell r="O15">
            <v>7</v>
          </cell>
          <cell r="R15">
            <v>3</v>
          </cell>
          <cell r="S15">
            <v>5</v>
          </cell>
          <cell r="T15">
            <v>1</v>
          </cell>
          <cell r="U15">
            <v>140</v>
          </cell>
          <cell r="V15">
            <v>37</v>
          </cell>
          <cell r="W15">
            <v>8</v>
          </cell>
          <cell r="X15">
            <v>16</v>
          </cell>
          <cell r="Y15">
            <v>67</v>
          </cell>
          <cell r="Z15">
            <v>64</v>
          </cell>
          <cell r="AA15">
            <v>4</v>
          </cell>
          <cell r="AB15">
            <v>22</v>
          </cell>
          <cell r="AC15">
            <v>38</v>
          </cell>
          <cell r="AD15">
            <v>5</v>
          </cell>
          <cell r="AH15">
            <v>85</v>
          </cell>
          <cell r="AI15">
            <v>8</v>
          </cell>
          <cell r="AJ15">
            <v>0</v>
          </cell>
          <cell r="AK15">
            <v>10</v>
          </cell>
          <cell r="AL15">
            <v>19</v>
          </cell>
          <cell r="AM15">
            <v>70</v>
          </cell>
          <cell r="AN15">
            <v>35</v>
          </cell>
          <cell r="AO15">
            <v>2</v>
          </cell>
          <cell r="AP15">
            <v>15</v>
          </cell>
        </row>
        <row r="16">
          <cell r="B16" t="str">
            <v>津山・英田保健医療圏</v>
          </cell>
          <cell r="C16">
            <v>2779</v>
          </cell>
          <cell r="D16">
            <v>2</v>
          </cell>
          <cell r="E16">
            <v>649</v>
          </cell>
          <cell r="F16">
            <v>13</v>
          </cell>
          <cell r="G16">
            <v>77</v>
          </cell>
          <cell r="H16">
            <v>67</v>
          </cell>
          <cell r="I16">
            <v>21</v>
          </cell>
          <cell r="J16">
            <v>61</v>
          </cell>
          <cell r="K16">
            <v>46</v>
          </cell>
          <cell r="L16">
            <v>47</v>
          </cell>
          <cell r="M16">
            <v>114</v>
          </cell>
          <cell r="N16">
            <v>20</v>
          </cell>
          <cell r="O16">
            <v>7</v>
          </cell>
          <cell r="R16">
            <v>16</v>
          </cell>
          <cell r="S16">
            <v>27</v>
          </cell>
          <cell r="T16">
            <v>9</v>
          </cell>
          <cell r="U16">
            <v>446</v>
          </cell>
          <cell r="V16">
            <v>147</v>
          </cell>
          <cell r="W16">
            <v>19</v>
          </cell>
          <cell r="X16">
            <v>49</v>
          </cell>
          <cell r="Y16">
            <v>192</v>
          </cell>
          <cell r="Z16">
            <v>223</v>
          </cell>
          <cell r="AA16">
            <v>23</v>
          </cell>
          <cell r="AB16">
            <v>70</v>
          </cell>
          <cell r="AC16">
            <v>125</v>
          </cell>
          <cell r="AD16">
            <v>48</v>
          </cell>
          <cell r="AH16">
            <v>363</v>
          </cell>
          <cell r="AI16">
            <v>35</v>
          </cell>
          <cell r="AJ16">
            <v>2</v>
          </cell>
          <cell r="AK16">
            <v>35</v>
          </cell>
          <cell r="AL16">
            <v>67</v>
          </cell>
          <cell r="AM16">
            <v>244</v>
          </cell>
          <cell r="AN16">
            <v>91</v>
          </cell>
          <cell r="AO16">
            <v>14</v>
          </cell>
          <cell r="AP16">
            <v>37</v>
          </cell>
        </row>
        <row r="18">
          <cell r="B18" t="str">
            <v>岡山市保健所</v>
          </cell>
          <cell r="C18">
            <v>6555</v>
          </cell>
          <cell r="D18">
            <v>8</v>
          </cell>
          <cell r="E18">
            <v>1767</v>
          </cell>
          <cell r="F18">
            <v>62</v>
          </cell>
          <cell r="G18">
            <v>200</v>
          </cell>
          <cell r="H18">
            <v>148</v>
          </cell>
          <cell r="I18">
            <v>69</v>
          </cell>
          <cell r="J18">
            <v>167</v>
          </cell>
          <cell r="K18">
            <v>83</v>
          </cell>
          <cell r="L18">
            <v>147</v>
          </cell>
          <cell r="M18">
            <v>351</v>
          </cell>
          <cell r="N18">
            <v>56</v>
          </cell>
          <cell r="O18">
            <v>25</v>
          </cell>
          <cell r="R18">
            <v>38</v>
          </cell>
          <cell r="S18">
            <v>65</v>
          </cell>
          <cell r="T18">
            <v>27</v>
          </cell>
          <cell r="U18">
            <v>925</v>
          </cell>
          <cell r="V18">
            <v>301</v>
          </cell>
          <cell r="W18">
            <v>80</v>
          </cell>
          <cell r="X18">
            <v>91</v>
          </cell>
          <cell r="Y18">
            <v>357</v>
          </cell>
          <cell r="Z18">
            <v>555</v>
          </cell>
          <cell r="AA18">
            <v>62</v>
          </cell>
          <cell r="AB18">
            <v>149</v>
          </cell>
          <cell r="AC18">
            <v>333</v>
          </cell>
          <cell r="AD18">
            <v>78</v>
          </cell>
          <cell r="AH18">
            <v>654</v>
          </cell>
          <cell r="AI18">
            <v>82</v>
          </cell>
          <cell r="AJ18">
            <v>7</v>
          </cell>
          <cell r="AK18">
            <v>63</v>
          </cell>
          <cell r="AL18">
            <v>136</v>
          </cell>
          <cell r="AM18">
            <v>472</v>
          </cell>
          <cell r="AN18">
            <v>240</v>
          </cell>
          <cell r="AO18">
            <v>36</v>
          </cell>
          <cell r="AP18">
            <v>120</v>
          </cell>
        </row>
        <row r="19">
          <cell r="B19" t="str">
            <v>倉敷市保健所</v>
          </cell>
          <cell r="C19">
            <v>4440</v>
          </cell>
          <cell r="D19">
            <v>4</v>
          </cell>
          <cell r="E19">
            <v>1277</v>
          </cell>
          <cell r="F19">
            <v>38</v>
          </cell>
          <cell r="G19">
            <v>164</v>
          </cell>
          <cell r="H19">
            <v>102</v>
          </cell>
          <cell r="I19">
            <v>35</v>
          </cell>
          <cell r="J19">
            <v>108</v>
          </cell>
          <cell r="K19">
            <v>71</v>
          </cell>
          <cell r="L19">
            <v>124</v>
          </cell>
          <cell r="M19">
            <v>259</v>
          </cell>
          <cell r="N19">
            <v>38</v>
          </cell>
          <cell r="O19">
            <v>15</v>
          </cell>
          <cell r="R19">
            <v>26</v>
          </cell>
          <cell r="S19">
            <v>50</v>
          </cell>
          <cell r="T19">
            <v>24</v>
          </cell>
          <cell r="U19">
            <v>701</v>
          </cell>
          <cell r="V19">
            <v>198</v>
          </cell>
          <cell r="W19">
            <v>41</v>
          </cell>
          <cell r="X19">
            <v>75</v>
          </cell>
          <cell r="Y19">
            <v>334</v>
          </cell>
          <cell r="Z19">
            <v>370</v>
          </cell>
          <cell r="AA19">
            <v>36</v>
          </cell>
          <cell r="AB19">
            <v>97</v>
          </cell>
          <cell r="AC19">
            <v>229</v>
          </cell>
          <cell r="AD19">
            <v>48</v>
          </cell>
          <cell r="AH19">
            <v>498</v>
          </cell>
          <cell r="AI19">
            <v>61</v>
          </cell>
          <cell r="AJ19">
            <v>11</v>
          </cell>
          <cell r="AK19">
            <v>47</v>
          </cell>
          <cell r="AL19">
            <v>68</v>
          </cell>
          <cell r="AM19">
            <v>239</v>
          </cell>
          <cell r="AN19">
            <v>139</v>
          </cell>
          <cell r="AO19">
            <v>38</v>
          </cell>
          <cell r="AP19">
            <v>79</v>
          </cell>
        </row>
        <row r="20">
          <cell r="B20" t="str">
            <v>備前保健所</v>
          </cell>
          <cell r="C20">
            <v>2813</v>
          </cell>
          <cell r="D20">
            <v>3</v>
          </cell>
          <cell r="E20">
            <v>728</v>
          </cell>
          <cell r="F20">
            <v>20</v>
          </cell>
          <cell r="G20">
            <v>87</v>
          </cell>
          <cell r="H20">
            <v>59</v>
          </cell>
          <cell r="I20">
            <v>21</v>
          </cell>
          <cell r="J20">
            <v>57</v>
          </cell>
          <cell r="K20">
            <v>40</v>
          </cell>
          <cell r="L20">
            <v>55</v>
          </cell>
          <cell r="M20">
            <v>165</v>
          </cell>
          <cell r="N20">
            <v>23</v>
          </cell>
          <cell r="O20">
            <v>16</v>
          </cell>
          <cell r="R20">
            <v>15</v>
          </cell>
          <cell r="S20">
            <v>27</v>
          </cell>
          <cell r="T20">
            <v>10</v>
          </cell>
          <cell r="U20">
            <v>451</v>
          </cell>
          <cell r="V20">
            <v>127</v>
          </cell>
          <cell r="W20">
            <v>28</v>
          </cell>
          <cell r="X20">
            <v>37</v>
          </cell>
          <cell r="Y20">
            <v>221</v>
          </cell>
          <cell r="Z20">
            <v>207</v>
          </cell>
          <cell r="AA20">
            <v>28</v>
          </cell>
          <cell r="AB20">
            <v>73</v>
          </cell>
          <cell r="AC20">
            <v>102</v>
          </cell>
          <cell r="AD20">
            <v>31</v>
          </cell>
          <cell r="AH20">
            <v>310</v>
          </cell>
          <cell r="AI20">
            <v>41</v>
          </cell>
          <cell r="AJ20">
            <v>6</v>
          </cell>
          <cell r="AK20">
            <v>25</v>
          </cell>
          <cell r="AL20">
            <v>76</v>
          </cell>
          <cell r="AM20">
            <v>224</v>
          </cell>
          <cell r="AN20">
            <v>77</v>
          </cell>
          <cell r="AO20">
            <v>14</v>
          </cell>
          <cell r="AP20">
            <v>45</v>
          </cell>
        </row>
        <row r="21">
          <cell r="B21" t="str">
            <v>備中保健所</v>
          </cell>
          <cell r="C21">
            <v>3044</v>
          </cell>
          <cell r="D21">
            <v>4</v>
          </cell>
          <cell r="E21">
            <v>773</v>
          </cell>
          <cell r="F21">
            <v>25</v>
          </cell>
          <cell r="G21">
            <v>96</v>
          </cell>
          <cell r="H21">
            <v>66</v>
          </cell>
          <cell r="I21">
            <v>20</v>
          </cell>
          <cell r="J21">
            <v>65</v>
          </cell>
          <cell r="K21">
            <v>32</v>
          </cell>
          <cell r="L21">
            <v>74</v>
          </cell>
          <cell r="M21">
            <v>159</v>
          </cell>
          <cell r="N21">
            <v>21</v>
          </cell>
          <cell r="O21">
            <v>13</v>
          </cell>
          <cell r="R21">
            <v>18</v>
          </cell>
          <cell r="S21">
            <v>34</v>
          </cell>
          <cell r="T21">
            <v>16</v>
          </cell>
          <cell r="U21">
            <v>464</v>
          </cell>
          <cell r="V21">
            <v>133</v>
          </cell>
          <cell r="W21">
            <v>17</v>
          </cell>
          <cell r="X21">
            <v>33</v>
          </cell>
          <cell r="Y21">
            <v>259</v>
          </cell>
          <cell r="Z21">
            <v>303</v>
          </cell>
          <cell r="AA21">
            <v>27</v>
          </cell>
          <cell r="AB21">
            <v>92</v>
          </cell>
          <cell r="AC21">
            <v>175</v>
          </cell>
          <cell r="AD21">
            <v>34</v>
          </cell>
          <cell r="AH21">
            <v>332</v>
          </cell>
          <cell r="AI21">
            <v>40</v>
          </cell>
          <cell r="AJ21">
            <v>3</v>
          </cell>
          <cell r="AK21">
            <v>35</v>
          </cell>
          <cell r="AL21">
            <v>74</v>
          </cell>
          <cell r="AM21">
            <v>203</v>
          </cell>
          <cell r="AN21">
            <v>89</v>
          </cell>
          <cell r="AO21">
            <v>12</v>
          </cell>
          <cell r="AP21">
            <v>31</v>
          </cell>
        </row>
        <row r="22">
          <cell r="B22" t="str">
            <v>備北保健所</v>
          </cell>
          <cell r="C22">
            <v>1126</v>
          </cell>
          <cell r="D22">
            <v>0</v>
          </cell>
          <cell r="E22">
            <v>228</v>
          </cell>
          <cell r="F22">
            <v>11</v>
          </cell>
          <cell r="G22">
            <v>27</v>
          </cell>
          <cell r="H22">
            <v>14</v>
          </cell>
          <cell r="I22">
            <v>13</v>
          </cell>
          <cell r="J22">
            <v>20</v>
          </cell>
          <cell r="K22">
            <v>15</v>
          </cell>
          <cell r="L22">
            <v>19</v>
          </cell>
          <cell r="M22">
            <v>40</v>
          </cell>
          <cell r="N22">
            <v>5</v>
          </cell>
          <cell r="O22">
            <v>2</v>
          </cell>
          <cell r="R22">
            <v>3</v>
          </cell>
          <cell r="S22">
            <v>6</v>
          </cell>
          <cell r="T22">
            <v>2</v>
          </cell>
          <cell r="U22">
            <v>206</v>
          </cell>
          <cell r="V22">
            <v>77</v>
          </cell>
          <cell r="W22">
            <v>3</v>
          </cell>
          <cell r="X22">
            <v>14</v>
          </cell>
          <cell r="Y22">
            <v>97</v>
          </cell>
          <cell r="Z22">
            <v>133</v>
          </cell>
          <cell r="AA22">
            <v>22</v>
          </cell>
          <cell r="AB22">
            <v>38</v>
          </cell>
          <cell r="AC22">
            <v>71</v>
          </cell>
          <cell r="AD22">
            <v>9</v>
          </cell>
          <cell r="AH22">
            <v>154</v>
          </cell>
          <cell r="AI22">
            <v>12</v>
          </cell>
          <cell r="AJ22">
            <v>1</v>
          </cell>
          <cell r="AK22">
            <v>16</v>
          </cell>
          <cell r="AL22">
            <v>21</v>
          </cell>
          <cell r="AM22">
            <v>53</v>
          </cell>
          <cell r="AN22">
            <v>35</v>
          </cell>
          <cell r="AO22">
            <v>5</v>
          </cell>
          <cell r="AP22">
            <v>19</v>
          </cell>
        </row>
        <row r="24">
          <cell r="B24" t="str">
            <v>真庭保健所</v>
          </cell>
          <cell r="C24">
            <v>768</v>
          </cell>
          <cell r="D24">
            <v>0</v>
          </cell>
          <cell r="E24">
            <v>173</v>
          </cell>
          <cell r="F24">
            <v>1</v>
          </cell>
          <cell r="G24">
            <v>27</v>
          </cell>
          <cell r="H24">
            <v>11</v>
          </cell>
          <cell r="I24">
            <v>7</v>
          </cell>
          <cell r="J24">
            <v>12</v>
          </cell>
          <cell r="K24">
            <v>14</v>
          </cell>
          <cell r="L24">
            <v>17</v>
          </cell>
          <cell r="M24">
            <v>47</v>
          </cell>
          <cell r="N24">
            <v>6</v>
          </cell>
          <cell r="O24">
            <v>7</v>
          </cell>
          <cell r="R24">
            <v>3</v>
          </cell>
          <cell r="S24">
            <v>5</v>
          </cell>
          <cell r="T24">
            <v>1</v>
          </cell>
          <cell r="U24">
            <v>140</v>
          </cell>
          <cell r="V24">
            <v>37</v>
          </cell>
          <cell r="W24">
            <v>8</v>
          </cell>
          <cell r="X24">
            <v>16</v>
          </cell>
          <cell r="Y24">
            <v>67</v>
          </cell>
          <cell r="Z24">
            <v>64</v>
          </cell>
          <cell r="AA24">
            <v>4</v>
          </cell>
          <cell r="AB24">
            <v>22</v>
          </cell>
          <cell r="AC24">
            <v>38</v>
          </cell>
          <cell r="AD24">
            <v>5</v>
          </cell>
          <cell r="AH24">
            <v>85</v>
          </cell>
          <cell r="AI24">
            <v>8</v>
          </cell>
          <cell r="AJ24">
            <v>0</v>
          </cell>
          <cell r="AK24">
            <v>10</v>
          </cell>
          <cell r="AL24">
            <v>19</v>
          </cell>
          <cell r="AM24">
            <v>70</v>
          </cell>
          <cell r="AN24">
            <v>35</v>
          </cell>
          <cell r="AO24">
            <v>2</v>
          </cell>
          <cell r="AP24">
            <v>15</v>
          </cell>
        </row>
        <row r="25">
          <cell r="B25" t="str">
            <v>美作保健所</v>
          </cell>
          <cell r="C25">
            <v>2779</v>
          </cell>
          <cell r="D25">
            <v>2</v>
          </cell>
          <cell r="E25">
            <v>649</v>
          </cell>
          <cell r="F25">
            <v>13</v>
          </cell>
          <cell r="G25">
            <v>77</v>
          </cell>
          <cell r="H25">
            <v>67</v>
          </cell>
          <cell r="I25">
            <v>21</v>
          </cell>
          <cell r="J25">
            <v>61</v>
          </cell>
          <cell r="K25">
            <v>46</v>
          </cell>
          <cell r="L25">
            <v>47</v>
          </cell>
          <cell r="M25">
            <v>114</v>
          </cell>
          <cell r="N25">
            <v>20</v>
          </cell>
          <cell r="O25">
            <v>7</v>
          </cell>
          <cell r="R25">
            <v>16</v>
          </cell>
          <cell r="S25">
            <v>27</v>
          </cell>
          <cell r="T25">
            <v>9</v>
          </cell>
          <cell r="U25">
            <v>446</v>
          </cell>
          <cell r="V25">
            <v>147</v>
          </cell>
          <cell r="W25">
            <v>19</v>
          </cell>
          <cell r="X25">
            <v>49</v>
          </cell>
          <cell r="Y25">
            <v>192</v>
          </cell>
          <cell r="Z25">
            <v>223</v>
          </cell>
          <cell r="AA25">
            <v>23</v>
          </cell>
          <cell r="AB25">
            <v>70</v>
          </cell>
          <cell r="AC25">
            <v>125</v>
          </cell>
          <cell r="AD25">
            <v>48</v>
          </cell>
          <cell r="AH25">
            <v>363</v>
          </cell>
          <cell r="AI25">
            <v>35</v>
          </cell>
          <cell r="AJ25">
            <v>2</v>
          </cell>
          <cell r="AK25">
            <v>35</v>
          </cell>
          <cell r="AL25">
            <v>67</v>
          </cell>
          <cell r="AM25">
            <v>244</v>
          </cell>
          <cell r="AN25">
            <v>91</v>
          </cell>
          <cell r="AO25">
            <v>14</v>
          </cell>
          <cell r="AP25">
            <v>37</v>
          </cell>
        </row>
        <row r="27">
          <cell r="B27" t="str">
            <v>岡 山 市</v>
          </cell>
          <cell r="C27">
            <v>6555</v>
          </cell>
          <cell r="D27">
            <v>8</v>
          </cell>
          <cell r="E27">
            <v>1767</v>
          </cell>
          <cell r="F27">
            <v>62</v>
          </cell>
          <cell r="G27">
            <v>200</v>
          </cell>
          <cell r="H27">
            <v>148</v>
          </cell>
          <cell r="I27">
            <v>69</v>
          </cell>
          <cell r="J27">
            <v>167</v>
          </cell>
          <cell r="K27">
            <v>83</v>
          </cell>
          <cell r="L27">
            <v>147</v>
          </cell>
          <cell r="M27">
            <v>351</v>
          </cell>
          <cell r="N27">
            <v>56</v>
          </cell>
          <cell r="O27">
            <v>25</v>
          </cell>
          <cell r="R27">
            <v>38</v>
          </cell>
          <cell r="S27">
            <v>65</v>
          </cell>
          <cell r="T27">
            <v>27</v>
          </cell>
          <cell r="U27">
            <v>925</v>
          </cell>
          <cell r="V27">
            <v>301</v>
          </cell>
          <cell r="W27">
            <v>80</v>
          </cell>
          <cell r="X27">
            <v>91</v>
          </cell>
          <cell r="Y27">
            <v>357</v>
          </cell>
          <cell r="Z27">
            <v>555</v>
          </cell>
          <cell r="AA27">
            <v>62</v>
          </cell>
          <cell r="AB27">
            <v>149</v>
          </cell>
          <cell r="AC27">
            <v>333</v>
          </cell>
          <cell r="AD27">
            <v>78</v>
          </cell>
          <cell r="AH27">
            <v>654</v>
          </cell>
          <cell r="AI27">
            <v>82</v>
          </cell>
          <cell r="AJ27">
            <v>7</v>
          </cell>
          <cell r="AK27">
            <v>63</v>
          </cell>
          <cell r="AL27">
            <v>136</v>
          </cell>
          <cell r="AM27">
            <v>472</v>
          </cell>
          <cell r="AN27">
            <v>240</v>
          </cell>
          <cell r="AO27">
            <v>36</v>
          </cell>
          <cell r="AP27">
            <v>120</v>
          </cell>
        </row>
        <row r="28">
          <cell r="B28" t="str">
            <v>倉 敷 市</v>
          </cell>
          <cell r="C28">
            <v>4440</v>
          </cell>
          <cell r="D28">
            <v>4</v>
          </cell>
          <cell r="E28">
            <v>1277</v>
          </cell>
          <cell r="F28">
            <v>38</v>
          </cell>
          <cell r="G28">
            <v>164</v>
          </cell>
          <cell r="H28">
            <v>102</v>
          </cell>
          <cell r="I28">
            <v>35</v>
          </cell>
          <cell r="J28">
            <v>108</v>
          </cell>
          <cell r="K28">
            <v>71</v>
          </cell>
          <cell r="L28">
            <v>124</v>
          </cell>
          <cell r="M28">
            <v>259</v>
          </cell>
          <cell r="N28">
            <v>38</v>
          </cell>
          <cell r="O28">
            <v>15</v>
          </cell>
          <cell r="R28">
            <v>26</v>
          </cell>
          <cell r="S28">
            <v>50</v>
          </cell>
          <cell r="T28">
            <v>24</v>
          </cell>
          <cell r="U28">
            <v>701</v>
          </cell>
          <cell r="V28">
            <v>198</v>
          </cell>
          <cell r="W28">
            <v>41</v>
          </cell>
          <cell r="X28">
            <v>75</v>
          </cell>
          <cell r="Y28">
            <v>334</v>
          </cell>
          <cell r="Z28">
            <v>370</v>
          </cell>
          <cell r="AA28">
            <v>36</v>
          </cell>
          <cell r="AB28">
            <v>97</v>
          </cell>
          <cell r="AC28">
            <v>229</v>
          </cell>
          <cell r="AD28">
            <v>48</v>
          </cell>
          <cell r="AH28">
            <v>498</v>
          </cell>
          <cell r="AI28">
            <v>61</v>
          </cell>
          <cell r="AJ28">
            <v>11</v>
          </cell>
          <cell r="AK28">
            <v>47</v>
          </cell>
          <cell r="AL28">
            <v>68</v>
          </cell>
          <cell r="AM28">
            <v>239</v>
          </cell>
          <cell r="AN28">
            <v>139</v>
          </cell>
          <cell r="AO28">
            <v>38</v>
          </cell>
          <cell r="AP28">
            <v>79</v>
          </cell>
        </row>
        <row r="29">
          <cell r="B29" t="str">
            <v>津 山 市</v>
          </cell>
          <cell r="C29">
            <v>1372</v>
          </cell>
          <cell r="D29">
            <v>2</v>
          </cell>
          <cell r="E29">
            <v>316</v>
          </cell>
          <cell r="F29">
            <v>4</v>
          </cell>
          <cell r="G29">
            <v>43</v>
          </cell>
          <cell r="H29">
            <v>30</v>
          </cell>
          <cell r="I29">
            <v>7</v>
          </cell>
          <cell r="J29">
            <v>37</v>
          </cell>
          <cell r="K29">
            <v>25</v>
          </cell>
          <cell r="L29">
            <v>23</v>
          </cell>
          <cell r="M29">
            <v>54</v>
          </cell>
          <cell r="N29">
            <v>8</v>
          </cell>
          <cell r="O29">
            <v>7</v>
          </cell>
          <cell r="R29">
            <v>8</v>
          </cell>
          <cell r="S29">
            <v>13</v>
          </cell>
          <cell r="T29">
            <v>5</v>
          </cell>
          <cell r="U29">
            <v>216</v>
          </cell>
          <cell r="V29">
            <v>76</v>
          </cell>
          <cell r="W29">
            <v>9</v>
          </cell>
          <cell r="X29">
            <v>23</v>
          </cell>
          <cell r="Y29">
            <v>98</v>
          </cell>
          <cell r="Z29">
            <v>116</v>
          </cell>
          <cell r="AA29">
            <v>11</v>
          </cell>
          <cell r="AB29">
            <v>41</v>
          </cell>
          <cell r="AC29">
            <v>61</v>
          </cell>
          <cell r="AD29">
            <v>25</v>
          </cell>
          <cell r="AH29">
            <v>170</v>
          </cell>
          <cell r="AI29">
            <v>17</v>
          </cell>
          <cell r="AJ29">
            <v>1</v>
          </cell>
          <cell r="AK29">
            <v>18</v>
          </cell>
          <cell r="AL29">
            <v>31</v>
          </cell>
          <cell r="AM29">
            <v>121</v>
          </cell>
          <cell r="AN29">
            <v>43</v>
          </cell>
          <cell r="AO29">
            <v>11</v>
          </cell>
          <cell r="AP29">
            <v>18</v>
          </cell>
        </row>
        <row r="30">
          <cell r="B30" t="str">
            <v>玉 野 市</v>
          </cell>
          <cell r="C30">
            <v>880</v>
          </cell>
          <cell r="D30">
            <v>0</v>
          </cell>
          <cell r="E30">
            <v>221</v>
          </cell>
          <cell r="F30">
            <v>8</v>
          </cell>
          <cell r="G30">
            <v>23</v>
          </cell>
          <cell r="H30">
            <v>22</v>
          </cell>
          <cell r="I30">
            <v>5</v>
          </cell>
          <cell r="J30">
            <v>19</v>
          </cell>
          <cell r="K30">
            <v>8</v>
          </cell>
          <cell r="L30">
            <v>18</v>
          </cell>
          <cell r="M30">
            <v>37</v>
          </cell>
          <cell r="N30">
            <v>11</v>
          </cell>
          <cell r="O30">
            <v>5</v>
          </cell>
          <cell r="R30">
            <v>3</v>
          </cell>
          <cell r="S30">
            <v>8</v>
          </cell>
          <cell r="T30">
            <v>3</v>
          </cell>
          <cell r="U30">
            <v>165</v>
          </cell>
          <cell r="V30">
            <v>53</v>
          </cell>
          <cell r="W30">
            <v>13</v>
          </cell>
          <cell r="X30">
            <v>9</v>
          </cell>
          <cell r="Y30">
            <v>81</v>
          </cell>
          <cell r="Z30">
            <v>65</v>
          </cell>
          <cell r="AA30">
            <v>11</v>
          </cell>
          <cell r="AB30">
            <v>25</v>
          </cell>
          <cell r="AC30">
            <v>28</v>
          </cell>
          <cell r="AD30">
            <v>8</v>
          </cell>
          <cell r="AH30">
            <v>97</v>
          </cell>
          <cell r="AI30">
            <v>16</v>
          </cell>
          <cell r="AJ30">
            <v>2</v>
          </cell>
          <cell r="AK30">
            <v>9</v>
          </cell>
          <cell r="AL30">
            <v>28</v>
          </cell>
          <cell r="AM30">
            <v>86</v>
          </cell>
          <cell r="AN30">
            <v>15</v>
          </cell>
          <cell r="AO30">
            <v>5</v>
          </cell>
          <cell r="AP30">
            <v>14</v>
          </cell>
        </row>
        <row r="31">
          <cell r="B31" t="str">
            <v>笠 岡 市</v>
          </cell>
          <cell r="C31">
            <v>737</v>
          </cell>
          <cell r="D31">
            <v>1</v>
          </cell>
          <cell r="E31">
            <v>182</v>
          </cell>
          <cell r="F31">
            <v>4</v>
          </cell>
          <cell r="G31">
            <v>25</v>
          </cell>
          <cell r="H31">
            <v>18</v>
          </cell>
          <cell r="I31">
            <v>9</v>
          </cell>
          <cell r="J31">
            <v>10</v>
          </cell>
          <cell r="K31">
            <v>9</v>
          </cell>
          <cell r="L31">
            <v>14</v>
          </cell>
          <cell r="M31">
            <v>38</v>
          </cell>
          <cell r="N31">
            <v>2</v>
          </cell>
          <cell r="O31">
            <v>1</v>
          </cell>
          <cell r="R31">
            <v>4</v>
          </cell>
          <cell r="S31">
            <v>7</v>
          </cell>
          <cell r="T31">
            <v>9</v>
          </cell>
          <cell r="U31">
            <v>118</v>
          </cell>
          <cell r="V31">
            <v>36</v>
          </cell>
          <cell r="W31">
            <v>8</v>
          </cell>
          <cell r="X31">
            <v>17</v>
          </cell>
          <cell r="Y31">
            <v>50</v>
          </cell>
          <cell r="Z31">
            <v>55</v>
          </cell>
          <cell r="AA31">
            <v>5</v>
          </cell>
          <cell r="AB31">
            <v>16</v>
          </cell>
          <cell r="AC31">
            <v>31</v>
          </cell>
          <cell r="AD31">
            <v>14</v>
          </cell>
          <cell r="AH31">
            <v>77</v>
          </cell>
          <cell r="AI31">
            <v>11</v>
          </cell>
          <cell r="AJ31">
            <v>0</v>
          </cell>
          <cell r="AK31">
            <v>11</v>
          </cell>
          <cell r="AL31">
            <v>19</v>
          </cell>
          <cell r="AM31">
            <v>54</v>
          </cell>
          <cell r="AN31">
            <v>15</v>
          </cell>
          <cell r="AO31">
            <v>1</v>
          </cell>
          <cell r="AP31">
            <v>8</v>
          </cell>
        </row>
        <row r="33">
          <cell r="B33" t="str">
            <v>井 原 市</v>
          </cell>
          <cell r="C33">
            <v>657</v>
          </cell>
          <cell r="D33">
            <v>2</v>
          </cell>
          <cell r="E33">
            <v>160</v>
          </cell>
          <cell r="F33">
            <v>5</v>
          </cell>
          <cell r="G33">
            <v>15</v>
          </cell>
          <cell r="H33">
            <v>16</v>
          </cell>
          <cell r="I33">
            <v>6</v>
          </cell>
          <cell r="J33">
            <v>10</v>
          </cell>
          <cell r="K33">
            <v>7</v>
          </cell>
          <cell r="L33">
            <v>17</v>
          </cell>
          <cell r="M33">
            <v>38</v>
          </cell>
          <cell r="N33">
            <v>3</v>
          </cell>
          <cell r="O33">
            <v>3</v>
          </cell>
          <cell r="R33">
            <v>3</v>
          </cell>
          <cell r="S33">
            <v>5</v>
          </cell>
          <cell r="T33">
            <v>1</v>
          </cell>
          <cell r="U33">
            <v>111</v>
          </cell>
          <cell r="V33">
            <v>30</v>
          </cell>
          <cell r="W33">
            <v>1</v>
          </cell>
          <cell r="X33">
            <v>7</v>
          </cell>
          <cell r="Y33">
            <v>68</v>
          </cell>
          <cell r="Z33">
            <v>69</v>
          </cell>
          <cell r="AA33">
            <v>6</v>
          </cell>
          <cell r="AB33">
            <v>28</v>
          </cell>
          <cell r="AC33">
            <v>33</v>
          </cell>
          <cell r="AD33">
            <v>6</v>
          </cell>
          <cell r="AH33">
            <v>60</v>
          </cell>
          <cell r="AI33">
            <v>6</v>
          </cell>
          <cell r="AJ33">
            <v>1</v>
          </cell>
          <cell r="AK33">
            <v>9</v>
          </cell>
          <cell r="AL33">
            <v>23</v>
          </cell>
          <cell r="AM33">
            <v>44</v>
          </cell>
          <cell r="AN33">
            <v>21</v>
          </cell>
          <cell r="AO33">
            <v>2</v>
          </cell>
          <cell r="AP33">
            <v>5</v>
          </cell>
        </row>
        <row r="34">
          <cell r="B34" t="str">
            <v>総 社 市</v>
          </cell>
          <cell r="C34">
            <v>724</v>
          </cell>
          <cell r="D34">
            <v>0</v>
          </cell>
          <cell r="E34">
            <v>216</v>
          </cell>
          <cell r="F34">
            <v>8</v>
          </cell>
          <cell r="G34">
            <v>31</v>
          </cell>
          <cell r="H34">
            <v>15</v>
          </cell>
          <cell r="I34">
            <v>3</v>
          </cell>
          <cell r="J34">
            <v>24</v>
          </cell>
          <cell r="K34">
            <v>9</v>
          </cell>
          <cell r="L34">
            <v>22</v>
          </cell>
          <cell r="M34">
            <v>42</v>
          </cell>
          <cell r="N34">
            <v>5</v>
          </cell>
          <cell r="O34">
            <v>7</v>
          </cell>
          <cell r="R34">
            <v>5</v>
          </cell>
          <cell r="S34">
            <v>7</v>
          </cell>
          <cell r="T34">
            <v>2</v>
          </cell>
          <cell r="U34">
            <v>76</v>
          </cell>
          <cell r="V34">
            <v>26</v>
          </cell>
          <cell r="W34">
            <v>4</v>
          </cell>
          <cell r="X34">
            <v>6</v>
          </cell>
          <cell r="Y34">
            <v>38</v>
          </cell>
          <cell r="Z34">
            <v>83</v>
          </cell>
          <cell r="AA34">
            <v>7</v>
          </cell>
          <cell r="AB34">
            <v>23</v>
          </cell>
          <cell r="AC34">
            <v>51</v>
          </cell>
          <cell r="AD34">
            <v>7</v>
          </cell>
          <cell r="AH34">
            <v>101</v>
          </cell>
          <cell r="AI34">
            <v>11</v>
          </cell>
          <cell r="AJ34">
            <v>1</v>
          </cell>
          <cell r="AK34">
            <v>6</v>
          </cell>
          <cell r="AL34">
            <v>7</v>
          </cell>
          <cell r="AM34">
            <v>35</v>
          </cell>
          <cell r="AN34">
            <v>25</v>
          </cell>
          <cell r="AO34">
            <v>5</v>
          </cell>
          <cell r="AP34">
            <v>10</v>
          </cell>
        </row>
        <row r="35">
          <cell r="B35" t="str">
            <v>高 梁 市</v>
          </cell>
          <cell r="C35">
            <v>563</v>
          </cell>
          <cell r="D35">
            <v>0</v>
          </cell>
          <cell r="E35">
            <v>120</v>
          </cell>
          <cell r="F35">
            <v>5</v>
          </cell>
          <cell r="G35">
            <v>16</v>
          </cell>
          <cell r="H35">
            <v>9</v>
          </cell>
          <cell r="I35">
            <v>10</v>
          </cell>
          <cell r="J35">
            <v>9</v>
          </cell>
          <cell r="K35">
            <v>8</v>
          </cell>
          <cell r="L35">
            <v>6</v>
          </cell>
          <cell r="M35">
            <v>25</v>
          </cell>
          <cell r="N35">
            <v>1</v>
          </cell>
          <cell r="O35">
            <v>2</v>
          </cell>
          <cell r="R35">
            <v>3</v>
          </cell>
          <cell r="S35">
            <v>5</v>
          </cell>
          <cell r="T35">
            <v>2</v>
          </cell>
          <cell r="U35">
            <v>98</v>
          </cell>
          <cell r="V35">
            <v>40</v>
          </cell>
          <cell r="W35">
            <v>2</v>
          </cell>
          <cell r="X35">
            <v>6</v>
          </cell>
          <cell r="Y35">
            <v>42</v>
          </cell>
          <cell r="Z35">
            <v>67</v>
          </cell>
          <cell r="AA35">
            <v>8</v>
          </cell>
          <cell r="AB35">
            <v>19</v>
          </cell>
          <cell r="AC35">
            <v>39</v>
          </cell>
          <cell r="AD35">
            <v>6</v>
          </cell>
          <cell r="AH35">
            <v>54</v>
          </cell>
          <cell r="AI35">
            <v>8</v>
          </cell>
          <cell r="AJ35">
            <v>0</v>
          </cell>
          <cell r="AK35">
            <v>4</v>
          </cell>
          <cell r="AL35">
            <v>9</v>
          </cell>
          <cell r="AM35">
            <v>25</v>
          </cell>
          <cell r="AN35">
            <v>23</v>
          </cell>
          <cell r="AO35">
            <v>3</v>
          </cell>
          <cell r="AP35">
            <v>5</v>
          </cell>
        </row>
        <row r="36">
          <cell r="B36" t="str">
            <v>新 見 市</v>
          </cell>
          <cell r="C36">
            <v>563</v>
          </cell>
          <cell r="D36">
            <v>0</v>
          </cell>
          <cell r="E36">
            <v>108</v>
          </cell>
          <cell r="F36">
            <v>6</v>
          </cell>
          <cell r="G36">
            <v>11</v>
          </cell>
          <cell r="H36">
            <v>5</v>
          </cell>
          <cell r="I36">
            <v>3</v>
          </cell>
          <cell r="J36">
            <v>11</v>
          </cell>
          <cell r="K36">
            <v>7</v>
          </cell>
          <cell r="L36">
            <v>13</v>
          </cell>
          <cell r="M36">
            <v>15</v>
          </cell>
          <cell r="N36">
            <v>4</v>
          </cell>
          <cell r="O36">
            <v>0</v>
          </cell>
          <cell r="R36">
            <v>0</v>
          </cell>
          <cell r="S36">
            <v>1</v>
          </cell>
          <cell r="T36">
            <v>0</v>
          </cell>
          <cell r="U36">
            <v>108</v>
          </cell>
          <cell r="V36">
            <v>37</v>
          </cell>
          <cell r="W36">
            <v>1</v>
          </cell>
          <cell r="X36">
            <v>8</v>
          </cell>
          <cell r="Y36">
            <v>55</v>
          </cell>
          <cell r="Z36">
            <v>66</v>
          </cell>
          <cell r="AA36">
            <v>14</v>
          </cell>
          <cell r="AB36">
            <v>19</v>
          </cell>
          <cell r="AC36">
            <v>32</v>
          </cell>
          <cell r="AD36">
            <v>3</v>
          </cell>
          <cell r="AH36">
            <v>100</v>
          </cell>
          <cell r="AI36">
            <v>4</v>
          </cell>
          <cell r="AJ36">
            <v>1</v>
          </cell>
          <cell r="AK36">
            <v>12</v>
          </cell>
          <cell r="AL36">
            <v>12</v>
          </cell>
          <cell r="AM36">
            <v>28</v>
          </cell>
          <cell r="AN36">
            <v>12</v>
          </cell>
          <cell r="AO36">
            <v>2</v>
          </cell>
          <cell r="AP36">
            <v>14</v>
          </cell>
        </row>
        <row r="37">
          <cell r="B37" t="str">
            <v>備 前 市</v>
          </cell>
          <cell r="C37">
            <v>526</v>
          </cell>
          <cell r="D37">
            <v>1</v>
          </cell>
          <cell r="E37">
            <v>152</v>
          </cell>
          <cell r="F37">
            <v>4</v>
          </cell>
          <cell r="G37">
            <v>16</v>
          </cell>
          <cell r="H37">
            <v>12</v>
          </cell>
          <cell r="I37">
            <v>1</v>
          </cell>
          <cell r="J37">
            <v>16</v>
          </cell>
          <cell r="K37">
            <v>8</v>
          </cell>
          <cell r="L37">
            <v>14</v>
          </cell>
          <cell r="M37">
            <v>41</v>
          </cell>
          <cell r="N37">
            <v>3</v>
          </cell>
          <cell r="O37">
            <v>4</v>
          </cell>
          <cell r="R37">
            <v>4</v>
          </cell>
          <cell r="S37">
            <v>2</v>
          </cell>
          <cell r="T37">
            <v>2</v>
          </cell>
          <cell r="U37">
            <v>76</v>
          </cell>
          <cell r="V37">
            <v>19</v>
          </cell>
          <cell r="W37">
            <v>5</v>
          </cell>
          <cell r="X37">
            <v>5</v>
          </cell>
          <cell r="Y37">
            <v>38</v>
          </cell>
          <cell r="Z37">
            <v>32</v>
          </cell>
          <cell r="AA37">
            <v>4</v>
          </cell>
          <cell r="AB37">
            <v>11</v>
          </cell>
          <cell r="AC37">
            <v>17</v>
          </cell>
          <cell r="AD37">
            <v>3</v>
          </cell>
          <cell r="AH37">
            <v>48</v>
          </cell>
          <cell r="AI37">
            <v>5</v>
          </cell>
          <cell r="AJ37">
            <v>2</v>
          </cell>
          <cell r="AK37">
            <v>2</v>
          </cell>
          <cell r="AL37">
            <v>13</v>
          </cell>
          <cell r="AM37">
            <v>37</v>
          </cell>
          <cell r="AN37">
            <v>11</v>
          </cell>
          <cell r="AO37">
            <v>1</v>
          </cell>
          <cell r="AP37">
            <v>11</v>
          </cell>
        </row>
        <row r="39">
          <cell r="B39" t="str">
            <v>瀬戸内市</v>
          </cell>
          <cell r="C39">
            <v>474</v>
          </cell>
          <cell r="D39">
            <v>0</v>
          </cell>
          <cell r="E39">
            <v>132</v>
          </cell>
          <cell r="F39">
            <v>6</v>
          </cell>
          <cell r="G39">
            <v>21</v>
          </cell>
          <cell r="H39">
            <v>7</v>
          </cell>
          <cell r="I39">
            <v>4</v>
          </cell>
          <cell r="J39">
            <v>5</v>
          </cell>
          <cell r="K39">
            <v>6</v>
          </cell>
          <cell r="L39">
            <v>11</v>
          </cell>
          <cell r="M39">
            <v>33</v>
          </cell>
          <cell r="N39">
            <v>4</v>
          </cell>
          <cell r="O39">
            <v>2</v>
          </cell>
          <cell r="R39">
            <v>5</v>
          </cell>
          <cell r="S39">
            <v>9</v>
          </cell>
          <cell r="T39">
            <v>1</v>
          </cell>
          <cell r="U39">
            <v>79</v>
          </cell>
          <cell r="V39">
            <v>25</v>
          </cell>
          <cell r="W39">
            <v>3</v>
          </cell>
          <cell r="X39">
            <v>8</v>
          </cell>
          <cell r="Y39">
            <v>33</v>
          </cell>
          <cell r="Z39">
            <v>29</v>
          </cell>
          <cell r="AA39">
            <v>3</v>
          </cell>
          <cell r="AB39">
            <v>10</v>
          </cell>
          <cell r="AC39">
            <v>15</v>
          </cell>
          <cell r="AD39">
            <v>7</v>
          </cell>
          <cell r="AH39">
            <v>50</v>
          </cell>
          <cell r="AI39">
            <v>5</v>
          </cell>
          <cell r="AJ39">
            <v>0</v>
          </cell>
          <cell r="AK39">
            <v>5</v>
          </cell>
          <cell r="AL39">
            <v>15</v>
          </cell>
          <cell r="AM39">
            <v>20</v>
          </cell>
          <cell r="AN39">
            <v>16</v>
          </cell>
          <cell r="AO39">
            <v>5</v>
          </cell>
          <cell r="AP39">
            <v>3</v>
          </cell>
        </row>
        <row r="40">
          <cell r="B40" t="str">
            <v>赤 磐 市</v>
          </cell>
          <cell r="C40">
            <v>491</v>
          </cell>
          <cell r="D40">
            <v>1</v>
          </cell>
          <cell r="E40">
            <v>132</v>
          </cell>
          <cell r="F40">
            <v>1</v>
          </cell>
          <cell r="G40">
            <v>17</v>
          </cell>
          <cell r="H40">
            <v>8</v>
          </cell>
          <cell r="I40">
            <v>8</v>
          </cell>
          <cell r="J40">
            <v>11</v>
          </cell>
          <cell r="K40">
            <v>9</v>
          </cell>
          <cell r="L40">
            <v>8</v>
          </cell>
          <cell r="M40">
            <v>28</v>
          </cell>
          <cell r="N40">
            <v>5</v>
          </cell>
          <cell r="O40">
            <v>3</v>
          </cell>
          <cell r="R40">
            <v>2</v>
          </cell>
          <cell r="S40">
            <v>6</v>
          </cell>
          <cell r="T40">
            <v>1</v>
          </cell>
          <cell r="U40">
            <v>72</v>
          </cell>
          <cell r="V40">
            <v>18</v>
          </cell>
          <cell r="W40">
            <v>6</v>
          </cell>
          <cell r="X40">
            <v>10</v>
          </cell>
          <cell r="Y40">
            <v>32</v>
          </cell>
          <cell r="Z40">
            <v>39</v>
          </cell>
          <cell r="AA40">
            <v>3</v>
          </cell>
          <cell r="AB40">
            <v>16</v>
          </cell>
          <cell r="AC40">
            <v>19</v>
          </cell>
          <cell r="AD40">
            <v>4</v>
          </cell>
          <cell r="AH40">
            <v>62</v>
          </cell>
          <cell r="AI40">
            <v>4</v>
          </cell>
          <cell r="AJ40">
            <v>1</v>
          </cell>
          <cell r="AK40">
            <v>4</v>
          </cell>
          <cell r="AL40">
            <v>10</v>
          </cell>
          <cell r="AM40">
            <v>34</v>
          </cell>
          <cell r="AN40">
            <v>20</v>
          </cell>
          <cell r="AO40">
            <v>2</v>
          </cell>
          <cell r="AP40">
            <v>10</v>
          </cell>
        </row>
        <row r="41">
          <cell r="B41" t="str">
            <v>真 庭 市</v>
          </cell>
          <cell r="C41">
            <v>752</v>
          </cell>
          <cell r="D41">
            <v>0</v>
          </cell>
          <cell r="E41">
            <v>169</v>
          </cell>
          <cell r="F41">
            <v>1</v>
          </cell>
          <cell r="G41">
            <v>26</v>
          </cell>
          <cell r="H41">
            <v>11</v>
          </cell>
          <cell r="I41">
            <v>7</v>
          </cell>
          <cell r="J41">
            <v>12</v>
          </cell>
          <cell r="K41">
            <v>14</v>
          </cell>
          <cell r="L41">
            <v>16</v>
          </cell>
          <cell r="M41">
            <v>45</v>
          </cell>
          <cell r="N41">
            <v>6</v>
          </cell>
          <cell r="O41">
            <v>7</v>
          </cell>
          <cell r="R41">
            <v>3</v>
          </cell>
          <cell r="S41">
            <v>5</v>
          </cell>
          <cell r="T41">
            <v>1</v>
          </cell>
          <cell r="U41">
            <v>137</v>
          </cell>
          <cell r="V41">
            <v>37</v>
          </cell>
          <cell r="W41">
            <v>7</v>
          </cell>
          <cell r="X41">
            <v>16</v>
          </cell>
          <cell r="Y41">
            <v>65</v>
          </cell>
          <cell r="Z41">
            <v>62</v>
          </cell>
          <cell r="AA41">
            <v>4</v>
          </cell>
          <cell r="AB41">
            <v>21</v>
          </cell>
          <cell r="AC41">
            <v>37</v>
          </cell>
          <cell r="AD41">
            <v>5</v>
          </cell>
          <cell r="AH41">
            <v>84</v>
          </cell>
          <cell r="AI41">
            <v>8</v>
          </cell>
          <cell r="AJ41">
            <v>0</v>
          </cell>
          <cell r="AK41">
            <v>10</v>
          </cell>
          <cell r="AL41">
            <v>18</v>
          </cell>
          <cell r="AM41">
            <v>68</v>
          </cell>
          <cell r="AN41">
            <v>34</v>
          </cell>
          <cell r="AO41">
            <v>2</v>
          </cell>
          <cell r="AP41">
            <v>15</v>
          </cell>
        </row>
        <row r="42">
          <cell r="B42" t="str">
            <v>美 作 市</v>
          </cell>
          <cell r="C42">
            <v>562</v>
          </cell>
          <cell r="D42">
            <v>0</v>
          </cell>
          <cell r="E42">
            <v>139</v>
          </cell>
          <cell r="F42">
            <v>6</v>
          </cell>
          <cell r="G42">
            <v>14</v>
          </cell>
          <cell r="H42">
            <v>16</v>
          </cell>
          <cell r="I42">
            <v>7</v>
          </cell>
          <cell r="J42">
            <v>13</v>
          </cell>
          <cell r="K42">
            <v>6</v>
          </cell>
          <cell r="L42">
            <v>7</v>
          </cell>
          <cell r="M42">
            <v>23</v>
          </cell>
          <cell r="N42">
            <v>7</v>
          </cell>
          <cell r="O42">
            <v>0</v>
          </cell>
          <cell r="R42">
            <v>3</v>
          </cell>
          <cell r="S42">
            <v>6</v>
          </cell>
          <cell r="T42">
            <v>1</v>
          </cell>
          <cell r="U42">
            <v>82</v>
          </cell>
          <cell r="V42">
            <v>25</v>
          </cell>
          <cell r="W42">
            <v>3</v>
          </cell>
          <cell r="X42">
            <v>6</v>
          </cell>
          <cell r="Y42">
            <v>38</v>
          </cell>
          <cell r="Z42">
            <v>36</v>
          </cell>
          <cell r="AA42">
            <v>5</v>
          </cell>
          <cell r="AB42">
            <v>13</v>
          </cell>
          <cell r="AC42">
            <v>18</v>
          </cell>
          <cell r="AD42">
            <v>11</v>
          </cell>
          <cell r="AH42">
            <v>81</v>
          </cell>
          <cell r="AI42">
            <v>6</v>
          </cell>
          <cell r="AJ42">
            <v>0</v>
          </cell>
          <cell r="AK42">
            <v>6</v>
          </cell>
          <cell r="AL42">
            <v>12</v>
          </cell>
          <cell r="AM42">
            <v>57</v>
          </cell>
          <cell r="AN42">
            <v>20</v>
          </cell>
          <cell r="AO42">
            <v>2</v>
          </cell>
          <cell r="AP42">
            <v>9</v>
          </cell>
        </row>
        <row r="43">
          <cell r="B43" t="str">
            <v>浅 口 市</v>
          </cell>
          <cell r="C43">
            <v>457</v>
          </cell>
          <cell r="D43">
            <v>0</v>
          </cell>
          <cell r="E43">
            <v>93</v>
          </cell>
          <cell r="F43">
            <v>5</v>
          </cell>
          <cell r="G43">
            <v>7</v>
          </cell>
          <cell r="H43">
            <v>5</v>
          </cell>
          <cell r="I43">
            <v>1</v>
          </cell>
          <cell r="J43">
            <v>13</v>
          </cell>
          <cell r="K43">
            <v>3</v>
          </cell>
          <cell r="L43">
            <v>8</v>
          </cell>
          <cell r="M43">
            <v>21</v>
          </cell>
          <cell r="N43">
            <v>6</v>
          </cell>
          <cell r="O43">
            <v>1</v>
          </cell>
          <cell r="R43">
            <v>3</v>
          </cell>
          <cell r="S43">
            <v>9</v>
          </cell>
          <cell r="T43">
            <v>2</v>
          </cell>
          <cell r="U43">
            <v>83</v>
          </cell>
          <cell r="V43">
            <v>25</v>
          </cell>
          <cell r="W43">
            <v>2</v>
          </cell>
          <cell r="X43">
            <v>1</v>
          </cell>
          <cell r="Y43">
            <v>51</v>
          </cell>
          <cell r="Z43">
            <v>58</v>
          </cell>
          <cell r="AA43">
            <v>6</v>
          </cell>
          <cell r="AB43">
            <v>13</v>
          </cell>
          <cell r="AC43">
            <v>39</v>
          </cell>
          <cell r="AD43">
            <v>4</v>
          </cell>
          <cell r="AH43">
            <v>46</v>
          </cell>
          <cell r="AI43">
            <v>5</v>
          </cell>
          <cell r="AJ43">
            <v>0</v>
          </cell>
          <cell r="AK43">
            <v>7</v>
          </cell>
          <cell r="AL43">
            <v>9</v>
          </cell>
          <cell r="AM43">
            <v>39</v>
          </cell>
          <cell r="AN43">
            <v>10</v>
          </cell>
          <cell r="AO43">
            <v>0</v>
          </cell>
          <cell r="AP43">
            <v>5</v>
          </cell>
        </row>
        <row r="45">
          <cell r="B45" t="str">
            <v>和 気 郡</v>
          </cell>
        </row>
        <row r="46">
          <cell r="B46" t="str">
            <v>　 和 気 町</v>
          </cell>
          <cell r="C46">
            <v>220</v>
          </cell>
          <cell r="D46">
            <v>0</v>
          </cell>
          <cell r="E46">
            <v>48</v>
          </cell>
          <cell r="F46">
            <v>1</v>
          </cell>
          <cell r="G46">
            <v>7</v>
          </cell>
          <cell r="H46">
            <v>5</v>
          </cell>
          <cell r="I46">
            <v>3</v>
          </cell>
          <cell r="J46">
            <v>2</v>
          </cell>
          <cell r="K46">
            <v>4</v>
          </cell>
          <cell r="L46">
            <v>1</v>
          </cell>
          <cell r="M46">
            <v>17</v>
          </cell>
          <cell r="N46">
            <v>0</v>
          </cell>
          <cell r="O46">
            <v>1</v>
          </cell>
          <cell r="R46">
            <v>1</v>
          </cell>
          <cell r="S46">
            <v>0</v>
          </cell>
          <cell r="T46">
            <v>2</v>
          </cell>
          <cell r="U46">
            <v>26</v>
          </cell>
          <cell r="V46">
            <v>2</v>
          </cell>
          <cell r="W46">
            <v>1</v>
          </cell>
          <cell r="X46">
            <v>3</v>
          </cell>
          <cell r="Y46">
            <v>17</v>
          </cell>
          <cell r="Z46">
            <v>18</v>
          </cell>
          <cell r="AA46">
            <v>4</v>
          </cell>
          <cell r="AB46">
            <v>4</v>
          </cell>
          <cell r="AC46">
            <v>10</v>
          </cell>
          <cell r="AD46">
            <v>3</v>
          </cell>
          <cell r="AH46">
            <v>36</v>
          </cell>
          <cell r="AI46">
            <v>3</v>
          </cell>
          <cell r="AJ46">
            <v>1</v>
          </cell>
          <cell r="AK46">
            <v>3</v>
          </cell>
          <cell r="AL46">
            <v>4</v>
          </cell>
          <cell r="AM46">
            <v>21</v>
          </cell>
          <cell r="AN46">
            <v>10</v>
          </cell>
          <cell r="AO46">
            <v>1</v>
          </cell>
          <cell r="AP46">
            <v>3</v>
          </cell>
        </row>
        <row r="47">
          <cell r="B47" t="str">
            <v>都 窪 郡</v>
          </cell>
        </row>
        <row r="48">
          <cell r="B48" t="str">
            <v>　 早 島 町</v>
          </cell>
          <cell r="C48">
            <v>110</v>
          </cell>
          <cell r="D48">
            <v>0</v>
          </cell>
          <cell r="E48">
            <v>28</v>
          </cell>
          <cell r="F48">
            <v>0</v>
          </cell>
          <cell r="G48">
            <v>2</v>
          </cell>
          <cell r="H48">
            <v>3</v>
          </cell>
          <cell r="I48">
            <v>0</v>
          </cell>
          <cell r="J48">
            <v>3</v>
          </cell>
          <cell r="K48">
            <v>1</v>
          </cell>
          <cell r="L48">
            <v>4</v>
          </cell>
          <cell r="M48">
            <v>5</v>
          </cell>
          <cell r="N48">
            <v>1</v>
          </cell>
          <cell r="O48">
            <v>1</v>
          </cell>
          <cell r="R48">
            <v>0</v>
          </cell>
          <cell r="S48">
            <v>3</v>
          </cell>
          <cell r="T48">
            <v>0</v>
          </cell>
          <cell r="U48">
            <v>15</v>
          </cell>
          <cell r="V48">
            <v>5</v>
          </cell>
          <cell r="W48">
            <v>0</v>
          </cell>
          <cell r="X48">
            <v>1</v>
          </cell>
          <cell r="Y48">
            <v>7</v>
          </cell>
          <cell r="Z48">
            <v>3</v>
          </cell>
          <cell r="AA48">
            <v>1</v>
          </cell>
          <cell r="AB48">
            <v>0</v>
          </cell>
          <cell r="AC48">
            <v>2</v>
          </cell>
          <cell r="AD48">
            <v>1</v>
          </cell>
          <cell r="AH48">
            <v>13</v>
          </cell>
          <cell r="AI48">
            <v>1</v>
          </cell>
          <cell r="AJ48">
            <v>0</v>
          </cell>
          <cell r="AK48">
            <v>0</v>
          </cell>
          <cell r="AL48">
            <v>4</v>
          </cell>
          <cell r="AM48">
            <v>7</v>
          </cell>
          <cell r="AN48">
            <v>1</v>
          </cell>
          <cell r="AO48">
            <v>0</v>
          </cell>
          <cell r="AP48">
            <v>2</v>
          </cell>
        </row>
        <row r="49">
          <cell r="B49" t="str">
            <v>浅 口 郡</v>
          </cell>
        </row>
        <row r="50">
          <cell r="B50" t="str">
            <v>　 里 庄 町</v>
          </cell>
          <cell r="C50">
            <v>109</v>
          </cell>
          <cell r="D50">
            <v>0</v>
          </cell>
          <cell r="E50">
            <v>30</v>
          </cell>
          <cell r="F50">
            <v>0</v>
          </cell>
          <cell r="G50">
            <v>1</v>
          </cell>
          <cell r="H50">
            <v>5</v>
          </cell>
          <cell r="I50">
            <v>1</v>
          </cell>
          <cell r="J50">
            <v>3</v>
          </cell>
          <cell r="K50">
            <v>1</v>
          </cell>
          <cell r="L50">
            <v>4</v>
          </cell>
          <cell r="M50">
            <v>6</v>
          </cell>
          <cell r="N50">
            <v>1</v>
          </cell>
          <cell r="O50">
            <v>0</v>
          </cell>
          <cell r="R50">
            <v>2</v>
          </cell>
          <cell r="S50">
            <v>2</v>
          </cell>
          <cell r="T50">
            <v>0</v>
          </cell>
          <cell r="U50">
            <v>16</v>
          </cell>
          <cell r="V50">
            <v>5</v>
          </cell>
          <cell r="W50">
            <v>1</v>
          </cell>
          <cell r="X50">
            <v>1</v>
          </cell>
          <cell r="Y50">
            <v>9</v>
          </cell>
          <cell r="Z50">
            <v>11</v>
          </cell>
          <cell r="AA50">
            <v>0</v>
          </cell>
          <cell r="AB50">
            <v>5</v>
          </cell>
          <cell r="AC50">
            <v>6</v>
          </cell>
          <cell r="AD50">
            <v>0</v>
          </cell>
          <cell r="AH50">
            <v>12</v>
          </cell>
          <cell r="AI50">
            <v>1</v>
          </cell>
          <cell r="AJ50">
            <v>0</v>
          </cell>
          <cell r="AK50">
            <v>0</v>
          </cell>
          <cell r="AL50">
            <v>4</v>
          </cell>
          <cell r="AM50">
            <v>9</v>
          </cell>
          <cell r="AN50">
            <v>7</v>
          </cell>
          <cell r="AO50">
            <v>3</v>
          </cell>
          <cell r="AP50">
            <v>0</v>
          </cell>
        </row>
        <row r="52">
          <cell r="B52" t="str">
            <v>小 田 郡</v>
          </cell>
        </row>
        <row r="53">
          <cell r="B53" t="str">
            <v>　 矢 掛 町</v>
          </cell>
          <cell r="C53">
            <v>250</v>
          </cell>
          <cell r="D53">
            <v>1</v>
          </cell>
          <cell r="E53">
            <v>64</v>
          </cell>
          <cell r="F53">
            <v>3</v>
          </cell>
          <cell r="G53">
            <v>15</v>
          </cell>
          <cell r="H53">
            <v>4</v>
          </cell>
          <cell r="I53">
            <v>0</v>
          </cell>
          <cell r="J53">
            <v>2</v>
          </cell>
          <cell r="K53">
            <v>2</v>
          </cell>
          <cell r="L53">
            <v>5</v>
          </cell>
          <cell r="M53">
            <v>9</v>
          </cell>
          <cell r="N53">
            <v>3</v>
          </cell>
          <cell r="O53">
            <v>0</v>
          </cell>
          <cell r="R53">
            <v>1</v>
          </cell>
          <cell r="S53">
            <v>1</v>
          </cell>
          <cell r="T53">
            <v>2</v>
          </cell>
          <cell r="U53">
            <v>45</v>
          </cell>
          <cell r="V53">
            <v>6</v>
          </cell>
          <cell r="W53">
            <v>1</v>
          </cell>
          <cell r="X53">
            <v>0</v>
          </cell>
          <cell r="Y53">
            <v>36</v>
          </cell>
          <cell r="Z53">
            <v>24</v>
          </cell>
          <cell r="AA53">
            <v>2</v>
          </cell>
          <cell r="AB53">
            <v>7</v>
          </cell>
          <cell r="AC53">
            <v>13</v>
          </cell>
          <cell r="AD53">
            <v>2</v>
          </cell>
          <cell r="AH53">
            <v>23</v>
          </cell>
          <cell r="AI53">
            <v>5</v>
          </cell>
          <cell r="AJ53">
            <v>1</v>
          </cell>
          <cell r="AK53">
            <v>2</v>
          </cell>
          <cell r="AL53">
            <v>8</v>
          </cell>
          <cell r="AM53">
            <v>15</v>
          </cell>
          <cell r="AN53">
            <v>10</v>
          </cell>
          <cell r="AO53">
            <v>1</v>
          </cell>
          <cell r="AP53">
            <v>1</v>
          </cell>
        </row>
        <row r="54">
          <cell r="B54" t="str">
            <v>真 庭 郡</v>
          </cell>
        </row>
        <row r="55">
          <cell r="B55" t="str">
            <v>　 新 庄 村</v>
          </cell>
          <cell r="C55">
            <v>16</v>
          </cell>
          <cell r="D55">
            <v>0</v>
          </cell>
          <cell r="E55">
            <v>4</v>
          </cell>
          <cell r="F55">
            <v>0</v>
          </cell>
          <cell r="G55">
            <v>1</v>
          </cell>
          <cell r="H55">
            <v>0</v>
          </cell>
          <cell r="I55">
            <v>0</v>
          </cell>
          <cell r="J55">
            <v>0</v>
          </cell>
          <cell r="K55">
            <v>0</v>
          </cell>
          <cell r="L55">
            <v>1</v>
          </cell>
          <cell r="M55">
            <v>2</v>
          </cell>
          <cell r="N55">
            <v>0</v>
          </cell>
          <cell r="O55">
            <v>0</v>
          </cell>
          <cell r="R55">
            <v>0</v>
          </cell>
          <cell r="S55">
            <v>0</v>
          </cell>
          <cell r="T55">
            <v>0</v>
          </cell>
          <cell r="U55">
            <v>3</v>
          </cell>
          <cell r="V55">
            <v>0</v>
          </cell>
          <cell r="W55">
            <v>1</v>
          </cell>
          <cell r="X55">
            <v>0</v>
          </cell>
          <cell r="Y55">
            <v>2</v>
          </cell>
          <cell r="Z55">
            <v>2</v>
          </cell>
          <cell r="AA55">
            <v>0</v>
          </cell>
          <cell r="AB55">
            <v>1</v>
          </cell>
          <cell r="AC55">
            <v>1</v>
          </cell>
          <cell r="AD55">
            <v>0</v>
          </cell>
          <cell r="AH55">
            <v>1</v>
          </cell>
          <cell r="AI55">
            <v>0</v>
          </cell>
          <cell r="AJ55">
            <v>0</v>
          </cell>
          <cell r="AK55">
            <v>0</v>
          </cell>
          <cell r="AL55">
            <v>1</v>
          </cell>
          <cell r="AM55">
            <v>2</v>
          </cell>
          <cell r="AN55">
            <v>1</v>
          </cell>
          <cell r="AO55">
            <v>0</v>
          </cell>
          <cell r="AP55">
            <v>0</v>
          </cell>
        </row>
        <row r="56">
          <cell r="B56" t="str">
            <v>苫 田 郡</v>
          </cell>
        </row>
        <row r="57">
          <cell r="B57" t="str">
            <v>　 鏡 野 町</v>
          </cell>
          <cell r="C57">
            <v>232</v>
          </cell>
          <cell r="D57">
            <v>0</v>
          </cell>
          <cell r="E57">
            <v>58</v>
          </cell>
          <cell r="F57">
            <v>1</v>
          </cell>
          <cell r="G57">
            <v>6</v>
          </cell>
          <cell r="H57">
            <v>6</v>
          </cell>
          <cell r="I57">
            <v>4</v>
          </cell>
          <cell r="J57">
            <v>3</v>
          </cell>
          <cell r="K57">
            <v>6</v>
          </cell>
          <cell r="L57">
            <v>3</v>
          </cell>
          <cell r="M57">
            <v>6</v>
          </cell>
          <cell r="N57">
            <v>2</v>
          </cell>
          <cell r="O57">
            <v>0</v>
          </cell>
          <cell r="R57">
            <v>3</v>
          </cell>
          <cell r="S57">
            <v>1</v>
          </cell>
          <cell r="T57">
            <v>2</v>
          </cell>
          <cell r="U57">
            <v>41</v>
          </cell>
          <cell r="V57">
            <v>13</v>
          </cell>
          <cell r="W57">
            <v>2</v>
          </cell>
          <cell r="X57">
            <v>7</v>
          </cell>
          <cell r="Y57">
            <v>17</v>
          </cell>
          <cell r="Z57">
            <v>23</v>
          </cell>
          <cell r="AA57">
            <v>3</v>
          </cell>
          <cell r="AB57">
            <v>3</v>
          </cell>
          <cell r="AC57">
            <v>16</v>
          </cell>
          <cell r="AD57">
            <v>3</v>
          </cell>
          <cell r="AH57">
            <v>19</v>
          </cell>
          <cell r="AI57">
            <v>5</v>
          </cell>
          <cell r="AJ57">
            <v>0</v>
          </cell>
          <cell r="AK57">
            <v>2</v>
          </cell>
          <cell r="AL57">
            <v>6</v>
          </cell>
          <cell r="AM57">
            <v>26</v>
          </cell>
          <cell r="AN57">
            <v>8</v>
          </cell>
          <cell r="AO57">
            <v>1</v>
          </cell>
          <cell r="AP57">
            <v>4</v>
          </cell>
        </row>
        <row r="59">
          <cell r="B59" t="str">
            <v>勝 田 郡</v>
          </cell>
        </row>
        <row r="60">
          <cell r="B60" t="str">
            <v>　 勝 央 町</v>
          </cell>
          <cell r="C60">
            <v>138</v>
          </cell>
          <cell r="D60">
            <v>0</v>
          </cell>
          <cell r="E60">
            <v>30</v>
          </cell>
          <cell r="F60">
            <v>1</v>
          </cell>
          <cell r="G60">
            <v>5</v>
          </cell>
          <cell r="H60">
            <v>3</v>
          </cell>
          <cell r="I60">
            <v>0</v>
          </cell>
          <cell r="J60">
            <v>2</v>
          </cell>
          <cell r="K60">
            <v>1</v>
          </cell>
          <cell r="L60">
            <v>4</v>
          </cell>
          <cell r="M60">
            <v>7</v>
          </cell>
          <cell r="N60">
            <v>1</v>
          </cell>
          <cell r="O60">
            <v>0</v>
          </cell>
          <cell r="R60">
            <v>0</v>
          </cell>
          <cell r="S60">
            <v>2</v>
          </cell>
          <cell r="T60">
            <v>0</v>
          </cell>
          <cell r="U60">
            <v>26</v>
          </cell>
          <cell r="V60">
            <v>8</v>
          </cell>
          <cell r="W60">
            <v>2</v>
          </cell>
          <cell r="X60">
            <v>5</v>
          </cell>
          <cell r="Y60">
            <v>6</v>
          </cell>
          <cell r="Z60">
            <v>12</v>
          </cell>
          <cell r="AA60">
            <v>2</v>
          </cell>
          <cell r="AB60">
            <v>3</v>
          </cell>
          <cell r="AC60">
            <v>7</v>
          </cell>
          <cell r="AD60">
            <v>2</v>
          </cell>
          <cell r="AH60">
            <v>29</v>
          </cell>
          <cell r="AI60">
            <v>0</v>
          </cell>
          <cell r="AJ60">
            <v>0</v>
          </cell>
          <cell r="AK60">
            <v>1</v>
          </cell>
          <cell r="AL60">
            <v>4</v>
          </cell>
          <cell r="AM60">
            <v>5</v>
          </cell>
          <cell r="AN60">
            <v>2</v>
          </cell>
          <cell r="AO60">
            <v>0</v>
          </cell>
          <cell r="AP60">
            <v>1</v>
          </cell>
        </row>
        <row r="61">
          <cell r="B61" t="str">
            <v>　 奈 義 町</v>
          </cell>
          <cell r="C61">
            <v>90</v>
          </cell>
          <cell r="D61">
            <v>0</v>
          </cell>
          <cell r="E61">
            <v>25</v>
          </cell>
          <cell r="F61">
            <v>0</v>
          </cell>
          <cell r="G61">
            <v>3</v>
          </cell>
          <cell r="H61">
            <v>2</v>
          </cell>
          <cell r="I61">
            <v>0</v>
          </cell>
          <cell r="J61">
            <v>1</v>
          </cell>
          <cell r="K61">
            <v>4</v>
          </cell>
          <cell r="L61">
            <v>2</v>
          </cell>
          <cell r="M61">
            <v>6</v>
          </cell>
          <cell r="N61">
            <v>1</v>
          </cell>
          <cell r="O61">
            <v>0</v>
          </cell>
          <cell r="R61">
            <v>0</v>
          </cell>
          <cell r="S61">
            <v>1</v>
          </cell>
          <cell r="T61">
            <v>0</v>
          </cell>
          <cell r="U61">
            <v>12</v>
          </cell>
          <cell r="V61">
            <v>5</v>
          </cell>
          <cell r="W61">
            <v>0</v>
          </cell>
          <cell r="X61">
            <v>4</v>
          </cell>
          <cell r="Y61">
            <v>2</v>
          </cell>
          <cell r="Z61">
            <v>7</v>
          </cell>
          <cell r="AA61">
            <v>2</v>
          </cell>
          <cell r="AB61">
            <v>2</v>
          </cell>
          <cell r="AC61">
            <v>3</v>
          </cell>
          <cell r="AD61">
            <v>1</v>
          </cell>
          <cell r="AH61">
            <v>12</v>
          </cell>
          <cell r="AI61">
            <v>2</v>
          </cell>
          <cell r="AJ61">
            <v>0</v>
          </cell>
          <cell r="AK61">
            <v>1</v>
          </cell>
          <cell r="AL61">
            <v>2</v>
          </cell>
          <cell r="AM61">
            <v>7</v>
          </cell>
          <cell r="AN61">
            <v>3</v>
          </cell>
          <cell r="AO61">
            <v>0</v>
          </cell>
          <cell r="AP61">
            <v>0</v>
          </cell>
        </row>
        <row r="62">
          <cell r="B62" t="str">
            <v>英 田 郡</v>
          </cell>
        </row>
        <row r="63">
          <cell r="B63" t="str">
            <v>　 西粟倉村</v>
          </cell>
          <cell r="C63">
            <v>24</v>
          </cell>
          <cell r="D63">
            <v>0</v>
          </cell>
          <cell r="E63">
            <v>5</v>
          </cell>
          <cell r="F63">
            <v>0</v>
          </cell>
          <cell r="G63">
            <v>0</v>
          </cell>
          <cell r="H63">
            <v>0</v>
          </cell>
          <cell r="I63">
            <v>0</v>
          </cell>
          <cell r="J63">
            <v>1</v>
          </cell>
          <cell r="K63">
            <v>0</v>
          </cell>
          <cell r="L63">
            <v>0</v>
          </cell>
          <cell r="M63">
            <v>2</v>
          </cell>
          <cell r="N63">
            <v>0</v>
          </cell>
          <cell r="O63">
            <v>0</v>
          </cell>
          <cell r="R63">
            <v>0</v>
          </cell>
          <cell r="S63">
            <v>0</v>
          </cell>
          <cell r="T63">
            <v>0</v>
          </cell>
          <cell r="U63">
            <v>4</v>
          </cell>
          <cell r="V63">
            <v>3</v>
          </cell>
          <cell r="W63">
            <v>0</v>
          </cell>
          <cell r="X63">
            <v>0</v>
          </cell>
          <cell r="Y63">
            <v>1</v>
          </cell>
          <cell r="Z63">
            <v>2</v>
          </cell>
          <cell r="AA63">
            <v>0</v>
          </cell>
          <cell r="AB63">
            <v>1</v>
          </cell>
          <cell r="AC63">
            <v>1</v>
          </cell>
          <cell r="AD63">
            <v>0</v>
          </cell>
          <cell r="AH63">
            <v>1</v>
          </cell>
          <cell r="AI63">
            <v>3</v>
          </cell>
          <cell r="AJ63">
            <v>0</v>
          </cell>
          <cell r="AK63">
            <v>1</v>
          </cell>
          <cell r="AL63">
            <v>0</v>
          </cell>
          <cell r="AM63">
            <v>4</v>
          </cell>
          <cell r="AN63">
            <v>1</v>
          </cell>
          <cell r="AO63">
            <v>0</v>
          </cell>
          <cell r="AP63">
            <v>0</v>
          </cell>
        </row>
        <row r="65">
          <cell r="B65" t="str">
            <v>久 米 郡</v>
          </cell>
        </row>
        <row r="66">
          <cell r="B66" t="str">
            <v>　 久米南町</v>
          </cell>
          <cell r="C66">
            <v>100</v>
          </cell>
          <cell r="D66">
            <v>0</v>
          </cell>
          <cell r="E66">
            <v>19</v>
          </cell>
          <cell r="F66">
            <v>0</v>
          </cell>
          <cell r="G66">
            <v>2</v>
          </cell>
          <cell r="H66">
            <v>1</v>
          </cell>
          <cell r="I66">
            <v>0</v>
          </cell>
          <cell r="J66">
            <v>0</v>
          </cell>
          <cell r="K66">
            <v>1</v>
          </cell>
          <cell r="L66">
            <v>2</v>
          </cell>
          <cell r="M66">
            <v>2</v>
          </cell>
          <cell r="N66">
            <v>0</v>
          </cell>
          <cell r="O66">
            <v>0</v>
          </cell>
          <cell r="R66">
            <v>0</v>
          </cell>
          <cell r="S66">
            <v>1</v>
          </cell>
          <cell r="T66">
            <v>1</v>
          </cell>
          <cell r="U66">
            <v>17</v>
          </cell>
          <cell r="V66">
            <v>4</v>
          </cell>
          <cell r="W66">
            <v>1</v>
          </cell>
          <cell r="X66">
            <v>2</v>
          </cell>
          <cell r="Y66">
            <v>7</v>
          </cell>
          <cell r="Z66">
            <v>6</v>
          </cell>
          <cell r="AA66">
            <v>0</v>
          </cell>
          <cell r="AB66">
            <v>0</v>
          </cell>
          <cell r="AC66">
            <v>6</v>
          </cell>
          <cell r="AD66">
            <v>0</v>
          </cell>
          <cell r="AH66">
            <v>11</v>
          </cell>
          <cell r="AI66">
            <v>1</v>
          </cell>
          <cell r="AJ66">
            <v>1</v>
          </cell>
          <cell r="AK66">
            <v>0</v>
          </cell>
          <cell r="AL66">
            <v>5</v>
          </cell>
          <cell r="AM66">
            <v>9</v>
          </cell>
          <cell r="AN66">
            <v>5</v>
          </cell>
          <cell r="AO66">
            <v>0</v>
          </cell>
          <cell r="AP66">
            <v>3</v>
          </cell>
        </row>
        <row r="67">
          <cell r="B67" t="str">
            <v>　 美 咲 町</v>
          </cell>
          <cell r="C67">
            <v>261</v>
          </cell>
          <cell r="D67">
            <v>0</v>
          </cell>
          <cell r="E67">
            <v>57</v>
          </cell>
          <cell r="F67">
            <v>1</v>
          </cell>
          <cell r="G67">
            <v>4</v>
          </cell>
          <cell r="H67">
            <v>9</v>
          </cell>
          <cell r="I67">
            <v>3</v>
          </cell>
          <cell r="J67">
            <v>4</v>
          </cell>
          <cell r="K67">
            <v>3</v>
          </cell>
          <cell r="L67">
            <v>6</v>
          </cell>
          <cell r="M67">
            <v>14</v>
          </cell>
          <cell r="N67">
            <v>1</v>
          </cell>
          <cell r="O67">
            <v>0</v>
          </cell>
          <cell r="R67">
            <v>2</v>
          </cell>
          <cell r="S67">
            <v>3</v>
          </cell>
          <cell r="T67">
            <v>0</v>
          </cell>
          <cell r="U67">
            <v>48</v>
          </cell>
          <cell r="V67">
            <v>13</v>
          </cell>
          <cell r="W67">
            <v>2</v>
          </cell>
          <cell r="X67">
            <v>2</v>
          </cell>
          <cell r="Y67">
            <v>23</v>
          </cell>
          <cell r="Z67">
            <v>21</v>
          </cell>
          <cell r="AA67">
            <v>0</v>
          </cell>
          <cell r="AB67">
            <v>7</v>
          </cell>
          <cell r="AC67">
            <v>13</v>
          </cell>
          <cell r="AD67">
            <v>6</v>
          </cell>
          <cell r="AH67">
            <v>40</v>
          </cell>
          <cell r="AI67">
            <v>1</v>
          </cell>
          <cell r="AJ67">
            <v>0</v>
          </cell>
          <cell r="AK67">
            <v>6</v>
          </cell>
          <cell r="AL67">
            <v>7</v>
          </cell>
          <cell r="AM67">
            <v>15</v>
          </cell>
          <cell r="AN67">
            <v>9</v>
          </cell>
          <cell r="AO67">
            <v>0</v>
          </cell>
          <cell r="AP67">
            <v>2</v>
          </cell>
        </row>
        <row r="68">
          <cell r="B68" t="str">
            <v>加 賀 郡</v>
          </cell>
        </row>
        <row r="69">
          <cell r="B69" t="str">
            <v>　 吉備中央町</v>
          </cell>
          <cell r="C69">
            <v>222</v>
          </cell>
          <cell r="D69">
            <v>1</v>
          </cell>
          <cell r="E69">
            <v>43</v>
          </cell>
          <cell r="F69">
            <v>0</v>
          </cell>
          <cell r="G69">
            <v>3</v>
          </cell>
          <cell r="H69">
            <v>5</v>
          </cell>
          <cell r="I69">
            <v>0</v>
          </cell>
          <cell r="J69">
            <v>4</v>
          </cell>
          <cell r="K69">
            <v>5</v>
          </cell>
          <cell r="L69">
            <v>3</v>
          </cell>
          <cell r="M69">
            <v>9</v>
          </cell>
          <cell r="N69">
            <v>0</v>
          </cell>
          <cell r="O69">
            <v>1</v>
          </cell>
          <cell r="R69">
            <v>0</v>
          </cell>
          <cell r="S69">
            <v>2</v>
          </cell>
          <cell r="T69">
            <v>1</v>
          </cell>
          <cell r="U69">
            <v>33</v>
          </cell>
          <cell r="V69">
            <v>10</v>
          </cell>
          <cell r="W69">
            <v>0</v>
          </cell>
          <cell r="X69">
            <v>2</v>
          </cell>
          <cell r="Y69">
            <v>20</v>
          </cell>
          <cell r="Z69">
            <v>24</v>
          </cell>
          <cell r="AA69">
            <v>3</v>
          </cell>
          <cell r="AB69">
            <v>7</v>
          </cell>
          <cell r="AC69">
            <v>13</v>
          </cell>
          <cell r="AD69">
            <v>6</v>
          </cell>
          <cell r="AH69">
            <v>17</v>
          </cell>
          <cell r="AI69">
            <v>8</v>
          </cell>
          <cell r="AJ69">
            <v>0</v>
          </cell>
          <cell r="AK69">
            <v>2</v>
          </cell>
          <cell r="AL69">
            <v>6</v>
          </cell>
          <cell r="AM69">
            <v>26</v>
          </cell>
          <cell r="AN69">
            <v>5</v>
          </cell>
          <cell r="AO69">
            <v>0</v>
          </cell>
          <cell r="AP69">
            <v>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3..."/>
      <sheetName val="年齢"/>
      <sheetName val="県総数"/>
    </sheetNames>
    <sheetDataSet>
      <sheetData sheetId="0" refreshError="1"/>
      <sheetData sheetId="1">
        <row r="9">
          <cell r="C9" t="str">
            <v>悪性新生物</v>
          </cell>
          <cell r="E9" t="str">
            <v>心　疾　患</v>
          </cell>
          <cell r="G9" t="str">
            <v>肺　　　炎</v>
          </cell>
          <cell r="I9" t="str">
            <v>脳血管疾患</v>
          </cell>
          <cell r="K9" t="str">
            <v>老　　　衰</v>
          </cell>
        </row>
        <row r="10">
          <cell r="C10" t="str">
            <v/>
          </cell>
          <cell r="E10" t="str">
            <v/>
          </cell>
          <cell r="G10" t="str">
            <v/>
          </cell>
          <cell r="I10" t="str">
            <v/>
          </cell>
          <cell r="K10" t="str">
            <v/>
          </cell>
        </row>
        <row r="13">
          <cell r="C13" t="str">
            <v>先天奇形，変形及び染色体異常</v>
          </cell>
          <cell r="E13" t="str">
            <v>不慮の事故</v>
          </cell>
          <cell r="G13" t="str">
            <v>周産期に特異的な呼吸障害等</v>
          </cell>
          <cell r="I13" t="str">
            <v>腸管感染症</v>
          </cell>
          <cell r="K13" t="str">
            <v>敗　血　症</v>
          </cell>
        </row>
        <row r="14">
          <cell r="C14" t="str">
            <v/>
          </cell>
          <cell r="E14" t="str">
            <v/>
          </cell>
          <cell r="G14" t="str">
            <v/>
          </cell>
          <cell r="I14" t="str">
            <v/>
          </cell>
          <cell r="K14" t="str">
            <v/>
          </cell>
        </row>
        <row r="17">
          <cell r="C17" t="str">
            <v>腸管感染症</v>
          </cell>
          <cell r="E17" t="str">
            <v>敗　血　症</v>
          </cell>
          <cell r="G17" t="str">
            <v>悪性新生物</v>
          </cell>
          <cell r="I17" t="str">
            <v>その他の新生物</v>
          </cell>
          <cell r="K17" t="str">
            <v>肺　　　炎</v>
          </cell>
        </row>
        <row r="18">
          <cell r="C18" t="str">
            <v/>
          </cell>
          <cell r="E18" t="str">
            <v/>
          </cell>
          <cell r="G18" t="str">
            <v/>
          </cell>
          <cell r="I18" t="str">
            <v/>
          </cell>
          <cell r="K18" t="str">
            <v/>
          </cell>
        </row>
        <row r="21">
          <cell r="C21" t="str">
            <v>腸管感染症</v>
          </cell>
          <cell r="E21" t="str">
            <v>悪性新生物</v>
          </cell>
          <cell r="G21" t="str">
            <v>インフルエンザ</v>
          </cell>
          <cell r="I21" t="str">
            <v>不慮の事故</v>
          </cell>
          <cell r="K21" t="str">
            <v/>
          </cell>
        </row>
        <row r="22">
          <cell r="C22" t="str">
            <v/>
          </cell>
          <cell r="E22" t="str">
            <v/>
          </cell>
          <cell r="G22" t="str">
            <v/>
          </cell>
          <cell r="I22" t="str">
            <v/>
          </cell>
          <cell r="K22" t="str">
            <v/>
          </cell>
        </row>
        <row r="25">
          <cell r="C25" t="str">
            <v>脳血管疾患</v>
          </cell>
          <cell r="E25" t="str">
            <v>肺　　　炎</v>
          </cell>
          <cell r="G25" t="str">
            <v/>
          </cell>
          <cell r="I25" t="str">
            <v/>
          </cell>
          <cell r="K25" t="str">
            <v/>
          </cell>
        </row>
        <row r="26">
          <cell r="C26" t="str">
            <v/>
          </cell>
          <cell r="E26" t="str">
            <v/>
          </cell>
          <cell r="G26" t="str">
            <v/>
          </cell>
          <cell r="I26" t="str">
            <v/>
          </cell>
          <cell r="K26" t="str">
            <v/>
          </cell>
        </row>
        <row r="29">
          <cell r="C29" t="str">
            <v>悪性新生物</v>
          </cell>
          <cell r="E29" t="str">
            <v/>
          </cell>
          <cell r="G29" t="str">
            <v>不慮の事故</v>
          </cell>
          <cell r="I29" t="str">
            <v>その他の新生物</v>
          </cell>
          <cell r="K29" t="str">
            <v/>
          </cell>
        </row>
        <row r="30">
          <cell r="C30" t="str">
            <v>自　　　殺</v>
          </cell>
          <cell r="E30" t="str">
            <v/>
          </cell>
          <cell r="G30" t="str">
            <v/>
          </cell>
          <cell r="I30" t="str">
            <v/>
          </cell>
          <cell r="K30" t="str">
            <v/>
          </cell>
        </row>
        <row r="33">
          <cell r="C33" t="str">
            <v>自　　　殺</v>
          </cell>
          <cell r="E33" t="str">
            <v>不慮の事故</v>
          </cell>
          <cell r="G33" t="str">
            <v>敗　血　症</v>
          </cell>
          <cell r="I33" t="str">
            <v>その他の新生物</v>
          </cell>
          <cell r="K33" t="str">
            <v>脳血管疾患</v>
          </cell>
        </row>
        <row r="34">
          <cell r="C34" t="str">
            <v/>
          </cell>
          <cell r="E34" t="str">
            <v/>
          </cell>
          <cell r="G34" t="str">
            <v/>
          </cell>
          <cell r="I34" t="str">
            <v/>
          </cell>
          <cell r="K34" t="str">
            <v/>
          </cell>
        </row>
        <row r="37">
          <cell r="C37" t="str">
            <v>自　　　殺</v>
          </cell>
          <cell r="E37" t="str">
            <v>不慮の事故</v>
          </cell>
          <cell r="G37" t="str">
            <v>悪性新生物</v>
          </cell>
          <cell r="I37" t="str">
            <v>心　疾　患</v>
          </cell>
          <cell r="K37" t="str">
            <v>敗　血　症</v>
          </cell>
        </row>
        <row r="38">
          <cell r="C38" t="str">
            <v/>
          </cell>
          <cell r="E38" t="str">
            <v/>
          </cell>
          <cell r="G38" t="str">
            <v/>
          </cell>
          <cell r="I38" t="str">
            <v/>
          </cell>
          <cell r="K38" t="str">
            <v/>
          </cell>
        </row>
        <row r="41">
          <cell r="C41" t="str">
            <v>自　　　殺</v>
          </cell>
          <cell r="E41" t="str">
            <v>不慮の事故</v>
          </cell>
          <cell r="G41" t="str">
            <v>悪性新生物</v>
          </cell>
          <cell r="I41" t="str">
            <v>脳血管疾患</v>
          </cell>
          <cell r="K41" t="str">
            <v>心　疾　患</v>
          </cell>
        </row>
        <row r="42">
          <cell r="C42" t="str">
            <v/>
          </cell>
          <cell r="E42" t="str">
            <v/>
          </cell>
          <cell r="G42" t="str">
            <v/>
          </cell>
          <cell r="I42" t="str">
            <v/>
          </cell>
          <cell r="K42" t="str">
            <v/>
          </cell>
        </row>
        <row r="45">
          <cell r="C45" t="str">
            <v>自　　　殺</v>
          </cell>
          <cell r="E45" t="str">
            <v>悪性新生物</v>
          </cell>
          <cell r="G45" t="str">
            <v>不慮の事故</v>
          </cell>
          <cell r="I45" t="str">
            <v>心　疾　患</v>
          </cell>
          <cell r="K45" t="str">
            <v>肺　　　炎</v>
          </cell>
        </row>
        <row r="46">
          <cell r="C46" t="str">
            <v/>
          </cell>
          <cell r="E46" t="str">
            <v/>
          </cell>
          <cell r="G46" t="str">
            <v/>
          </cell>
          <cell r="I46" t="str">
            <v/>
          </cell>
          <cell r="K46" t="str">
            <v/>
          </cell>
        </row>
        <row r="49">
          <cell r="C49" t="str">
            <v>悪性新生物</v>
          </cell>
          <cell r="E49" t="str">
            <v>自　　　殺</v>
          </cell>
          <cell r="G49" t="str">
            <v>心　疾　患</v>
          </cell>
          <cell r="I49" t="str">
            <v>脳血管疾患</v>
          </cell>
          <cell r="K49" t="str">
            <v>肝　疾　患</v>
          </cell>
        </row>
        <row r="50">
          <cell r="C50" t="str">
            <v/>
          </cell>
          <cell r="E50" t="str">
            <v/>
          </cell>
          <cell r="G50" t="str">
            <v/>
          </cell>
          <cell r="I50" t="str">
            <v/>
          </cell>
          <cell r="K50" t="str">
            <v>不慮の事故</v>
          </cell>
        </row>
        <row r="53">
          <cell r="C53" t="str">
            <v>悪性新生物</v>
          </cell>
          <cell r="E53" t="str">
            <v>自　　　殺</v>
          </cell>
          <cell r="G53" t="str">
            <v>脳血管疾患</v>
          </cell>
          <cell r="I53" t="str">
            <v>心　疾　患</v>
          </cell>
          <cell r="K53" t="str">
            <v>不慮の事故</v>
          </cell>
        </row>
        <row r="54">
          <cell r="C54" t="str">
            <v/>
          </cell>
          <cell r="E54" t="str">
            <v/>
          </cell>
          <cell r="G54" t="str">
            <v/>
          </cell>
          <cell r="I54" t="str">
            <v/>
          </cell>
          <cell r="K54" t="str">
            <v/>
          </cell>
        </row>
        <row r="57">
          <cell r="C57" t="str">
            <v>悪性新生物</v>
          </cell>
          <cell r="E57" t="str">
            <v>心　疾　患</v>
          </cell>
          <cell r="G57" t="str">
            <v>自　　　殺</v>
          </cell>
          <cell r="I57" t="str">
            <v>脳血管疾患</v>
          </cell>
          <cell r="K57" t="str">
            <v>肝　疾　患</v>
          </cell>
        </row>
        <row r="58">
          <cell r="C58" t="str">
            <v/>
          </cell>
          <cell r="E58" t="str">
            <v/>
          </cell>
          <cell r="G58" t="str">
            <v/>
          </cell>
          <cell r="I58" t="str">
            <v/>
          </cell>
          <cell r="K58" t="str">
            <v/>
          </cell>
        </row>
        <row r="61">
          <cell r="C61" t="str">
            <v>悪性新生物</v>
          </cell>
          <cell r="E61" t="str">
            <v>心　疾　患</v>
          </cell>
          <cell r="G61" t="str">
            <v>自　　　殺</v>
          </cell>
          <cell r="I61" t="str">
            <v>脳血管疾患</v>
          </cell>
          <cell r="K61" t="str">
            <v>不慮の事故</v>
          </cell>
        </row>
        <row r="62">
          <cell r="C62" t="str">
            <v/>
          </cell>
          <cell r="E62" t="str">
            <v/>
          </cell>
          <cell r="G62" t="str">
            <v/>
          </cell>
          <cell r="I62" t="str">
            <v/>
          </cell>
          <cell r="K62" t="str">
            <v/>
          </cell>
        </row>
        <row r="65">
          <cell r="C65" t="str">
            <v>悪性新生物</v>
          </cell>
          <cell r="E65" t="str">
            <v>心　疾　患</v>
          </cell>
          <cell r="G65" t="str">
            <v>脳血管疾患</v>
          </cell>
          <cell r="I65" t="str">
            <v>肺　　　炎</v>
          </cell>
          <cell r="K65" t="str">
            <v>肝　疾　患</v>
          </cell>
        </row>
        <row r="66">
          <cell r="C66" t="str">
            <v/>
          </cell>
          <cell r="E66" t="str">
            <v/>
          </cell>
          <cell r="G66" t="str">
            <v/>
          </cell>
          <cell r="I66" t="str">
            <v/>
          </cell>
          <cell r="K66" t="str">
            <v/>
          </cell>
        </row>
        <row r="69">
          <cell r="C69" t="str">
            <v>悪性新生物</v>
          </cell>
          <cell r="E69" t="str">
            <v>心　疾　患</v>
          </cell>
          <cell r="G69" t="str">
            <v>脳血管疾患</v>
          </cell>
          <cell r="I69" t="str">
            <v>肺　　　炎</v>
          </cell>
          <cell r="K69" t="str">
            <v>不慮の事故</v>
          </cell>
        </row>
        <row r="70">
          <cell r="C70" t="str">
            <v/>
          </cell>
          <cell r="E70" t="str">
            <v/>
          </cell>
          <cell r="G70" t="str">
            <v/>
          </cell>
          <cell r="I70" t="str">
            <v/>
          </cell>
          <cell r="K70" t="str">
            <v/>
          </cell>
        </row>
        <row r="73">
          <cell r="C73" t="str">
            <v>悪性新生物</v>
          </cell>
          <cell r="E73" t="str">
            <v>心　疾　患</v>
          </cell>
          <cell r="G73" t="str">
            <v>脳血管疾患</v>
          </cell>
          <cell r="I73" t="str">
            <v>肺　　　炎</v>
          </cell>
          <cell r="K73" t="str">
            <v>不慮の事故</v>
          </cell>
        </row>
        <row r="74">
          <cell r="C74" t="str">
            <v/>
          </cell>
          <cell r="E74" t="str">
            <v/>
          </cell>
          <cell r="G74" t="str">
            <v/>
          </cell>
          <cell r="I74" t="str">
            <v/>
          </cell>
          <cell r="K74" t="str">
            <v/>
          </cell>
        </row>
        <row r="77">
          <cell r="C77" t="str">
            <v>悪性新生物</v>
          </cell>
          <cell r="E77" t="str">
            <v>心　疾　患</v>
          </cell>
          <cell r="G77" t="str">
            <v>肺　　　炎</v>
          </cell>
          <cell r="I77" t="str">
            <v>脳血管疾患</v>
          </cell>
          <cell r="K77" t="str">
            <v>不慮の事故</v>
          </cell>
        </row>
        <row r="78">
          <cell r="C78" t="str">
            <v/>
          </cell>
          <cell r="E78" t="str">
            <v/>
          </cell>
          <cell r="G78" t="str">
            <v/>
          </cell>
          <cell r="I78" t="str">
            <v/>
          </cell>
          <cell r="K78" t="str">
            <v/>
          </cell>
        </row>
        <row r="81">
          <cell r="C81" t="str">
            <v>悪性新生物</v>
          </cell>
          <cell r="E81" t="str">
            <v>心　疾　患</v>
          </cell>
          <cell r="G81" t="str">
            <v>肺　　　炎</v>
          </cell>
          <cell r="I81" t="str">
            <v>脳血管疾患</v>
          </cell>
          <cell r="K81" t="str">
            <v>不慮の事故</v>
          </cell>
        </row>
        <row r="82">
          <cell r="C82" t="str">
            <v/>
          </cell>
          <cell r="E82" t="str">
            <v/>
          </cell>
          <cell r="G82" t="str">
            <v/>
          </cell>
          <cell r="I82" t="str">
            <v/>
          </cell>
          <cell r="K82" t="str">
            <v/>
          </cell>
        </row>
        <row r="85">
          <cell r="C85" t="str">
            <v>心　疾　患</v>
          </cell>
          <cell r="E85" t="str">
            <v>悪性新生物</v>
          </cell>
          <cell r="G85" t="str">
            <v>肺　　　炎</v>
          </cell>
          <cell r="I85" t="str">
            <v>老　　　衰</v>
          </cell>
          <cell r="K85" t="str">
            <v>脳血管疾患</v>
          </cell>
        </row>
        <row r="86">
          <cell r="C86" t="str">
            <v/>
          </cell>
          <cell r="E86" t="str">
            <v/>
          </cell>
          <cell r="G86" t="str">
            <v/>
          </cell>
          <cell r="I86" t="str">
            <v/>
          </cell>
          <cell r="K86" t="str">
            <v/>
          </cell>
        </row>
        <row r="89">
          <cell r="C89" t="str">
            <v>悪性新生物</v>
          </cell>
          <cell r="E89" t="str">
            <v>心　疾　患</v>
          </cell>
          <cell r="G89" t="str">
            <v>肺　　　炎</v>
          </cell>
          <cell r="I89" t="str">
            <v>脳血管疾患</v>
          </cell>
          <cell r="K89" t="str">
            <v>老　　　衰</v>
          </cell>
        </row>
        <row r="90">
          <cell r="C90" t="str">
            <v/>
          </cell>
          <cell r="E90" t="str">
            <v/>
          </cell>
          <cell r="G90" t="str">
            <v/>
          </cell>
          <cell r="I90" t="str">
            <v/>
          </cell>
          <cell r="K90" t="str">
            <v/>
          </cell>
        </row>
        <row r="93">
          <cell r="C93" t="str">
            <v>悪性新生物</v>
          </cell>
          <cell r="E93" t="str">
            <v>心　疾　患</v>
          </cell>
          <cell r="G93" t="str">
            <v>肺　　　炎</v>
          </cell>
          <cell r="I93" t="str">
            <v>老　　　衰</v>
          </cell>
          <cell r="K93" t="str">
            <v>脳血管疾患</v>
          </cell>
        </row>
        <row r="94">
          <cell r="C94" t="str">
            <v/>
          </cell>
          <cell r="E94" t="str">
            <v/>
          </cell>
          <cell r="G94" t="str">
            <v/>
          </cell>
          <cell r="I94" t="str">
            <v/>
          </cell>
          <cell r="K94" t="str">
            <v/>
          </cell>
        </row>
      </sheetData>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6..."/>
      <sheetName val="乳児簡単分類番号"/>
    </sheetNames>
    <sheetDataSet>
      <sheetData sheetId="0" refreshError="1"/>
      <sheetData sheetId="1">
        <row r="8">
          <cell r="B8" t="str">
            <v/>
          </cell>
          <cell r="C8" t="str">
            <v>総数</v>
          </cell>
          <cell r="D8" t="str">
            <v>総数</v>
          </cell>
        </row>
        <row r="9">
          <cell r="B9" t="str">
            <v/>
          </cell>
          <cell r="C9" t="str">
            <v/>
          </cell>
          <cell r="D9" t="str">
            <v>男</v>
          </cell>
        </row>
        <row r="10">
          <cell r="B10" t="str">
            <v/>
          </cell>
          <cell r="C10" t="str">
            <v/>
          </cell>
          <cell r="D10" t="str">
            <v>女</v>
          </cell>
        </row>
        <row r="11">
          <cell r="B11" t="str">
            <v>Ba01</v>
          </cell>
          <cell r="C11" t="str">
            <v>腸管感染症</v>
          </cell>
          <cell r="D11" t="str">
            <v>総数</v>
          </cell>
        </row>
        <row r="12">
          <cell r="B12" t="str">
            <v/>
          </cell>
          <cell r="C12" t="str">
            <v/>
          </cell>
          <cell r="D12" t="str">
            <v>男</v>
          </cell>
        </row>
        <row r="13">
          <cell r="B13" t="str">
            <v/>
          </cell>
          <cell r="C13" t="str">
            <v/>
          </cell>
          <cell r="D13" t="str">
            <v>女</v>
          </cell>
        </row>
        <row r="14">
          <cell r="B14" t="str">
            <v>Ba02</v>
          </cell>
          <cell r="C14" t="str">
            <v>敗血症（新生児の細菌性敗血症を除く）</v>
          </cell>
          <cell r="D14" t="str">
            <v>総数</v>
          </cell>
        </row>
        <row r="15">
          <cell r="B15" t="str">
            <v/>
          </cell>
          <cell r="C15" t="str">
            <v/>
          </cell>
          <cell r="D15" t="str">
            <v>男</v>
          </cell>
        </row>
        <row r="16">
          <cell r="B16" t="str">
            <v/>
          </cell>
          <cell r="C16" t="str">
            <v/>
          </cell>
          <cell r="D16" t="str">
            <v>女</v>
          </cell>
        </row>
        <row r="17">
          <cell r="B17" t="str">
            <v>Ba15</v>
          </cell>
          <cell r="C17" t="str">
            <v>心疾患
（高血圧性を除く）</v>
          </cell>
          <cell r="D17" t="str">
            <v>総数</v>
          </cell>
        </row>
        <row r="18">
          <cell r="B18" t="str">
            <v/>
          </cell>
          <cell r="C18" t="str">
            <v/>
          </cell>
          <cell r="D18" t="str">
            <v>男</v>
          </cell>
        </row>
        <row r="19">
          <cell r="B19" t="str">
            <v/>
          </cell>
          <cell r="C19" t="str">
            <v/>
          </cell>
          <cell r="D19" t="str">
            <v>女</v>
          </cell>
        </row>
        <row r="20">
          <cell r="B20" t="str">
            <v>Ba23</v>
          </cell>
          <cell r="C20" t="str">
            <v>周産期に発生した病態</v>
          </cell>
          <cell r="D20" t="str">
            <v>総数</v>
          </cell>
        </row>
        <row r="21">
          <cell r="B21" t="str">
            <v/>
          </cell>
          <cell r="C21" t="str">
            <v/>
          </cell>
          <cell r="D21" t="str">
            <v>男</v>
          </cell>
        </row>
        <row r="22">
          <cell r="B22" t="str">
            <v/>
          </cell>
          <cell r="C22" t="str">
            <v/>
          </cell>
          <cell r="D22" t="str">
            <v>女</v>
          </cell>
        </row>
        <row r="23">
          <cell r="B23" t="str">
            <v xml:space="preserve">  Ba28</v>
          </cell>
          <cell r="C23" t="str">
            <v xml:space="preserve">  周産期に発生した肺出血</v>
          </cell>
          <cell r="D23" t="str">
            <v>総数</v>
          </cell>
        </row>
        <row r="24">
          <cell r="B24" t="str">
            <v/>
          </cell>
          <cell r="C24" t="str">
            <v/>
          </cell>
          <cell r="D24" t="str">
            <v>男</v>
          </cell>
        </row>
        <row r="25">
          <cell r="B25" t="str">
            <v/>
          </cell>
          <cell r="C25" t="str">
            <v/>
          </cell>
          <cell r="D25" t="str">
            <v>女</v>
          </cell>
        </row>
        <row r="26">
          <cell r="B26" t="str">
            <v xml:space="preserve">  Ba29</v>
          </cell>
          <cell r="C26" t="str">
            <v xml:space="preserve">  周産期に発生した心血管障害</v>
          </cell>
          <cell r="D26" t="str">
            <v>総数</v>
          </cell>
        </row>
        <row r="27">
          <cell r="B27" t="str">
            <v/>
          </cell>
          <cell r="C27" t="str">
            <v/>
          </cell>
          <cell r="D27" t="str">
            <v>男</v>
          </cell>
        </row>
        <row r="28">
          <cell r="B28" t="str">
            <v/>
          </cell>
          <cell r="C28" t="str">
            <v/>
          </cell>
          <cell r="D28" t="str">
            <v>女</v>
          </cell>
        </row>
        <row r="29">
          <cell r="B29" t="str">
            <v xml:space="preserve">  Ba30</v>
          </cell>
          <cell r="C29" t="str">
            <v xml:space="preserve">  周産期に特異的な呼吸障害及び心血管障害</v>
          </cell>
          <cell r="D29" t="str">
            <v>総数</v>
          </cell>
        </row>
        <row r="30">
          <cell r="B30" t="str">
            <v/>
          </cell>
          <cell r="C30" t="str">
            <v/>
          </cell>
          <cell r="D30" t="str">
            <v>男</v>
          </cell>
        </row>
        <row r="31">
          <cell r="B31" t="str">
            <v/>
          </cell>
          <cell r="C31" t="str">
            <v/>
          </cell>
          <cell r="D31" t="str">
            <v>女</v>
          </cell>
        </row>
        <row r="32">
          <cell r="B32" t="str">
            <v xml:space="preserve">  Ba33</v>
          </cell>
          <cell r="C32" t="str">
            <v xml:space="preserve">  胎児及び新生児の出血性障害及び血液障害</v>
          </cell>
          <cell r="D32" t="str">
            <v>総数</v>
          </cell>
        </row>
        <row r="33">
          <cell r="B33" t="str">
            <v/>
          </cell>
          <cell r="C33" t="str">
            <v/>
          </cell>
          <cell r="D33" t="str">
            <v>男</v>
          </cell>
        </row>
        <row r="34">
          <cell r="B34" t="str">
            <v/>
          </cell>
          <cell r="C34" t="str">
            <v/>
          </cell>
          <cell r="D34" t="str">
            <v>女</v>
          </cell>
        </row>
        <row r="35">
          <cell r="B35" t="str">
            <v xml:space="preserve">  Ba34</v>
          </cell>
          <cell r="C35" t="str">
            <v xml:space="preserve">  その他の周産期に発生した病態</v>
          </cell>
          <cell r="D35" t="str">
            <v>総数</v>
          </cell>
        </row>
        <row r="36">
          <cell r="B36" t="str">
            <v/>
          </cell>
          <cell r="C36" t="str">
            <v/>
          </cell>
          <cell r="D36" t="str">
            <v>男</v>
          </cell>
        </row>
        <row r="37">
          <cell r="B37" t="str">
            <v/>
          </cell>
          <cell r="C37" t="str">
            <v/>
          </cell>
          <cell r="D37" t="str">
            <v>女</v>
          </cell>
        </row>
        <row r="38">
          <cell r="B38" t="str">
            <v>Ba35</v>
          </cell>
          <cell r="C38" t="str">
            <v>先天奇形、変形および染色体異常</v>
          </cell>
          <cell r="D38" t="str">
            <v>総数</v>
          </cell>
        </row>
        <row r="39">
          <cell r="B39" t="str">
            <v/>
          </cell>
          <cell r="C39" t="str">
            <v/>
          </cell>
          <cell r="D39" t="str">
            <v>男</v>
          </cell>
        </row>
        <row r="40">
          <cell r="B40" t="str">
            <v/>
          </cell>
          <cell r="C40" t="str">
            <v/>
          </cell>
          <cell r="D40" t="str">
            <v>女</v>
          </cell>
        </row>
        <row r="41">
          <cell r="B41" t="str">
            <v xml:space="preserve">  Ba36</v>
          </cell>
          <cell r="C41" t="str">
            <v xml:space="preserve">  神経系の
先天奇形</v>
          </cell>
          <cell r="D41" t="str">
            <v>総数</v>
          </cell>
        </row>
        <row r="42">
          <cell r="B42" t="str">
            <v/>
          </cell>
          <cell r="C42" t="str">
            <v/>
          </cell>
          <cell r="D42" t="str">
            <v>男</v>
          </cell>
        </row>
        <row r="43">
          <cell r="B43" t="str">
            <v/>
          </cell>
          <cell r="C43" t="str">
            <v/>
          </cell>
          <cell r="D43" t="str">
            <v>女</v>
          </cell>
        </row>
        <row r="44">
          <cell r="B44" t="str">
            <v xml:space="preserve">  Ba37</v>
          </cell>
          <cell r="C44" t="str">
            <v xml:space="preserve">  心臓の先天奇形</v>
          </cell>
          <cell r="D44" t="str">
            <v>総数</v>
          </cell>
        </row>
        <row r="45">
          <cell r="B45" t="str">
            <v/>
          </cell>
          <cell r="C45" t="str">
            <v/>
          </cell>
          <cell r="D45" t="str">
            <v>男</v>
          </cell>
        </row>
        <row r="46">
          <cell r="B46" t="str">
            <v/>
          </cell>
          <cell r="C46" t="str">
            <v/>
          </cell>
          <cell r="D46" t="str">
            <v>女</v>
          </cell>
        </row>
        <row r="47">
          <cell r="B47" t="str">
            <v xml:space="preserve">  Ba38</v>
          </cell>
          <cell r="C47" t="str">
            <v xml:space="preserve">  その他の循環器系の先天奇形</v>
          </cell>
          <cell r="D47" t="str">
            <v>総数</v>
          </cell>
        </row>
        <row r="48">
          <cell r="B48" t="str">
            <v/>
          </cell>
          <cell r="C48" t="str">
            <v/>
          </cell>
          <cell r="D48" t="str">
            <v>男</v>
          </cell>
        </row>
        <row r="49">
          <cell r="B49" t="str">
            <v/>
          </cell>
          <cell r="C49" t="str">
            <v/>
          </cell>
          <cell r="D49" t="str">
            <v>女</v>
          </cell>
        </row>
        <row r="50">
          <cell r="B50" t="str">
            <v xml:space="preserve">  Ba39</v>
          </cell>
          <cell r="C50" t="str">
            <v xml:space="preserve">  呼吸器系の
先天奇形</v>
          </cell>
          <cell r="D50" t="str">
            <v>総数</v>
          </cell>
        </row>
        <row r="51">
          <cell r="B51" t="str">
            <v/>
          </cell>
          <cell r="C51" t="str">
            <v/>
          </cell>
          <cell r="D51" t="str">
            <v>男</v>
          </cell>
        </row>
        <row r="52">
          <cell r="B52" t="str">
            <v/>
          </cell>
          <cell r="C52" t="str">
            <v/>
          </cell>
          <cell r="D52" t="str">
            <v>女</v>
          </cell>
        </row>
        <row r="53">
          <cell r="B53" t="str">
            <v xml:space="preserve">  Ba42</v>
          </cell>
          <cell r="C53" t="str">
            <v xml:space="preserve">  その他の
先天奇形及び変形</v>
          </cell>
          <cell r="D53" t="str">
            <v>総数</v>
          </cell>
        </row>
        <row r="54">
          <cell r="B54" t="str">
            <v/>
          </cell>
          <cell r="C54" t="str">
            <v/>
          </cell>
          <cell r="D54" t="str">
            <v>男</v>
          </cell>
        </row>
        <row r="55">
          <cell r="B55" t="str">
            <v/>
          </cell>
          <cell r="C55" t="str">
            <v/>
          </cell>
          <cell r="D55" t="str">
            <v>女</v>
          </cell>
        </row>
        <row r="56">
          <cell r="B56" t="str">
            <v xml:space="preserve">  Ba43</v>
          </cell>
          <cell r="C56" t="str">
            <v xml:space="preserve">  染色体異常、他に分類されないもの</v>
          </cell>
          <cell r="D56" t="str">
            <v>総数</v>
          </cell>
        </row>
        <row r="57">
          <cell r="B57" t="str">
            <v/>
          </cell>
          <cell r="C57" t="str">
            <v/>
          </cell>
          <cell r="D57" t="str">
            <v>男</v>
          </cell>
        </row>
        <row r="58">
          <cell r="B58" t="str">
            <v/>
          </cell>
          <cell r="C58" t="str">
            <v/>
          </cell>
          <cell r="D58" t="str">
            <v>女</v>
          </cell>
        </row>
        <row r="59">
          <cell r="B59" t="str">
            <v>Ba45</v>
          </cell>
          <cell r="C59" t="str">
            <v>その他のすべての疾患</v>
          </cell>
          <cell r="D59" t="str">
            <v>総数</v>
          </cell>
        </row>
        <row r="60">
          <cell r="B60" t="str">
            <v/>
          </cell>
          <cell r="C60" t="str">
            <v/>
          </cell>
          <cell r="D60" t="str">
            <v>男</v>
          </cell>
        </row>
        <row r="61">
          <cell r="B61" t="str">
            <v/>
          </cell>
          <cell r="C61" t="str">
            <v/>
          </cell>
          <cell r="D61" t="str">
            <v>女</v>
          </cell>
        </row>
        <row r="62">
          <cell r="B62" t="str">
            <v>Ba46</v>
          </cell>
          <cell r="C62" t="str">
            <v>不慮の事故</v>
          </cell>
          <cell r="D62" t="str">
            <v>総数</v>
          </cell>
        </row>
        <row r="63">
          <cell r="B63" t="str">
            <v/>
          </cell>
          <cell r="C63" t="str">
            <v/>
          </cell>
          <cell r="D63" t="str">
            <v>男</v>
          </cell>
        </row>
        <row r="64">
          <cell r="B64" t="str">
            <v/>
          </cell>
          <cell r="C64" t="str">
            <v/>
          </cell>
          <cell r="D64" t="str">
            <v>女</v>
          </cell>
        </row>
        <row r="65">
          <cell r="B65" t="str">
            <v xml:space="preserve">  Ba51</v>
          </cell>
          <cell r="C65" t="str">
            <v xml:space="preserve">  その他の不慮の窒息</v>
          </cell>
          <cell r="D65" t="str">
            <v>総数</v>
          </cell>
        </row>
        <row r="66">
          <cell r="B66" t="str">
            <v/>
          </cell>
          <cell r="C66" t="str">
            <v/>
          </cell>
          <cell r="D66" t="str">
            <v>男</v>
          </cell>
        </row>
        <row r="67">
          <cell r="B67" t="str">
            <v/>
          </cell>
          <cell r="C67" t="str">
            <v/>
          </cell>
          <cell r="D67" t="str">
            <v>女</v>
          </cell>
        </row>
        <row r="68">
          <cell r="B68" t="str">
            <v>Ba56</v>
          </cell>
          <cell r="C68" t="str">
            <v>その他の外因</v>
          </cell>
          <cell r="D68" t="str">
            <v>総数</v>
          </cell>
        </row>
        <row r="69">
          <cell r="B69" t="str">
            <v/>
          </cell>
          <cell r="C69" t="str">
            <v/>
          </cell>
          <cell r="D69" t="str">
            <v>男</v>
          </cell>
        </row>
        <row r="70">
          <cell r="B70" t="str">
            <v/>
          </cell>
          <cell r="C70" t="str">
            <v/>
          </cell>
          <cell r="D70" t="str">
            <v>女</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7（1）..."/>
      <sheetName val="市町村(1)"/>
      <sheetName val="2-27（2）..."/>
      <sheetName val="市町村(2)"/>
      <sheetName val="乳児死因名称"/>
    </sheetNames>
    <sheetDataSet>
      <sheetData sheetId="0" refreshError="1"/>
      <sheetData sheetId="1">
        <row r="3">
          <cell r="D3" t="str">
            <v>Ba01</v>
          </cell>
          <cell r="E3" t="str">
            <v>Ba02</v>
          </cell>
          <cell r="F3" t="str">
            <v>Ba15</v>
          </cell>
          <cell r="G3" t="str">
            <v>Ba23</v>
          </cell>
          <cell r="H3" t="str">
            <v/>
          </cell>
          <cell r="I3" t="str">
            <v/>
          </cell>
          <cell r="J3" t="str">
            <v/>
          </cell>
          <cell r="K3" t="str">
            <v/>
          </cell>
          <cell r="N3" t="str">
            <v/>
          </cell>
          <cell r="O3" t="str">
            <v>Ba35</v>
          </cell>
          <cell r="P3" t="str">
            <v/>
          </cell>
          <cell r="Q3" t="str">
            <v/>
          </cell>
          <cell r="R3" t="str">
            <v/>
          </cell>
          <cell r="S3" t="str">
            <v/>
          </cell>
          <cell r="T3" t="str">
            <v/>
          </cell>
          <cell r="U3" t="str">
            <v/>
          </cell>
          <cell r="V3" t="str">
            <v>Ba45</v>
          </cell>
          <cell r="W3" t="str">
            <v>Ba46</v>
          </cell>
          <cell r="X3" t="str">
            <v/>
          </cell>
          <cell r="AB3" t="str">
            <v>Ba56</v>
          </cell>
        </row>
        <row r="4">
          <cell r="D4" t="str">
            <v/>
          </cell>
          <cell r="E4" t="str">
            <v/>
          </cell>
          <cell r="F4" t="str">
            <v/>
          </cell>
          <cell r="G4" t="str">
            <v/>
          </cell>
          <cell r="H4" t="str">
            <v>Ba28</v>
          </cell>
          <cell r="I4" t="str">
            <v>Ba29</v>
          </cell>
          <cell r="J4" t="str">
            <v>Ba30</v>
          </cell>
          <cell r="K4" t="str">
            <v>Ba33</v>
          </cell>
          <cell r="N4" t="str">
            <v>Ba34</v>
          </cell>
          <cell r="O4" t="str">
            <v/>
          </cell>
          <cell r="P4" t="str">
            <v>Ba36</v>
          </cell>
          <cell r="Q4" t="str">
            <v>Ba37</v>
          </cell>
          <cell r="R4" t="str">
            <v>Ba38</v>
          </cell>
          <cell r="S4" t="str">
            <v>Ba39</v>
          </cell>
          <cell r="T4" t="str">
            <v>Ba42</v>
          </cell>
          <cell r="U4" t="str">
            <v>Ba43</v>
          </cell>
          <cell r="V4" t="str">
            <v/>
          </cell>
          <cell r="W4" t="str">
            <v/>
          </cell>
          <cell r="X4" t="str">
            <v>Ba51</v>
          </cell>
          <cell r="AB4" t="str">
            <v/>
          </cell>
        </row>
        <row r="9">
          <cell r="B9" t="str">
            <v>岡　 山　 県</v>
          </cell>
        </row>
        <row r="11">
          <cell r="B11" t="str">
            <v>県南東部保健医療圏</v>
          </cell>
        </row>
        <row r="12">
          <cell r="B12" t="str">
            <v>県南西部保健医療圏</v>
          </cell>
        </row>
        <row r="13">
          <cell r="B13" t="str">
            <v>高梁・新見保健医療圏</v>
          </cell>
        </row>
        <row r="14">
          <cell r="B14" t="str">
            <v>真庭保健医療圏</v>
          </cell>
        </row>
        <row r="15">
          <cell r="B15" t="str">
            <v>津山・英田保健医療圏</v>
          </cell>
        </row>
        <row r="17">
          <cell r="B17" t="str">
            <v>岡山市保健所</v>
          </cell>
        </row>
        <row r="18">
          <cell r="B18" t="str">
            <v>倉敷市保健所</v>
          </cell>
        </row>
        <row r="19">
          <cell r="B19" t="str">
            <v>備前保健所</v>
          </cell>
        </row>
        <row r="20">
          <cell r="B20" t="str">
            <v>備中保健所</v>
          </cell>
        </row>
        <row r="21">
          <cell r="B21" t="str">
            <v>備北保健所</v>
          </cell>
        </row>
        <row r="23">
          <cell r="B23" t="str">
            <v>真庭保健所</v>
          </cell>
        </row>
        <row r="24">
          <cell r="B24" t="str">
            <v>美作保健所</v>
          </cell>
        </row>
        <row r="26">
          <cell r="B26" t="str">
            <v>岡 山 市</v>
          </cell>
        </row>
        <row r="27">
          <cell r="B27" t="str">
            <v>倉 敷 市</v>
          </cell>
        </row>
        <row r="28">
          <cell r="B28" t="str">
            <v>津 山 市</v>
          </cell>
        </row>
        <row r="29">
          <cell r="B29" t="str">
            <v>玉 野 市</v>
          </cell>
        </row>
        <row r="30">
          <cell r="B30" t="str">
            <v>笠 岡 市</v>
          </cell>
        </row>
        <row r="32">
          <cell r="B32" t="str">
            <v>井 原 市</v>
          </cell>
        </row>
        <row r="33">
          <cell r="B33" t="str">
            <v>総 社 市</v>
          </cell>
        </row>
        <row r="34">
          <cell r="B34" t="str">
            <v>高 梁 市</v>
          </cell>
        </row>
        <row r="35">
          <cell r="B35" t="str">
            <v>新 見 市</v>
          </cell>
        </row>
        <row r="36">
          <cell r="B36" t="str">
            <v>備 前 市</v>
          </cell>
        </row>
        <row r="38">
          <cell r="B38" t="str">
            <v>瀬戸内市</v>
          </cell>
        </row>
        <row r="39">
          <cell r="B39" t="str">
            <v>赤 磐 市</v>
          </cell>
        </row>
        <row r="40">
          <cell r="B40" t="str">
            <v>真 庭 市</v>
          </cell>
        </row>
        <row r="41">
          <cell r="B41" t="str">
            <v>美 作 市</v>
          </cell>
        </row>
        <row r="42">
          <cell r="B42" t="str">
            <v>浅 口 市</v>
          </cell>
        </row>
        <row r="44">
          <cell r="B44" t="str">
            <v>和 気 郡</v>
          </cell>
        </row>
        <row r="45">
          <cell r="B45" t="str">
            <v>　 和 気 町</v>
          </cell>
        </row>
        <row r="46">
          <cell r="B46" t="str">
            <v>都 窪 郡</v>
          </cell>
        </row>
        <row r="47">
          <cell r="B47" t="str">
            <v>　 早 島 町</v>
          </cell>
        </row>
        <row r="48">
          <cell r="B48" t="str">
            <v>浅 口 郡</v>
          </cell>
        </row>
        <row r="49">
          <cell r="B49" t="str">
            <v>　 里 庄 町</v>
          </cell>
        </row>
        <row r="51">
          <cell r="B51" t="str">
            <v>小 田 郡</v>
          </cell>
        </row>
        <row r="52">
          <cell r="B52" t="str">
            <v>　 矢 掛 町</v>
          </cell>
        </row>
        <row r="53">
          <cell r="B53" t="str">
            <v>真 庭 郡</v>
          </cell>
        </row>
        <row r="54">
          <cell r="B54" t="str">
            <v>　 新 庄 村</v>
          </cell>
        </row>
        <row r="55">
          <cell r="B55" t="str">
            <v>苫 田 郡</v>
          </cell>
        </row>
        <row r="56">
          <cell r="B56" t="str">
            <v>　 鏡 野 町</v>
          </cell>
        </row>
        <row r="58">
          <cell r="B58" t="str">
            <v>勝 田 郡</v>
          </cell>
        </row>
        <row r="59">
          <cell r="B59" t="str">
            <v>　 勝 央 町</v>
          </cell>
        </row>
        <row r="60">
          <cell r="B60" t="str">
            <v>　 奈 義 町</v>
          </cell>
        </row>
        <row r="61">
          <cell r="B61" t="str">
            <v>英 田 郡</v>
          </cell>
        </row>
        <row r="62">
          <cell r="B62" t="str">
            <v>　 西粟倉村</v>
          </cell>
        </row>
        <row r="64">
          <cell r="B64" t="str">
            <v>久 米 郡</v>
          </cell>
        </row>
        <row r="65">
          <cell r="B65" t="str">
            <v>　 久米南町</v>
          </cell>
        </row>
        <row r="66">
          <cell r="B66" t="str">
            <v>　 美 咲 町</v>
          </cell>
        </row>
        <row r="67">
          <cell r="B67" t="str">
            <v>加 賀 郡</v>
          </cell>
        </row>
        <row r="68">
          <cell r="B68" t="str">
            <v>　 吉備中央町</v>
          </cell>
        </row>
      </sheetData>
      <sheetData sheetId="2" refreshError="1"/>
      <sheetData sheetId="3">
        <row r="3">
          <cell r="D3" t="str">
            <v>Ba23</v>
          </cell>
          <cell r="E3" t="str">
            <v/>
          </cell>
          <cell r="F3" t="str">
            <v/>
          </cell>
          <cell r="G3" t="str">
            <v/>
          </cell>
          <cell r="H3" t="str">
            <v/>
          </cell>
          <cell r="I3" t="str">
            <v/>
          </cell>
          <cell r="J3" t="str">
            <v>Ba35</v>
          </cell>
          <cell r="K3" t="str">
            <v/>
          </cell>
          <cell r="N3" t="str">
            <v/>
          </cell>
          <cell r="O3" t="str">
            <v/>
          </cell>
        </row>
        <row r="4">
          <cell r="D4" t="str">
            <v/>
          </cell>
          <cell r="E4" t="str">
            <v>Ba28</v>
          </cell>
          <cell r="F4" t="str">
            <v>Ba29</v>
          </cell>
          <cell r="G4" t="str">
            <v>Ba30</v>
          </cell>
          <cell r="H4" t="str">
            <v>Ba33</v>
          </cell>
          <cell r="I4" t="str">
            <v>Ba34</v>
          </cell>
          <cell r="J4" t="str">
            <v/>
          </cell>
          <cell r="K4" t="str">
            <v>Ba36</v>
          </cell>
          <cell r="N4" t="str">
            <v>Ba39</v>
          </cell>
          <cell r="O4" t="str">
            <v>Ba42</v>
          </cell>
        </row>
        <row r="9">
          <cell r="B9" t="str">
            <v>岡　 山　 県</v>
          </cell>
        </row>
        <row r="11">
          <cell r="B11" t="str">
            <v>県南東部保健医療圏</v>
          </cell>
          <cell r="P11">
            <v>0</v>
          </cell>
          <cell r="Q11">
            <v>0</v>
          </cell>
        </row>
        <row r="12">
          <cell r="B12" t="str">
            <v>県南西部保健医療圏</v>
          </cell>
          <cell r="P12">
            <v>0</v>
          </cell>
          <cell r="Q12">
            <v>0</v>
          </cell>
        </row>
        <row r="13">
          <cell r="B13" t="str">
            <v>高梁・新見保健医療圏</v>
          </cell>
          <cell r="P13">
            <v>0</v>
          </cell>
          <cell r="Q13">
            <v>0</v>
          </cell>
        </row>
        <row r="14">
          <cell r="B14" t="str">
            <v>真庭保健医療圏</v>
          </cell>
          <cell r="P14">
            <v>0</v>
          </cell>
          <cell r="Q14">
            <v>0</v>
          </cell>
        </row>
        <row r="15">
          <cell r="B15" t="str">
            <v>津山・英田保健医療圏</v>
          </cell>
          <cell r="P15">
            <v>0</v>
          </cell>
          <cell r="Q15">
            <v>0</v>
          </cell>
        </row>
        <row r="17">
          <cell r="B17" t="str">
            <v>岡山市保健所</v>
          </cell>
          <cell r="P17">
            <v>0</v>
          </cell>
          <cell r="Q17">
            <v>0</v>
          </cell>
        </row>
        <row r="18">
          <cell r="B18" t="str">
            <v>倉敷市保健所</v>
          </cell>
          <cell r="P18">
            <v>0</v>
          </cell>
          <cell r="Q18">
            <v>0</v>
          </cell>
        </row>
        <row r="19">
          <cell r="B19" t="str">
            <v>備前保健所</v>
          </cell>
          <cell r="P19">
            <v>0</v>
          </cell>
          <cell r="Q19">
            <v>0</v>
          </cell>
        </row>
        <row r="20">
          <cell r="B20" t="str">
            <v>備中保健所</v>
          </cell>
          <cell r="P20">
            <v>0</v>
          </cell>
          <cell r="Q20">
            <v>0</v>
          </cell>
        </row>
        <row r="21">
          <cell r="B21" t="str">
            <v>備北保健所</v>
          </cell>
          <cell r="P21">
            <v>0</v>
          </cell>
          <cell r="Q21">
            <v>0</v>
          </cell>
        </row>
        <row r="22">
          <cell r="B22" t="str">
            <v>真庭保健所</v>
          </cell>
          <cell r="P22">
            <v>0</v>
          </cell>
          <cell r="Q22">
            <v>0</v>
          </cell>
        </row>
        <row r="23">
          <cell r="B23" t="str">
            <v>美作保健所</v>
          </cell>
          <cell r="P23">
            <v>0</v>
          </cell>
          <cell r="Q23">
            <v>0</v>
          </cell>
        </row>
        <row r="25">
          <cell r="B25" t="str">
            <v>岡 山 市</v>
          </cell>
        </row>
        <row r="26">
          <cell r="B26" t="str">
            <v>倉 敷 市</v>
          </cell>
        </row>
        <row r="27">
          <cell r="B27" t="str">
            <v>津 山 市</v>
          </cell>
        </row>
        <row r="28">
          <cell r="B28" t="str">
            <v>玉 野 市</v>
          </cell>
        </row>
        <row r="29">
          <cell r="B29" t="str">
            <v>笠 岡 市</v>
          </cell>
        </row>
        <row r="31">
          <cell r="B31" t="str">
            <v>井 原 市</v>
          </cell>
        </row>
        <row r="32">
          <cell r="B32" t="str">
            <v>総 社 市</v>
          </cell>
        </row>
        <row r="33">
          <cell r="B33" t="str">
            <v>高 梁 市</v>
          </cell>
        </row>
        <row r="34">
          <cell r="B34" t="str">
            <v>新 見 市</v>
          </cell>
        </row>
        <row r="35">
          <cell r="B35" t="str">
            <v>備 前 市</v>
          </cell>
        </row>
        <row r="37">
          <cell r="B37" t="str">
            <v>瀬戸内市</v>
          </cell>
        </row>
        <row r="38">
          <cell r="B38" t="str">
            <v>赤 磐 市</v>
          </cell>
        </row>
        <row r="39">
          <cell r="B39" t="str">
            <v>真 庭 市</v>
          </cell>
        </row>
        <row r="40">
          <cell r="B40" t="str">
            <v>美 作 市</v>
          </cell>
        </row>
        <row r="41">
          <cell r="B41" t="str">
            <v>浅 口 市</v>
          </cell>
        </row>
        <row r="43">
          <cell r="B43" t="str">
            <v>和 気 郡</v>
          </cell>
        </row>
        <row r="44">
          <cell r="B44" t="str">
            <v>　 和 気 町</v>
          </cell>
        </row>
        <row r="45">
          <cell r="B45" t="str">
            <v>都 窪 郡</v>
          </cell>
        </row>
        <row r="46">
          <cell r="B46" t="str">
            <v>　 早 島 町</v>
          </cell>
        </row>
        <row r="47">
          <cell r="B47" t="str">
            <v>浅 口 郡</v>
          </cell>
        </row>
        <row r="48">
          <cell r="B48" t="str">
            <v>　 里 庄 町</v>
          </cell>
        </row>
        <row r="50">
          <cell r="B50" t="str">
            <v>小 田 郡</v>
          </cell>
        </row>
        <row r="51">
          <cell r="B51" t="str">
            <v>　 矢 掛 町</v>
          </cell>
        </row>
        <row r="52">
          <cell r="B52" t="str">
            <v>真 庭 郡</v>
          </cell>
        </row>
        <row r="53">
          <cell r="B53" t="str">
            <v>　 新 庄 村</v>
          </cell>
        </row>
        <row r="54">
          <cell r="B54" t="str">
            <v>苫 田 郡</v>
          </cell>
        </row>
        <row r="55">
          <cell r="B55" t="str">
            <v>　 鏡 野 町</v>
          </cell>
        </row>
        <row r="57">
          <cell r="B57" t="str">
            <v>勝 田 郡</v>
          </cell>
        </row>
        <row r="58">
          <cell r="B58" t="str">
            <v>　 勝 央 町</v>
          </cell>
        </row>
        <row r="59">
          <cell r="B59" t="str">
            <v>　 奈 義 町</v>
          </cell>
        </row>
        <row r="60">
          <cell r="B60" t="str">
            <v>英 田 郡</v>
          </cell>
        </row>
        <row r="61">
          <cell r="B61" t="str">
            <v>　 西粟倉村</v>
          </cell>
        </row>
        <row r="63">
          <cell r="B63" t="str">
            <v>久 米 郡</v>
          </cell>
        </row>
        <row r="64">
          <cell r="B64" t="str">
            <v>　 久米南町</v>
          </cell>
        </row>
        <row r="65">
          <cell r="B65" t="str">
            <v>　 美 咲 町</v>
          </cell>
        </row>
        <row r="66">
          <cell r="B66" t="str">
            <v>加 賀 郡</v>
          </cell>
        </row>
        <row r="67">
          <cell r="B67" t="str">
            <v>　 吉備中央町</v>
          </cell>
        </row>
      </sheetData>
      <sheetData sheetId="4">
        <row r="1">
          <cell r="A1" t="str">
            <v>Ba01</v>
          </cell>
          <cell r="B1" t="str">
            <v>腸管感染症</v>
          </cell>
        </row>
        <row r="2">
          <cell r="A2" t="str">
            <v>Ba02</v>
          </cell>
          <cell r="B2" t="str">
            <v>敗血症（新生児の細菌性敗血症を除く）</v>
          </cell>
        </row>
        <row r="3">
          <cell r="A3" t="str">
            <v>Ba03</v>
          </cell>
          <cell r="B3" t="str">
            <v>麻　疹</v>
          </cell>
        </row>
        <row r="4">
          <cell r="A4" t="str">
            <v>Ba04</v>
          </cell>
          <cell r="B4" t="str">
            <v>ウイルス肝炎</v>
          </cell>
        </row>
        <row r="5">
          <cell r="A5" t="str">
            <v>Ba05</v>
          </cell>
          <cell r="B5" t="str">
            <v>その他の感染症及び寄生虫症</v>
          </cell>
        </row>
        <row r="6">
          <cell r="A6" t="str">
            <v>Ba06</v>
          </cell>
          <cell r="B6" t="str">
            <v>悪性新生物</v>
          </cell>
        </row>
        <row r="7">
          <cell r="A7" t="str">
            <v>Ba07</v>
          </cell>
          <cell r="B7" t="str">
            <v>白　血　病</v>
          </cell>
        </row>
        <row r="8">
          <cell r="A8" t="str">
            <v>Ba08</v>
          </cell>
          <cell r="B8" t="str">
            <v>その他の悪性新生物</v>
          </cell>
        </row>
        <row r="9">
          <cell r="A9" t="str">
            <v>Ba09</v>
          </cell>
          <cell r="B9" t="str">
            <v>その他の新生物</v>
          </cell>
        </row>
        <row r="10">
          <cell r="A10" t="str">
            <v>Ba10</v>
          </cell>
          <cell r="B10" t="str">
            <v>栄養失調症及びその他の栄養欠乏症</v>
          </cell>
        </row>
        <row r="11">
          <cell r="A11" t="str">
            <v>Ba11</v>
          </cell>
          <cell r="B11" t="str">
            <v>代謝障害</v>
          </cell>
        </row>
        <row r="12">
          <cell r="A12" t="str">
            <v>Ba12</v>
          </cell>
          <cell r="B12" t="str">
            <v>髄　膜　炎</v>
          </cell>
        </row>
        <row r="13">
          <cell r="A13" t="str">
            <v>Ba13</v>
          </cell>
          <cell r="B13" t="str">
            <v>脊髄性筋萎縮症及び関連症候群</v>
          </cell>
        </row>
        <row r="14">
          <cell r="A14" t="str">
            <v>Ba14</v>
          </cell>
          <cell r="B14" t="str">
            <v>脳性麻痺</v>
          </cell>
        </row>
        <row r="15">
          <cell r="A15" t="str">
            <v>Ba15</v>
          </cell>
          <cell r="B15" t="str">
            <v>心疾患（高血圧性を除く）</v>
          </cell>
        </row>
        <row r="16">
          <cell r="A16" t="str">
            <v>Ba16</v>
          </cell>
          <cell r="B16" t="str">
            <v>脳血管疾患</v>
          </cell>
        </row>
        <row r="17">
          <cell r="A17" t="str">
            <v>Ba17</v>
          </cell>
          <cell r="B17" t="str">
            <v>インフルエンザ</v>
          </cell>
        </row>
        <row r="18">
          <cell r="A18" t="str">
            <v>Ba18</v>
          </cell>
          <cell r="B18" t="str">
            <v>肺　炎</v>
          </cell>
        </row>
        <row r="19">
          <cell r="A19" t="str">
            <v>Ba19</v>
          </cell>
          <cell r="B19" t="str">
            <v>喘　息</v>
          </cell>
        </row>
        <row r="20">
          <cell r="A20" t="str">
            <v>Ba20</v>
          </cell>
          <cell r="B20" t="str">
            <v>ヘルニア及び腸閉塞</v>
          </cell>
        </row>
        <row r="21">
          <cell r="A21" t="str">
            <v>Ba21</v>
          </cell>
          <cell r="B21" t="str">
            <v>肝　疾　患</v>
          </cell>
        </row>
        <row r="22">
          <cell r="A22" t="str">
            <v>Ba22</v>
          </cell>
          <cell r="B22" t="str">
            <v>腎不全</v>
          </cell>
        </row>
        <row r="23">
          <cell r="A23" t="str">
            <v>Ba23</v>
          </cell>
          <cell r="B23" t="str">
            <v>周産期に発生した病態</v>
          </cell>
        </row>
        <row r="24">
          <cell r="A24" t="str">
            <v>Ba24</v>
          </cell>
          <cell r="B24" t="str">
            <v>妊娠期間及び胎児発育に関連する障害</v>
          </cell>
        </row>
        <row r="25">
          <cell r="A25" t="str">
            <v>Ba25</v>
          </cell>
          <cell r="B25" t="str">
            <v>出産外傷</v>
          </cell>
        </row>
        <row r="26">
          <cell r="A26" t="str">
            <v>Ba26</v>
          </cell>
          <cell r="B26" t="str">
            <v>出生時仮死</v>
          </cell>
        </row>
        <row r="27">
          <cell r="A27" t="str">
            <v>Ba27</v>
          </cell>
          <cell r="B27" t="str">
            <v>新生児の呼吸窮&lt;促&gt;迫</v>
          </cell>
        </row>
        <row r="28">
          <cell r="A28" t="str">
            <v>Ba28</v>
          </cell>
          <cell r="B28" t="str">
            <v>周産期に発生した肺出血</v>
          </cell>
        </row>
        <row r="29">
          <cell r="A29" t="str">
            <v>Ba29</v>
          </cell>
          <cell r="B29" t="str">
            <v>周産期に発生した心血管障害</v>
          </cell>
        </row>
        <row r="30">
          <cell r="A30" t="str">
            <v>Ba30</v>
          </cell>
          <cell r="B30" t="str">
            <v>その他の周産期に特異的な呼吸障害及び心血管障害</v>
          </cell>
        </row>
        <row r="31">
          <cell r="A31" t="str">
            <v>Ba31</v>
          </cell>
          <cell r="B31" t="str">
            <v>新生児の細菌性敗血症</v>
          </cell>
        </row>
        <row r="32">
          <cell r="A32" t="str">
            <v>Ba32</v>
          </cell>
          <cell r="B32" t="str">
            <v>その他の周産期に特異的な感染症</v>
          </cell>
        </row>
        <row r="33">
          <cell r="A33" t="str">
            <v>Ba33</v>
          </cell>
          <cell r="B33" t="str">
            <v>胎児及び新生児の出血性障害及び血液障害</v>
          </cell>
        </row>
        <row r="34">
          <cell r="A34" t="str">
            <v>Ba34</v>
          </cell>
          <cell r="B34" t="str">
            <v>その他の周産期に発生した病態</v>
          </cell>
        </row>
        <row r="35">
          <cell r="A35" t="str">
            <v>Ba35</v>
          </cell>
          <cell r="B35" t="str">
            <v>先天奇形，変形及び染色体異常</v>
          </cell>
        </row>
        <row r="36">
          <cell r="A36" t="str">
            <v>Ba36</v>
          </cell>
          <cell r="B36" t="str">
            <v>神経系の先天奇形</v>
          </cell>
        </row>
        <row r="37">
          <cell r="A37" t="str">
            <v>Ba37</v>
          </cell>
          <cell r="B37" t="str">
            <v>心臓の先天奇形</v>
          </cell>
        </row>
        <row r="38">
          <cell r="A38" t="str">
            <v>Ba38</v>
          </cell>
          <cell r="B38" t="str">
            <v>その他の循環器系の先天奇形</v>
          </cell>
        </row>
        <row r="39">
          <cell r="A39" t="str">
            <v>Ba39</v>
          </cell>
          <cell r="B39" t="str">
            <v>呼吸器系の先天奇形</v>
          </cell>
        </row>
        <row r="40">
          <cell r="A40" t="str">
            <v>Ba40</v>
          </cell>
          <cell r="B40" t="str">
            <v>消化器系の先天奇形</v>
          </cell>
        </row>
        <row r="41">
          <cell r="A41" t="str">
            <v>Ba41</v>
          </cell>
          <cell r="B41" t="str">
            <v>筋骨格系の先天奇形及び変形</v>
          </cell>
        </row>
        <row r="42">
          <cell r="A42" t="str">
            <v>Ba42</v>
          </cell>
          <cell r="B42" t="str">
            <v>その他の先天奇形及び変形</v>
          </cell>
        </row>
        <row r="43">
          <cell r="A43" t="str">
            <v>Ba43</v>
          </cell>
          <cell r="B43" t="str">
            <v>染色体異常、他に分類されないもの</v>
          </cell>
        </row>
        <row r="44">
          <cell r="A44" t="str">
            <v>Ba44</v>
          </cell>
          <cell r="B44" t="str">
            <v>乳幼児突然死症候群</v>
          </cell>
        </row>
        <row r="45">
          <cell r="A45" t="str">
            <v>Ba45</v>
          </cell>
          <cell r="B45" t="str">
            <v>その他のすべての疾患</v>
          </cell>
        </row>
        <row r="46">
          <cell r="A46" t="str">
            <v>Ba46</v>
          </cell>
          <cell r="B46" t="str">
            <v>不慮の事故</v>
          </cell>
        </row>
        <row r="47">
          <cell r="A47" t="str">
            <v>Ba47</v>
          </cell>
          <cell r="B47" t="str">
            <v>交通事故</v>
          </cell>
        </row>
        <row r="48">
          <cell r="A48" t="str">
            <v>Ba48</v>
          </cell>
          <cell r="B48" t="str">
            <v>転倒・転落</v>
          </cell>
        </row>
        <row r="49">
          <cell r="A49" t="str">
            <v>Ba49</v>
          </cell>
          <cell r="B49" t="str">
            <v>不慮の溺死及び溺水</v>
          </cell>
        </row>
        <row r="50">
          <cell r="A50" t="str">
            <v>Ba50</v>
          </cell>
          <cell r="B50" t="str">
            <v>胃の内容物の誤えん及び気道閉塞を生じた食物等の誤えん＜吸引＞</v>
          </cell>
        </row>
        <row r="51">
          <cell r="A51" t="str">
            <v>Ba51</v>
          </cell>
          <cell r="B51" t="str">
            <v>その他の不慮の窒息</v>
          </cell>
        </row>
        <row r="52">
          <cell r="A52" t="str">
            <v>Ba52</v>
          </cell>
          <cell r="B52" t="str">
            <v>煙、火及び火炎への曝露</v>
          </cell>
        </row>
        <row r="53">
          <cell r="A53" t="str">
            <v>Ba53</v>
          </cell>
          <cell r="B53" t="str">
            <v>有害物質による不慮の中毒及び有害物質への曝露</v>
          </cell>
        </row>
        <row r="54">
          <cell r="A54" t="str">
            <v>Ba54</v>
          </cell>
          <cell r="B54" t="str">
            <v>その他の不慮の事故</v>
          </cell>
        </row>
        <row r="55">
          <cell r="A55" t="str">
            <v>Ba55</v>
          </cell>
          <cell r="B55" t="str">
            <v>他　殺</v>
          </cell>
        </row>
        <row r="56">
          <cell r="A56" t="str">
            <v>Ba56</v>
          </cell>
          <cell r="B56" t="str">
            <v>その他の外因</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8..."/>
      <sheetName val="市町村"/>
    </sheetNames>
    <sheetDataSet>
      <sheetData sheetId="0" refreshError="1"/>
      <sheetData sheetId="1">
        <row r="10">
          <cell r="B10" t="str">
            <v>岡　 山　 県</v>
          </cell>
        </row>
        <row r="12">
          <cell r="B12" t="str">
            <v>県南東部保健医療圏</v>
          </cell>
        </row>
        <row r="13">
          <cell r="B13" t="str">
            <v>県南西部保健医療圏</v>
          </cell>
        </row>
        <row r="14">
          <cell r="B14" t="str">
            <v>高梁・新見保健医療圏</v>
          </cell>
        </row>
        <row r="15">
          <cell r="B15" t="str">
            <v>真庭保健医療圏</v>
          </cell>
        </row>
        <row r="16">
          <cell r="B16" t="str">
            <v>津山・英田保健医療圏</v>
          </cell>
        </row>
        <row r="18">
          <cell r="B18" t="str">
            <v>岡山市保健所</v>
          </cell>
        </row>
        <row r="19">
          <cell r="B19" t="str">
            <v>倉敷市保健所</v>
          </cell>
        </row>
        <row r="20">
          <cell r="B20" t="str">
            <v>備前保健所</v>
          </cell>
        </row>
        <row r="21">
          <cell r="B21" t="str">
            <v>備中保健所</v>
          </cell>
        </row>
        <row r="22">
          <cell r="B22" t="str">
            <v>備北保健所</v>
          </cell>
        </row>
        <row r="24">
          <cell r="B24" t="str">
            <v>真庭保健所</v>
          </cell>
        </row>
        <row r="25">
          <cell r="B25" t="str">
            <v>美作保健所</v>
          </cell>
        </row>
        <row r="27">
          <cell r="B27" t="str">
            <v>岡 山 市</v>
          </cell>
        </row>
        <row r="28">
          <cell r="B28" t="str">
            <v>倉 敷 市</v>
          </cell>
        </row>
        <row r="29">
          <cell r="B29" t="str">
            <v>津 山 市</v>
          </cell>
        </row>
        <row r="30">
          <cell r="B30" t="str">
            <v>玉 野 市</v>
          </cell>
        </row>
        <row r="31">
          <cell r="B31" t="str">
            <v>笠 岡 市</v>
          </cell>
        </row>
        <row r="33">
          <cell r="B33" t="str">
            <v>井 原 市</v>
          </cell>
        </row>
        <row r="34">
          <cell r="B34" t="str">
            <v>総 社 市</v>
          </cell>
        </row>
        <row r="35">
          <cell r="B35" t="str">
            <v>高 梁 市</v>
          </cell>
        </row>
        <row r="36">
          <cell r="B36" t="str">
            <v>新 見 市</v>
          </cell>
        </row>
        <row r="37">
          <cell r="B37" t="str">
            <v>備 前 市</v>
          </cell>
        </row>
        <row r="39">
          <cell r="B39" t="str">
            <v>瀬戸内市</v>
          </cell>
        </row>
        <row r="40">
          <cell r="B40" t="str">
            <v>赤 磐 市</v>
          </cell>
        </row>
        <row r="41">
          <cell r="B41" t="str">
            <v>真 庭 市</v>
          </cell>
        </row>
        <row r="42">
          <cell r="B42" t="str">
            <v>美 作 市</v>
          </cell>
        </row>
        <row r="43">
          <cell r="B43" t="str">
            <v>浅 口 市</v>
          </cell>
        </row>
        <row r="45">
          <cell r="B45" t="str">
            <v>和 気 郡</v>
          </cell>
        </row>
        <row r="46">
          <cell r="B46" t="str">
            <v>　 和 気 町</v>
          </cell>
        </row>
        <row r="47">
          <cell r="B47" t="str">
            <v>都 窪 郡</v>
          </cell>
        </row>
        <row r="48">
          <cell r="B48" t="str">
            <v>　 早 島 町</v>
          </cell>
        </row>
        <row r="49">
          <cell r="B49" t="str">
            <v>浅 口 郡</v>
          </cell>
        </row>
        <row r="50">
          <cell r="B50" t="str">
            <v>　 里 庄 町</v>
          </cell>
        </row>
        <row r="52">
          <cell r="B52" t="str">
            <v>小 田 郡</v>
          </cell>
        </row>
        <row r="53">
          <cell r="B53" t="str">
            <v>　 矢 掛 町</v>
          </cell>
        </row>
        <row r="54">
          <cell r="B54" t="str">
            <v>真 庭 郡</v>
          </cell>
        </row>
        <row r="55">
          <cell r="B55" t="str">
            <v>　 新 庄 村</v>
          </cell>
        </row>
        <row r="56">
          <cell r="B56" t="str">
            <v>苫 田 郡</v>
          </cell>
        </row>
        <row r="57">
          <cell r="B57" t="str">
            <v>　 鏡 野 町</v>
          </cell>
        </row>
        <row r="59">
          <cell r="B59" t="str">
            <v>勝 田 郡</v>
          </cell>
        </row>
        <row r="60">
          <cell r="B60" t="str">
            <v>　 勝 央 町</v>
          </cell>
        </row>
        <row r="61">
          <cell r="B61" t="str">
            <v>　 奈 義 町</v>
          </cell>
        </row>
        <row r="62">
          <cell r="B62" t="str">
            <v>英 田 郡</v>
          </cell>
        </row>
        <row r="63">
          <cell r="B63" t="str">
            <v>　 西粟倉村</v>
          </cell>
        </row>
        <row r="65">
          <cell r="B65" t="str">
            <v>久 米 郡</v>
          </cell>
        </row>
        <row r="66">
          <cell r="B66" t="str">
            <v>　 久米南町</v>
          </cell>
        </row>
        <row r="67">
          <cell r="B67" t="str">
            <v>　 美 咲 町</v>
          </cell>
        </row>
        <row r="68">
          <cell r="B68" t="str">
            <v>加 賀 郡</v>
          </cell>
        </row>
        <row r="69">
          <cell r="B69" t="str">
            <v>　 吉備中央町</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70"/>
  <sheetViews>
    <sheetView view="pageBreakPreview" topLeftCell="F1" zoomScale="60" zoomScaleNormal="100" workbookViewId="0">
      <selection activeCell="E85" sqref="E85"/>
    </sheetView>
  </sheetViews>
  <sheetFormatPr defaultRowHeight="14.25"/>
  <cols>
    <col min="1" max="1" width="3" style="1" customWidth="1"/>
    <col min="2" max="2" width="22.5" style="1" customWidth="1"/>
    <col min="3" max="3" width="15" style="1" customWidth="1"/>
    <col min="4" max="4" width="12" style="1" customWidth="1"/>
    <col min="5" max="8" width="9" style="1"/>
    <col min="9" max="9" width="12.125" style="1" customWidth="1"/>
    <col min="10" max="22" width="9" style="1"/>
    <col min="23" max="23" width="12.375" style="1" customWidth="1"/>
    <col min="24" max="24" width="13" style="1" customWidth="1"/>
    <col min="25" max="16384" width="9" style="1"/>
  </cols>
  <sheetData>
    <row r="1" spans="1:30">
      <c r="A1" s="6"/>
      <c r="B1" s="62" t="s">
        <v>86</v>
      </c>
      <c r="C1" s="60"/>
      <c r="D1" s="60"/>
      <c r="E1" s="60"/>
      <c r="F1" s="60"/>
      <c r="G1" s="60"/>
      <c r="H1" s="60"/>
      <c r="I1" s="60"/>
      <c r="J1" s="60"/>
      <c r="K1" s="60"/>
      <c r="L1" s="60"/>
      <c r="M1" s="60"/>
      <c r="N1" s="60"/>
      <c r="O1" s="60"/>
      <c r="P1" s="60"/>
      <c r="Q1" s="61"/>
      <c r="R1" s="61"/>
      <c r="S1" s="60"/>
      <c r="T1" s="60"/>
      <c r="U1" s="60"/>
      <c r="V1" s="60"/>
      <c r="W1" s="60"/>
      <c r="X1" s="41"/>
      <c r="Y1" s="60"/>
      <c r="Z1" s="60"/>
      <c r="AA1" s="60"/>
      <c r="AB1" s="60"/>
      <c r="AC1" s="60"/>
      <c r="AD1" s="5"/>
    </row>
    <row r="2" spans="1:30" ht="15" thickBot="1">
      <c r="A2" s="6"/>
      <c r="B2" s="59" t="s">
        <v>85</v>
      </c>
      <c r="C2" s="41"/>
      <c r="D2" s="41"/>
      <c r="E2" s="41"/>
      <c r="F2" s="41"/>
      <c r="G2" s="41"/>
      <c r="H2" s="41"/>
      <c r="I2" s="41"/>
      <c r="J2" s="41"/>
      <c r="K2" s="41"/>
      <c r="L2" s="41"/>
      <c r="M2" s="41"/>
      <c r="N2" s="41"/>
      <c r="O2" s="41"/>
      <c r="P2" s="41"/>
      <c r="Q2" s="35"/>
      <c r="R2" s="35"/>
      <c r="S2" s="41"/>
      <c r="T2" s="41"/>
      <c r="U2" s="41"/>
      <c r="V2" s="41"/>
      <c r="W2" s="41"/>
      <c r="X2" s="41"/>
      <c r="Y2" s="41"/>
      <c r="Z2" s="41"/>
      <c r="AA2" s="41"/>
      <c r="AB2" s="41"/>
      <c r="AC2" s="35" t="s">
        <v>84</v>
      </c>
      <c r="AD2" s="5"/>
    </row>
    <row r="3" spans="1:30">
      <c r="A3" s="6"/>
      <c r="B3" s="58"/>
      <c r="C3" s="48"/>
      <c r="D3" s="51"/>
      <c r="E3" s="50" t="s">
        <v>83</v>
      </c>
      <c r="F3" s="49"/>
      <c r="G3" s="620" t="s">
        <v>82</v>
      </c>
      <c r="H3" s="621"/>
      <c r="I3" s="57"/>
      <c r="J3" s="50" t="s">
        <v>81</v>
      </c>
      <c r="K3" s="56"/>
      <c r="L3" s="55"/>
      <c r="M3" s="54"/>
      <c r="N3" s="41"/>
      <c r="O3" s="41"/>
      <c r="P3" s="51"/>
      <c r="Q3" s="50" t="s">
        <v>80</v>
      </c>
      <c r="R3" s="53"/>
      <c r="S3" s="51"/>
      <c r="T3" s="50" t="s">
        <v>79</v>
      </c>
      <c r="U3" s="49"/>
      <c r="V3" s="51"/>
      <c r="W3" s="50" t="s">
        <v>78</v>
      </c>
      <c r="X3" s="52"/>
      <c r="Y3" s="51"/>
      <c r="Z3" s="50" t="s">
        <v>77</v>
      </c>
      <c r="AA3" s="49"/>
      <c r="AB3" s="48"/>
      <c r="AC3" s="47"/>
      <c r="AD3" s="5"/>
    </row>
    <row r="4" spans="1:30">
      <c r="A4" s="6"/>
      <c r="B4" s="28" t="s">
        <v>76</v>
      </c>
      <c r="C4" s="40" t="s">
        <v>75</v>
      </c>
      <c r="D4" s="39"/>
      <c r="E4" s="39"/>
      <c r="F4" s="39"/>
      <c r="G4" s="40" t="s">
        <v>74</v>
      </c>
      <c r="H4" s="40" t="s">
        <v>74</v>
      </c>
      <c r="I4" s="39"/>
      <c r="J4" s="39"/>
      <c r="K4" s="39"/>
      <c r="L4" s="622" t="s">
        <v>73</v>
      </c>
      <c r="M4" s="623"/>
      <c r="N4" s="45"/>
      <c r="O4" s="45"/>
      <c r="P4" s="39"/>
      <c r="Q4" s="44"/>
      <c r="R4" s="44"/>
      <c r="S4" s="39"/>
      <c r="T4" s="40"/>
      <c r="U4" s="39"/>
      <c r="V4" s="39"/>
      <c r="W4" s="40" t="s">
        <v>72</v>
      </c>
      <c r="X4" s="40" t="s">
        <v>71</v>
      </c>
      <c r="Y4" s="39"/>
      <c r="Z4" s="39"/>
      <c r="AA4" s="39"/>
      <c r="AB4" s="40" t="s">
        <v>70</v>
      </c>
      <c r="AC4" s="43" t="s">
        <v>69</v>
      </c>
      <c r="AD4" s="5"/>
    </row>
    <row r="5" spans="1:30">
      <c r="A5" s="6"/>
      <c r="B5" s="28" t="s">
        <v>68</v>
      </c>
      <c r="C5" s="21"/>
      <c r="D5" s="40" t="s">
        <v>65</v>
      </c>
      <c r="E5" s="40" t="s">
        <v>67</v>
      </c>
      <c r="F5" s="40" t="s">
        <v>66</v>
      </c>
      <c r="G5" s="39"/>
      <c r="H5" s="39"/>
      <c r="I5" s="40" t="s">
        <v>64</v>
      </c>
      <c r="J5" s="40" t="s">
        <v>67</v>
      </c>
      <c r="K5" s="40" t="s">
        <v>66</v>
      </c>
      <c r="L5" s="40"/>
      <c r="M5" s="42"/>
      <c r="N5" s="41"/>
      <c r="O5" s="41"/>
      <c r="P5" s="40" t="s">
        <v>64</v>
      </c>
      <c r="Q5" s="40" t="s">
        <v>67</v>
      </c>
      <c r="R5" s="40" t="s">
        <v>66</v>
      </c>
      <c r="S5" s="40" t="s">
        <v>64</v>
      </c>
      <c r="T5" s="40" t="s">
        <v>67</v>
      </c>
      <c r="U5" s="40" t="s">
        <v>66</v>
      </c>
      <c r="V5" s="40" t="s">
        <v>65</v>
      </c>
      <c r="W5" s="39"/>
      <c r="X5" s="39"/>
      <c r="Y5" s="40" t="s">
        <v>64</v>
      </c>
      <c r="Z5" s="40" t="s">
        <v>63</v>
      </c>
      <c r="AA5" s="40" t="s">
        <v>62</v>
      </c>
      <c r="AB5" s="39"/>
      <c r="AC5" s="38"/>
      <c r="AD5" s="5"/>
    </row>
    <row r="6" spans="1:30">
      <c r="A6" s="6"/>
      <c r="B6" s="37"/>
      <c r="C6" s="31"/>
      <c r="D6" s="31"/>
      <c r="E6" s="31"/>
      <c r="F6" s="31"/>
      <c r="G6" s="32" t="s">
        <v>61</v>
      </c>
      <c r="H6" s="32" t="s">
        <v>60</v>
      </c>
      <c r="I6" s="31"/>
      <c r="J6" s="31"/>
      <c r="K6" s="31"/>
      <c r="L6" s="31"/>
      <c r="M6" s="36"/>
      <c r="N6" s="35"/>
      <c r="O6" s="34"/>
      <c r="P6" s="31"/>
      <c r="Q6" s="33"/>
      <c r="R6" s="33"/>
      <c r="S6" s="31"/>
      <c r="T6" s="31"/>
      <c r="U6" s="31"/>
      <c r="V6" s="31"/>
      <c r="W6" s="32" t="s">
        <v>59</v>
      </c>
      <c r="X6" s="32" t="s">
        <v>58</v>
      </c>
      <c r="Y6" s="31"/>
      <c r="Z6" s="31"/>
      <c r="AA6" s="31"/>
      <c r="AB6" s="31"/>
      <c r="AC6" s="30"/>
      <c r="AD6" s="5"/>
    </row>
    <row r="7" spans="1:30">
      <c r="A7" s="6"/>
      <c r="B7" s="28" t="s">
        <v>57</v>
      </c>
      <c r="C7" s="19">
        <v>125319299</v>
      </c>
      <c r="D7" s="19">
        <v>1005677</v>
      </c>
      <c r="E7" s="19">
        <v>515452</v>
      </c>
      <c r="F7" s="19">
        <v>490225</v>
      </c>
      <c r="G7" s="19">
        <v>95206</v>
      </c>
      <c r="H7" s="29" t="s">
        <v>56</v>
      </c>
      <c r="I7" s="19">
        <v>1290444</v>
      </c>
      <c r="J7" s="19">
        <v>666707</v>
      </c>
      <c r="K7" s="19">
        <v>623737</v>
      </c>
      <c r="L7" s="21" t="s">
        <v>5</v>
      </c>
      <c r="M7" s="20">
        <v>-284767</v>
      </c>
      <c r="N7" s="8"/>
      <c r="O7" s="20"/>
      <c r="P7" s="19">
        <v>1916</v>
      </c>
      <c r="Q7" s="19">
        <v>1042</v>
      </c>
      <c r="R7" s="19">
        <v>874</v>
      </c>
      <c r="S7" s="19">
        <v>902</v>
      </c>
      <c r="T7" s="19">
        <v>482</v>
      </c>
      <c r="U7" s="29">
        <v>420</v>
      </c>
      <c r="V7" s="19">
        <v>3728</v>
      </c>
      <c r="W7" s="19">
        <v>3063</v>
      </c>
      <c r="X7" s="19">
        <v>665</v>
      </c>
      <c r="Y7" s="19">
        <v>22617</v>
      </c>
      <c r="Z7" s="19">
        <v>10862</v>
      </c>
      <c r="AA7" s="19">
        <v>11755</v>
      </c>
      <c r="AB7" s="19">
        <v>635156</v>
      </c>
      <c r="AC7" s="18">
        <v>226215</v>
      </c>
      <c r="AD7" s="2"/>
    </row>
    <row r="8" spans="1:30">
      <c r="A8" s="6"/>
      <c r="B8" s="25"/>
      <c r="C8" s="19"/>
      <c r="D8" s="19"/>
      <c r="E8" s="19"/>
      <c r="F8" s="19"/>
      <c r="G8" s="19"/>
      <c r="H8" s="19"/>
      <c r="I8" s="19"/>
      <c r="J8" s="19"/>
      <c r="K8" s="19"/>
      <c r="L8" s="21" t="s">
        <v>3</v>
      </c>
      <c r="M8" s="20" t="s">
        <v>3</v>
      </c>
      <c r="N8" s="8"/>
      <c r="O8" s="20"/>
      <c r="P8" s="19"/>
      <c r="Q8" s="19"/>
      <c r="R8" s="19"/>
      <c r="S8" s="19"/>
      <c r="T8" s="19"/>
      <c r="U8" s="19"/>
      <c r="V8" s="19"/>
      <c r="W8" s="19"/>
      <c r="X8" s="19"/>
      <c r="Y8" s="19"/>
      <c r="Z8" s="19"/>
      <c r="AA8" s="19"/>
      <c r="AB8" s="19"/>
      <c r="AC8" s="18"/>
      <c r="AD8" s="2"/>
    </row>
    <row r="9" spans="1:30">
      <c r="A9" s="6"/>
      <c r="B9" s="28" t="s">
        <v>55</v>
      </c>
      <c r="C9" s="19">
        <v>1903981</v>
      </c>
      <c r="D9" s="19">
        <v>15599</v>
      </c>
      <c r="E9" s="19">
        <v>8031</v>
      </c>
      <c r="F9" s="19">
        <v>7568</v>
      </c>
      <c r="G9" s="19">
        <v>1442</v>
      </c>
      <c r="H9" s="19">
        <v>13</v>
      </c>
      <c r="I9" s="19">
        <v>21525</v>
      </c>
      <c r="J9" s="19">
        <v>10888</v>
      </c>
      <c r="K9" s="19">
        <v>10637</v>
      </c>
      <c r="L9" s="21" t="s">
        <v>5</v>
      </c>
      <c r="M9" s="20">
        <v>-5926</v>
      </c>
      <c r="N9" s="8"/>
      <c r="O9" s="20"/>
      <c r="P9" s="19">
        <v>23</v>
      </c>
      <c r="Q9" s="19">
        <v>11</v>
      </c>
      <c r="R9" s="19">
        <v>12</v>
      </c>
      <c r="S9" s="19">
        <v>8</v>
      </c>
      <c r="T9" s="19">
        <v>3</v>
      </c>
      <c r="U9" s="19">
        <v>5</v>
      </c>
      <c r="V9" s="19">
        <v>55</v>
      </c>
      <c r="W9" s="19">
        <v>50</v>
      </c>
      <c r="X9" s="19">
        <v>5</v>
      </c>
      <c r="Y9" s="19">
        <v>342</v>
      </c>
      <c r="Z9" s="19">
        <v>140</v>
      </c>
      <c r="AA9" s="19">
        <v>202</v>
      </c>
      <c r="AB9" s="19">
        <v>9260</v>
      </c>
      <c r="AC9" s="18">
        <v>3296</v>
      </c>
      <c r="AD9" s="2"/>
    </row>
    <row r="10" spans="1:30">
      <c r="A10" s="6"/>
      <c r="B10" s="28"/>
      <c r="C10" s="19"/>
      <c r="D10" s="19"/>
      <c r="E10" s="19"/>
      <c r="F10" s="19"/>
      <c r="G10" s="19"/>
      <c r="H10" s="19"/>
      <c r="I10" s="19"/>
      <c r="J10" s="19"/>
      <c r="K10" s="19"/>
      <c r="L10" s="21" t="s">
        <v>3</v>
      </c>
      <c r="M10" s="20" t="s">
        <v>3</v>
      </c>
      <c r="N10" s="8"/>
      <c r="O10" s="20"/>
      <c r="P10" s="19"/>
      <c r="Q10" s="19"/>
      <c r="R10" s="19"/>
      <c r="S10" s="19"/>
      <c r="T10" s="19"/>
      <c r="U10" s="19"/>
      <c r="V10" s="19"/>
      <c r="W10" s="19"/>
      <c r="X10" s="19"/>
      <c r="Y10" s="19"/>
      <c r="Z10" s="19"/>
      <c r="AA10" s="19"/>
      <c r="AB10" s="19"/>
      <c r="AC10" s="18"/>
      <c r="AD10" s="2"/>
    </row>
    <row r="11" spans="1:30">
      <c r="A11" s="6"/>
      <c r="B11" s="27" t="s">
        <v>54</v>
      </c>
      <c r="C11" s="19">
        <v>921940</v>
      </c>
      <c r="D11" s="19">
        <v>7711</v>
      </c>
      <c r="E11" s="19">
        <v>3995</v>
      </c>
      <c r="F11" s="19">
        <v>3716</v>
      </c>
      <c r="G11" s="19">
        <v>674</v>
      </c>
      <c r="H11" s="19">
        <v>6</v>
      </c>
      <c r="I11" s="19">
        <v>9368</v>
      </c>
      <c r="J11" s="19">
        <v>4707</v>
      </c>
      <c r="K11" s="19">
        <v>4661</v>
      </c>
      <c r="L11" s="21" t="s">
        <v>5</v>
      </c>
      <c r="M11" s="20">
        <v>-1657</v>
      </c>
      <c r="N11" s="8"/>
      <c r="O11" s="8"/>
      <c r="P11" s="19">
        <v>12</v>
      </c>
      <c r="Q11" s="19">
        <v>8</v>
      </c>
      <c r="R11" s="19">
        <v>4</v>
      </c>
      <c r="S11" s="19">
        <v>3</v>
      </c>
      <c r="T11" s="19">
        <v>2</v>
      </c>
      <c r="U11" s="19">
        <v>1</v>
      </c>
      <c r="V11" s="19">
        <v>26</v>
      </c>
      <c r="W11" s="19">
        <v>23</v>
      </c>
      <c r="X11" s="19">
        <v>3</v>
      </c>
      <c r="Y11" s="19">
        <v>160</v>
      </c>
      <c r="Z11" s="19">
        <v>64</v>
      </c>
      <c r="AA11" s="19">
        <v>96</v>
      </c>
      <c r="AB11" s="19">
        <v>4600</v>
      </c>
      <c r="AC11" s="18">
        <v>1613</v>
      </c>
      <c r="AD11" s="8"/>
    </row>
    <row r="12" spans="1:30">
      <c r="A12" s="6"/>
      <c r="B12" s="27" t="s">
        <v>53</v>
      </c>
      <c r="C12" s="19">
        <v>707450</v>
      </c>
      <c r="D12" s="19">
        <v>5816</v>
      </c>
      <c r="E12" s="19">
        <v>2979</v>
      </c>
      <c r="F12" s="19">
        <v>2837</v>
      </c>
      <c r="G12" s="19">
        <v>546</v>
      </c>
      <c r="H12" s="19">
        <v>6</v>
      </c>
      <c r="I12" s="19">
        <v>7484</v>
      </c>
      <c r="J12" s="19">
        <v>3866</v>
      </c>
      <c r="K12" s="19">
        <v>3618</v>
      </c>
      <c r="L12" s="21" t="s">
        <v>5</v>
      </c>
      <c r="M12" s="20">
        <v>-1668</v>
      </c>
      <c r="N12" s="8"/>
      <c r="O12" s="8"/>
      <c r="P12" s="19">
        <v>7</v>
      </c>
      <c r="Q12" s="19">
        <v>1</v>
      </c>
      <c r="R12" s="19">
        <v>6</v>
      </c>
      <c r="S12" s="19">
        <v>3</v>
      </c>
      <c r="T12" s="19" t="s">
        <v>4</v>
      </c>
      <c r="U12" s="19">
        <v>3</v>
      </c>
      <c r="V12" s="19">
        <v>24</v>
      </c>
      <c r="W12" s="19">
        <v>22</v>
      </c>
      <c r="X12" s="19">
        <v>2</v>
      </c>
      <c r="Y12" s="19">
        <v>135</v>
      </c>
      <c r="Z12" s="19">
        <v>58</v>
      </c>
      <c r="AA12" s="19">
        <v>77</v>
      </c>
      <c r="AB12" s="19">
        <v>3455</v>
      </c>
      <c r="AC12" s="18">
        <v>1218</v>
      </c>
      <c r="AD12" s="8"/>
    </row>
    <row r="13" spans="1:30">
      <c r="A13" s="6"/>
      <c r="B13" s="27" t="s">
        <v>52</v>
      </c>
      <c r="C13" s="19">
        <v>62733</v>
      </c>
      <c r="D13" s="19">
        <v>330</v>
      </c>
      <c r="E13" s="19">
        <v>175</v>
      </c>
      <c r="F13" s="19">
        <v>155</v>
      </c>
      <c r="G13" s="19">
        <v>36</v>
      </c>
      <c r="H13" s="19" t="s">
        <v>4</v>
      </c>
      <c r="I13" s="19">
        <v>1126</v>
      </c>
      <c r="J13" s="19">
        <v>557</v>
      </c>
      <c r="K13" s="19">
        <v>569</v>
      </c>
      <c r="L13" s="21" t="s">
        <v>5</v>
      </c>
      <c r="M13" s="20">
        <v>-796</v>
      </c>
      <c r="N13" s="8"/>
      <c r="O13" s="8"/>
      <c r="P13" s="19">
        <v>1</v>
      </c>
      <c r="Q13" s="19">
        <v>1</v>
      </c>
      <c r="R13" s="19" t="s">
        <v>4</v>
      </c>
      <c r="S13" s="19">
        <v>1</v>
      </c>
      <c r="T13" s="19">
        <v>1</v>
      </c>
      <c r="U13" s="19" t="s">
        <v>4</v>
      </c>
      <c r="V13" s="19">
        <v>1</v>
      </c>
      <c r="W13" s="19">
        <v>1</v>
      </c>
      <c r="X13" s="19" t="s">
        <v>4</v>
      </c>
      <c r="Y13" s="19">
        <v>9</v>
      </c>
      <c r="Z13" s="19">
        <v>2</v>
      </c>
      <c r="AA13" s="19">
        <v>7</v>
      </c>
      <c r="AB13" s="19">
        <v>190</v>
      </c>
      <c r="AC13" s="18">
        <v>89</v>
      </c>
      <c r="AD13" s="8"/>
    </row>
    <row r="14" spans="1:30">
      <c r="A14" s="6"/>
      <c r="B14" s="27" t="s">
        <v>51</v>
      </c>
      <c r="C14" s="19">
        <v>46990</v>
      </c>
      <c r="D14" s="19">
        <v>328</v>
      </c>
      <c r="E14" s="19">
        <v>166</v>
      </c>
      <c r="F14" s="19">
        <v>162</v>
      </c>
      <c r="G14" s="19">
        <v>32</v>
      </c>
      <c r="H14" s="19" t="s">
        <v>4</v>
      </c>
      <c r="I14" s="19">
        <v>768</v>
      </c>
      <c r="J14" s="19">
        <v>403</v>
      </c>
      <c r="K14" s="19">
        <v>365</v>
      </c>
      <c r="L14" s="21" t="s">
        <v>5</v>
      </c>
      <c r="M14" s="20">
        <v>-440</v>
      </c>
      <c r="N14" s="8"/>
      <c r="O14" s="8"/>
      <c r="P14" s="19" t="s">
        <v>4</v>
      </c>
      <c r="Q14" s="19" t="s">
        <v>4</v>
      </c>
      <c r="R14" s="19" t="s">
        <v>4</v>
      </c>
      <c r="S14" s="19" t="s">
        <v>4</v>
      </c>
      <c r="T14" s="19" t="s">
        <v>4</v>
      </c>
      <c r="U14" s="19" t="s">
        <v>4</v>
      </c>
      <c r="V14" s="19" t="s">
        <v>4</v>
      </c>
      <c r="W14" s="19" t="s">
        <v>4</v>
      </c>
      <c r="X14" s="19" t="s">
        <v>4</v>
      </c>
      <c r="Y14" s="19">
        <v>5</v>
      </c>
      <c r="Z14" s="19">
        <v>2</v>
      </c>
      <c r="AA14" s="19">
        <v>3</v>
      </c>
      <c r="AB14" s="19">
        <v>173</v>
      </c>
      <c r="AC14" s="18">
        <v>61</v>
      </c>
      <c r="AD14" s="8"/>
    </row>
    <row r="15" spans="1:30">
      <c r="A15" s="6"/>
      <c r="B15" s="27" t="s">
        <v>50</v>
      </c>
      <c r="C15" s="19">
        <v>182412</v>
      </c>
      <c r="D15" s="19">
        <v>1414</v>
      </c>
      <c r="E15" s="19">
        <v>716</v>
      </c>
      <c r="F15" s="19">
        <v>698</v>
      </c>
      <c r="G15" s="19">
        <v>154</v>
      </c>
      <c r="H15" s="19">
        <v>1</v>
      </c>
      <c r="I15" s="19">
        <v>2779</v>
      </c>
      <c r="J15" s="19">
        <v>1355</v>
      </c>
      <c r="K15" s="19">
        <v>1424</v>
      </c>
      <c r="L15" s="21" t="s">
        <v>5</v>
      </c>
      <c r="M15" s="20">
        <v>-1365</v>
      </c>
      <c r="N15" s="8"/>
      <c r="O15" s="8"/>
      <c r="P15" s="19">
        <v>3</v>
      </c>
      <c r="Q15" s="19">
        <v>1</v>
      </c>
      <c r="R15" s="19">
        <v>2</v>
      </c>
      <c r="S15" s="19">
        <v>1</v>
      </c>
      <c r="T15" s="19" t="s">
        <v>4</v>
      </c>
      <c r="U15" s="19">
        <v>1</v>
      </c>
      <c r="V15" s="19">
        <v>4</v>
      </c>
      <c r="W15" s="19">
        <v>4</v>
      </c>
      <c r="X15" s="19" t="s">
        <v>4</v>
      </c>
      <c r="Y15" s="19">
        <v>33</v>
      </c>
      <c r="Z15" s="19">
        <v>14</v>
      </c>
      <c r="AA15" s="19">
        <v>19</v>
      </c>
      <c r="AB15" s="19">
        <v>842</v>
      </c>
      <c r="AC15" s="18">
        <v>315</v>
      </c>
      <c r="AD15" s="8"/>
    </row>
    <row r="16" spans="1:30">
      <c r="A16" s="6"/>
      <c r="B16" s="25" t="s">
        <v>3</v>
      </c>
      <c r="C16" s="19"/>
      <c r="D16" s="19" t="s">
        <v>3</v>
      </c>
      <c r="E16" s="19" t="s">
        <v>3</v>
      </c>
      <c r="F16" s="19" t="s">
        <v>3</v>
      </c>
      <c r="G16" s="19" t="s">
        <v>3</v>
      </c>
      <c r="H16" s="19" t="s">
        <v>3</v>
      </c>
      <c r="I16" s="19" t="s">
        <v>3</v>
      </c>
      <c r="J16" s="19" t="s">
        <v>3</v>
      </c>
      <c r="K16" s="19" t="s">
        <v>3</v>
      </c>
      <c r="L16" s="21" t="s">
        <v>3</v>
      </c>
      <c r="M16" s="20" t="s">
        <v>3</v>
      </c>
      <c r="N16" s="8"/>
      <c r="O16" s="8"/>
      <c r="P16" s="19" t="s">
        <v>3</v>
      </c>
      <c r="Q16" s="19" t="s">
        <v>3</v>
      </c>
      <c r="R16" s="19" t="s">
        <v>3</v>
      </c>
      <c r="S16" s="19" t="s">
        <v>3</v>
      </c>
      <c r="T16" s="19" t="s">
        <v>3</v>
      </c>
      <c r="U16" s="19" t="s">
        <v>3</v>
      </c>
      <c r="V16" s="19" t="s">
        <v>3</v>
      </c>
      <c r="W16" s="19" t="s">
        <v>3</v>
      </c>
      <c r="X16" s="19" t="s">
        <v>3</v>
      </c>
      <c r="Y16" s="19" t="s">
        <v>3</v>
      </c>
      <c r="Z16" s="19" t="s">
        <v>3</v>
      </c>
      <c r="AA16" s="19" t="s">
        <v>3</v>
      </c>
      <c r="AB16" s="19" t="s">
        <v>3</v>
      </c>
      <c r="AC16" s="18" t="s">
        <v>3</v>
      </c>
      <c r="AD16" s="8"/>
    </row>
    <row r="17" spans="1:30">
      <c r="A17" s="6"/>
      <c r="B17" s="26" t="s">
        <v>49</v>
      </c>
      <c r="C17" s="19">
        <v>719474</v>
      </c>
      <c r="D17" s="19">
        <v>6449</v>
      </c>
      <c r="E17" s="19">
        <v>3331</v>
      </c>
      <c r="F17" s="19">
        <v>3118</v>
      </c>
      <c r="G17" s="19">
        <v>554</v>
      </c>
      <c r="H17" s="19">
        <v>6</v>
      </c>
      <c r="I17" s="19">
        <v>6555</v>
      </c>
      <c r="J17" s="19">
        <v>3294</v>
      </c>
      <c r="K17" s="19">
        <v>3261</v>
      </c>
      <c r="L17" s="21" t="s">
        <v>5</v>
      </c>
      <c r="M17" s="20">
        <v>-106</v>
      </c>
      <c r="N17" s="8"/>
      <c r="O17" s="8"/>
      <c r="P17" s="19">
        <v>10</v>
      </c>
      <c r="Q17" s="19">
        <v>7</v>
      </c>
      <c r="R17" s="19">
        <v>3</v>
      </c>
      <c r="S17" s="19">
        <v>3</v>
      </c>
      <c r="T17" s="19">
        <v>2</v>
      </c>
      <c r="U17" s="19">
        <v>1</v>
      </c>
      <c r="V17" s="19">
        <v>23</v>
      </c>
      <c r="W17" s="19">
        <v>20</v>
      </c>
      <c r="X17" s="19">
        <v>3</v>
      </c>
      <c r="Y17" s="19">
        <v>139</v>
      </c>
      <c r="Z17" s="19">
        <v>55</v>
      </c>
      <c r="AA17" s="19">
        <v>84</v>
      </c>
      <c r="AB17" s="19">
        <v>3866</v>
      </c>
      <c r="AC17" s="18">
        <v>1308</v>
      </c>
      <c r="AD17" s="8"/>
    </row>
    <row r="18" spans="1:30">
      <c r="A18" s="6"/>
      <c r="B18" s="26" t="s">
        <v>48</v>
      </c>
      <c r="C18" s="19">
        <v>477118</v>
      </c>
      <c r="D18" s="19">
        <v>4363</v>
      </c>
      <c r="E18" s="19">
        <v>2227</v>
      </c>
      <c r="F18" s="19">
        <v>2136</v>
      </c>
      <c r="G18" s="19">
        <v>404</v>
      </c>
      <c r="H18" s="19">
        <v>4</v>
      </c>
      <c r="I18" s="19">
        <v>4440</v>
      </c>
      <c r="J18" s="19">
        <v>2349</v>
      </c>
      <c r="K18" s="19">
        <v>2091</v>
      </c>
      <c r="L18" s="21" t="s">
        <v>5</v>
      </c>
      <c r="M18" s="20">
        <v>-77</v>
      </c>
      <c r="N18" s="8"/>
      <c r="O18" s="8"/>
      <c r="P18" s="19">
        <v>6</v>
      </c>
      <c r="Q18" s="19">
        <v>1</v>
      </c>
      <c r="R18" s="19">
        <v>5</v>
      </c>
      <c r="S18" s="19">
        <v>2</v>
      </c>
      <c r="T18" s="19" t="s">
        <v>4</v>
      </c>
      <c r="U18" s="19">
        <v>2</v>
      </c>
      <c r="V18" s="19">
        <v>16</v>
      </c>
      <c r="W18" s="19">
        <v>15</v>
      </c>
      <c r="X18" s="19">
        <v>1</v>
      </c>
      <c r="Y18" s="19">
        <v>97</v>
      </c>
      <c r="Z18" s="19">
        <v>39</v>
      </c>
      <c r="AA18" s="19">
        <v>58</v>
      </c>
      <c r="AB18" s="19">
        <v>2595</v>
      </c>
      <c r="AC18" s="18">
        <v>862</v>
      </c>
      <c r="AD18" s="8"/>
    </row>
    <row r="19" spans="1:30">
      <c r="A19" s="6"/>
      <c r="B19" s="26" t="s">
        <v>47</v>
      </c>
      <c r="C19" s="19">
        <v>202466</v>
      </c>
      <c r="D19" s="19">
        <v>1262</v>
      </c>
      <c r="E19" s="19">
        <v>664</v>
      </c>
      <c r="F19" s="19">
        <v>598</v>
      </c>
      <c r="G19" s="19">
        <v>120</v>
      </c>
      <c r="H19" s="19" t="s">
        <v>4</v>
      </c>
      <c r="I19" s="19">
        <v>2813</v>
      </c>
      <c r="J19" s="19">
        <v>1413</v>
      </c>
      <c r="K19" s="19">
        <v>1400</v>
      </c>
      <c r="L19" s="21" t="s">
        <v>5</v>
      </c>
      <c r="M19" s="20">
        <v>-1551</v>
      </c>
      <c r="N19" s="8"/>
      <c r="O19" s="8"/>
      <c r="P19" s="19">
        <v>2</v>
      </c>
      <c r="Q19" s="19">
        <v>1</v>
      </c>
      <c r="R19" s="19">
        <v>1</v>
      </c>
      <c r="S19" s="19" t="s">
        <v>4</v>
      </c>
      <c r="T19" s="19" t="s">
        <v>4</v>
      </c>
      <c r="U19" s="19" t="s">
        <v>4</v>
      </c>
      <c r="V19" s="19">
        <v>3</v>
      </c>
      <c r="W19" s="19">
        <v>3</v>
      </c>
      <c r="X19" s="19" t="s">
        <v>4</v>
      </c>
      <c r="Y19" s="19">
        <v>21</v>
      </c>
      <c r="Z19" s="19">
        <v>9</v>
      </c>
      <c r="AA19" s="19">
        <v>12</v>
      </c>
      <c r="AB19" s="19">
        <v>734</v>
      </c>
      <c r="AC19" s="18">
        <v>305</v>
      </c>
      <c r="AD19" s="8"/>
    </row>
    <row r="20" spans="1:30">
      <c r="A20" s="6"/>
      <c r="B20" s="26" t="s">
        <v>46</v>
      </c>
      <c r="C20" s="19">
        <v>230332</v>
      </c>
      <c r="D20" s="19">
        <v>1453</v>
      </c>
      <c r="E20" s="19">
        <v>752</v>
      </c>
      <c r="F20" s="19">
        <v>701</v>
      </c>
      <c r="G20" s="19">
        <v>142</v>
      </c>
      <c r="H20" s="19">
        <v>2</v>
      </c>
      <c r="I20" s="19">
        <v>3044</v>
      </c>
      <c r="J20" s="19">
        <v>1517</v>
      </c>
      <c r="K20" s="19">
        <v>1527</v>
      </c>
      <c r="L20" s="21" t="s">
        <v>5</v>
      </c>
      <c r="M20" s="20">
        <v>-1591</v>
      </c>
      <c r="N20" s="8"/>
      <c r="O20" s="8"/>
      <c r="P20" s="19">
        <v>1</v>
      </c>
      <c r="Q20" s="19" t="s">
        <v>4</v>
      </c>
      <c r="R20" s="19">
        <v>1</v>
      </c>
      <c r="S20" s="19">
        <v>1</v>
      </c>
      <c r="T20" s="19" t="s">
        <v>4</v>
      </c>
      <c r="U20" s="19">
        <v>1</v>
      </c>
      <c r="V20" s="19">
        <v>8</v>
      </c>
      <c r="W20" s="19">
        <v>7</v>
      </c>
      <c r="X20" s="19">
        <v>1</v>
      </c>
      <c r="Y20" s="19">
        <v>38</v>
      </c>
      <c r="Z20" s="19">
        <v>19</v>
      </c>
      <c r="AA20" s="19">
        <v>19</v>
      </c>
      <c r="AB20" s="19">
        <v>860</v>
      </c>
      <c r="AC20" s="18">
        <v>356</v>
      </c>
      <c r="AD20" s="8"/>
    </row>
    <row r="21" spans="1:30">
      <c r="A21" s="6"/>
      <c r="B21" s="26" t="s">
        <v>45</v>
      </c>
      <c r="C21" s="19">
        <v>62733</v>
      </c>
      <c r="D21" s="19">
        <v>330</v>
      </c>
      <c r="E21" s="19">
        <v>175</v>
      </c>
      <c r="F21" s="19">
        <v>155</v>
      </c>
      <c r="G21" s="19">
        <v>36</v>
      </c>
      <c r="H21" s="19" t="s">
        <v>4</v>
      </c>
      <c r="I21" s="19">
        <v>1126</v>
      </c>
      <c r="J21" s="19">
        <v>557</v>
      </c>
      <c r="K21" s="19">
        <v>569</v>
      </c>
      <c r="L21" s="21" t="s">
        <v>5</v>
      </c>
      <c r="M21" s="20">
        <v>-796</v>
      </c>
      <c r="N21" s="8"/>
      <c r="O21" s="8"/>
      <c r="P21" s="19">
        <v>1</v>
      </c>
      <c r="Q21" s="19">
        <v>1</v>
      </c>
      <c r="R21" s="19" t="s">
        <v>4</v>
      </c>
      <c r="S21" s="19">
        <v>1</v>
      </c>
      <c r="T21" s="19">
        <v>1</v>
      </c>
      <c r="U21" s="19" t="s">
        <v>4</v>
      </c>
      <c r="V21" s="19">
        <v>1</v>
      </c>
      <c r="W21" s="19">
        <v>1</v>
      </c>
      <c r="X21" s="19" t="s">
        <v>4</v>
      </c>
      <c r="Y21" s="19">
        <v>9</v>
      </c>
      <c r="Z21" s="19">
        <v>2</v>
      </c>
      <c r="AA21" s="19">
        <v>7</v>
      </c>
      <c r="AB21" s="19">
        <v>190</v>
      </c>
      <c r="AC21" s="18">
        <v>89</v>
      </c>
      <c r="AD21" s="8"/>
    </row>
    <row r="22" spans="1:30">
      <c r="A22" s="6"/>
      <c r="B22" s="26" t="s">
        <v>44</v>
      </c>
      <c r="C22" s="19">
        <v>46990</v>
      </c>
      <c r="D22" s="19">
        <v>328</v>
      </c>
      <c r="E22" s="19">
        <v>166</v>
      </c>
      <c r="F22" s="19">
        <v>162</v>
      </c>
      <c r="G22" s="19">
        <v>32</v>
      </c>
      <c r="H22" s="19" t="s">
        <v>4</v>
      </c>
      <c r="I22" s="19">
        <v>768</v>
      </c>
      <c r="J22" s="19">
        <v>403</v>
      </c>
      <c r="K22" s="19">
        <v>365</v>
      </c>
      <c r="L22" s="21" t="s">
        <v>5</v>
      </c>
      <c r="M22" s="20">
        <v>-440</v>
      </c>
      <c r="N22" s="8"/>
      <c r="O22" s="8"/>
      <c r="P22" s="19" t="s">
        <v>4</v>
      </c>
      <c r="Q22" s="19" t="s">
        <v>4</v>
      </c>
      <c r="R22" s="19" t="s">
        <v>4</v>
      </c>
      <c r="S22" s="19" t="s">
        <v>4</v>
      </c>
      <c r="T22" s="19" t="s">
        <v>4</v>
      </c>
      <c r="U22" s="19" t="s">
        <v>4</v>
      </c>
      <c r="V22" s="19" t="s">
        <v>4</v>
      </c>
      <c r="W22" s="19" t="s">
        <v>4</v>
      </c>
      <c r="X22" s="19" t="s">
        <v>4</v>
      </c>
      <c r="Y22" s="19">
        <v>5</v>
      </c>
      <c r="Z22" s="19">
        <v>2</v>
      </c>
      <c r="AA22" s="19">
        <v>3</v>
      </c>
      <c r="AB22" s="19">
        <v>173</v>
      </c>
      <c r="AC22" s="18">
        <v>61</v>
      </c>
      <c r="AD22" s="8"/>
    </row>
    <row r="23" spans="1:30">
      <c r="A23" s="6"/>
      <c r="B23" s="26" t="s">
        <v>43</v>
      </c>
      <c r="C23" s="19">
        <v>182412</v>
      </c>
      <c r="D23" s="19">
        <v>1414</v>
      </c>
      <c r="E23" s="19">
        <v>716</v>
      </c>
      <c r="F23" s="19">
        <v>698</v>
      </c>
      <c r="G23" s="19">
        <v>154</v>
      </c>
      <c r="H23" s="19">
        <v>1</v>
      </c>
      <c r="I23" s="19">
        <v>2779</v>
      </c>
      <c r="J23" s="19">
        <v>1355</v>
      </c>
      <c r="K23" s="19">
        <v>1424</v>
      </c>
      <c r="L23" s="21" t="s">
        <v>5</v>
      </c>
      <c r="M23" s="20">
        <v>-1365</v>
      </c>
      <c r="N23" s="8"/>
      <c r="O23" s="8"/>
      <c r="P23" s="19">
        <v>3</v>
      </c>
      <c r="Q23" s="19">
        <v>1</v>
      </c>
      <c r="R23" s="19">
        <v>2</v>
      </c>
      <c r="S23" s="19">
        <v>1</v>
      </c>
      <c r="T23" s="19" t="s">
        <v>4</v>
      </c>
      <c r="U23" s="19">
        <v>1</v>
      </c>
      <c r="V23" s="19">
        <v>4</v>
      </c>
      <c r="W23" s="19">
        <v>4</v>
      </c>
      <c r="X23" s="19" t="s">
        <v>4</v>
      </c>
      <c r="Y23" s="19">
        <v>33</v>
      </c>
      <c r="Z23" s="19">
        <v>14</v>
      </c>
      <c r="AA23" s="19">
        <v>19</v>
      </c>
      <c r="AB23" s="19">
        <v>842</v>
      </c>
      <c r="AC23" s="18">
        <v>315</v>
      </c>
      <c r="AD23" s="8"/>
    </row>
    <row r="24" spans="1:30">
      <c r="A24" s="6"/>
      <c r="B24" s="25" t="s">
        <v>3</v>
      </c>
      <c r="C24" s="19"/>
      <c r="D24" s="19" t="s">
        <v>3</v>
      </c>
      <c r="E24" s="19" t="s">
        <v>3</v>
      </c>
      <c r="F24" s="19" t="s">
        <v>3</v>
      </c>
      <c r="G24" s="19" t="s">
        <v>3</v>
      </c>
      <c r="H24" s="19" t="s">
        <v>3</v>
      </c>
      <c r="I24" s="19" t="s">
        <v>3</v>
      </c>
      <c r="J24" s="19" t="s">
        <v>3</v>
      </c>
      <c r="K24" s="19" t="s">
        <v>3</v>
      </c>
      <c r="L24" s="21" t="s">
        <v>3</v>
      </c>
      <c r="M24" s="20" t="s">
        <v>3</v>
      </c>
      <c r="N24" s="8"/>
      <c r="O24" s="8"/>
      <c r="P24" s="19" t="s">
        <v>3</v>
      </c>
      <c r="Q24" s="19" t="s">
        <v>3</v>
      </c>
      <c r="R24" s="19" t="s">
        <v>3</v>
      </c>
      <c r="S24" s="19" t="s">
        <v>3</v>
      </c>
      <c r="T24" s="19" t="s">
        <v>3</v>
      </c>
      <c r="U24" s="19" t="s">
        <v>3</v>
      </c>
      <c r="V24" s="19" t="s">
        <v>3</v>
      </c>
      <c r="W24" s="19" t="s">
        <v>3</v>
      </c>
      <c r="X24" s="19" t="s">
        <v>3</v>
      </c>
      <c r="Y24" s="19" t="s">
        <v>3</v>
      </c>
      <c r="Z24" s="19" t="s">
        <v>3</v>
      </c>
      <c r="AA24" s="19" t="s">
        <v>3</v>
      </c>
      <c r="AB24" s="19" t="s">
        <v>3</v>
      </c>
      <c r="AC24" s="18" t="s">
        <v>3</v>
      </c>
      <c r="AD24" s="2"/>
    </row>
    <row r="25" spans="1:30">
      <c r="A25" s="6"/>
      <c r="B25" s="22" t="s">
        <v>42</v>
      </c>
      <c r="C25" s="19">
        <v>719474</v>
      </c>
      <c r="D25" s="19">
        <v>6449</v>
      </c>
      <c r="E25" s="19">
        <v>3331</v>
      </c>
      <c r="F25" s="19">
        <v>3118</v>
      </c>
      <c r="G25" s="19">
        <v>554</v>
      </c>
      <c r="H25" s="19">
        <v>6</v>
      </c>
      <c r="I25" s="19">
        <v>6555</v>
      </c>
      <c r="J25" s="19">
        <v>3294</v>
      </c>
      <c r="K25" s="19">
        <v>3261</v>
      </c>
      <c r="L25" s="21" t="s">
        <v>5</v>
      </c>
      <c r="M25" s="20">
        <v>-106</v>
      </c>
      <c r="N25" s="8"/>
      <c r="O25" s="8"/>
      <c r="P25" s="19">
        <v>10</v>
      </c>
      <c r="Q25" s="19">
        <v>7</v>
      </c>
      <c r="R25" s="19">
        <v>3</v>
      </c>
      <c r="S25" s="19">
        <v>3</v>
      </c>
      <c r="T25" s="19">
        <v>2</v>
      </c>
      <c r="U25" s="19">
        <v>1</v>
      </c>
      <c r="V25" s="19">
        <v>23</v>
      </c>
      <c r="W25" s="19">
        <v>20</v>
      </c>
      <c r="X25" s="19">
        <v>3</v>
      </c>
      <c r="Y25" s="19">
        <v>139</v>
      </c>
      <c r="Z25" s="19">
        <v>55</v>
      </c>
      <c r="AA25" s="19">
        <v>84</v>
      </c>
      <c r="AB25" s="19">
        <v>3866</v>
      </c>
      <c r="AC25" s="18">
        <v>1308</v>
      </c>
      <c r="AD25" s="2"/>
    </row>
    <row r="26" spans="1:30">
      <c r="A26" s="6"/>
      <c r="B26" s="22" t="s">
        <v>41</v>
      </c>
      <c r="C26" s="19">
        <v>477118</v>
      </c>
      <c r="D26" s="19">
        <v>4363</v>
      </c>
      <c r="E26" s="19">
        <v>2227</v>
      </c>
      <c r="F26" s="19">
        <v>2136</v>
      </c>
      <c r="G26" s="19">
        <v>404</v>
      </c>
      <c r="H26" s="19">
        <v>4</v>
      </c>
      <c r="I26" s="19">
        <v>4440</v>
      </c>
      <c r="J26" s="19">
        <v>2349</v>
      </c>
      <c r="K26" s="19">
        <v>2091</v>
      </c>
      <c r="L26" s="21" t="s">
        <v>5</v>
      </c>
      <c r="M26" s="20">
        <v>-77</v>
      </c>
      <c r="N26" s="8"/>
      <c r="O26" s="8"/>
      <c r="P26" s="19">
        <v>6</v>
      </c>
      <c r="Q26" s="19">
        <v>1</v>
      </c>
      <c r="R26" s="19">
        <v>5</v>
      </c>
      <c r="S26" s="19">
        <v>2</v>
      </c>
      <c r="T26" s="19" t="s">
        <v>4</v>
      </c>
      <c r="U26" s="19">
        <v>2</v>
      </c>
      <c r="V26" s="19">
        <v>16</v>
      </c>
      <c r="W26" s="19">
        <v>15</v>
      </c>
      <c r="X26" s="19">
        <v>1</v>
      </c>
      <c r="Y26" s="19">
        <v>97</v>
      </c>
      <c r="Z26" s="19">
        <v>39</v>
      </c>
      <c r="AA26" s="19">
        <v>58</v>
      </c>
      <c r="AB26" s="19">
        <v>2595</v>
      </c>
      <c r="AC26" s="18">
        <v>862</v>
      </c>
      <c r="AD26" s="2"/>
    </row>
    <row r="27" spans="1:30">
      <c r="A27" s="6"/>
      <c r="B27" s="22" t="s">
        <v>40</v>
      </c>
      <c r="C27" s="19">
        <v>103746</v>
      </c>
      <c r="D27" s="19">
        <v>884</v>
      </c>
      <c r="E27" s="19">
        <v>434</v>
      </c>
      <c r="F27" s="19">
        <v>450</v>
      </c>
      <c r="G27" s="19">
        <v>91</v>
      </c>
      <c r="H27" s="19" t="s">
        <v>4</v>
      </c>
      <c r="I27" s="19">
        <v>1372</v>
      </c>
      <c r="J27" s="19">
        <v>661</v>
      </c>
      <c r="K27" s="19">
        <v>711</v>
      </c>
      <c r="L27" s="21" t="s">
        <v>5</v>
      </c>
      <c r="M27" s="20">
        <v>-488</v>
      </c>
      <c r="N27" s="8"/>
      <c r="O27" s="8"/>
      <c r="P27" s="19">
        <v>3</v>
      </c>
      <c r="Q27" s="19">
        <v>1</v>
      </c>
      <c r="R27" s="19">
        <v>2</v>
      </c>
      <c r="S27" s="19">
        <v>1</v>
      </c>
      <c r="T27" s="19" t="s">
        <v>4</v>
      </c>
      <c r="U27" s="19">
        <v>1</v>
      </c>
      <c r="V27" s="19">
        <v>3</v>
      </c>
      <c r="W27" s="19">
        <v>3</v>
      </c>
      <c r="X27" s="19" t="s">
        <v>4</v>
      </c>
      <c r="Y27" s="19">
        <v>17</v>
      </c>
      <c r="Z27" s="19">
        <v>9</v>
      </c>
      <c r="AA27" s="19">
        <v>8</v>
      </c>
      <c r="AB27" s="19">
        <v>506</v>
      </c>
      <c r="AC27" s="18">
        <v>204</v>
      </c>
      <c r="AD27" s="2"/>
    </row>
    <row r="28" spans="1:30">
      <c r="A28" s="6"/>
      <c r="B28" s="22" t="s">
        <v>39</v>
      </c>
      <c r="C28" s="19">
        <v>60736</v>
      </c>
      <c r="D28" s="19">
        <v>389</v>
      </c>
      <c r="E28" s="19">
        <v>198</v>
      </c>
      <c r="F28" s="19">
        <v>191</v>
      </c>
      <c r="G28" s="19">
        <v>35</v>
      </c>
      <c r="H28" s="19" t="s">
        <v>4</v>
      </c>
      <c r="I28" s="19">
        <v>880</v>
      </c>
      <c r="J28" s="19">
        <v>431</v>
      </c>
      <c r="K28" s="19">
        <v>449</v>
      </c>
      <c r="L28" s="21" t="s">
        <v>5</v>
      </c>
      <c r="M28" s="20">
        <v>-491</v>
      </c>
      <c r="N28" s="8"/>
      <c r="O28" s="8"/>
      <c r="P28" s="19" t="s">
        <v>4</v>
      </c>
      <c r="Q28" s="19" t="s">
        <v>4</v>
      </c>
      <c r="R28" s="19" t="s">
        <v>4</v>
      </c>
      <c r="S28" s="19" t="s">
        <v>4</v>
      </c>
      <c r="T28" s="19" t="s">
        <v>4</v>
      </c>
      <c r="U28" s="19" t="s">
        <v>4</v>
      </c>
      <c r="V28" s="19" t="s">
        <v>4</v>
      </c>
      <c r="W28" s="19" t="s">
        <v>4</v>
      </c>
      <c r="X28" s="19" t="s">
        <v>4</v>
      </c>
      <c r="Y28" s="19">
        <v>2</v>
      </c>
      <c r="Z28" s="19" t="s">
        <v>4</v>
      </c>
      <c r="AA28" s="19">
        <v>2</v>
      </c>
      <c r="AB28" s="19">
        <v>227</v>
      </c>
      <c r="AC28" s="18">
        <v>96</v>
      </c>
      <c r="AD28" s="2"/>
    </row>
    <row r="29" spans="1:30">
      <c r="A29" s="6"/>
      <c r="B29" s="22" t="s">
        <v>38</v>
      </c>
      <c r="C29" s="19">
        <v>50568</v>
      </c>
      <c r="D29" s="19">
        <v>277</v>
      </c>
      <c r="E29" s="19">
        <v>144</v>
      </c>
      <c r="F29" s="19">
        <v>133</v>
      </c>
      <c r="G29" s="19">
        <v>25</v>
      </c>
      <c r="H29" s="19">
        <v>1</v>
      </c>
      <c r="I29" s="19">
        <v>737</v>
      </c>
      <c r="J29" s="19">
        <v>357</v>
      </c>
      <c r="K29" s="19">
        <v>380</v>
      </c>
      <c r="L29" s="21" t="s">
        <v>5</v>
      </c>
      <c r="M29" s="20">
        <v>-460</v>
      </c>
      <c r="N29" s="8"/>
      <c r="O29" s="8"/>
      <c r="P29" s="19">
        <v>1</v>
      </c>
      <c r="Q29" s="19" t="s">
        <v>4</v>
      </c>
      <c r="R29" s="19">
        <v>1</v>
      </c>
      <c r="S29" s="19">
        <v>1</v>
      </c>
      <c r="T29" s="19" t="s">
        <v>4</v>
      </c>
      <c r="U29" s="19">
        <v>1</v>
      </c>
      <c r="V29" s="19">
        <v>1</v>
      </c>
      <c r="W29" s="19" t="s">
        <v>4</v>
      </c>
      <c r="X29" s="19">
        <v>1</v>
      </c>
      <c r="Y29" s="19">
        <v>7</v>
      </c>
      <c r="Z29" s="19">
        <v>4</v>
      </c>
      <c r="AA29" s="19">
        <v>3</v>
      </c>
      <c r="AB29" s="19">
        <v>158</v>
      </c>
      <c r="AC29" s="18">
        <v>85</v>
      </c>
      <c r="AD29" s="2"/>
    </row>
    <row r="30" spans="1:30">
      <c r="A30" s="6"/>
      <c r="B30" s="22"/>
      <c r="C30" s="19"/>
      <c r="D30" s="19" t="s">
        <v>3</v>
      </c>
      <c r="E30" s="19" t="s">
        <v>3</v>
      </c>
      <c r="F30" s="19" t="s">
        <v>3</v>
      </c>
      <c r="G30" s="19" t="s">
        <v>3</v>
      </c>
      <c r="H30" s="19" t="s">
        <v>3</v>
      </c>
      <c r="I30" s="19" t="s">
        <v>3</v>
      </c>
      <c r="J30" s="19" t="s">
        <v>3</v>
      </c>
      <c r="K30" s="19" t="s">
        <v>3</v>
      </c>
      <c r="L30" s="21"/>
      <c r="M30" s="20"/>
      <c r="N30" s="8"/>
      <c r="O30" s="8"/>
      <c r="P30" s="19" t="s">
        <v>3</v>
      </c>
      <c r="Q30" s="19" t="s">
        <v>3</v>
      </c>
      <c r="R30" s="19" t="s">
        <v>3</v>
      </c>
      <c r="S30" s="19" t="s">
        <v>3</v>
      </c>
      <c r="T30" s="19" t="s">
        <v>3</v>
      </c>
      <c r="U30" s="19" t="s">
        <v>3</v>
      </c>
      <c r="V30" s="19" t="s">
        <v>3</v>
      </c>
      <c r="W30" s="19" t="s">
        <v>3</v>
      </c>
      <c r="X30" s="19" t="s">
        <v>3</v>
      </c>
      <c r="Y30" s="19" t="s">
        <v>3</v>
      </c>
      <c r="Z30" s="19" t="s">
        <v>3</v>
      </c>
      <c r="AA30" s="19" t="s">
        <v>3</v>
      </c>
      <c r="AB30" s="19" t="s">
        <v>3</v>
      </c>
      <c r="AC30" s="18" t="s">
        <v>3</v>
      </c>
      <c r="AD30" s="2"/>
    </row>
    <row r="31" spans="1:30">
      <c r="A31" s="6"/>
      <c r="B31" s="24" t="s">
        <v>37</v>
      </c>
      <c r="C31" s="19">
        <v>41390</v>
      </c>
      <c r="D31" s="19">
        <v>209</v>
      </c>
      <c r="E31" s="19">
        <v>109</v>
      </c>
      <c r="F31" s="19">
        <v>100</v>
      </c>
      <c r="G31" s="19">
        <v>19</v>
      </c>
      <c r="H31" s="19" t="s">
        <v>4</v>
      </c>
      <c r="I31" s="19">
        <v>657</v>
      </c>
      <c r="J31" s="19">
        <v>342</v>
      </c>
      <c r="K31" s="19">
        <v>315</v>
      </c>
      <c r="L31" s="21" t="s">
        <v>5</v>
      </c>
      <c r="M31" s="20">
        <v>-448</v>
      </c>
      <c r="N31" s="8"/>
      <c r="O31" s="8"/>
      <c r="P31" s="19" t="s">
        <v>4</v>
      </c>
      <c r="Q31" s="19" t="s">
        <v>4</v>
      </c>
      <c r="R31" s="19" t="s">
        <v>4</v>
      </c>
      <c r="S31" s="19" t="s">
        <v>4</v>
      </c>
      <c r="T31" s="19" t="s">
        <v>4</v>
      </c>
      <c r="U31" s="19" t="s">
        <v>4</v>
      </c>
      <c r="V31" s="19">
        <v>1</v>
      </c>
      <c r="W31" s="19">
        <v>1</v>
      </c>
      <c r="X31" s="19" t="s">
        <v>4</v>
      </c>
      <c r="Y31" s="19">
        <v>4</v>
      </c>
      <c r="Z31" s="19">
        <v>3</v>
      </c>
      <c r="AA31" s="19">
        <v>1</v>
      </c>
      <c r="AB31" s="19">
        <v>133</v>
      </c>
      <c r="AC31" s="18">
        <v>65</v>
      </c>
      <c r="AD31" s="2"/>
    </row>
    <row r="32" spans="1:30">
      <c r="A32" s="6"/>
      <c r="B32" s="22" t="s">
        <v>36</v>
      </c>
      <c r="C32" s="19">
        <v>66855</v>
      </c>
      <c r="D32" s="19">
        <v>521</v>
      </c>
      <c r="E32" s="19">
        <v>258</v>
      </c>
      <c r="F32" s="19">
        <v>263</v>
      </c>
      <c r="G32" s="19">
        <v>55</v>
      </c>
      <c r="H32" s="19" t="s">
        <v>4</v>
      </c>
      <c r="I32" s="19">
        <v>724</v>
      </c>
      <c r="J32" s="19">
        <v>369</v>
      </c>
      <c r="K32" s="19">
        <v>355</v>
      </c>
      <c r="L32" s="21" t="s">
        <v>5</v>
      </c>
      <c r="M32" s="20">
        <v>-203</v>
      </c>
      <c r="N32" s="8"/>
      <c r="O32" s="8"/>
      <c r="P32" s="19" t="s">
        <v>4</v>
      </c>
      <c r="Q32" s="19" t="s">
        <v>4</v>
      </c>
      <c r="R32" s="19" t="s">
        <v>4</v>
      </c>
      <c r="S32" s="19" t="s">
        <v>4</v>
      </c>
      <c r="T32" s="19" t="s">
        <v>4</v>
      </c>
      <c r="U32" s="19" t="s">
        <v>4</v>
      </c>
      <c r="V32" s="19">
        <v>3</v>
      </c>
      <c r="W32" s="19">
        <v>3</v>
      </c>
      <c r="X32" s="19" t="s">
        <v>4</v>
      </c>
      <c r="Y32" s="19">
        <v>13</v>
      </c>
      <c r="Z32" s="19">
        <v>5</v>
      </c>
      <c r="AA32" s="19">
        <v>8</v>
      </c>
      <c r="AB32" s="19">
        <v>288</v>
      </c>
      <c r="AC32" s="18">
        <v>102</v>
      </c>
      <c r="AD32" s="2"/>
    </row>
    <row r="33" spans="1:30">
      <c r="A33" s="6"/>
      <c r="B33" s="22" t="s">
        <v>35</v>
      </c>
      <c r="C33" s="19">
        <v>32075</v>
      </c>
      <c r="D33" s="19">
        <v>160</v>
      </c>
      <c r="E33" s="19">
        <v>85</v>
      </c>
      <c r="F33" s="19">
        <v>75</v>
      </c>
      <c r="G33" s="19">
        <v>18</v>
      </c>
      <c r="H33" s="19" t="s">
        <v>4</v>
      </c>
      <c r="I33" s="19">
        <v>563</v>
      </c>
      <c r="J33" s="19">
        <v>268</v>
      </c>
      <c r="K33" s="19">
        <v>295</v>
      </c>
      <c r="L33" s="21" t="s">
        <v>5</v>
      </c>
      <c r="M33" s="20">
        <v>-403</v>
      </c>
      <c r="N33" s="8"/>
      <c r="O33" s="8"/>
      <c r="P33" s="19">
        <v>1</v>
      </c>
      <c r="Q33" s="19">
        <v>1</v>
      </c>
      <c r="R33" s="19" t="s">
        <v>4</v>
      </c>
      <c r="S33" s="19">
        <v>1</v>
      </c>
      <c r="T33" s="19">
        <v>1</v>
      </c>
      <c r="U33" s="19" t="s">
        <v>4</v>
      </c>
      <c r="V33" s="19">
        <v>1</v>
      </c>
      <c r="W33" s="19">
        <v>1</v>
      </c>
      <c r="X33" s="19" t="s">
        <v>4</v>
      </c>
      <c r="Y33" s="19">
        <v>7</v>
      </c>
      <c r="Z33" s="19">
        <v>2</v>
      </c>
      <c r="AA33" s="19">
        <v>5</v>
      </c>
      <c r="AB33" s="19">
        <v>108</v>
      </c>
      <c r="AC33" s="18">
        <v>39</v>
      </c>
      <c r="AD33" s="2"/>
    </row>
    <row r="34" spans="1:30">
      <c r="A34" s="6"/>
      <c r="B34" s="22" t="s">
        <v>34</v>
      </c>
      <c r="C34" s="19">
        <v>30658</v>
      </c>
      <c r="D34" s="19">
        <v>170</v>
      </c>
      <c r="E34" s="19">
        <v>90</v>
      </c>
      <c r="F34" s="19">
        <v>80</v>
      </c>
      <c r="G34" s="19">
        <v>18</v>
      </c>
      <c r="H34" s="19" t="s">
        <v>4</v>
      </c>
      <c r="I34" s="19">
        <v>563</v>
      </c>
      <c r="J34" s="19">
        <v>289</v>
      </c>
      <c r="K34" s="19">
        <v>274</v>
      </c>
      <c r="L34" s="21" t="s">
        <v>5</v>
      </c>
      <c r="M34" s="20">
        <v>-393</v>
      </c>
      <c r="N34" s="8"/>
      <c r="O34" s="8"/>
      <c r="P34" s="19" t="s">
        <v>4</v>
      </c>
      <c r="Q34" s="19" t="s">
        <v>4</v>
      </c>
      <c r="R34" s="19" t="s">
        <v>4</v>
      </c>
      <c r="S34" s="19" t="s">
        <v>4</v>
      </c>
      <c r="T34" s="19" t="s">
        <v>4</v>
      </c>
      <c r="U34" s="19" t="s">
        <v>4</v>
      </c>
      <c r="V34" s="19" t="s">
        <v>4</v>
      </c>
      <c r="W34" s="19" t="s">
        <v>4</v>
      </c>
      <c r="X34" s="19" t="s">
        <v>4</v>
      </c>
      <c r="Y34" s="19">
        <v>2</v>
      </c>
      <c r="Z34" s="19" t="s">
        <v>4</v>
      </c>
      <c r="AA34" s="19">
        <v>2</v>
      </c>
      <c r="AB34" s="19">
        <v>82</v>
      </c>
      <c r="AC34" s="18">
        <v>50</v>
      </c>
      <c r="AD34" s="2"/>
    </row>
    <row r="35" spans="1:30">
      <c r="A35" s="6"/>
      <c r="B35" s="22" t="s">
        <v>33</v>
      </c>
      <c r="C35" s="19">
        <v>35179</v>
      </c>
      <c r="D35" s="19">
        <v>206</v>
      </c>
      <c r="E35" s="19">
        <v>94</v>
      </c>
      <c r="F35" s="19">
        <v>112</v>
      </c>
      <c r="G35" s="19">
        <v>20</v>
      </c>
      <c r="H35" s="19" t="s">
        <v>4</v>
      </c>
      <c r="I35" s="19">
        <v>526</v>
      </c>
      <c r="J35" s="19">
        <v>265</v>
      </c>
      <c r="K35" s="19">
        <v>261</v>
      </c>
      <c r="L35" s="21" t="s">
        <v>5</v>
      </c>
      <c r="M35" s="20">
        <v>-320</v>
      </c>
      <c r="N35" s="8"/>
      <c r="O35" s="8"/>
      <c r="P35" s="19" t="s">
        <v>4</v>
      </c>
      <c r="Q35" s="19" t="s">
        <v>4</v>
      </c>
      <c r="R35" s="19" t="s">
        <v>4</v>
      </c>
      <c r="S35" s="19" t="s">
        <v>4</v>
      </c>
      <c r="T35" s="19" t="s">
        <v>4</v>
      </c>
      <c r="U35" s="19" t="s">
        <v>4</v>
      </c>
      <c r="V35" s="19" t="s">
        <v>4</v>
      </c>
      <c r="W35" s="19" t="s">
        <v>4</v>
      </c>
      <c r="X35" s="19" t="s">
        <v>4</v>
      </c>
      <c r="Y35" s="19">
        <v>1</v>
      </c>
      <c r="Z35" s="19">
        <v>1</v>
      </c>
      <c r="AA35" s="19" t="s">
        <v>4</v>
      </c>
      <c r="AB35" s="19">
        <v>138</v>
      </c>
      <c r="AC35" s="18">
        <v>37</v>
      </c>
      <c r="AD35" s="2"/>
    </row>
    <row r="36" spans="1:30">
      <c r="A36" s="6"/>
      <c r="B36" s="22"/>
      <c r="C36" s="19"/>
      <c r="D36" s="19" t="s">
        <v>3</v>
      </c>
      <c r="E36" s="19" t="s">
        <v>3</v>
      </c>
      <c r="F36" s="19" t="s">
        <v>3</v>
      </c>
      <c r="G36" s="19" t="s">
        <v>3</v>
      </c>
      <c r="H36" s="19" t="s">
        <v>3</v>
      </c>
      <c r="I36" s="19" t="s">
        <v>3</v>
      </c>
      <c r="J36" s="19" t="s">
        <v>3</v>
      </c>
      <c r="K36" s="19" t="s">
        <v>3</v>
      </c>
      <c r="L36" s="21"/>
      <c r="M36" s="20"/>
      <c r="N36" s="8"/>
      <c r="O36" s="8"/>
      <c r="P36" s="19" t="s">
        <v>3</v>
      </c>
      <c r="Q36" s="19" t="s">
        <v>3</v>
      </c>
      <c r="R36" s="19" t="s">
        <v>3</v>
      </c>
      <c r="S36" s="19" t="s">
        <v>3</v>
      </c>
      <c r="T36" s="19" t="s">
        <v>3</v>
      </c>
      <c r="U36" s="19" t="s">
        <v>3</v>
      </c>
      <c r="V36" s="19" t="s">
        <v>3</v>
      </c>
      <c r="W36" s="19" t="s">
        <v>3</v>
      </c>
      <c r="X36" s="19" t="s">
        <v>3</v>
      </c>
      <c r="Y36" s="19" t="s">
        <v>3</v>
      </c>
      <c r="Z36" s="19" t="s">
        <v>3</v>
      </c>
      <c r="AA36" s="19" t="s">
        <v>3</v>
      </c>
      <c r="AB36" s="19" t="s">
        <v>3</v>
      </c>
      <c r="AC36" s="18" t="s">
        <v>3</v>
      </c>
      <c r="AD36" s="2"/>
    </row>
    <row r="37" spans="1:30">
      <c r="A37" s="6"/>
      <c r="B37" s="22" t="s">
        <v>32</v>
      </c>
      <c r="C37" s="19">
        <v>36975</v>
      </c>
      <c r="D37" s="19">
        <v>217</v>
      </c>
      <c r="E37" s="19">
        <v>125</v>
      </c>
      <c r="F37" s="19">
        <v>92</v>
      </c>
      <c r="G37" s="19">
        <v>17</v>
      </c>
      <c r="H37" s="19" t="s">
        <v>4</v>
      </c>
      <c r="I37" s="19">
        <v>474</v>
      </c>
      <c r="J37" s="19">
        <v>248</v>
      </c>
      <c r="K37" s="19">
        <v>226</v>
      </c>
      <c r="L37" s="21" t="s">
        <v>5</v>
      </c>
      <c r="M37" s="20">
        <v>-257</v>
      </c>
      <c r="N37" s="8"/>
      <c r="O37" s="8"/>
      <c r="P37" s="19">
        <v>2</v>
      </c>
      <c r="Q37" s="19">
        <v>1</v>
      </c>
      <c r="R37" s="19">
        <v>1</v>
      </c>
      <c r="S37" s="19" t="s">
        <v>4</v>
      </c>
      <c r="T37" s="19" t="s">
        <v>4</v>
      </c>
      <c r="U37" s="19" t="s">
        <v>4</v>
      </c>
      <c r="V37" s="19" t="s">
        <v>4</v>
      </c>
      <c r="W37" s="19" t="s">
        <v>4</v>
      </c>
      <c r="X37" s="19" t="s">
        <v>4</v>
      </c>
      <c r="Y37" s="19">
        <v>8</v>
      </c>
      <c r="Z37" s="19">
        <v>2</v>
      </c>
      <c r="AA37" s="19">
        <v>6</v>
      </c>
      <c r="AB37" s="19">
        <v>121</v>
      </c>
      <c r="AC37" s="18">
        <v>54</v>
      </c>
      <c r="AD37" s="2"/>
    </row>
    <row r="38" spans="1:30">
      <c r="A38" s="6"/>
      <c r="B38" s="22" t="s">
        <v>31</v>
      </c>
      <c r="C38" s="19">
        <v>43214</v>
      </c>
      <c r="D38" s="19">
        <v>314</v>
      </c>
      <c r="E38" s="19">
        <v>158</v>
      </c>
      <c r="F38" s="19">
        <v>156</v>
      </c>
      <c r="G38" s="19">
        <v>28</v>
      </c>
      <c r="H38" s="19" t="s">
        <v>4</v>
      </c>
      <c r="I38" s="19">
        <v>491</v>
      </c>
      <c r="J38" s="19">
        <v>256</v>
      </c>
      <c r="K38" s="19">
        <v>235</v>
      </c>
      <c r="L38" s="21" t="s">
        <v>5</v>
      </c>
      <c r="M38" s="20">
        <v>-177</v>
      </c>
      <c r="N38" s="8"/>
      <c r="O38" s="8"/>
      <c r="P38" s="19" t="s">
        <v>4</v>
      </c>
      <c r="Q38" s="19" t="s">
        <v>4</v>
      </c>
      <c r="R38" s="19" t="s">
        <v>4</v>
      </c>
      <c r="S38" s="19" t="s">
        <v>4</v>
      </c>
      <c r="T38" s="19" t="s">
        <v>4</v>
      </c>
      <c r="U38" s="19" t="s">
        <v>4</v>
      </c>
      <c r="V38" s="19">
        <v>1</v>
      </c>
      <c r="W38" s="19">
        <v>1</v>
      </c>
      <c r="X38" s="19" t="s">
        <v>4</v>
      </c>
      <c r="Y38" s="19">
        <v>3</v>
      </c>
      <c r="Z38" s="19">
        <v>2</v>
      </c>
      <c r="AA38" s="19">
        <v>1</v>
      </c>
      <c r="AB38" s="19">
        <v>163</v>
      </c>
      <c r="AC38" s="18">
        <v>77</v>
      </c>
      <c r="AD38" s="2"/>
    </row>
    <row r="39" spans="1:30">
      <c r="A39" s="6"/>
      <c r="B39" s="22" t="s">
        <v>30</v>
      </c>
      <c r="C39" s="19">
        <v>46124</v>
      </c>
      <c r="D39" s="19">
        <v>325</v>
      </c>
      <c r="E39" s="19">
        <v>163</v>
      </c>
      <c r="F39" s="19">
        <v>162</v>
      </c>
      <c r="G39" s="19">
        <v>32</v>
      </c>
      <c r="H39" s="19" t="s">
        <v>4</v>
      </c>
      <c r="I39" s="19">
        <v>752</v>
      </c>
      <c r="J39" s="19">
        <v>397</v>
      </c>
      <c r="K39" s="19">
        <v>355</v>
      </c>
      <c r="L39" s="21" t="s">
        <v>5</v>
      </c>
      <c r="M39" s="20">
        <v>-427</v>
      </c>
      <c r="N39" s="8"/>
      <c r="O39" s="8"/>
      <c r="P39" s="19" t="s">
        <v>4</v>
      </c>
      <c r="Q39" s="19" t="s">
        <v>4</v>
      </c>
      <c r="R39" s="19" t="s">
        <v>4</v>
      </c>
      <c r="S39" s="19" t="s">
        <v>4</v>
      </c>
      <c r="T39" s="19" t="s">
        <v>4</v>
      </c>
      <c r="U39" s="19" t="s">
        <v>4</v>
      </c>
      <c r="V39" s="19" t="s">
        <v>4</v>
      </c>
      <c r="W39" s="19" t="s">
        <v>4</v>
      </c>
      <c r="X39" s="19" t="s">
        <v>4</v>
      </c>
      <c r="Y39" s="19">
        <v>5</v>
      </c>
      <c r="Z39" s="19">
        <v>2</v>
      </c>
      <c r="AA39" s="19">
        <v>3</v>
      </c>
      <c r="AB39" s="19">
        <v>169</v>
      </c>
      <c r="AC39" s="18">
        <v>60</v>
      </c>
      <c r="AD39" s="2"/>
    </row>
    <row r="40" spans="1:30">
      <c r="A40" s="6"/>
      <c r="B40" s="22" t="s">
        <v>29</v>
      </c>
      <c r="C40" s="19">
        <v>27977</v>
      </c>
      <c r="D40" s="19">
        <v>157</v>
      </c>
      <c r="E40" s="19">
        <v>78</v>
      </c>
      <c r="F40" s="19">
        <v>79</v>
      </c>
      <c r="G40" s="19">
        <v>22</v>
      </c>
      <c r="H40" s="19">
        <v>1</v>
      </c>
      <c r="I40" s="19">
        <v>562</v>
      </c>
      <c r="J40" s="19">
        <v>274</v>
      </c>
      <c r="K40" s="19">
        <v>288</v>
      </c>
      <c r="L40" s="21" t="s">
        <v>5</v>
      </c>
      <c r="M40" s="20">
        <v>-405</v>
      </c>
      <c r="N40" s="8"/>
      <c r="O40" s="8"/>
      <c r="P40" s="19" t="s">
        <v>4</v>
      </c>
      <c r="Q40" s="19" t="s">
        <v>4</v>
      </c>
      <c r="R40" s="19" t="s">
        <v>4</v>
      </c>
      <c r="S40" s="19" t="s">
        <v>4</v>
      </c>
      <c r="T40" s="19" t="s">
        <v>4</v>
      </c>
      <c r="U40" s="19" t="s">
        <v>4</v>
      </c>
      <c r="V40" s="19" t="s">
        <v>4</v>
      </c>
      <c r="W40" s="19" t="s">
        <v>4</v>
      </c>
      <c r="X40" s="19" t="s">
        <v>4</v>
      </c>
      <c r="Y40" s="19">
        <v>3</v>
      </c>
      <c r="Z40" s="19" t="s">
        <v>4</v>
      </c>
      <c r="AA40" s="19">
        <v>3</v>
      </c>
      <c r="AB40" s="19">
        <v>98</v>
      </c>
      <c r="AC40" s="18">
        <v>43</v>
      </c>
      <c r="AD40" s="2"/>
    </row>
    <row r="41" spans="1:30">
      <c r="A41" s="6"/>
      <c r="B41" s="22" t="s">
        <v>28</v>
      </c>
      <c r="C41" s="19">
        <v>34235</v>
      </c>
      <c r="D41" s="19">
        <v>192</v>
      </c>
      <c r="E41" s="19">
        <v>102</v>
      </c>
      <c r="F41" s="19">
        <v>90</v>
      </c>
      <c r="G41" s="19">
        <v>21</v>
      </c>
      <c r="H41" s="19">
        <v>1</v>
      </c>
      <c r="I41" s="19">
        <v>457</v>
      </c>
      <c r="J41" s="19">
        <v>223</v>
      </c>
      <c r="K41" s="19">
        <v>234</v>
      </c>
      <c r="L41" s="21" t="s">
        <v>5</v>
      </c>
      <c r="M41" s="20">
        <v>-265</v>
      </c>
      <c r="N41" s="8"/>
      <c r="O41" s="8"/>
      <c r="P41" s="19" t="s">
        <v>4</v>
      </c>
      <c r="Q41" s="19" t="s">
        <v>4</v>
      </c>
      <c r="R41" s="19" t="s">
        <v>4</v>
      </c>
      <c r="S41" s="19" t="s">
        <v>4</v>
      </c>
      <c r="T41" s="19" t="s">
        <v>4</v>
      </c>
      <c r="U41" s="19" t="s">
        <v>4</v>
      </c>
      <c r="V41" s="19" t="s">
        <v>4</v>
      </c>
      <c r="W41" s="19" t="s">
        <v>4</v>
      </c>
      <c r="X41" s="19" t="s">
        <v>4</v>
      </c>
      <c r="Y41" s="19">
        <v>6</v>
      </c>
      <c r="Z41" s="19">
        <v>3</v>
      </c>
      <c r="AA41" s="19">
        <v>3</v>
      </c>
      <c r="AB41" s="19">
        <v>135</v>
      </c>
      <c r="AC41" s="18">
        <v>39</v>
      </c>
      <c r="AD41" s="2"/>
    </row>
    <row r="42" spans="1:30">
      <c r="A42" s="6"/>
      <c r="B42" s="22"/>
      <c r="C42" s="19"/>
      <c r="D42" s="19" t="s">
        <v>3</v>
      </c>
      <c r="E42" s="19" t="s">
        <v>3</v>
      </c>
      <c r="F42" s="19" t="s">
        <v>3</v>
      </c>
      <c r="G42" s="19" t="s">
        <v>3</v>
      </c>
      <c r="H42" s="19" t="s">
        <v>3</v>
      </c>
      <c r="I42" s="19" t="s">
        <v>3</v>
      </c>
      <c r="J42" s="19" t="s">
        <v>3</v>
      </c>
      <c r="K42" s="19" t="s">
        <v>3</v>
      </c>
      <c r="L42" s="21"/>
      <c r="M42" s="20"/>
      <c r="N42" s="8"/>
      <c r="O42" s="8"/>
      <c r="P42" s="19" t="s">
        <v>3</v>
      </c>
      <c r="Q42" s="19" t="s">
        <v>3</v>
      </c>
      <c r="R42" s="19" t="s">
        <v>3</v>
      </c>
      <c r="S42" s="19" t="s">
        <v>3</v>
      </c>
      <c r="T42" s="19" t="s">
        <v>3</v>
      </c>
      <c r="U42" s="19" t="s">
        <v>3</v>
      </c>
      <c r="V42" s="19" t="s">
        <v>3</v>
      </c>
      <c r="W42" s="19" t="s">
        <v>3</v>
      </c>
      <c r="X42" s="19" t="s">
        <v>3</v>
      </c>
      <c r="Y42" s="19" t="s">
        <v>3</v>
      </c>
      <c r="Z42" s="19" t="s">
        <v>3</v>
      </c>
      <c r="AA42" s="19" t="s">
        <v>3</v>
      </c>
      <c r="AB42" s="19" t="s">
        <v>3</v>
      </c>
      <c r="AC42" s="18" t="s">
        <v>3</v>
      </c>
      <c r="AD42" s="2"/>
    </row>
    <row r="43" spans="1:30">
      <c r="A43" s="6"/>
      <c r="B43" s="22" t="s">
        <v>27</v>
      </c>
      <c r="C43" s="19"/>
      <c r="D43" s="19" t="s">
        <v>3</v>
      </c>
      <c r="E43" s="19" t="s">
        <v>3</v>
      </c>
      <c r="F43" s="19" t="s">
        <v>3</v>
      </c>
      <c r="G43" s="19" t="s">
        <v>3</v>
      </c>
      <c r="H43" s="19" t="s">
        <v>3</v>
      </c>
      <c r="I43" s="19" t="s">
        <v>3</v>
      </c>
      <c r="J43" s="19" t="s">
        <v>3</v>
      </c>
      <c r="K43" s="19" t="s">
        <v>3</v>
      </c>
      <c r="L43" s="21" t="s">
        <v>3</v>
      </c>
      <c r="M43" s="20" t="s">
        <v>3</v>
      </c>
      <c r="N43" s="8"/>
      <c r="O43" s="8"/>
      <c r="P43" s="19" t="s">
        <v>3</v>
      </c>
      <c r="Q43" s="19" t="s">
        <v>3</v>
      </c>
      <c r="R43" s="19" t="s">
        <v>3</v>
      </c>
      <c r="S43" s="19" t="s">
        <v>3</v>
      </c>
      <c r="T43" s="19" t="s">
        <v>3</v>
      </c>
      <c r="U43" s="19" t="s">
        <v>3</v>
      </c>
      <c r="V43" s="19" t="s">
        <v>3</v>
      </c>
      <c r="W43" s="19" t="s">
        <v>3</v>
      </c>
      <c r="X43" s="19" t="s">
        <v>3</v>
      </c>
      <c r="Y43" s="19" t="s">
        <v>3</v>
      </c>
      <c r="Z43" s="19" t="s">
        <v>3</v>
      </c>
      <c r="AA43" s="19" t="s">
        <v>3</v>
      </c>
      <c r="AB43" s="19" t="s">
        <v>3</v>
      </c>
      <c r="AC43" s="18" t="s">
        <v>3</v>
      </c>
      <c r="AD43" s="2"/>
    </row>
    <row r="44" spans="1:30">
      <c r="A44" s="6"/>
      <c r="B44" s="22" t="s">
        <v>26</v>
      </c>
      <c r="C44" s="19">
        <v>14412</v>
      </c>
      <c r="D44" s="19">
        <v>68</v>
      </c>
      <c r="E44" s="19">
        <v>45</v>
      </c>
      <c r="F44" s="19">
        <v>23</v>
      </c>
      <c r="G44" s="19">
        <v>10</v>
      </c>
      <c r="H44" s="19" t="s">
        <v>4</v>
      </c>
      <c r="I44" s="19">
        <v>220</v>
      </c>
      <c r="J44" s="19">
        <v>105</v>
      </c>
      <c r="K44" s="19">
        <v>115</v>
      </c>
      <c r="L44" s="21" t="s">
        <v>5</v>
      </c>
      <c r="M44" s="20">
        <v>-152</v>
      </c>
      <c r="N44" s="8"/>
      <c r="O44" s="8"/>
      <c r="P44" s="19" t="s">
        <v>4</v>
      </c>
      <c r="Q44" s="19" t="s">
        <v>4</v>
      </c>
      <c r="R44" s="19" t="s">
        <v>4</v>
      </c>
      <c r="S44" s="19" t="s">
        <v>4</v>
      </c>
      <c r="T44" s="19" t="s">
        <v>4</v>
      </c>
      <c r="U44" s="19" t="s">
        <v>4</v>
      </c>
      <c r="V44" s="19">
        <v>1</v>
      </c>
      <c r="W44" s="19">
        <v>1</v>
      </c>
      <c r="X44" s="19" t="s">
        <v>4</v>
      </c>
      <c r="Y44" s="19">
        <v>2</v>
      </c>
      <c r="Z44" s="19">
        <v>1</v>
      </c>
      <c r="AA44" s="19">
        <v>1</v>
      </c>
      <c r="AB44" s="19">
        <v>47</v>
      </c>
      <c r="AC44" s="18">
        <v>28</v>
      </c>
      <c r="AD44" s="2"/>
    </row>
    <row r="45" spans="1:30">
      <c r="A45" s="6"/>
      <c r="B45" s="22" t="s">
        <v>25</v>
      </c>
      <c r="C45" s="19"/>
      <c r="D45" s="19" t="s">
        <v>3</v>
      </c>
      <c r="E45" s="19" t="s">
        <v>3</v>
      </c>
      <c r="F45" s="19" t="s">
        <v>3</v>
      </c>
      <c r="G45" s="19" t="s">
        <v>3</v>
      </c>
      <c r="H45" s="19" t="s">
        <v>3</v>
      </c>
      <c r="I45" s="19" t="s">
        <v>3</v>
      </c>
      <c r="J45" s="19" t="s">
        <v>3</v>
      </c>
      <c r="K45" s="19" t="s">
        <v>3</v>
      </c>
      <c r="L45" s="21" t="s">
        <v>3</v>
      </c>
      <c r="M45" s="20" t="s">
        <v>3</v>
      </c>
      <c r="N45" s="8"/>
      <c r="O45" s="8"/>
      <c r="P45" s="19" t="s">
        <v>3</v>
      </c>
      <c r="Q45" s="19" t="s">
        <v>3</v>
      </c>
      <c r="R45" s="19" t="s">
        <v>3</v>
      </c>
      <c r="S45" s="19" t="s">
        <v>3</v>
      </c>
      <c r="T45" s="19" t="s">
        <v>3</v>
      </c>
      <c r="U45" s="19" t="s">
        <v>3</v>
      </c>
      <c r="V45" s="19" t="s">
        <v>3</v>
      </c>
      <c r="W45" s="19" t="s">
        <v>3</v>
      </c>
      <c r="X45" s="19" t="s">
        <v>3</v>
      </c>
      <c r="Y45" s="19" t="s">
        <v>3</v>
      </c>
      <c r="Z45" s="19" t="s">
        <v>3</v>
      </c>
      <c r="AA45" s="19" t="s">
        <v>3</v>
      </c>
      <c r="AB45" s="19" t="s">
        <v>3</v>
      </c>
      <c r="AC45" s="18" t="s">
        <v>3</v>
      </c>
      <c r="AD45" s="2"/>
    </row>
    <row r="46" spans="1:30">
      <c r="A46" s="6"/>
      <c r="B46" s="22" t="s">
        <v>24</v>
      </c>
      <c r="C46" s="19">
        <v>12154</v>
      </c>
      <c r="D46" s="19">
        <v>106</v>
      </c>
      <c r="E46" s="19">
        <v>70</v>
      </c>
      <c r="F46" s="19">
        <v>36</v>
      </c>
      <c r="G46" s="19">
        <v>9</v>
      </c>
      <c r="H46" s="19" t="s">
        <v>4</v>
      </c>
      <c r="I46" s="19">
        <v>110</v>
      </c>
      <c r="J46" s="19">
        <v>47</v>
      </c>
      <c r="K46" s="19">
        <v>63</v>
      </c>
      <c r="L46" s="21" t="s">
        <v>5</v>
      </c>
      <c r="M46" s="20">
        <v>-4</v>
      </c>
      <c r="N46" s="8"/>
      <c r="O46" s="8"/>
      <c r="P46" s="19" t="s">
        <v>4</v>
      </c>
      <c r="Q46" s="19" t="s">
        <v>4</v>
      </c>
      <c r="R46" s="19" t="s">
        <v>4</v>
      </c>
      <c r="S46" s="19" t="s">
        <v>4</v>
      </c>
      <c r="T46" s="19" t="s">
        <v>4</v>
      </c>
      <c r="U46" s="19" t="s">
        <v>4</v>
      </c>
      <c r="V46" s="19">
        <v>1</v>
      </c>
      <c r="W46" s="19">
        <v>1</v>
      </c>
      <c r="X46" s="19" t="s">
        <v>4</v>
      </c>
      <c r="Y46" s="19">
        <v>2</v>
      </c>
      <c r="Z46" s="19">
        <v>2</v>
      </c>
      <c r="AA46" s="19" t="s">
        <v>4</v>
      </c>
      <c r="AB46" s="19">
        <v>56</v>
      </c>
      <c r="AC46" s="18">
        <v>22</v>
      </c>
      <c r="AD46" s="2"/>
    </row>
    <row r="47" spans="1:30">
      <c r="A47" s="6"/>
      <c r="B47" s="22" t="s">
        <v>23</v>
      </c>
      <c r="C47" s="19"/>
      <c r="D47" s="19" t="s">
        <v>3</v>
      </c>
      <c r="E47" s="19" t="s">
        <v>3</v>
      </c>
      <c r="F47" s="19" t="s">
        <v>3</v>
      </c>
      <c r="G47" s="19" t="s">
        <v>3</v>
      </c>
      <c r="H47" s="19" t="s">
        <v>3</v>
      </c>
      <c r="I47" s="19" t="s">
        <v>3</v>
      </c>
      <c r="J47" s="19" t="s">
        <v>3</v>
      </c>
      <c r="K47" s="19" t="s">
        <v>3</v>
      </c>
      <c r="L47" s="21" t="s">
        <v>3</v>
      </c>
      <c r="M47" s="20" t="s">
        <v>3</v>
      </c>
      <c r="N47" s="8"/>
      <c r="O47" s="8"/>
      <c r="P47" s="19" t="s">
        <v>3</v>
      </c>
      <c r="Q47" s="19" t="s">
        <v>3</v>
      </c>
      <c r="R47" s="19" t="s">
        <v>3</v>
      </c>
      <c r="S47" s="19" t="s">
        <v>3</v>
      </c>
      <c r="T47" s="19" t="s">
        <v>3</v>
      </c>
      <c r="U47" s="19" t="s">
        <v>3</v>
      </c>
      <c r="V47" s="19" t="s">
        <v>3</v>
      </c>
      <c r="W47" s="19" t="s">
        <v>3</v>
      </c>
      <c r="X47" s="19" t="s">
        <v>3</v>
      </c>
      <c r="Y47" s="19" t="s">
        <v>3</v>
      </c>
      <c r="Z47" s="19" t="s">
        <v>3</v>
      </c>
      <c r="AA47" s="19" t="s">
        <v>3</v>
      </c>
      <c r="AB47" s="19" t="s">
        <v>3</v>
      </c>
      <c r="AC47" s="18" t="s">
        <v>3</v>
      </c>
      <c r="AD47" s="2"/>
    </row>
    <row r="48" spans="1:30">
      <c r="A48" s="6"/>
      <c r="B48" s="22" t="s">
        <v>22</v>
      </c>
      <c r="C48" s="19">
        <v>10929</v>
      </c>
      <c r="D48" s="19">
        <v>73</v>
      </c>
      <c r="E48" s="19">
        <v>37</v>
      </c>
      <c r="F48" s="19">
        <v>36</v>
      </c>
      <c r="G48" s="19">
        <v>7</v>
      </c>
      <c r="H48" s="19" t="s">
        <v>4</v>
      </c>
      <c r="I48" s="19">
        <v>109</v>
      </c>
      <c r="J48" s="19">
        <v>64</v>
      </c>
      <c r="K48" s="19">
        <v>45</v>
      </c>
      <c r="L48" s="21" t="s">
        <v>5</v>
      </c>
      <c r="M48" s="20">
        <v>-36</v>
      </c>
      <c r="N48" s="8"/>
      <c r="O48" s="8"/>
      <c r="P48" s="19" t="s">
        <v>4</v>
      </c>
      <c r="Q48" s="19" t="s">
        <v>4</v>
      </c>
      <c r="R48" s="19" t="s">
        <v>4</v>
      </c>
      <c r="S48" s="19" t="s">
        <v>4</v>
      </c>
      <c r="T48" s="19" t="s">
        <v>4</v>
      </c>
      <c r="U48" s="19" t="s">
        <v>4</v>
      </c>
      <c r="V48" s="19">
        <v>2</v>
      </c>
      <c r="W48" s="19">
        <v>2</v>
      </c>
      <c r="X48" s="19" t="s">
        <v>4</v>
      </c>
      <c r="Y48" s="19">
        <v>3</v>
      </c>
      <c r="Z48" s="19">
        <v>2</v>
      </c>
      <c r="AA48" s="19">
        <v>1</v>
      </c>
      <c r="AB48" s="19">
        <v>45</v>
      </c>
      <c r="AC48" s="18">
        <v>16</v>
      </c>
      <c r="AD48" s="2"/>
    </row>
    <row r="49" spans="1:30">
      <c r="A49" s="6"/>
      <c r="B49" s="22" t="s">
        <v>21</v>
      </c>
      <c r="C49" s="19"/>
      <c r="D49" s="19" t="s">
        <v>3</v>
      </c>
      <c r="E49" s="19" t="s">
        <v>3</v>
      </c>
      <c r="F49" s="19" t="s">
        <v>3</v>
      </c>
      <c r="G49" s="19" t="s">
        <v>3</v>
      </c>
      <c r="H49" s="19" t="s">
        <v>3</v>
      </c>
      <c r="I49" s="19" t="s">
        <v>3</v>
      </c>
      <c r="J49" s="19" t="s">
        <v>3</v>
      </c>
      <c r="K49" s="19" t="s">
        <v>3</v>
      </c>
      <c r="L49" s="21" t="s">
        <v>3</v>
      </c>
      <c r="M49" s="20" t="s">
        <v>3</v>
      </c>
      <c r="N49" s="8"/>
      <c r="O49" s="8"/>
      <c r="P49" s="19" t="s">
        <v>3</v>
      </c>
      <c r="Q49" s="19" t="s">
        <v>3</v>
      </c>
      <c r="R49" s="19" t="s">
        <v>3</v>
      </c>
      <c r="S49" s="19" t="s">
        <v>3</v>
      </c>
      <c r="T49" s="19" t="s">
        <v>3</v>
      </c>
      <c r="U49" s="19" t="s">
        <v>3</v>
      </c>
      <c r="V49" s="19" t="s">
        <v>3</v>
      </c>
      <c r="W49" s="19" t="s">
        <v>3</v>
      </c>
      <c r="X49" s="19" t="s">
        <v>3</v>
      </c>
      <c r="Y49" s="19" t="s">
        <v>3</v>
      </c>
      <c r="Z49" s="19" t="s">
        <v>3</v>
      </c>
      <c r="AA49" s="19" t="s">
        <v>3</v>
      </c>
      <c r="AB49" s="19" t="s">
        <v>3</v>
      </c>
      <c r="AC49" s="18" t="s">
        <v>3</v>
      </c>
      <c r="AD49" s="2"/>
    </row>
    <row r="50" spans="1:30">
      <c r="A50" s="6"/>
      <c r="B50" s="22" t="s">
        <v>20</v>
      </c>
      <c r="C50" s="19">
        <v>14201</v>
      </c>
      <c r="D50" s="19">
        <v>75</v>
      </c>
      <c r="E50" s="19">
        <v>32</v>
      </c>
      <c r="F50" s="19">
        <v>43</v>
      </c>
      <c r="G50" s="19">
        <v>6</v>
      </c>
      <c r="H50" s="19" t="s">
        <v>4</v>
      </c>
      <c r="I50" s="19">
        <v>250</v>
      </c>
      <c r="J50" s="19">
        <v>115</v>
      </c>
      <c r="K50" s="19">
        <v>135</v>
      </c>
      <c r="L50" s="21" t="s">
        <v>5</v>
      </c>
      <c r="M50" s="20">
        <v>-175</v>
      </c>
      <c r="N50" s="8"/>
      <c r="O50" s="8"/>
      <c r="P50" s="19" t="s">
        <v>4</v>
      </c>
      <c r="Q50" s="19" t="s">
        <v>4</v>
      </c>
      <c r="R50" s="19" t="s">
        <v>4</v>
      </c>
      <c r="S50" s="19" t="s">
        <v>4</v>
      </c>
      <c r="T50" s="19" t="s">
        <v>4</v>
      </c>
      <c r="U50" s="19" t="s">
        <v>4</v>
      </c>
      <c r="V50" s="19" t="s">
        <v>4</v>
      </c>
      <c r="W50" s="19" t="s">
        <v>4</v>
      </c>
      <c r="X50" s="19" t="s">
        <v>4</v>
      </c>
      <c r="Y50" s="19">
        <v>3</v>
      </c>
      <c r="Z50" s="19" t="s">
        <v>4</v>
      </c>
      <c r="AA50" s="19">
        <v>3</v>
      </c>
      <c r="AB50" s="19">
        <v>45</v>
      </c>
      <c r="AC50" s="18">
        <v>27</v>
      </c>
      <c r="AD50" s="2"/>
    </row>
    <row r="51" spans="1:30">
      <c r="A51" s="6"/>
      <c r="B51" s="22" t="s">
        <v>19</v>
      </c>
      <c r="C51" s="19"/>
      <c r="D51" s="19" t="s">
        <v>3</v>
      </c>
      <c r="E51" s="19" t="s">
        <v>3</v>
      </c>
      <c r="F51" s="19" t="s">
        <v>3</v>
      </c>
      <c r="G51" s="19" t="s">
        <v>3</v>
      </c>
      <c r="H51" s="19" t="s">
        <v>3</v>
      </c>
      <c r="I51" s="19" t="s">
        <v>3</v>
      </c>
      <c r="J51" s="19" t="s">
        <v>3</v>
      </c>
      <c r="K51" s="19" t="s">
        <v>3</v>
      </c>
      <c r="L51" s="21" t="s">
        <v>3</v>
      </c>
      <c r="M51" s="20" t="s">
        <v>3</v>
      </c>
      <c r="N51" s="8"/>
      <c r="O51" s="8"/>
      <c r="P51" s="19" t="s">
        <v>3</v>
      </c>
      <c r="Q51" s="19" t="s">
        <v>3</v>
      </c>
      <c r="R51" s="19" t="s">
        <v>3</v>
      </c>
      <c r="S51" s="19" t="s">
        <v>3</v>
      </c>
      <c r="T51" s="19" t="s">
        <v>3</v>
      </c>
      <c r="U51" s="19" t="s">
        <v>3</v>
      </c>
      <c r="V51" s="19" t="s">
        <v>3</v>
      </c>
      <c r="W51" s="19" t="s">
        <v>3</v>
      </c>
      <c r="X51" s="19" t="s">
        <v>3</v>
      </c>
      <c r="Y51" s="19" t="s">
        <v>3</v>
      </c>
      <c r="Z51" s="19" t="s">
        <v>3</v>
      </c>
      <c r="AA51" s="19" t="s">
        <v>3</v>
      </c>
      <c r="AB51" s="19" t="s">
        <v>3</v>
      </c>
      <c r="AC51" s="18" t="s">
        <v>3</v>
      </c>
      <c r="AD51" s="2"/>
    </row>
    <row r="52" spans="1:30">
      <c r="A52" s="6"/>
      <c r="B52" s="22" t="s">
        <v>18</v>
      </c>
      <c r="C52" s="19">
        <v>866</v>
      </c>
      <c r="D52" s="19">
        <v>3</v>
      </c>
      <c r="E52" s="19">
        <v>3</v>
      </c>
      <c r="F52" s="19" t="s">
        <v>4</v>
      </c>
      <c r="G52" s="19" t="s">
        <v>4</v>
      </c>
      <c r="H52" s="19" t="s">
        <v>4</v>
      </c>
      <c r="I52" s="19">
        <v>16</v>
      </c>
      <c r="J52" s="19">
        <v>6</v>
      </c>
      <c r="K52" s="19">
        <v>10</v>
      </c>
      <c r="L52" s="21" t="s">
        <v>5</v>
      </c>
      <c r="M52" s="20">
        <v>-13</v>
      </c>
      <c r="N52" s="8"/>
      <c r="O52" s="8"/>
      <c r="P52" s="19" t="s">
        <v>4</v>
      </c>
      <c r="Q52" s="19" t="s">
        <v>4</v>
      </c>
      <c r="R52" s="19" t="s">
        <v>4</v>
      </c>
      <c r="S52" s="19" t="s">
        <v>4</v>
      </c>
      <c r="T52" s="19" t="s">
        <v>4</v>
      </c>
      <c r="U52" s="19" t="s">
        <v>4</v>
      </c>
      <c r="V52" s="19" t="s">
        <v>4</v>
      </c>
      <c r="W52" s="19" t="s">
        <v>4</v>
      </c>
      <c r="X52" s="19" t="s">
        <v>4</v>
      </c>
      <c r="Y52" s="19" t="s">
        <v>4</v>
      </c>
      <c r="Z52" s="19" t="s">
        <v>4</v>
      </c>
      <c r="AA52" s="19" t="s">
        <v>4</v>
      </c>
      <c r="AB52" s="19">
        <v>4</v>
      </c>
      <c r="AC52" s="18">
        <v>1</v>
      </c>
      <c r="AD52" s="2"/>
    </row>
    <row r="53" spans="1:30">
      <c r="A53" s="6"/>
      <c r="B53" s="22" t="s">
        <v>17</v>
      </c>
      <c r="C53" s="19"/>
      <c r="D53" s="19" t="s">
        <v>3</v>
      </c>
      <c r="E53" s="19" t="s">
        <v>3</v>
      </c>
      <c r="F53" s="19" t="s">
        <v>3</v>
      </c>
      <c r="G53" s="19" t="s">
        <v>3</v>
      </c>
      <c r="H53" s="19" t="s">
        <v>3</v>
      </c>
      <c r="I53" s="19" t="s">
        <v>3</v>
      </c>
      <c r="J53" s="19" t="s">
        <v>3</v>
      </c>
      <c r="K53" s="19" t="s">
        <v>3</v>
      </c>
      <c r="L53" s="21" t="s">
        <v>3</v>
      </c>
      <c r="M53" s="20" t="s">
        <v>3</v>
      </c>
      <c r="N53" s="8"/>
      <c r="O53" s="8"/>
      <c r="P53" s="19" t="s">
        <v>3</v>
      </c>
      <c r="Q53" s="19" t="s">
        <v>3</v>
      </c>
      <c r="R53" s="19" t="s">
        <v>3</v>
      </c>
      <c r="S53" s="19" t="s">
        <v>3</v>
      </c>
      <c r="T53" s="19" t="s">
        <v>3</v>
      </c>
      <c r="U53" s="19" t="s">
        <v>3</v>
      </c>
      <c r="V53" s="19" t="s">
        <v>3</v>
      </c>
      <c r="W53" s="19" t="s">
        <v>3</v>
      </c>
      <c r="X53" s="19" t="s">
        <v>3</v>
      </c>
      <c r="Y53" s="19" t="s">
        <v>3</v>
      </c>
      <c r="Z53" s="19" t="s">
        <v>3</v>
      </c>
      <c r="AA53" s="19" t="s">
        <v>3</v>
      </c>
      <c r="AB53" s="19" t="s">
        <v>3</v>
      </c>
      <c r="AC53" s="18" t="s">
        <v>3</v>
      </c>
      <c r="AD53" s="2"/>
    </row>
    <row r="54" spans="1:30">
      <c r="A54" s="23"/>
      <c r="B54" s="22" t="s">
        <v>16</v>
      </c>
      <c r="C54" s="19">
        <v>12847</v>
      </c>
      <c r="D54" s="19">
        <v>94</v>
      </c>
      <c r="E54" s="19">
        <v>47</v>
      </c>
      <c r="F54" s="19">
        <v>47</v>
      </c>
      <c r="G54" s="19">
        <v>7</v>
      </c>
      <c r="H54" s="19" t="s">
        <v>4</v>
      </c>
      <c r="I54" s="19">
        <v>232</v>
      </c>
      <c r="J54" s="19">
        <v>116</v>
      </c>
      <c r="K54" s="19">
        <v>116</v>
      </c>
      <c r="L54" s="21" t="s">
        <v>5</v>
      </c>
      <c r="M54" s="20">
        <v>-138</v>
      </c>
      <c r="N54" s="21"/>
      <c r="O54" s="20"/>
      <c r="P54" s="19" t="s">
        <v>4</v>
      </c>
      <c r="Q54" s="19" t="s">
        <v>4</v>
      </c>
      <c r="R54" s="19" t="s">
        <v>4</v>
      </c>
      <c r="S54" s="19" t="s">
        <v>4</v>
      </c>
      <c r="T54" s="19" t="s">
        <v>4</v>
      </c>
      <c r="U54" s="19" t="s">
        <v>4</v>
      </c>
      <c r="V54" s="19" t="s">
        <v>4</v>
      </c>
      <c r="W54" s="19" t="s">
        <v>4</v>
      </c>
      <c r="X54" s="19" t="s">
        <v>4</v>
      </c>
      <c r="Y54" s="19">
        <v>5</v>
      </c>
      <c r="Z54" s="19">
        <v>1</v>
      </c>
      <c r="AA54" s="19">
        <v>4</v>
      </c>
      <c r="AB54" s="19">
        <v>66</v>
      </c>
      <c r="AC54" s="18">
        <v>13</v>
      </c>
      <c r="AD54" s="3"/>
    </row>
    <row r="55" spans="1:30">
      <c r="A55" s="23"/>
      <c r="B55" s="22" t="s">
        <v>15</v>
      </c>
      <c r="C55" s="19"/>
      <c r="D55" s="19" t="s">
        <v>3</v>
      </c>
      <c r="E55" s="19" t="s">
        <v>3</v>
      </c>
      <c r="F55" s="19" t="s">
        <v>3</v>
      </c>
      <c r="G55" s="19" t="s">
        <v>3</v>
      </c>
      <c r="H55" s="19" t="s">
        <v>3</v>
      </c>
      <c r="I55" s="19" t="s">
        <v>3</v>
      </c>
      <c r="J55" s="19" t="s">
        <v>3</v>
      </c>
      <c r="K55" s="19" t="s">
        <v>3</v>
      </c>
      <c r="L55" s="21" t="s">
        <v>3</v>
      </c>
      <c r="M55" s="20" t="s">
        <v>3</v>
      </c>
      <c r="N55" s="8"/>
      <c r="O55" s="8"/>
      <c r="P55" s="19" t="s">
        <v>3</v>
      </c>
      <c r="Q55" s="19" t="s">
        <v>3</v>
      </c>
      <c r="R55" s="19" t="s">
        <v>3</v>
      </c>
      <c r="S55" s="19" t="s">
        <v>3</v>
      </c>
      <c r="T55" s="19" t="s">
        <v>3</v>
      </c>
      <c r="U55" s="19" t="s">
        <v>3</v>
      </c>
      <c r="V55" s="19" t="s">
        <v>3</v>
      </c>
      <c r="W55" s="19" t="s">
        <v>3</v>
      </c>
      <c r="X55" s="19" t="s">
        <v>3</v>
      </c>
      <c r="Y55" s="19" t="s">
        <v>3</v>
      </c>
      <c r="Z55" s="19" t="s">
        <v>3</v>
      </c>
      <c r="AA55" s="19" t="s">
        <v>3</v>
      </c>
      <c r="AB55" s="19" t="s">
        <v>3</v>
      </c>
      <c r="AC55" s="18" t="s">
        <v>3</v>
      </c>
      <c r="AD55" s="3"/>
    </row>
    <row r="56" spans="1:30">
      <c r="A56" s="23"/>
      <c r="B56" s="22" t="s">
        <v>14</v>
      </c>
      <c r="C56" s="19">
        <v>11125</v>
      </c>
      <c r="D56" s="19">
        <v>110</v>
      </c>
      <c r="E56" s="19">
        <v>68</v>
      </c>
      <c r="F56" s="19">
        <v>42</v>
      </c>
      <c r="G56" s="19">
        <v>12</v>
      </c>
      <c r="H56" s="19" t="s">
        <v>4</v>
      </c>
      <c r="I56" s="19">
        <v>138</v>
      </c>
      <c r="J56" s="19">
        <v>70</v>
      </c>
      <c r="K56" s="19">
        <v>68</v>
      </c>
      <c r="L56" s="21" t="s">
        <v>5</v>
      </c>
      <c r="M56" s="20">
        <v>-28</v>
      </c>
      <c r="N56" s="8"/>
      <c r="O56" s="8"/>
      <c r="P56" s="19" t="s">
        <v>4</v>
      </c>
      <c r="Q56" s="19" t="s">
        <v>4</v>
      </c>
      <c r="R56" s="19" t="s">
        <v>4</v>
      </c>
      <c r="S56" s="19" t="s">
        <v>4</v>
      </c>
      <c r="T56" s="19" t="s">
        <v>4</v>
      </c>
      <c r="U56" s="19" t="s">
        <v>4</v>
      </c>
      <c r="V56" s="19" t="s">
        <v>4</v>
      </c>
      <c r="W56" s="19" t="s">
        <v>4</v>
      </c>
      <c r="X56" s="19" t="s">
        <v>4</v>
      </c>
      <c r="Y56" s="19">
        <v>2</v>
      </c>
      <c r="Z56" s="19">
        <v>1</v>
      </c>
      <c r="AA56" s="19">
        <v>1</v>
      </c>
      <c r="AB56" s="19">
        <v>59</v>
      </c>
      <c r="AC56" s="18">
        <v>16</v>
      </c>
      <c r="AD56" s="3"/>
    </row>
    <row r="57" spans="1:30">
      <c r="A57" s="6"/>
      <c r="B57" s="22" t="s">
        <v>13</v>
      </c>
      <c r="C57" s="19">
        <v>5906</v>
      </c>
      <c r="D57" s="19">
        <v>51</v>
      </c>
      <c r="E57" s="19">
        <v>31</v>
      </c>
      <c r="F57" s="19">
        <v>20</v>
      </c>
      <c r="G57" s="19">
        <v>6</v>
      </c>
      <c r="H57" s="19" t="s">
        <v>4</v>
      </c>
      <c r="I57" s="19">
        <v>90</v>
      </c>
      <c r="J57" s="19">
        <v>42</v>
      </c>
      <c r="K57" s="19">
        <v>48</v>
      </c>
      <c r="L57" s="21" t="s">
        <v>5</v>
      </c>
      <c r="M57" s="20">
        <v>-39</v>
      </c>
      <c r="N57" s="8"/>
      <c r="O57" s="8"/>
      <c r="P57" s="19" t="s">
        <v>4</v>
      </c>
      <c r="Q57" s="19" t="s">
        <v>4</v>
      </c>
      <c r="R57" s="19" t="s">
        <v>4</v>
      </c>
      <c r="S57" s="19" t="s">
        <v>4</v>
      </c>
      <c r="T57" s="19" t="s">
        <v>4</v>
      </c>
      <c r="U57" s="19" t="s">
        <v>4</v>
      </c>
      <c r="V57" s="19">
        <v>1</v>
      </c>
      <c r="W57" s="19">
        <v>1</v>
      </c>
      <c r="X57" s="19" t="s">
        <v>4</v>
      </c>
      <c r="Y57" s="19">
        <v>2</v>
      </c>
      <c r="Z57" s="19">
        <v>2</v>
      </c>
      <c r="AA57" s="19" t="s">
        <v>4</v>
      </c>
      <c r="AB57" s="19">
        <v>33</v>
      </c>
      <c r="AC57" s="18">
        <v>5</v>
      </c>
      <c r="AD57" s="2"/>
    </row>
    <row r="58" spans="1:30">
      <c r="A58" s="6"/>
      <c r="B58" s="22" t="s">
        <v>12</v>
      </c>
      <c r="C58" s="19"/>
      <c r="D58" s="19" t="s">
        <v>3</v>
      </c>
      <c r="E58" s="19" t="s">
        <v>3</v>
      </c>
      <c r="F58" s="19" t="s">
        <v>3</v>
      </c>
      <c r="G58" s="19" t="s">
        <v>3</v>
      </c>
      <c r="H58" s="19" t="s">
        <v>3</v>
      </c>
      <c r="I58" s="19" t="s">
        <v>3</v>
      </c>
      <c r="J58" s="19" t="s">
        <v>3</v>
      </c>
      <c r="K58" s="19" t="s">
        <v>3</v>
      </c>
      <c r="L58" s="21" t="s">
        <v>3</v>
      </c>
      <c r="M58" s="20" t="s">
        <v>3</v>
      </c>
      <c r="N58" s="8"/>
      <c r="O58" s="8"/>
      <c r="P58" s="19" t="s">
        <v>3</v>
      </c>
      <c r="Q58" s="19" t="s">
        <v>3</v>
      </c>
      <c r="R58" s="19" t="s">
        <v>3</v>
      </c>
      <c r="S58" s="19" t="s">
        <v>3</v>
      </c>
      <c r="T58" s="19" t="s">
        <v>3</v>
      </c>
      <c r="U58" s="19" t="s">
        <v>3</v>
      </c>
      <c r="V58" s="19" t="s">
        <v>3</v>
      </c>
      <c r="W58" s="19" t="s">
        <v>3</v>
      </c>
      <c r="X58" s="19" t="s">
        <v>3</v>
      </c>
      <c r="Y58" s="19" t="s">
        <v>3</v>
      </c>
      <c r="Z58" s="19" t="s">
        <v>3</v>
      </c>
      <c r="AA58" s="19" t="s">
        <v>3</v>
      </c>
      <c r="AB58" s="19" t="s">
        <v>3</v>
      </c>
      <c r="AC58" s="18" t="s">
        <v>3</v>
      </c>
      <c r="AD58" s="2"/>
    </row>
    <row r="59" spans="1:30">
      <c r="A59" s="6"/>
      <c r="B59" s="22" t="s">
        <v>11</v>
      </c>
      <c r="C59" s="19">
        <v>1472</v>
      </c>
      <c r="D59" s="19">
        <v>4</v>
      </c>
      <c r="E59" s="19">
        <v>2</v>
      </c>
      <c r="F59" s="19">
        <v>2</v>
      </c>
      <c r="G59" s="19" t="s">
        <v>4</v>
      </c>
      <c r="H59" s="19" t="s">
        <v>4</v>
      </c>
      <c r="I59" s="19">
        <v>24</v>
      </c>
      <c r="J59" s="19">
        <v>13</v>
      </c>
      <c r="K59" s="19">
        <v>11</v>
      </c>
      <c r="L59" s="21" t="s">
        <v>5</v>
      </c>
      <c r="M59" s="20">
        <v>-20</v>
      </c>
      <c r="N59" s="8"/>
      <c r="O59" s="8"/>
      <c r="P59" s="19" t="s">
        <v>4</v>
      </c>
      <c r="Q59" s="19" t="s">
        <v>4</v>
      </c>
      <c r="R59" s="19" t="s">
        <v>4</v>
      </c>
      <c r="S59" s="19" t="s">
        <v>4</v>
      </c>
      <c r="T59" s="19" t="s">
        <v>4</v>
      </c>
      <c r="U59" s="19" t="s">
        <v>4</v>
      </c>
      <c r="V59" s="19" t="s">
        <v>4</v>
      </c>
      <c r="W59" s="19" t="s">
        <v>4</v>
      </c>
      <c r="X59" s="19" t="s">
        <v>4</v>
      </c>
      <c r="Y59" s="19" t="s">
        <v>4</v>
      </c>
      <c r="Z59" s="19" t="s">
        <v>4</v>
      </c>
      <c r="AA59" s="19" t="s">
        <v>4</v>
      </c>
      <c r="AB59" s="19">
        <v>11</v>
      </c>
      <c r="AC59" s="18">
        <v>3</v>
      </c>
      <c r="AD59" s="2"/>
    </row>
    <row r="60" spans="1:30">
      <c r="A60" s="6"/>
      <c r="B60" s="22" t="s">
        <v>10</v>
      </c>
      <c r="C60" s="19"/>
      <c r="D60" s="19" t="s">
        <v>3</v>
      </c>
      <c r="E60" s="19" t="s">
        <v>3</v>
      </c>
      <c r="F60" s="19" t="s">
        <v>3</v>
      </c>
      <c r="G60" s="19" t="s">
        <v>3</v>
      </c>
      <c r="H60" s="19" t="s">
        <v>3</v>
      </c>
      <c r="I60" s="19" t="s">
        <v>3</v>
      </c>
      <c r="J60" s="19" t="s">
        <v>3</v>
      </c>
      <c r="K60" s="19" t="s">
        <v>3</v>
      </c>
      <c r="L60" s="21" t="s">
        <v>3</v>
      </c>
      <c r="M60" s="20" t="s">
        <v>3</v>
      </c>
      <c r="N60" s="8"/>
      <c r="O60" s="8"/>
      <c r="P60" s="19" t="s">
        <v>3</v>
      </c>
      <c r="Q60" s="19" t="s">
        <v>3</v>
      </c>
      <c r="R60" s="19" t="s">
        <v>3</v>
      </c>
      <c r="S60" s="19" t="s">
        <v>3</v>
      </c>
      <c r="T60" s="19" t="s">
        <v>3</v>
      </c>
      <c r="U60" s="19" t="s">
        <v>3</v>
      </c>
      <c r="V60" s="19" t="s">
        <v>3</v>
      </c>
      <c r="W60" s="19" t="s">
        <v>3</v>
      </c>
      <c r="X60" s="19" t="s">
        <v>3</v>
      </c>
      <c r="Y60" s="19" t="s">
        <v>3</v>
      </c>
      <c r="Z60" s="19" t="s">
        <v>3</v>
      </c>
      <c r="AA60" s="19" t="s">
        <v>3</v>
      </c>
      <c r="AB60" s="19" t="s">
        <v>3</v>
      </c>
      <c r="AC60" s="18" t="s">
        <v>3</v>
      </c>
      <c r="AD60" s="2"/>
    </row>
    <row r="61" spans="1:30">
      <c r="A61" s="6"/>
      <c r="B61" s="22" t="s">
        <v>9</v>
      </c>
      <c r="C61" s="19">
        <v>4907</v>
      </c>
      <c r="D61" s="19">
        <v>18</v>
      </c>
      <c r="E61" s="19">
        <v>6</v>
      </c>
      <c r="F61" s="19">
        <v>12</v>
      </c>
      <c r="G61" s="19">
        <v>4</v>
      </c>
      <c r="H61" s="19" t="s">
        <v>4</v>
      </c>
      <c r="I61" s="19">
        <v>100</v>
      </c>
      <c r="J61" s="19">
        <v>52</v>
      </c>
      <c r="K61" s="19">
        <v>48</v>
      </c>
      <c r="L61" s="21" t="s">
        <v>5</v>
      </c>
      <c r="M61" s="20">
        <v>-82</v>
      </c>
      <c r="N61" s="8"/>
      <c r="O61" s="8"/>
      <c r="P61" s="19" t="s">
        <v>4</v>
      </c>
      <c r="Q61" s="19" t="s">
        <v>4</v>
      </c>
      <c r="R61" s="19" t="s">
        <v>4</v>
      </c>
      <c r="S61" s="19" t="s">
        <v>4</v>
      </c>
      <c r="T61" s="19" t="s">
        <v>4</v>
      </c>
      <c r="U61" s="19" t="s">
        <v>4</v>
      </c>
      <c r="V61" s="19" t="s">
        <v>4</v>
      </c>
      <c r="W61" s="19" t="s">
        <v>4</v>
      </c>
      <c r="X61" s="19" t="s">
        <v>4</v>
      </c>
      <c r="Y61" s="19">
        <v>1</v>
      </c>
      <c r="Z61" s="19">
        <v>1</v>
      </c>
      <c r="AA61" s="19" t="s">
        <v>4</v>
      </c>
      <c r="AB61" s="19">
        <v>6</v>
      </c>
      <c r="AC61" s="18">
        <v>4</v>
      </c>
      <c r="AD61" s="2"/>
    </row>
    <row r="62" spans="1:30">
      <c r="A62" s="6"/>
      <c r="B62" s="22" t="s">
        <v>8</v>
      </c>
      <c r="C62" s="19">
        <v>14432</v>
      </c>
      <c r="D62" s="19">
        <v>96</v>
      </c>
      <c r="E62" s="19">
        <v>50</v>
      </c>
      <c r="F62" s="19">
        <v>46</v>
      </c>
      <c r="G62" s="19">
        <v>12</v>
      </c>
      <c r="H62" s="19" t="s">
        <v>4</v>
      </c>
      <c r="I62" s="19">
        <v>261</v>
      </c>
      <c r="J62" s="19">
        <v>127</v>
      </c>
      <c r="K62" s="19">
        <v>134</v>
      </c>
      <c r="L62" s="21" t="s">
        <v>5</v>
      </c>
      <c r="M62" s="20">
        <v>-165</v>
      </c>
      <c r="N62" s="8"/>
      <c r="O62" s="8"/>
      <c r="P62" s="19" t="s">
        <v>4</v>
      </c>
      <c r="Q62" s="19" t="s">
        <v>4</v>
      </c>
      <c r="R62" s="19" t="s">
        <v>4</v>
      </c>
      <c r="S62" s="19" t="s">
        <v>4</v>
      </c>
      <c r="T62" s="19" t="s">
        <v>4</v>
      </c>
      <c r="U62" s="19" t="s">
        <v>4</v>
      </c>
      <c r="V62" s="19" t="s">
        <v>4</v>
      </c>
      <c r="W62" s="19" t="s">
        <v>4</v>
      </c>
      <c r="X62" s="19" t="s">
        <v>4</v>
      </c>
      <c r="Y62" s="19">
        <v>3</v>
      </c>
      <c r="Z62" s="19" t="s">
        <v>4</v>
      </c>
      <c r="AA62" s="19">
        <v>3</v>
      </c>
      <c r="AB62" s="19">
        <v>63</v>
      </c>
      <c r="AC62" s="18">
        <v>27</v>
      </c>
      <c r="AD62" s="2"/>
    </row>
    <row r="63" spans="1:30">
      <c r="A63" s="23"/>
      <c r="B63" s="22" t="s">
        <v>7</v>
      </c>
      <c r="C63" s="19"/>
      <c r="D63" s="19" t="s">
        <v>3</v>
      </c>
      <c r="E63" s="19" t="s">
        <v>3</v>
      </c>
      <c r="F63" s="19" t="s">
        <v>3</v>
      </c>
      <c r="G63" s="19" t="s">
        <v>3</v>
      </c>
      <c r="H63" s="19" t="s">
        <v>3</v>
      </c>
      <c r="I63" s="19" t="s">
        <v>3</v>
      </c>
      <c r="J63" s="19" t="s">
        <v>3</v>
      </c>
      <c r="K63" s="19" t="s">
        <v>3</v>
      </c>
      <c r="L63" s="21" t="s">
        <v>3</v>
      </c>
      <c r="M63" s="20" t="s">
        <v>3</v>
      </c>
      <c r="N63" s="8"/>
      <c r="O63" s="8"/>
      <c r="P63" s="19" t="s">
        <v>3</v>
      </c>
      <c r="Q63" s="19" t="s">
        <v>3</v>
      </c>
      <c r="R63" s="19" t="s">
        <v>3</v>
      </c>
      <c r="S63" s="19" t="s">
        <v>3</v>
      </c>
      <c r="T63" s="19" t="s">
        <v>3</v>
      </c>
      <c r="U63" s="19" t="s">
        <v>3</v>
      </c>
      <c r="V63" s="19" t="s">
        <v>3</v>
      </c>
      <c r="W63" s="19" t="s">
        <v>3</v>
      </c>
      <c r="X63" s="19" t="s">
        <v>3</v>
      </c>
      <c r="Y63" s="19" t="s">
        <v>3</v>
      </c>
      <c r="Z63" s="19" t="s">
        <v>3</v>
      </c>
      <c r="AA63" s="19" t="s">
        <v>3</v>
      </c>
      <c r="AB63" s="19" t="s">
        <v>3</v>
      </c>
      <c r="AC63" s="18" t="s">
        <v>3</v>
      </c>
      <c r="AD63" s="3"/>
    </row>
    <row r="64" spans="1:30">
      <c r="A64" s="6"/>
      <c r="B64" s="22" t="s">
        <v>6</v>
      </c>
      <c r="C64" s="19">
        <v>11950</v>
      </c>
      <c r="D64" s="19">
        <v>68</v>
      </c>
      <c r="E64" s="19">
        <v>44</v>
      </c>
      <c r="F64" s="19">
        <v>24</v>
      </c>
      <c r="G64" s="19">
        <v>10</v>
      </c>
      <c r="H64" s="19" t="s">
        <v>4</v>
      </c>
      <c r="I64" s="19">
        <v>222</v>
      </c>
      <c r="J64" s="19">
        <v>108</v>
      </c>
      <c r="K64" s="19">
        <v>114</v>
      </c>
      <c r="L64" s="21" t="s">
        <v>5</v>
      </c>
      <c r="M64" s="20">
        <v>-154</v>
      </c>
      <c r="N64" s="8"/>
      <c r="O64" s="8"/>
      <c r="P64" s="19" t="s">
        <v>4</v>
      </c>
      <c r="Q64" s="19" t="s">
        <v>4</v>
      </c>
      <c r="R64" s="19" t="s">
        <v>4</v>
      </c>
      <c r="S64" s="19" t="s">
        <v>4</v>
      </c>
      <c r="T64" s="19" t="s">
        <v>4</v>
      </c>
      <c r="U64" s="19" t="s">
        <v>4</v>
      </c>
      <c r="V64" s="19">
        <v>1</v>
      </c>
      <c r="W64" s="19">
        <v>1</v>
      </c>
      <c r="X64" s="19" t="s">
        <v>4</v>
      </c>
      <c r="Y64" s="19">
        <v>5</v>
      </c>
      <c r="Z64" s="19">
        <v>3</v>
      </c>
      <c r="AA64" s="19">
        <v>2</v>
      </c>
      <c r="AB64" s="19">
        <v>38</v>
      </c>
      <c r="AC64" s="18">
        <v>13</v>
      </c>
      <c r="AD64" s="2"/>
    </row>
    <row r="65" spans="1:30" ht="15" thickBot="1">
      <c r="A65" s="6"/>
      <c r="B65" s="17"/>
      <c r="C65" s="14"/>
      <c r="D65" s="14" t="s">
        <v>3</v>
      </c>
      <c r="E65" s="14" t="s">
        <v>3</v>
      </c>
      <c r="F65" s="14" t="s">
        <v>3</v>
      </c>
      <c r="G65" s="14" t="s">
        <v>3</v>
      </c>
      <c r="H65" s="14" t="s">
        <v>3</v>
      </c>
      <c r="I65" s="14" t="s">
        <v>3</v>
      </c>
      <c r="J65" s="16" t="s">
        <v>3</v>
      </c>
      <c r="K65" s="14" t="s">
        <v>3</v>
      </c>
      <c r="L65" s="14"/>
      <c r="M65" s="15"/>
      <c r="N65" s="8"/>
      <c r="O65" s="8"/>
      <c r="P65" s="14"/>
      <c r="Q65" s="14"/>
      <c r="R65" s="14"/>
      <c r="S65" s="14"/>
      <c r="T65" s="14"/>
      <c r="U65" s="14"/>
      <c r="V65" s="14"/>
      <c r="W65" s="14"/>
      <c r="X65" s="14"/>
      <c r="Y65" s="14"/>
      <c r="Z65" s="14"/>
      <c r="AA65" s="14"/>
      <c r="AB65" s="14"/>
      <c r="AC65" s="13"/>
      <c r="AD65" s="2"/>
    </row>
    <row r="66" spans="1:30">
      <c r="A66" s="6"/>
      <c r="B66" s="9" t="s">
        <v>2</v>
      </c>
      <c r="C66" s="8"/>
      <c r="D66" s="8"/>
      <c r="E66" s="8"/>
      <c r="F66" s="8"/>
      <c r="G66" s="8"/>
      <c r="H66" s="8"/>
      <c r="I66" s="8"/>
      <c r="J66" s="10"/>
      <c r="K66" s="8"/>
      <c r="L66" s="8"/>
      <c r="M66" s="8"/>
      <c r="N66" s="8"/>
      <c r="O66" s="8"/>
      <c r="P66" s="12"/>
      <c r="Q66" s="8"/>
      <c r="R66" s="8"/>
      <c r="S66" s="8"/>
      <c r="T66" s="8"/>
      <c r="U66" s="8"/>
      <c r="V66" s="8"/>
      <c r="W66" s="8"/>
      <c r="X66" s="8"/>
      <c r="Y66" s="8"/>
      <c r="Z66" s="8"/>
      <c r="AA66" s="8"/>
      <c r="AB66" s="8"/>
      <c r="AC66" s="8"/>
      <c r="AD66" s="2"/>
    </row>
    <row r="67" spans="1:30">
      <c r="A67" s="6"/>
      <c r="B67" s="11" t="s">
        <v>1</v>
      </c>
      <c r="C67" s="8"/>
      <c r="D67" s="8"/>
      <c r="E67" s="8"/>
      <c r="F67" s="8"/>
      <c r="G67" s="8"/>
      <c r="H67" s="8"/>
      <c r="I67" s="8"/>
      <c r="J67" s="10"/>
      <c r="K67" s="8"/>
      <c r="L67" s="8"/>
      <c r="M67" s="8"/>
      <c r="N67" s="8"/>
      <c r="O67" s="8"/>
      <c r="P67" s="9"/>
      <c r="Q67" s="8"/>
      <c r="R67" s="8"/>
      <c r="S67" s="8"/>
      <c r="T67" s="8"/>
      <c r="U67" s="8"/>
      <c r="V67" s="8"/>
      <c r="W67" s="8"/>
      <c r="X67" s="8"/>
      <c r="Y67" s="8"/>
      <c r="Z67" s="8"/>
      <c r="AA67" s="8"/>
      <c r="AB67" s="8"/>
      <c r="AC67" s="8"/>
      <c r="AD67" s="2"/>
    </row>
    <row r="68" spans="1:30">
      <c r="A68" s="6"/>
      <c r="B68" s="7" t="s">
        <v>0</v>
      </c>
      <c r="C68" s="2"/>
      <c r="D68" s="2"/>
      <c r="E68" s="2"/>
      <c r="F68" s="2"/>
      <c r="G68" s="2"/>
      <c r="H68" s="2"/>
      <c r="I68" s="2"/>
      <c r="J68" s="2"/>
      <c r="K68" s="2"/>
      <c r="L68" s="2"/>
      <c r="M68" s="2"/>
      <c r="N68" s="3"/>
      <c r="O68" s="3"/>
      <c r="P68" s="2"/>
      <c r="Q68" s="4"/>
      <c r="R68" s="4"/>
      <c r="S68" s="2"/>
      <c r="T68" s="2"/>
      <c r="U68" s="2"/>
      <c r="V68" s="2"/>
      <c r="W68" s="2"/>
      <c r="X68" s="3"/>
      <c r="Y68" s="2"/>
      <c r="Z68" s="2"/>
      <c r="AA68" s="2"/>
      <c r="AB68" s="2"/>
      <c r="AC68" s="2"/>
      <c r="AD68" s="2"/>
    </row>
    <row r="69" spans="1:30">
      <c r="A69" s="6"/>
      <c r="B69" s="5"/>
      <c r="C69" s="2"/>
      <c r="D69" s="2"/>
      <c r="E69" s="2"/>
      <c r="F69" s="2"/>
      <c r="G69" s="2"/>
      <c r="H69" s="2"/>
      <c r="I69" s="2"/>
      <c r="J69" s="2"/>
      <c r="K69" s="2"/>
      <c r="L69" s="2"/>
      <c r="M69" s="2"/>
      <c r="N69" s="2"/>
      <c r="O69" s="2"/>
      <c r="P69" s="2"/>
      <c r="Q69" s="4"/>
      <c r="R69" s="4"/>
      <c r="S69" s="2"/>
      <c r="T69" s="2"/>
      <c r="U69" s="2"/>
      <c r="V69" s="2"/>
      <c r="W69" s="2"/>
      <c r="X69" s="3"/>
      <c r="Y69" s="2"/>
      <c r="Z69" s="2"/>
      <c r="AA69" s="2"/>
      <c r="AB69" s="2"/>
      <c r="AC69" s="2"/>
      <c r="AD69" s="2"/>
    </row>
    <row r="70" spans="1:30">
      <c r="A70" s="6"/>
      <c r="B70" s="5"/>
      <c r="C70" s="2"/>
      <c r="D70" s="2"/>
      <c r="E70" s="2"/>
      <c r="F70" s="2"/>
      <c r="G70" s="2"/>
      <c r="H70" s="2"/>
      <c r="I70" s="2"/>
      <c r="J70" s="2"/>
      <c r="K70" s="2"/>
      <c r="L70" s="2"/>
      <c r="M70" s="2"/>
      <c r="N70" s="2"/>
      <c r="O70" s="2"/>
      <c r="P70" s="2"/>
      <c r="Q70" s="4"/>
      <c r="R70" s="4"/>
      <c r="S70" s="2"/>
      <c r="T70" s="2"/>
      <c r="U70" s="2"/>
      <c r="V70" s="2"/>
      <c r="W70" s="2"/>
      <c r="X70" s="3"/>
      <c r="Y70" s="2"/>
      <c r="Z70" s="2"/>
      <c r="AA70" s="2"/>
      <c r="AB70" s="2"/>
      <c r="AC70" s="2"/>
      <c r="AD70" s="2"/>
    </row>
  </sheetData>
  <mergeCells count="2">
    <mergeCell ref="G3:H3"/>
    <mergeCell ref="L4:M4"/>
  </mergeCells>
  <phoneticPr fontId="2"/>
  <pageMargins left="0.7" right="0.7" top="0.75" bottom="0.75" header="0.3" footer="0.3"/>
  <pageSetup paperSize="9" scale="56" orientation="portrait" r:id="rId1"/>
  <colBreaks count="1" manualBreakCount="1">
    <brk id="1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30"/>
  <sheetViews>
    <sheetView view="pageBreakPreview" zoomScale="60" zoomScaleNormal="100" workbookViewId="0">
      <selection activeCell="J6" sqref="J6"/>
    </sheetView>
  </sheetViews>
  <sheetFormatPr defaultRowHeight="14.25"/>
  <cols>
    <col min="1" max="1" width="9" style="1"/>
    <col min="2" max="2" width="22.625" style="1" customWidth="1"/>
    <col min="3" max="3" width="36.875" style="1" customWidth="1"/>
    <col min="4" max="16384" width="9" style="1"/>
  </cols>
  <sheetData>
    <row r="1" spans="1:11">
      <c r="A1" s="177"/>
      <c r="B1" s="331" t="s">
        <v>623</v>
      </c>
      <c r="C1" s="177"/>
      <c r="D1" s="177"/>
      <c r="E1" s="177"/>
      <c r="F1" s="177"/>
      <c r="G1" s="177"/>
      <c r="H1" s="177"/>
      <c r="I1" s="177"/>
      <c r="J1" s="177"/>
      <c r="K1" s="177"/>
    </row>
    <row r="2" spans="1:11" ht="15" thickBot="1">
      <c r="A2" s="177"/>
      <c r="B2" s="330"/>
      <c r="C2" s="330"/>
      <c r="D2" s="330"/>
      <c r="E2" s="330"/>
      <c r="F2" s="330"/>
      <c r="G2" s="330"/>
      <c r="H2" s="322"/>
      <c r="I2" s="329" t="s">
        <v>84</v>
      </c>
      <c r="J2" s="322"/>
      <c r="K2" s="177"/>
    </row>
    <row r="3" spans="1:11">
      <c r="A3" s="177"/>
      <c r="B3" s="328" t="s">
        <v>622</v>
      </c>
      <c r="C3" s="327"/>
      <c r="D3" s="327"/>
      <c r="E3" s="326" t="s">
        <v>621</v>
      </c>
      <c r="F3" s="325"/>
      <c r="G3" s="625" t="s">
        <v>620</v>
      </c>
      <c r="H3" s="626"/>
      <c r="I3" s="627"/>
      <c r="J3" s="322"/>
      <c r="K3" s="177"/>
    </row>
    <row r="4" spans="1:11">
      <c r="A4" s="177"/>
      <c r="B4" s="313"/>
      <c r="C4" s="324" t="s">
        <v>619</v>
      </c>
      <c r="D4" s="320"/>
      <c r="E4" s="323"/>
      <c r="F4" s="323"/>
      <c r="G4" s="628" t="s">
        <v>618</v>
      </c>
      <c r="H4" s="629"/>
      <c r="I4" s="630"/>
      <c r="J4" s="322"/>
      <c r="K4" s="177"/>
    </row>
    <row r="5" spans="1:11">
      <c r="A5" s="177"/>
      <c r="B5" s="321" t="s">
        <v>617</v>
      </c>
      <c r="C5" s="320"/>
      <c r="D5" s="319" t="s">
        <v>64</v>
      </c>
      <c r="E5" s="319" t="s">
        <v>67</v>
      </c>
      <c r="F5" s="319" t="s">
        <v>66</v>
      </c>
      <c r="G5" s="319" t="s">
        <v>64</v>
      </c>
      <c r="H5" s="319" t="s">
        <v>67</v>
      </c>
      <c r="I5" s="318" t="s">
        <v>66</v>
      </c>
      <c r="J5" s="317"/>
      <c r="K5" s="177"/>
    </row>
    <row r="6" spans="1:11">
      <c r="A6" s="177"/>
      <c r="B6" s="304" t="s">
        <v>616</v>
      </c>
      <c r="C6" s="306" t="s">
        <v>493</v>
      </c>
      <c r="D6" s="316">
        <v>5595</v>
      </c>
      <c r="E6" s="315">
        <v>3336</v>
      </c>
      <c r="F6" s="315">
        <v>2259</v>
      </c>
      <c r="G6" s="300">
        <v>293.89999999999998</v>
      </c>
      <c r="H6" s="299">
        <v>364.7</v>
      </c>
      <c r="I6" s="298">
        <v>228.4</v>
      </c>
      <c r="J6" s="291"/>
      <c r="K6" s="177"/>
    </row>
    <row r="7" spans="1:11">
      <c r="A7" s="177"/>
      <c r="B7" s="304" t="s">
        <v>615</v>
      </c>
      <c r="C7" s="306" t="s">
        <v>614</v>
      </c>
      <c r="D7" s="302">
        <v>121</v>
      </c>
      <c r="E7" s="301">
        <v>81</v>
      </c>
      <c r="F7" s="301">
        <v>40</v>
      </c>
      <c r="G7" s="300">
        <v>6.4</v>
      </c>
      <c r="H7" s="299">
        <v>8.9</v>
      </c>
      <c r="I7" s="298">
        <v>4</v>
      </c>
      <c r="J7" s="291"/>
      <c r="K7" s="177"/>
    </row>
    <row r="8" spans="1:11">
      <c r="A8" s="177"/>
      <c r="B8" s="304" t="s">
        <v>613</v>
      </c>
      <c r="C8" s="306" t="s">
        <v>612</v>
      </c>
      <c r="D8" s="302">
        <v>170</v>
      </c>
      <c r="E8" s="301">
        <v>146</v>
      </c>
      <c r="F8" s="301">
        <v>24</v>
      </c>
      <c r="G8" s="300">
        <v>8.9</v>
      </c>
      <c r="H8" s="299">
        <v>16</v>
      </c>
      <c r="I8" s="298">
        <v>2.4</v>
      </c>
      <c r="J8" s="291"/>
      <c r="K8" s="177"/>
    </row>
    <row r="9" spans="1:11">
      <c r="A9" s="177"/>
      <c r="B9" s="304" t="s">
        <v>611</v>
      </c>
      <c r="C9" s="306" t="s">
        <v>610</v>
      </c>
      <c r="D9" s="302">
        <v>678</v>
      </c>
      <c r="E9" s="301">
        <v>429</v>
      </c>
      <c r="F9" s="301">
        <v>249</v>
      </c>
      <c r="G9" s="300">
        <v>35.6</v>
      </c>
      <c r="H9" s="299">
        <v>46.9</v>
      </c>
      <c r="I9" s="298">
        <v>25.2</v>
      </c>
      <c r="J9" s="291"/>
      <c r="K9" s="177"/>
    </row>
    <row r="10" spans="1:11">
      <c r="A10" s="177"/>
      <c r="B10" s="304" t="s">
        <v>609</v>
      </c>
      <c r="C10" s="306" t="s">
        <v>608</v>
      </c>
      <c r="D10" s="302">
        <v>467</v>
      </c>
      <c r="E10" s="301">
        <v>228</v>
      </c>
      <c r="F10" s="301">
        <v>239</v>
      </c>
      <c r="G10" s="300">
        <v>24.5</v>
      </c>
      <c r="H10" s="299">
        <v>24.9</v>
      </c>
      <c r="I10" s="298">
        <v>24.2</v>
      </c>
      <c r="J10" s="291"/>
      <c r="K10" s="177"/>
    </row>
    <row r="11" spans="1:11">
      <c r="A11" s="177"/>
      <c r="B11" s="304" t="s">
        <v>607</v>
      </c>
      <c r="C11" s="306" t="s">
        <v>606</v>
      </c>
      <c r="D11" s="302">
        <v>186</v>
      </c>
      <c r="E11" s="301">
        <v>114</v>
      </c>
      <c r="F11" s="301">
        <v>72</v>
      </c>
      <c r="G11" s="300">
        <v>9.8000000000000007</v>
      </c>
      <c r="H11" s="299">
        <v>12.5</v>
      </c>
      <c r="I11" s="298">
        <v>7.3</v>
      </c>
      <c r="J11" s="291"/>
      <c r="K11" s="177"/>
    </row>
    <row r="12" spans="1:11">
      <c r="A12" s="177"/>
      <c r="B12" s="304" t="s">
        <v>605</v>
      </c>
      <c r="C12" s="306" t="s">
        <v>604</v>
      </c>
      <c r="D12" s="302">
        <v>490</v>
      </c>
      <c r="E12" s="301">
        <v>332</v>
      </c>
      <c r="F12" s="301">
        <v>158</v>
      </c>
      <c r="G12" s="300">
        <v>25.7</v>
      </c>
      <c r="H12" s="299">
        <v>36.299999999999997</v>
      </c>
      <c r="I12" s="298">
        <v>16</v>
      </c>
      <c r="J12" s="291"/>
      <c r="K12" s="177"/>
    </row>
    <row r="13" spans="1:11">
      <c r="A13" s="177"/>
      <c r="B13" s="304" t="s">
        <v>603</v>
      </c>
      <c r="C13" s="306" t="s">
        <v>602</v>
      </c>
      <c r="D13" s="302">
        <v>301</v>
      </c>
      <c r="E13" s="301">
        <v>139</v>
      </c>
      <c r="F13" s="301">
        <v>162</v>
      </c>
      <c r="G13" s="300">
        <v>15.8</v>
      </c>
      <c r="H13" s="299">
        <v>15.2</v>
      </c>
      <c r="I13" s="298">
        <v>16.399999999999999</v>
      </c>
      <c r="J13" s="291"/>
      <c r="K13" s="177"/>
    </row>
    <row r="14" spans="1:11">
      <c r="A14" s="177"/>
      <c r="B14" s="304" t="s">
        <v>601</v>
      </c>
      <c r="C14" s="306" t="s">
        <v>600</v>
      </c>
      <c r="D14" s="302">
        <v>483</v>
      </c>
      <c r="E14" s="301">
        <v>236</v>
      </c>
      <c r="F14" s="301">
        <v>247</v>
      </c>
      <c r="G14" s="300">
        <v>25.4</v>
      </c>
      <c r="H14" s="299">
        <v>25.8</v>
      </c>
      <c r="I14" s="298">
        <v>25</v>
      </c>
      <c r="J14" s="291"/>
      <c r="K14" s="177"/>
    </row>
    <row r="15" spans="1:11">
      <c r="A15" s="177"/>
      <c r="B15" s="304" t="s">
        <v>599</v>
      </c>
      <c r="C15" s="306" t="s">
        <v>598</v>
      </c>
      <c r="D15" s="302">
        <v>23</v>
      </c>
      <c r="E15" s="301">
        <v>22</v>
      </c>
      <c r="F15" s="314">
        <v>1</v>
      </c>
      <c r="G15" s="300">
        <v>1.2</v>
      </c>
      <c r="H15" s="299">
        <v>2.4</v>
      </c>
      <c r="I15" s="298">
        <v>0.1</v>
      </c>
      <c r="J15" s="291"/>
      <c r="K15" s="177"/>
    </row>
    <row r="16" spans="1:11">
      <c r="A16" s="177"/>
      <c r="B16" s="304" t="s">
        <v>597</v>
      </c>
      <c r="C16" s="303" t="s">
        <v>596</v>
      </c>
      <c r="D16" s="302">
        <v>1135</v>
      </c>
      <c r="E16" s="301">
        <v>837</v>
      </c>
      <c r="F16" s="301">
        <v>298</v>
      </c>
      <c r="G16" s="300">
        <v>59.6</v>
      </c>
      <c r="H16" s="299">
        <v>91.5</v>
      </c>
      <c r="I16" s="298">
        <v>30.1</v>
      </c>
      <c r="J16" s="291"/>
      <c r="K16" s="177"/>
    </row>
    <row r="17" spans="1:11">
      <c r="A17" s="177"/>
      <c r="B17" s="313" t="s">
        <v>595</v>
      </c>
      <c r="C17" s="306" t="s">
        <v>594</v>
      </c>
      <c r="D17" s="302">
        <v>29</v>
      </c>
      <c r="E17" s="301">
        <v>5</v>
      </c>
      <c r="F17" s="301">
        <v>24</v>
      </c>
      <c r="G17" s="300">
        <v>1.5</v>
      </c>
      <c r="H17" s="299">
        <v>0.5</v>
      </c>
      <c r="I17" s="298">
        <v>2.4</v>
      </c>
      <c r="J17" s="291"/>
      <c r="K17" s="177"/>
    </row>
    <row r="18" spans="1:11">
      <c r="A18" s="177"/>
      <c r="B18" s="304" t="s">
        <v>593</v>
      </c>
      <c r="C18" s="306" t="s">
        <v>592</v>
      </c>
      <c r="D18" s="302">
        <v>169</v>
      </c>
      <c r="E18" s="312">
        <v>2</v>
      </c>
      <c r="F18" s="309">
        <v>167</v>
      </c>
      <c r="G18" s="311">
        <v>8.9</v>
      </c>
      <c r="H18" s="308">
        <v>0.2</v>
      </c>
      <c r="I18" s="298">
        <v>16.899999999999999</v>
      </c>
      <c r="J18" s="291"/>
      <c r="K18" s="177"/>
    </row>
    <row r="19" spans="1:11">
      <c r="A19" s="177"/>
      <c r="B19" s="304" t="s">
        <v>591</v>
      </c>
      <c r="C19" s="306" t="s">
        <v>590</v>
      </c>
      <c r="D19" s="302">
        <v>85</v>
      </c>
      <c r="E19" s="312" t="s">
        <v>245</v>
      </c>
      <c r="F19" s="309">
        <v>85</v>
      </c>
      <c r="G19" s="311">
        <v>4.5</v>
      </c>
      <c r="H19" s="308" t="s">
        <v>245</v>
      </c>
      <c r="I19" s="298">
        <v>8.6</v>
      </c>
      <c r="J19" s="291"/>
      <c r="K19" s="177"/>
    </row>
    <row r="20" spans="1:11">
      <c r="A20" s="177"/>
      <c r="B20" s="304" t="s">
        <v>589</v>
      </c>
      <c r="C20" s="306" t="s">
        <v>588</v>
      </c>
      <c r="D20" s="302">
        <v>66</v>
      </c>
      <c r="E20" s="312" t="s">
        <v>245</v>
      </c>
      <c r="F20" s="309">
        <v>66</v>
      </c>
      <c r="G20" s="311">
        <v>3.5</v>
      </c>
      <c r="H20" s="308" t="s">
        <v>245</v>
      </c>
      <c r="I20" s="298">
        <v>6.7</v>
      </c>
      <c r="J20" s="291"/>
      <c r="K20" s="177"/>
    </row>
    <row r="21" spans="1:11">
      <c r="A21" s="177"/>
      <c r="B21" s="304" t="s">
        <v>587</v>
      </c>
      <c r="C21" s="306" t="s">
        <v>586</v>
      </c>
      <c r="D21" s="302">
        <v>144</v>
      </c>
      <c r="E21" s="309">
        <v>144</v>
      </c>
      <c r="F21" s="312" t="s">
        <v>245</v>
      </c>
      <c r="G21" s="311">
        <v>7.6</v>
      </c>
      <c r="H21" s="308">
        <v>15.7</v>
      </c>
      <c r="I21" s="298" t="s">
        <v>245</v>
      </c>
      <c r="J21" s="310"/>
      <c r="K21" s="177"/>
    </row>
    <row r="22" spans="1:11">
      <c r="A22" s="177"/>
      <c r="B22" s="304" t="s">
        <v>585</v>
      </c>
      <c r="C22" s="303" t="s">
        <v>584</v>
      </c>
      <c r="D22" s="302">
        <v>130</v>
      </c>
      <c r="E22" s="309">
        <v>88</v>
      </c>
      <c r="F22" s="309">
        <v>42</v>
      </c>
      <c r="G22" s="300">
        <v>6.8</v>
      </c>
      <c r="H22" s="308">
        <v>9.6</v>
      </c>
      <c r="I22" s="298">
        <v>4.2</v>
      </c>
      <c r="J22" s="291"/>
      <c r="K22" s="177"/>
    </row>
    <row r="23" spans="1:11">
      <c r="A23" s="177"/>
      <c r="B23" s="307" t="s">
        <v>583</v>
      </c>
      <c r="C23" s="306" t="s">
        <v>582</v>
      </c>
      <c r="D23" s="302">
        <v>48</v>
      </c>
      <c r="E23" s="301">
        <v>28</v>
      </c>
      <c r="F23" s="301">
        <v>20</v>
      </c>
      <c r="G23" s="300">
        <v>2.5</v>
      </c>
      <c r="H23" s="299">
        <v>3.1</v>
      </c>
      <c r="I23" s="298">
        <v>2</v>
      </c>
      <c r="J23" s="291"/>
      <c r="K23" s="177"/>
    </row>
    <row r="24" spans="1:11">
      <c r="A24" s="177"/>
      <c r="B24" s="304" t="s">
        <v>581</v>
      </c>
      <c r="C24" s="306" t="s">
        <v>580</v>
      </c>
      <c r="D24" s="302">
        <v>209</v>
      </c>
      <c r="E24" s="301">
        <v>132</v>
      </c>
      <c r="F24" s="301">
        <v>77</v>
      </c>
      <c r="G24" s="300">
        <v>11</v>
      </c>
      <c r="H24" s="299">
        <v>14.4</v>
      </c>
      <c r="I24" s="298">
        <v>7.8</v>
      </c>
      <c r="J24" s="291"/>
      <c r="K24" s="177"/>
    </row>
    <row r="25" spans="1:11">
      <c r="A25" s="177"/>
      <c r="B25" s="304" t="s">
        <v>579</v>
      </c>
      <c r="C25" s="306" t="s">
        <v>578</v>
      </c>
      <c r="D25" s="302">
        <v>119</v>
      </c>
      <c r="E25" s="301">
        <v>74</v>
      </c>
      <c r="F25" s="301">
        <v>45</v>
      </c>
      <c r="G25" s="300">
        <v>6.3</v>
      </c>
      <c r="H25" s="299">
        <v>8.1</v>
      </c>
      <c r="I25" s="298">
        <v>4.5</v>
      </c>
      <c r="J25" s="291"/>
      <c r="K25" s="177"/>
    </row>
    <row r="26" spans="1:11" ht="28.5">
      <c r="A26" s="177"/>
      <c r="B26" s="304" t="s">
        <v>577</v>
      </c>
      <c r="C26" s="305" t="s">
        <v>576</v>
      </c>
      <c r="D26" s="302">
        <v>83</v>
      </c>
      <c r="E26" s="301">
        <v>40</v>
      </c>
      <c r="F26" s="301">
        <v>43</v>
      </c>
      <c r="G26" s="300">
        <v>4.4000000000000004</v>
      </c>
      <c r="H26" s="299">
        <v>4.4000000000000004</v>
      </c>
      <c r="I26" s="298">
        <v>4.3</v>
      </c>
      <c r="J26" s="291"/>
      <c r="K26" s="177"/>
    </row>
    <row r="27" spans="1:11">
      <c r="A27" s="177"/>
      <c r="B27" s="304" t="s">
        <v>575</v>
      </c>
      <c r="C27" s="303" t="s">
        <v>574</v>
      </c>
      <c r="D27" s="302">
        <v>459</v>
      </c>
      <c r="E27" s="301">
        <v>259</v>
      </c>
      <c r="F27" s="301">
        <v>200</v>
      </c>
      <c r="G27" s="300">
        <v>24.1</v>
      </c>
      <c r="H27" s="299">
        <v>28.3</v>
      </c>
      <c r="I27" s="298">
        <v>20.2</v>
      </c>
      <c r="J27" s="291"/>
      <c r="K27" s="177"/>
    </row>
    <row r="28" spans="1:11" ht="15" thickBot="1">
      <c r="A28" s="177"/>
      <c r="B28" s="297"/>
      <c r="C28" s="296"/>
      <c r="D28" s="295"/>
      <c r="E28" s="294"/>
      <c r="F28" s="294"/>
      <c r="G28" s="293"/>
      <c r="H28" s="293"/>
      <c r="I28" s="292"/>
      <c r="J28" s="291"/>
      <c r="K28" s="177"/>
    </row>
    <row r="29" spans="1:11">
      <c r="A29" s="177"/>
      <c r="B29" s="289" t="s">
        <v>573</v>
      </c>
      <c r="C29" s="290"/>
      <c r="D29" s="290"/>
      <c r="E29" s="290"/>
      <c r="F29" s="290"/>
      <c r="G29" s="290"/>
      <c r="H29" s="290"/>
      <c r="I29" s="290"/>
      <c r="J29" s="290"/>
      <c r="K29" s="177"/>
    </row>
    <row r="30" spans="1:11">
      <c r="A30" s="177"/>
      <c r="B30" s="289" t="s">
        <v>397</v>
      </c>
      <c r="C30" s="177"/>
      <c r="D30" s="177"/>
      <c r="E30" s="177"/>
      <c r="F30" s="177"/>
      <c r="G30" s="177"/>
      <c r="H30" s="177"/>
      <c r="I30" s="177"/>
      <c r="J30" s="177"/>
      <c r="K30" s="177"/>
    </row>
  </sheetData>
  <mergeCells count="2">
    <mergeCell ref="G3:I3"/>
    <mergeCell ref="G4:I4"/>
  </mergeCells>
  <phoneticPr fontId="2"/>
  <pageMargins left="0.7" right="0.7" top="0.75" bottom="0.75" header="0.3" footer="0.3"/>
  <pageSetup paperSize="9" scale="6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1">
    <pageSetUpPr fitToPage="1"/>
  </sheetPr>
  <dimension ref="A1:R103"/>
  <sheetViews>
    <sheetView view="pageBreakPreview" zoomScaleNormal="75" zoomScaleSheetLayoutView="100" workbookViewId="0">
      <pane xSplit="2" ySplit="6" topLeftCell="H7" activePane="bottomRight" state="frozen"/>
      <selection activeCell="K48" sqref="K48"/>
      <selection pane="topRight" activeCell="K48" sqref="K48"/>
      <selection pane="bottomLeft" activeCell="K48" sqref="K48"/>
      <selection pane="bottomRight" activeCell="D38" sqref="D38"/>
    </sheetView>
  </sheetViews>
  <sheetFormatPr defaultColWidth="10.625" defaultRowHeight="16.149999999999999" customHeight="1"/>
  <cols>
    <col min="1" max="1" width="2.75" style="6" customWidth="1"/>
    <col min="2" max="2" width="22.5" style="5" customWidth="1"/>
    <col min="3" max="3" width="15" style="5" customWidth="1"/>
    <col min="4" max="5" width="14.375" style="5" customWidth="1"/>
    <col min="6" max="8" width="15" style="5" customWidth="1"/>
    <col min="9" max="12" width="14.375" style="5" customWidth="1"/>
    <col min="13" max="16384" width="10.625" style="5"/>
  </cols>
  <sheetData>
    <row r="1" spans="2:18" ht="23.1" customHeight="1">
      <c r="B1" s="62" t="s">
        <v>646</v>
      </c>
      <c r="C1" s="60"/>
      <c r="D1" s="60"/>
      <c r="E1" s="60"/>
      <c r="F1" s="60"/>
      <c r="G1" s="60"/>
      <c r="H1" s="60"/>
      <c r="I1" s="60"/>
      <c r="J1" s="60"/>
      <c r="K1" s="60"/>
      <c r="L1" s="60"/>
    </row>
    <row r="2" spans="2:18" ht="23.1" customHeight="1" thickBot="1">
      <c r="B2" s="59" t="s">
        <v>85</v>
      </c>
      <c r="C2" s="41"/>
      <c r="D2" s="41"/>
      <c r="E2" s="41"/>
      <c r="F2" s="41"/>
      <c r="G2" s="41"/>
      <c r="H2" s="41"/>
      <c r="I2" s="41"/>
      <c r="J2" s="41"/>
      <c r="K2" s="41"/>
      <c r="L2" s="35" t="s">
        <v>645</v>
      </c>
    </row>
    <row r="3" spans="2:18" ht="23.1" customHeight="1">
      <c r="B3" s="58"/>
      <c r="C3" s="631" t="s">
        <v>65</v>
      </c>
      <c r="D3" s="633" t="s">
        <v>644</v>
      </c>
      <c r="E3" s="634"/>
      <c r="F3" s="634"/>
      <c r="G3" s="634"/>
      <c r="H3" s="634"/>
      <c r="I3" s="634"/>
      <c r="J3" s="633" t="s">
        <v>643</v>
      </c>
      <c r="K3" s="634"/>
      <c r="L3" s="635"/>
    </row>
    <row r="4" spans="2:18" ht="23.1" customHeight="1">
      <c r="B4" s="28" t="s">
        <v>76</v>
      </c>
      <c r="C4" s="622"/>
      <c r="D4" s="39"/>
      <c r="E4" s="39"/>
      <c r="F4" s="46"/>
      <c r="G4" s="46"/>
      <c r="H4" s="39"/>
      <c r="I4" s="39"/>
      <c r="J4" s="39"/>
      <c r="K4" s="39"/>
      <c r="L4" s="38"/>
    </row>
    <row r="5" spans="2:18" ht="23.1" customHeight="1">
      <c r="B5" s="28" t="s">
        <v>68</v>
      </c>
      <c r="C5" s="622"/>
      <c r="D5" s="46" t="s">
        <v>637</v>
      </c>
      <c r="E5" s="46" t="s">
        <v>642</v>
      </c>
      <c r="F5" s="46" t="s">
        <v>641</v>
      </c>
      <c r="G5" s="46" t="s">
        <v>640</v>
      </c>
      <c r="H5" s="46" t="s">
        <v>639</v>
      </c>
      <c r="I5" s="46" t="s">
        <v>638</v>
      </c>
      <c r="J5" s="46" t="s">
        <v>637</v>
      </c>
      <c r="K5" s="46" t="s">
        <v>636</v>
      </c>
      <c r="L5" s="43" t="s">
        <v>635</v>
      </c>
    </row>
    <row r="6" spans="2:18" ht="23.1" customHeight="1">
      <c r="B6" s="37"/>
      <c r="C6" s="632"/>
      <c r="D6" s="31"/>
      <c r="E6" s="31"/>
      <c r="F6" s="32"/>
      <c r="G6" s="32" t="s">
        <v>634</v>
      </c>
      <c r="H6" s="31"/>
      <c r="I6" s="31"/>
      <c r="J6" s="31"/>
      <c r="K6" s="31"/>
      <c r="L6" s="30"/>
    </row>
    <row r="7" spans="2:18" ht="23.1" customHeight="1">
      <c r="B7" s="346" t="s">
        <v>57</v>
      </c>
      <c r="C7" s="338">
        <f>D7+J7</f>
        <v>1290444</v>
      </c>
      <c r="D7" s="338">
        <f>SUM(E7:I7)</f>
        <v>1098886</v>
      </c>
      <c r="E7" s="338">
        <v>962597</v>
      </c>
      <c r="F7" s="338">
        <v>25482</v>
      </c>
      <c r="G7" s="348">
        <v>29127</v>
      </c>
      <c r="H7" s="338">
        <v>0</v>
      </c>
      <c r="I7" s="338">
        <v>81680</v>
      </c>
      <c r="J7" s="338">
        <f>K7+L7</f>
        <v>191558</v>
      </c>
      <c r="K7" s="338">
        <v>163973</v>
      </c>
      <c r="L7" s="337">
        <v>27585</v>
      </c>
      <c r="N7" s="347"/>
      <c r="O7" s="347"/>
      <c r="P7" s="347"/>
      <c r="Q7" s="347"/>
      <c r="R7" s="347"/>
    </row>
    <row r="8" spans="2:18" ht="21.75" customHeight="1">
      <c r="B8" s="339"/>
      <c r="C8" s="338"/>
      <c r="D8" s="338"/>
      <c r="E8" s="338"/>
      <c r="F8" s="338"/>
      <c r="G8" s="338"/>
      <c r="H8" s="338"/>
      <c r="I8" s="338"/>
      <c r="J8" s="338"/>
      <c r="K8" s="338"/>
      <c r="L8" s="337"/>
    </row>
    <row r="9" spans="2:18" ht="23.1" customHeight="1">
      <c r="B9" s="346" t="s">
        <v>55</v>
      </c>
      <c r="C9" s="338">
        <f t="shared" ref="C9:L9" si="0">SUM(C14:C20)</f>
        <v>21525</v>
      </c>
      <c r="D9" s="338">
        <f t="shared" si="0"/>
        <v>18677</v>
      </c>
      <c r="E9" s="338">
        <f t="shared" si="0"/>
        <v>15747</v>
      </c>
      <c r="F9" s="338">
        <f t="shared" si="0"/>
        <v>791</v>
      </c>
      <c r="G9" s="338">
        <f t="shared" si="0"/>
        <v>692</v>
      </c>
      <c r="H9" s="338">
        <f t="shared" si="0"/>
        <v>0</v>
      </c>
      <c r="I9" s="338">
        <f t="shared" si="0"/>
        <v>1447</v>
      </c>
      <c r="J9" s="338">
        <f t="shared" si="0"/>
        <v>2848</v>
      </c>
      <c r="K9" s="338">
        <f t="shared" si="0"/>
        <v>2304</v>
      </c>
      <c r="L9" s="337">
        <f t="shared" si="0"/>
        <v>544</v>
      </c>
    </row>
    <row r="10" spans="2:18" ht="23.1" customHeight="1">
      <c r="B10" s="346"/>
      <c r="C10" s="338"/>
      <c r="D10" s="338"/>
      <c r="E10" s="338"/>
      <c r="F10" s="338"/>
      <c r="G10" s="338"/>
      <c r="H10" s="338"/>
      <c r="I10" s="338"/>
      <c r="J10" s="338"/>
      <c r="K10" s="338"/>
      <c r="L10" s="337"/>
    </row>
    <row r="11" spans="2:18" ht="23.1" customHeight="1">
      <c r="B11" s="346" t="s">
        <v>633</v>
      </c>
      <c r="C11" s="338">
        <f t="shared" ref="C11:L11" si="1">C22+C23+C24+C25+C26+C28+C29+C30+C31+C32+C34+C35+C36+C37+C38</f>
        <v>19753</v>
      </c>
      <c r="D11" s="338">
        <f t="shared" si="1"/>
        <v>17111</v>
      </c>
      <c r="E11" s="338">
        <f t="shared" si="1"/>
        <v>14440</v>
      </c>
      <c r="F11" s="338">
        <f t="shared" si="1"/>
        <v>739</v>
      </c>
      <c r="G11" s="338">
        <f t="shared" si="1"/>
        <v>648</v>
      </c>
      <c r="H11" s="338">
        <f t="shared" si="1"/>
        <v>0</v>
      </c>
      <c r="I11" s="338">
        <f t="shared" si="1"/>
        <v>1284</v>
      </c>
      <c r="J11" s="338">
        <f t="shared" si="1"/>
        <v>2642</v>
      </c>
      <c r="K11" s="338">
        <f t="shared" si="1"/>
        <v>2137</v>
      </c>
      <c r="L11" s="337">
        <f t="shared" si="1"/>
        <v>505</v>
      </c>
    </row>
    <row r="12" spans="2:18" ht="23.1" customHeight="1">
      <c r="B12" s="346" t="s">
        <v>632</v>
      </c>
      <c r="C12" s="338">
        <f t="shared" ref="C12:L12" si="2">C41+C43+C45+C48+C50+C52+C55+C56+C58+C61+C62+C64</f>
        <v>1772</v>
      </c>
      <c r="D12" s="338">
        <f t="shared" si="2"/>
        <v>1566</v>
      </c>
      <c r="E12" s="338">
        <f t="shared" si="2"/>
        <v>1307</v>
      </c>
      <c r="F12" s="338">
        <f t="shared" si="2"/>
        <v>52</v>
      </c>
      <c r="G12" s="338">
        <f t="shared" si="2"/>
        <v>44</v>
      </c>
      <c r="H12" s="338">
        <f t="shared" si="2"/>
        <v>0</v>
      </c>
      <c r="I12" s="338">
        <f t="shared" si="2"/>
        <v>163</v>
      </c>
      <c r="J12" s="338">
        <f t="shared" si="2"/>
        <v>206</v>
      </c>
      <c r="K12" s="338">
        <f t="shared" si="2"/>
        <v>167</v>
      </c>
      <c r="L12" s="337">
        <f t="shared" si="2"/>
        <v>39</v>
      </c>
    </row>
    <row r="13" spans="2:18" ht="23.1" customHeight="1">
      <c r="B13" s="346"/>
      <c r="C13" s="338"/>
      <c r="D13" s="338"/>
      <c r="E13" s="338"/>
      <c r="F13" s="338"/>
      <c r="G13" s="338"/>
      <c r="H13" s="338"/>
      <c r="I13" s="338"/>
      <c r="J13" s="338"/>
      <c r="K13" s="338"/>
      <c r="L13" s="337"/>
    </row>
    <row r="14" spans="2:18" ht="23.1" customHeight="1">
      <c r="B14" s="345" t="s">
        <v>49</v>
      </c>
      <c r="C14" s="338">
        <f t="shared" ref="C14:L14" si="3">C22</f>
        <v>6555</v>
      </c>
      <c r="D14" s="338">
        <f t="shared" si="3"/>
        <v>5526</v>
      </c>
      <c r="E14" s="338">
        <f t="shared" si="3"/>
        <v>4432</v>
      </c>
      <c r="F14" s="338">
        <f t="shared" si="3"/>
        <v>336</v>
      </c>
      <c r="G14" s="338">
        <f t="shared" si="3"/>
        <v>203</v>
      </c>
      <c r="H14" s="338">
        <f t="shared" si="3"/>
        <v>0</v>
      </c>
      <c r="I14" s="338">
        <f t="shared" si="3"/>
        <v>555</v>
      </c>
      <c r="J14" s="338">
        <f t="shared" si="3"/>
        <v>1029</v>
      </c>
      <c r="K14" s="338">
        <f t="shared" si="3"/>
        <v>791</v>
      </c>
      <c r="L14" s="337">
        <f t="shared" si="3"/>
        <v>238</v>
      </c>
    </row>
    <row r="15" spans="2:18" ht="23.1" customHeight="1">
      <c r="B15" s="345" t="s">
        <v>48</v>
      </c>
      <c r="C15" s="338">
        <f t="shared" ref="C15:L15" si="4">C23</f>
        <v>4440</v>
      </c>
      <c r="D15" s="338">
        <f t="shared" si="4"/>
        <v>3827</v>
      </c>
      <c r="E15" s="338">
        <f t="shared" si="4"/>
        <v>3301</v>
      </c>
      <c r="F15" s="338">
        <f t="shared" si="4"/>
        <v>168</v>
      </c>
      <c r="G15" s="338">
        <f t="shared" si="4"/>
        <v>154</v>
      </c>
      <c r="H15" s="338">
        <f t="shared" si="4"/>
        <v>0</v>
      </c>
      <c r="I15" s="338">
        <f t="shared" si="4"/>
        <v>204</v>
      </c>
      <c r="J15" s="338">
        <f t="shared" si="4"/>
        <v>613</v>
      </c>
      <c r="K15" s="338">
        <f t="shared" si="4"/>
        <v>517</v>
      </c>
      <c r="L15" s="337">
        <f t="shared" si="4"/>
        <v>96</v>
      </c>
    </row>
    <row r="16" spans="2:18" ht="23.1" customHeight="1">
      <c r="B16" s="345" t="s">
        <v>631</v>
      </c>
      <c r="C16" s="338">
        <f t="shared" ref="C16:L16" si="5">C25+C32+C35+C34+C41+C64</f>
        <v>2813</v>
      </c>
      <c r="D16" s="338">
        <f t="shared" si="5"/>
        <v>2481</v>
      </c>
      <c r="E16" s="338">
        <f t="shared" si="5"/>
        <v>2219</v>
      </c>
      <c r="F16" s="338">
        <f t="shared" si="5"/>
        <v>32</v>
      </c>
      <c r="G16" s="338">
        <f t="shared" si="5"/>
        <v>73</v>
      </c>
      <c r="H16" s="338">
        <f t="shared" si="5"/>
        <v>0</v>
      </c>
      <c r="I16" s="338">
        <f t="shared" si="5"/>
        <v>157</v>
      </c>
      <c r="J16" s="338">
        <f t="shared" si="5"/>
        <v>332</v>
      </c>
      <c r="K16" s="338">
        <f t="shared" si="5"/>
        <v>272</v>
      </c>
      <c r="L16" s="337">
        <f t="shared" si="5"/>
        <v>60</v>
      </c>
    </row>
    <row r="17" spans="2:12" ht="23.1" customHeight="1">
      <c r="B17" s="345" t="s">
        <v>630</v>
      </c>
      <c r="C17" s="338">
        <f t="shared" ref="C17:L17" si="6">C26+C28+C29+C38+C43+C45+C48</f>
        <v>3044</v>
      </c>
      <c r="D17" s="338">
        <f t="shared" si="6"/>
        <v>2695</v>
      </c>
      <c r="E17" s="338">
        <f t="shared" si="6"/>
        <v>2187</v>
      </c>
      <c r="F17" s="338">
        <f t="shared" si="6"/>
        <v>176</v>
      </c>
      <c r="G17" s="338">
        <f t="shared" si="6"/>
        <v>129</v>
      </c>
      <c r="H17" s="338">
        <f t="shared" si="6"/>
        <v>0</v>
      </c>
      <c r="I17" s="338">
        <f t="shared" si="6"/>
        <v>203</v>
      </c>
      <c r="J17" s="338">
        <f t="shared" si="6"/>
        <v>349</v>
      </c>
      <c r="K17" s="338">
        <f t="shared" si="6"/>
        <v>292</v>
      </c>
      <c r="L17" s="337">
        <f t="shared" si="6"/>
        <v>57</v>
      </c>
    </row>
    <row r="18" spans="2:12" ht="23.1" customHeight="1">
      <c r="B18" s="345" t="s">
        <v>629</v>
      </c>
      <c r="C18" s="338">
        <f t="shared" ref="C18:L18" si="7">C30+C31</f>
        <v>1126</v>
      </c>
      <c r="D18" s="338">
        <f t="shared" si="7"/>
        <v>1018</v>
      </c>
      <c r="E18" s="338">
        <f t="shared" si="7"/>
        <v>968</v>
      </c>
      <c r="F18" s="338">
        <f t="shared" si="7"/>
        <v>9</v>
      </c>
      <c r="G18" s="338">
        <f t="shared" si="7"/>
        <v>14</v>
      </c>
      <c r="H18" s="338">
        <f t="shared" si="7"/>
        <v>0</v>
      </c>
      <c r="I18" s="338">
        <f t="shared" si="7"/>
        <v>27</v>
      </c>
      <c r="J18" s="338">
        <f t="shared" si="7"/>
        <v>108</v>
      </c>
      <c r="K18" s="338">
        <f t="shared" si="7"/>
        <v>90</v>
      </c>
      <c r="L18" s="337">
        <f t="shared" si="7"/>
        <v>18</v>
      </c>
    </row>
    <row r="19" spans="2:12" ht="23.1" customHeight="1">
      <c r="B19" s="345" t="s">
        <v>44</v>
      </c>
      <c r="C19" s="338">
        <f t="shared" ref="C19:L19" si="8">C36+C50</f>
        <v>768</v>
      </c>
      <c r="D19" s="338">
        <f t="shared" si="8"/>
        <v>661</v>
      </c>
      <c r="E19" s="338">
        <f t="shared" si="8"/>
        <v>567</v>
      </c>
      <c r="F19" s="338">
        <f t="shared" si="8"/>
        <v>26</v>
      </c>
      <c r="G19" s="338">
        <f t="shared" si="8"/>
        <v>25</v>
      </c>
      <c r="H19" s="338">
        <f t="shared" si="8"/>
        <v>0</v>
      </c>
      <c r="I19" s="338">
        <f t="shared" si="8"/>
        <v>43</v>
      </c>
      <c r="J19" s="338">
        <f t="shared" si="8"/>
        <v>107</v>
      </c>
      <c r="K19" s="338">
        <f t="shared" si="8"/>
        <v>87</v>
      </c>
      <c r="L19" s="337">
        <f t="shared" si="8"/>
        <v>20</v>
      </c>
    </row>
    <row r="20" spans="2:12" ht="23.25" customHeight="1">
      <c r="B20" s="345" t="s">
        <v>628</v>
      </c>
      <c r="C20" s="338">
        <f t="shared" ref="C20:L20" si="9">C24+C37+C52+C55+C56+C58+C61+C62</f>
        <v>2779</v>
      </c>
      <c r="D20" s="338">
        <f t="shared" si="9"/>
        <v>2469</v>
      </c>
      <c r="E20" s="338">
        <f t="shared" si="9"/>
        <v>2073</v>
      </c>
      <c r="F20" s="338">
        <f t="shared" si="9"/>
        <v>44</v>
      </c>
      <c r="G20" s="338">
        <f t="shared" si="9"/>
        <v>94</v>
      </c>
      <c r="H20" s="338">
        <f t="shared" si="9"/>
        <v>0</v>
      </c>
      <c r="I20" s="338">
        <f t="shared" si="9"/>
        <v>258</v>
      </c>
      <c r="J20" s="338">
        <f t="shared" si="9"/>
        <v>310</v>
      </c>
      <c r="K20" s="338">
        <f t="shared" si="9"/>
        <v>255</v>
      </c>
      <c r="L20" s="344">
        <f t="shared" si="9"/>
        <v>55</v>
      </c>
    </row>
    <row r="21" spans="2:12" ht="23.25" customHeight="1">
      <c r="B21" s="345"/>
      <c r="C21" s="338"/>
      <c r="D21" s="338"/>
      <c r="E21" s="338"/>
      <c r="F21" s="338"/>
      <c r="G21" s="338"/>
      <c r="H21" s="338"/>
      <c r="I21" s="338"/>
      <c r="J21" s="338"/>
      <c r="K21" s="338"/>
      <c r="L21" s="344"/>
    </row>
    <row r="22" spans="2:12" ht="23.1" customHeight="1">
      <c r="B22" s="339" t="s">
        <v>42</v>
      </c>
      <c r="C22" s="338">
        <f>SUM(J22,D22)</f>
        <v>6555</v>
      </c>
      <c r="D22" s="338">
        <f>SUM(E22:I22)</f>
        <v>5526</v>
      </c>
      <c r="E22" s="338">
        <v>4432</v>
      </c>
      <c r="F22" s="338">
        <v>336</v>
      </c>
      <c r="G22" s="338">
        <v>203</v>
      </c>
      <c r="H22" s="338">
        <v>0</v>
      </c>
      <c r="I22" s="338">
        <v>555</v>
      </c>
      <c r="J22" s="338">
        <f>SUM(K22:L22)</f>
        <v>1029</v>
      </c>
      <c r="K22" s="338">
        <v>791</v>
      </c>
      <c r="L22" s="344">
        <v>238</v>
      </c>
    </row>
    <row r="23" spans="2:12" ht="23.1" customHeight="1">
      <c r="B23" s="339" t="s">
        <v>41</v>
      </c>
      <c r="C23" s="338">
        <f>SUM(J23,D23)</f>
        <v>4440</v>
      </c>
      <c r="D23" s="338">
        <f>SUM(E23:I23)</f>
        <v>3827</v>
      </c>
      <c r="E23" s="338">
        <v>3301</v>
      </c>
      <c r="F23" s="338">
        <v>168</v>
      </c>
      <c r="G23" s="338">
        <v>154</v>
      </c>
      <c r="H23" s="338">
        <v>0</v>
      </c>
      <c r="I23" s="338">
        <v>204</v>
      </c>
      <c r="J23" s="338">
        <f>SUM(K23:L23)</f>
        <v>613</v>
      </c>
      <c r="K23" s="338">
        <v>517</v>
      </c>
      <c r="L23" s="337">
        <v>96</v>
      </c>
    </row>
    <row r="24" spans="2:12" ht="23.1" customHeight="1">
      <c r="B24" s="339" t="s">
        <v>40</v>
      </c>
      <c r="C24" s="338">
        <f>SUM(J24,D24)</f>
        <v>1372</v>
      </c>
      <c r="D24" s="338">
        <f>SUM(E24:I24)</f>
        <v>1224</v>
      </c>
      <c r="E24" s="338">
        <v>1018</v>
      </c>
      <c r="F24" s="338">
        <v>22</v>
      </c>
      <c r="G24" s="338">
        <v>54</v>
      </c>
      <c r="H24" s="338">
        <v>0</v>
      </c>
      <c r="I24" s="338">
        <v>130</v>
      </c>
      <c r="J24" s="338">
        <f>SUM(K24:L24)</f>
        <v>148</v>
      </c>
      <c r="K24" s="338">
        <v>127</v>
      </c>
      <c r="L24" s="337">
        <v>21</v>
      </c>
    </row>
    <row r="25" spans="2:12" ht="23.1" customHeight="1">
      <c r="B25" s="339" t="s">
        <v>39</v>
      </c>
      <c r="C25" s="338">
        <f>SUM(J25,D25)</f>
        <v>880</v>
      </c>
      <c r="D25" s="338">
        <f>SUM(E25:I25)</f>
        <v>790</v>
      </c>
      <c r="E25" s="338">
        <v>728</v>
      </c>
      <c r="F25" s="338">
        <v>4</v>
      </c>
      <c r="G25" s="338">
        <v>26</v>
      </c>
      <c r="H25" s="338">
        <v>0</v>
      </c>
      <c r="I25" s="338">
        <v>32</v>
      </c>
      <c r="J25" s="338">
        <f>SUM(K25:L25)</f>
        <v>90</v>
      </c>
      <c r="K25" s="338">
        <v>80</v>
      </c>
      <c r="L25" s="337">
        <v>10</v>
      </c>
    </row>
    <row r="26" spans="2:12" ht="23.1" customHeight="1">
      <c r="B26" s="339" t="s">
        <v>38</v>
      </c>
      <c r="C26" s="338">
        <f>SUM(J26,D26)</f>
        <v>737</v>
      </c>
      <c r="D26" s="338">
        <f>SUM(E26:I26)</f>
        <v>655</v>
      </c>
      <c r="E26" s="338">
        <v>526</v>
      </c>
      <c r="F26" s="338">
        <v>58</v>
      </c>
      <c r="G26" s="338">
        <v>28</v>
      </c>
      <c r="H26" s="338">
        <v>0</v>
      </c>
      <c r="I26" s="338">
        <v>43</v>
      </c>
      <c r="J26" s="338">
        <f>SUM(K26:L26)</f>
        <v>82</v>
      </c>
      <c r="K26" s="338">
        <v>72</v>
      </c>
      <c r="L26" s="337">
        <v>10</v>
      </c>
    </row>
    <row r="27" spans="2:12" ht="23.1" customHeight="1">
      <c r="B27" s="339"/>
      <c r="C27" s="338"/>
      <c r="D27" s="338"/>
      <c r="E27" s="338"/>
      <c r="F27" s="338"/>
      <c r="G27" s="338"/>
      <c r="H27" s="338"/>
      <c r="I27" s="338"/>
      <c r="J27" s="338"/>
      <c r="K27" s="338"/>
      <c r="L27" s="337"/>
    </row>
    <row r="28" spans="2:12" ht="23.1" customHeight="1">
      <c r="B28" s="343" t="s">
        <v>37</v>
      </c>
      <c r="C28" s="338">
        <f>SUM(J28,D28)</f>
        <v>657</v>
      </c>
      <c r="D28" s="338">
        <f>SUM(E28:I28)</f>
        <v>598</v>
      </c>
      <c r="E28" s="338">
        <v>491</v>
      </c>
      <c r="F28" s="338">
        <v>27</v>
      </c>
      <c r="G28" s="338">
        <v>14</v>
      </c>
      <c r="H28" s="338">
        <v>0</v>
      </c>
      <c r="I28" s="338">
        <v>66</v>
      </c>
      <c r="J28" s="338">
        <f>SUM(K28:L28)</f>
        <v>59</v>
      </c>
      <c r="K28" s="338">
        <v>53</v>
      </c>
      <c r="L28" s="337">
        <v>6</v>
      </c>
    </row>
    <row r="29" spans="2:12" ht="23.1" customHeight="1">
      <c r="B29" s="339" t="s">
        <v>36</v>
      </c>
      <c r="C29" s="338">
        <f>SUM(J29,D29)</f>
        <v>724</v>
      </c>
      <c r="D29" s="338">
        <f>SUM(E29:I29)</f>
        <v>628</v>
      </c>
      <c r="E29" s="338">
        <v>515</v>
      </c>
      <c r="F29" s="338">
        <v>45</v>
      </c>
      <c r="G29" s="338">
        <v>15</v>
      </c>
      <c r="H29" s="338">
        <v>0</v>
      </c>
      <c r="I29" s="338">
        <v>53</v>
      </c>
      <c r="J29" s="338">
        <f>SUM(K29:L29)</f>
        <v>96</v>
      </c>
      <c r="K29" s="338">
        <v>78</v>
      </c>
      <c r="L29" s="337">
        <v>18</v>
      </c>
    </row>
    <row r="30" spans="2:12" ht="23.1" customHeight="1">
      <c r="B30" s="339" t="s">
        <v>35</v>
      </c>
      <c r="C30" s="338">
        <f>SUM(J30,D30)</f>
        <v>563</v>
      </c>
      <c r="D30" s="338">
        <f>SUM(E30:I30)</f>
        <v>511</v>
      </c>
      <c r="E30" s="338">
        <v>475</v>
      </c>
      <c r="F30" s="338">
        <v>6</v>
      </c>
      <c r="G30" s="338">
        <v>9</v>
      </c>
      <c r="H30" s="338">
        <v>0</v>
      </c>
      <c r="I30" s="338">
        <v>21</v>
      </c>
      <c r="J30" s="338">
        <f>SUM(K30:L30)</f>
        <v>52</v>
      </c>
      <c r="K30" s="338">
        <v>43</v>
      </c>
      <c r="L30" s="337">
        <v>9</v>
      </c>
    </row>
    <row r="31" spans="2:12" ht="23.1" customHeight="1">
      <c r="B31" s="339" t="s">
        <v>34</v>
      </c>
      <c r="C31" s="338">
        <f>SUM(J31,D31)</f>
        <v>563</v>
      </c>
      <c r="D31" s="338">
        <f>SUM(E31:I31)</f>
        <v>507</v>
      </c>
      <c r="E31" s="338">
        <v>493</v>
      </c>
      <c r="F31" s="338">
        <v>3</v>
      </c>
      <c r="G31" s="338">
        <v>5</v>
      </c>
      <c r="H31" s="338">
        <v>0</v>
      </c>
      <c r="I31" s="338">
        <v>6</v>
      </c>
      <c r="J31" s="338">
        <f>SUM(K31:L31)</f>
        <v>56</v>
      </c>
      <c r="K31" s="338">
        <v>47</v>
      </c>
      <c r="L31" s="337">
        <v>9</v>
      </c>
    </row>
    <row r="32" spans="2:12" ht="23.1" customHeight="1">
      <c r="B32" s="339" t="s">
        <v>33</v>
      </c>
      <c r="C32" s="338">
        <f>SUM(J32,D32)</f>
        <v>526</v>
      </c>
      <c r="D32" s="338">
        <f>SUM(E32:I32)</f>
        <v>472</v>
      </c>
      <c r="E32" s="338">
        <v>435</v>
      </c>
      <c r="F32" s="338">
        <v>4</v>
      </c>
      <c r="G32" s="338">
        <v>17</v>
      </c>
      <c r="H32" s="338">
        <v>0</v>
      </c>
      <c r="I32" s="338">
        <v>16</v>
      </c>
      <c r="J32" s="338">
        <f>SUM(K32:L32)</f>
        <v>54</v>
      </c>
      <c r="K32" s="338">
        <v>43</v>
      </c>
      <c r="L32" s="337">
        <v>11</v>
      </c>
    </row>
    <row r="33" spans="2:17" ht="23.1" customHeight="1">
      <c r="B33" s="339"/>
      <c r="C33" s="338"/>
      <c r="D33" s="338"/>
      <c r="E33" s="338"/>
      <c r="F33" s="338"/>
      <c r="G33" s="338"/>
      <c r="H33" s="338"/>
      <c r="I33" s="338"/>
      <c r="J33" s="338"/>
      <c r="K33" s="338"/>
      <c r="L33" s="337"/>
    </row>
    <row r="34" spans="2:17" ht="23.1" customHeight="1">
      <c r="B34" s="339" t="s">
        <v>32</v>
      </c>
      <c r="C34" s="338">
        <f>SUM(J34,D34)</f>
        <v>474</v>
      </c>
      <c r="D34" s="338">
        <f>SUM(E34:I34)</f>
        <v>394</v>
      </c>
      <c r="E34" s="338">
        <v>360</v>
      </c>
      <c r="F34" s="338">
        <v>3</v>
      </c>
      <c r="G34" s="338">
        <v>13</v>
      </c>
      <c r="H34" s="338">
        <v>0</v>
      </c>
      <c r="I34" s="338">
        <v>18</v>
      </c>
      <c r="J34" s="338">
        <f>SUM(K34:L34)</f>
        <v>80</v>
      </c>
      <c r="K34" s="338">
        <v>66</v>
      </c>
      <c r="L34" s="337">
        <v>14</v>
      </c>
    </row>
    <row r="35" spans="2:17" ht="23.1" customHeight="1">
      <c r="B35" s="339" t="s">
        <v>31</v>
      </c>
      <c r="C35" s="338">
        <f>SUM(J35,D35)</f>
        <v>491</v>
      </c>
      <c r="D35" s="338">
        <f>SUM(E35:I35)</f>
        <v>431</v>
      </c>
      <c r="E35" s="338">
        <v>365</v>
      </c>
      <c r="F35" s="338">
        <v>10</v>
      </c>
      <c r="G35" s="338">
        <v>9</v>
      </c>
      <c r="H35" s="338">
        <v>0</v>
      </c>
      <c r="I35" s="338">
        <v>47</v>
      </c>
      <c r="J35" s="338">
        <f>SUM(K35:L35)</f>
        <v>60</v>
      </c>
      <c r="K35" s="338">
        <v>48</v>
      </c>
      <c r="L35" s="337">
        <v>12</v>
      </c>
    </row>
    <row r="36" spans="2:17" ht="23.1" customHeight="1">
      <c r="B36" s="339" t="s">
        <v>30</v>
      </c>
      <c r="C36" s="338">
        <f>SUM(J36,D36)</f>
        <v>752</v>
      </c>
      <c r="D36" s="338">
        <f>SUM(E36:I36)</f>
        <v>648</v>
      </c>
      <c r="E36" s="338">
        <v>555</v>
      </c>
      <c r="F36" s="338">
        <v>26</v>
      </c>
      <c r="G36" s="338">
        <v>25</v>
      </c>
      <c r="H36" s="338">
        <v>0</v>
      </c>
      <c r="I36" s="338">
        <v>42</v>
      </c>
      <c r="J36" s="338">
        <f>SUM(K36:L36)</f>
        <v>104</v>
      </c>
      <c r="K36" s="338">
        <v>84</v>
      </c>
      <c r="L36" s="337">
        <v>20</v>
      </c>
    </row>
    <row r="37" spans="2:17" ht="23.1" customHeight="1">
      <c r="B37" s="339" t="s">
        <v>29</v>
      </c>
      <c r="C37" s="338">
        <f>SUM(J37,D37)</f>
        <v>562</v>
      </c>
      <c r="D37" s="338">
        <f>SUM(E37:I37)</f>
        <v>499</v>
      </c>
      <c r="E37" s="338">
        <v>433</v>
      </c>
      <c r="F37" s="338">
        <v>9</v>
      </c>
      <c r="G37" s="338">
        <v>17</v>
      </c>
      <c r="H37" s="338">
        <v>0</v>
      </c>
      <c r="I37" s="338">
        <v>40</v>
      </c>
      <c r="J37" s="338">
        <f>SUM(K37:L37)</f>
        <v>63</v>
      </c>
      <c r="K37" s="338">
        <v>47</v>
      </c>
      <c r="L37" s="337">
        <v>16</v>
      </c>
    </row>
    <row r="38" spans="2:17" ht="23.1" customHeight="1">
      <c r="B38" s="339" t="s">
        <v>28</v>
      </c>
      <c r="C38" s="338">
        <f>SUM(J38,D38)</f>
        <v>457</v>
      </c>
      <c r="D38" s="338">
        <f>SUM(E38:I38)</f>
        <v>401</v>
      </c>
      <c r="E38" s="338">
        <v>313</v>
      </c>
      <c r="F38" s="338">
        <v>18</v>
      </c>
      <c r="G38" s="338">
        <v>59</v>
      </c>
      <c r="H38" s="338">
        <v>0</v>
      </c>
      <c r="I38" s="338">
        <v>11</v>
      </c>
      <c r="J38" s="338">
        <f>SUM(K38:L38)</f>
        <v>56</v>
      </c>
      <c r="K38" s="338">
        <v>41</v>
      </c>
      <c r="L38" s="337">
        <v>15</v>
      </c>
    </row>
    <row r="39" spans="2:17" ht="23.1" customHeight="1">
      <c r="B39" s="339"/>
      <c r="C39" s="338"/>
      <c r="D39" s="338"/>
      <c r="E39" s="338"/>
      <c r="F39" s="338"/>
      <c r="G39" s="338"/>
      <c r="H39" s="338"/>
      <c r="I39" s="338"/>
      <c r="J39" s="338"/>
      <c r="K39" s="338"/>
      <c r="L39" s="337"/>
    </row>
    <row r="40" spans="2:17" ht="23.1" customHeight="1">
      <c r="B40" s="339" t="s">
        <v>27</v>
      </c>
      <c r="C40" s="338"/>
      <c r="D40" s="338"/>
      <c r="E40" s="338"/>
      <c r="F40" s="338"/>
      <c r="G40" s="338"/>
      <c r="H40" s="338"/>
      <c r="I40" s="338"/>
      <c r="J40" s="338"/>
      <c r="K40" s="338"/>
      <c r="L40" s="337"/>
    </row>
    <row r="41" spans="2:17" ht="23.1" customHeight="1">
      <c r="B41" s="339" t="s">
        <v>26</v>
      </c>
      <c r="C41" s="338">
        <f>SUM(J41,D41)</f>
        <v>220</v>
      </c>
      <c r="D41" s="338">
        <f>SUM(E41:I41)</f>
        <v>201</v>
      </c>
      <c r="E41" s="338">
        <v>169</v>
      </c>
      <c r="F41" s="338">
        <v>8</v>
      </c>
      <c r="G41" s="338">
        <v>5</v>
      </c>
      <c r="H41" s="338">
        <v>0</v>
      </c>
      <c r="I41" s="338">
        <v>19</v>
      </c>
      <c r="J41" s="338">
        <f>SUM(K41:L41)</f>
        <v>19</v>
      </c>
      <c r="K41" s="338">
        <v>14</v>
      </c>
      <c r="L41" s="337">
        <v>5</v>
      </c>
    </row>
    <row r="42" spans="2:17" ht="23.1" customHeight="1">
      <c r="B42" s="339" t="s">
        <v>25</v>
      </c>
      <c r="C42" s="338"/>
      <c r="D42" s="338"/>
      <c r="E42" s="338"/>
      <c r="F42" s="338"/>
      <c r="G42" s="338"/>
      <c r="H42" s="338"/>
      <c r="I42" s="338"/>
      <c r="J42" s="338"/>
      <c r="K42" s="338"/>
      <c r="L42" s="337"/>
    </row>
    <row r="43" spans="2:17" ht="23.1" customHeight="1">
      <c r="B43" s="339" t="s">
        <v>24</v>
      </c>
      <c r="C43" s="338">
        <f>SUM(J43,D43)</f>
        <v>110</v>
      </c>
      <c r="D43" s="338">
        <f>SUM(E43:I43)</f>
        <v>97</v>
      </c>
      <c r="E43" s="338">
        <v>72</v>
      </c>
      <c r="F43" s="338">
        <v>9</v>
      </c>
      <c r="G43" s="338">
        <v>3</v>
      </c>
      <c r="H43" s="338">
        <v>0</v>
      </c>
      <c r="I43" s="338">
        <v>13</v>
      </c>
      <c r="J43" s="338">
        <f>SUM(K43:L43)</f>
        <v>13</v>
      </c>
      <c r="K43" s="338">
        <v>12</v>
      </c>
      <c r="L43" s="337">
        <v>1</v>
      </c>
    </row>
    <row r="44" spans="2:17" ht="23.1" customHeight="1">
      <c r="B44" s="339" t="s">
        <v>23</v>
      </c>
      <c r="C44" s="338"/>
      <c r="D44" s="338"/>
      <c r="E44" s="338"/>
      <c r="F44" s="338"/>
      <c r="G44" s="338"/>
      <c r="H44" s="338"/>
      <c r="I44" s="338"/>
      <c r="J44" s="338"/>
      <c r="K44" s="338"/>
      <c r="L44" s="337"/>
      <c r="P44" s="342" t="s">
        <v>627</v>
      </c>
    </row>
    <row r="45" spans="2:17" ht="23.1" customHeight="1">
      <c r="B45" s="339" t="s">
        <v>22</v>
      </c>
      <c r="C45" s="338">
        <f>SUM(J45,D45)</f>
        <v>109</v>
      </c>
      <c r="D45" s="338">
        <f>SUM(E45:I45)</f>
        <v>88</v>
      </c>
      <c r="E45" s="338">
        <v>73</v>
      </c>
      <c r="F45" s="338">
        <v>7</v>
      </c>
      <c r="G45" s="338">
        <v>7</v>
      </c>
      <c r="H45" s="338">
        <v>0</v>
      </c>
      <c r="I45" s="338">
        <v>1</v>
      </c>
      <c r="J45" s="338">
        <f>SUM(K45:L45)</f>
        <v>21</v>
      </c>
      <c r="K45" s="338">
        <v>15</v>
      </c>
      <c r="L45" s="337">
        <v>6</v>
      </c>
      <c r="P45" s="5" t="s">
        <v>626</v>
      </c>
      <c r="Q45" s="5" t="s">
        <v>625</v>
      </c>
    </row>
    <row r="46" spans="2:17" ht="23.1" customHeight="1">
      <c r="B46" s="339"/>
      <c r="C46" s="338"/>
      <c r="D46" s="338"/>
      <c r="E46" s="338"/>
      <c r="F46" s="338"/>
      <c r="G46" s="338"/>
      <c r="H46" s="338"/>
      <c r="I46" s="338"/>
      <c r="J46" s="338"/>
      <c r="K46" s="338"/>
      <c r="L46" s="337"/>
    </row>
    <row r="47" spans="2:17" ht="23.1" customHeight="1">
      <c r="B47" s="339" t="s">
        <v>21</v>
      </c>
      <c r="C47" s="338"/>
      <c r="D47" s="338"/>
      <c r="E47" s="338"/>
      <c r="F47" s="338"/>
      <c r="G47" s="338"/>
      <c r="H47" s="338"/>
      <c r="I47" s="338"/>
      <c r="J47" s="338"/>
      <c r="K47" s="338"/>
      <c r="L47" s="337"/>
      <c r="P47" s="341">
        <v>42166</v>
      </c>
    </row>
    <row r="48" spans="2:17" ht="23.1" customHeight="1">
      <c r="B48" s="339" t="s">
        <v>20</v>
      </c>
      <c r="C48" s="338">
        <f>SUM(J48,D48)</f>
        <v>250</v>
      </c>
      <c r="D48" s="338">
        <f>SUM(E48:I48)</f>
        <v>228</v>
      </c>
      <c r="E48" s="338">
        <v>197</v>
      </c>
      <c r="F48" s="338">
        <v>12</v>
      </c>
      <c r="G48" s="338">
        <v>3</v>
      </c>
      <c r="H48" s="338">
        <v>0</v>
      </c>
      <c r="I48" s="338">
        <v>16</v>
      </c>
      <c r="J48" s="338">
        <f>SUM(K48:L48)</f>
        <v>22</v>
      </c>
      <c r="K48" s="338">
        <v>21</v>
      </c>
      <c r="L48" s="337">
        <v>1</v>
      </c>
    </row>
    <row r="49" spans="1:12" ht="23.1" customHeight="1">
      <c r="B49" s="339" t="s">
        <v>19</v>
      </c>
      <c r="C49" s="338"/>
      <c r="D49" s="338"/>
      <c r="E49" s="338"/>
      <c r="F49" s="338"/>
      <c r="G49" s="338"/>
      <c r="H49" s="338"/>
      <c r="I49" s="338"/>
      <c r="J49" s="338"/>
      <c r="K49" s="338"/>
      <c r="L49" s="337"/>
    </row>
    <row r="50" spans="1:12" ht="23.1" customHeight="1">
      <c r="B50" s="339" t="s">
        <v>18</v>
      </c>
      <c r="C50" s="338">
        <f>SUM(J50,D50)</f>
        <v>16</v>
      </c>
      <c r="D50" s="338">
        <f>SUM(E50:I50)</f>
        <v>13</v>
      </c>
      <c r="E50" s="338">
        <v>12</v>
      </c>
      <c r="F50" s="338">
        <v>0</v>
      </c>
      <c r="G50" s="338">
        <v>0</v>
      </c>
      <c r="H50" s="338">
        <v>0</v>
      </c>
      <c r="I50" s="338">
        <v>1</v>
      </c>
      <c r="J50" s="338">
        <f>SUM(K50:L50)</f>
        <v>3</v>
      </c>
      <c r="K50" s="338">
        <v>3</v>
      </c>
      <c r="L50" s="337">
        <v>0</v>
      </c>
    </row>
    <row r="51" spans="1:12" ht="23.1" customHeight="1">
      <c r="B51" s="339" t="s">
        <v>17</v>
      </c>
      <c r="C51" s="338"/>
      <c r="D51" s="338"/>
      <c r="E51" s="338"/>
      <c r="F51" s="338"/>
      <c r="G51" s="338"/>
      <c r="H51" s="338"/>
      <c r="I51" s="338"/>
      <c r="J51" s="338"/>
      <c r="K51" s="338"/>
      <c r="L51" s="337"/>
    </row>
    <row r="52" spans="1:12" s="340" customFormat="1" ht="23.1" customHeight="1">
      <c r="A52" s="23"/>
      <c r="B52" s="339" t="s">
        <v>16</v>
      </c>
      <c r="C52" s="338">
        <f>SUM(J52,D52)</f>
        <v>232</v>
      </c>
      <c r="D52" s="338">
        <f>SUM(E52:I52)</f>
        <v>200</v>
      </c>
      <c r="E52" s="338">
        <v>171</v>
      </c>
      <c r="F52" s="338">
        <v>1</v>
      </c>
      <c r="G52" s="338">
        <v>2</v>
      </c>
      <c r="H52" s="338">
        <v>0</v>
      </c>
      <c r="I52" s="338">
        <v>26</v>
      </c>
      <c r="J52" s="338">
        <f>SUM(K52:L52)</f>
        <v>32</v>
      </c>
      <c r="K52" s="338">
        <v>21</v>
      </c>
      <c r="L52" s="337">
        <v>11</v>
      </c>
    </row>
    <row r="53" spans="1:12" s="340" customFormat="1" ht="23.1" customHeight="1">
      <c r="A53" s="23"/>
      <c r="B53" s="339"/>
      <c r="C53" s="338"/>
      <c r="D53" s="338"/>
      <c r="E53" s="338"/>
      <c r="F53" s="338"/>
      <c r="G53" s="338"/>
      <c r="H53" s="338"/>
      <c r="I53" s="338"/>
      <c r="J53" s="338"/>
      <c r="K53" s="338"/>
      <c r="L53" s="337"/>
    </row>
    <row r="54" spans="1:12" s="340" customFormat="1" ht="23.1" customHeight="1">
      <c r="A54" s="23"/>
      <c r="B54" s="339" t="s">
        <v>15</v>
      </c>
      <c r="C54" s="338"/>
      <c r="D54" s="338"/>
      <c r="E54" s="338"/>
      <c r="F54" s="338"/>
      <c r="G54" s="338"/>
      <c r="H54" s="338"/>
      <c r="I54" s="338"/>
      <c r="J54" s="338"/>
      <c r="K54" s="338"/>
      <c r="L54" s="337"/>
    </row>
    <row r="55" spans="1:12" s="340" customFormat="1" ht="23.1" customHeight="1">
      <c r="A55" s="23"/>
      <c r="B55" s="339" t="s">
        <v>14</v>
      </c>
      <c r="C55" s="338">
        <f>SUM(J55,D55)</f>
        <v>138</v>
      </c>
      <c r="D55" s="338">
        <f>SUM(E55:I55)</f>
        <v>126</v>
      </c>
      <c r="E55" s="338">
        <v>104</v>
      </c>
      <c r="F55" s="338">
        <v>1</v>
      </c>
      <c r="G55" s="338">
        <v>8</v>
      </c>
      <c r="H55" s="338">
        <v>0</v>
      </c>
      <c r="I55" s="338">
        <v>13</v>
      </c>
      <c r="J55" s="338">
        <f>SUM(K55:L55)</f>
        <v>12</v>
      </c>
      <c r="K55" s="338">
        <v>11</v>
      </c>
      <c r="L55" s="337">
        <v>1</v>
      </c>
    </row>
    <row r="56" spans="1:12" ht="23.1" customHeight="1">
      <c r="B56" s="339" t="s">
        <v>13</v>
      </c>
      <c r="C56" s="338">
        <f>SUM(J56,D56)</f>
        <v>90</v>
      </c>
      <c r="D56" s="338">
        <f>SUM(E56:I56)</f>
        <v>81</v>
      </c>
      <c r="E56" s="338">
        <v>58</v>
      </c>
      <c r="F56" s="338">
        <v>0</v>
      </c>
      <c r="G56" s="338">
        <v>2</v>
      </c>
      <c r="H56" s="338">
        <v>0</v>
      </c>
      <c r="I56" s="338">
        <v>21</v>
      </c>
      <c r="J56" s="338">
        <f>SUM(K56:L56)</f>
        <v>9</v>
      </c>
      <c r="K56" s="338">
        <v>8</v>
      </c>
      <c r="L56" s="337">
        <v>1</v>
      </c>
    </row>
    <row r="57" spans="1:12" ht="23.1" customHeight="1">
      <c r="B57" s="339" t="s">
        <v>12</v>
      </c>
      <c r="C57" s="338"/>
      <c r="D57" s="338"/>
      <c r="E57" s="338"/>
      <c r="F57" s="338"/>
      <c r="G57" s="338"/>
      <c r="H57" s="338"/>
      <c r="I57" s="338"/>
      <c r="J57" s="338"/>
      <c r="K57" s="338"/>
      <c r="L57" s="337"/>
    </row>
    <row r="58" spans="1:12" ht="23.1" customHeight="1">
      <c r="B58" s="339" t="s">
        <v>11</v>
      </c>
      <c r="C58" s="338">
        <f>SUM(J58,D58)</f>
        <v>24</v>
      </c>
      <c r="D58" s="338">
        <f>SUM(E58:I58)</f>
        <v>22</v>
      </c>
      <c r="E58" s="338">
        <v>18</v>
      </c>
      <c r="F58" s="338">
        <v>0</v>
      </c>
      <c r="G58" s="338">
        <v>0</v>
      </c>
      <c r="H58" s="338">
        <v>0</v>
      </c>
      <c r="I58" s="338">
        <v>4</v>
      </c>
      <c r="J58" s="338">
        <f>SUM(K58:L58)</f>
        <v>2</v>
      </c>
      <c r="K58" s="338">
        <v>2</v>
      </c>
      <c r="L58" s="337">
        <v>0</v>
      </c>
    </row>
    <row r="59" spans="1:12" ht="23.1" customHeight="1">
      <c r="B59" s="339"/>
      <c r="C59" s="338"/>
      <c r="D59" s="338"/>
      <c r="E59" s="338"/>
      <c r="F59" s="338"/>
      <c r="G59" s="338"/>
      <c r="H59" s="338"/>
      <c r="I59" s="338"/>
      <c r="J59" s="338"/>
      <c r="K59" s="338"/>
      <c r="L59" s="337"/>
    </row>
    <row r="60" spans="1:12" ht="23.1" customHeight="1">
      <c r="B60" s="339" t="s">
        <v>10</v>
      </c>
      <c r="C60" s="338"/>
      <c r="D60" s="338"/>
      <c r="E60" s="338"/>
      <c r="F60" s="338"/>
      <c r="G60" s="338"/>
      <c r="H60" s="338"/>
      <c r="I60" s="338"/>
      <c r="J60" s="338"/>
      <c r="K60" s="338"/>
      <c r="L60" s="337"/>
    </row>
    <row r="61" spans="1:12" ht="23.1" customHeight="1">
      <c r="B61" s="339" t="s">
        <v>9</v>
      </c>
      <c r="C61" s="338">
        <f>SUM(J61,D61)</f>
        <v>100</v>
      </c>
      <c r="D61" s="338">
        <f>SUM(E61:I61)</f>
        <v>80</v>
      </c>
      <c r="E61" s="338">
        <v>68</v>
      </c>
      <c r="F61" s="338">
        <v>1</v>
      </c>
      <c r="G61" s="338">
        <v>1</v>
      </c>
      <c r="H61" s="338">
        <v>0</v>
      </c>
      <c r="I61" s="338">
        <v>10</v>
      </c>
      <c r="J61" s="338">
        <f>SUM(K61:L61)</f>
        <v>20</v>
      </c>
      <c r="K61" s="338">
        <v>18</v>
      </c>
      <c r="L61" s="337">
        <v>2</v>
      </c>
    </row>
    <row r="62" spans="1:12" ht="23.1" customHeight="1">
      <c r="B62" s="339" t="s">
        <v>8</v>
      </c>
      <c r="C62" s="338">
        <f>SUM(J62,D62)</f>
        <v>261</v>
      </c>
      <c r="D62" s="338">
        <f>SUM(E62:I62)</f>
        <v>237</v>
      </c>
      <c r="E62" s="338">
        <v>203</v>
      </c>
      <c r="F62" s="338">
        <v>10</v>
      </c>
      <c r="G62" s="338">
        <v>10</v>
      </c>
      <c r="H62" s="338">
        <v>0</v>
      </c>
      <c r="I62" s="338">
        <v>14</v>
      </c>
      <c r="J62" s="338">
        <f>SUM(K62:L62)</f>
        <v>24</v>
      </c>
      <c r="K62" s="338">
        <v>21</v>
      </c>
      <c r="L62" s="337">
        <v>3</v>
      </c>
    </row>
    <row r="63" spans="1:12" s="340" customFormat="1" ht="23.1" customHeight="1">
      <c r="A63" s="23"/>
      <c r="B63" s="339" t="s">
        <v>7</v>
      </c>
      <c r="C63" s="338"/>
      <c r="D63" s="338"/>
      <c r="E63" s="338"/>
      <c r="F63" s="338"/>
      <c r="G63" s="338"/>
      <c r="H63" s="338"/>
      <c r="I63" s="338"/>
      <c r="J63" s="338"/>
      <c r="K63" s="338"/>
      <c r="L63" s="337"/>
    </row>
    <row r="64" spans="1:12" ht="23.1" customHeight="1">
      <c r="B64" s="339" t="s">
        <v>6</v>
      </c>
      <c r="C64" s="338">
        <f>SUM(J64,D64)</f>
        <v>222</v>
      </c>
      <c r="D64" s="338">
        <f>SUM(E64:I64)</f>
        <v>193</v>
      </c>
      <c r="E64" s="338">
        <v>162</v>
      </c>
      <c r="F64" s="338">
        <v>3</v>
      </c>
      <c r="G64" s="338">
        <v>3</v>
      </c>
      <c r="H64" s="338">
        <v>0</v>
      </c>
      <c r="I64" s="338">
        <v>25</v>
      </c>
      <c r="J64" s="338">
        <f>SUM(K64:L64)</f>
        <v>29</v>
      </c>
      <c r="K64" s="338">
        <v>21</v>
      </c>
      <c r="L64" s="337">
        <v>8</v>
      </c>
    </row>
    <row r="65" spans="2:12" ht="23.1" customHeight="1" thickBot="1">
      <c r="B65" s="336"/>
      <c r="C65" s="334"/>
      <c r="D65" s="334"/>
      <c r="E65" s="334"/>
      <c r="F65" s="334"/>
      <c r="G65" s="334"/>
      <c r="H65" s="334"/>
      <c r="I65" s="335"/>
      <c r="J65" s="334"/>
      <c r="K65" s="334"/>
      <c r="L65" s="333"/>
    </row>
    <row r="66" spans="2:12" ht="23.1" customHeight="1">
      <c r="B66" s="636" t="s">
        <v>624</v>
      </c>
      <c r="C66" s="636"/>
      <c r="D66" s="636"/>
      <c r="E66" s="636"/>
      <c r="F66" s="2"/>
      <c r="G66" s="2"/>
      <c r="H66" s="2"/>
      <c r="I66" s="2"/>
      <c r="J66" s="3"/>
      <c r="K66" s="3"/>
      <c r="L66" s="332"/>
    </row>
    <row r="67" spans="2:12" ht="16.149999999999999" customHeight="1">
      <c r="C67" s="2"/>
      <c r="D67" s="2"/>
      <c r="E67" s="2"/>
      <c r="F67" s="2"/>
      <c r="G67" s="2"/>
      <c r="H67" s="2"/>
      <c r="I67" s="2"/>
      <c r="J67" s="2"/>
      <c r="K67" s="2"/>
      <c r="L67" s="2"/>
    </row>
    <row r="68" spans="2:12" ht="16.149999999999999" customHeight="1">
      <c r="C68" s="2"/>
      <c r="D68" s="2"/>
      <c r="E68" s="2"/>
      <c r="F68" s="2"/>
      <c r="G68" s="2"/>
      <c r="H68" s="2"/>
      <c r="I68" s="2"/>
      <c r="J68" s="2"/>
      <c r="K68" s="2"/>
      <c r="L68" s="2"/>
    </row>
    <row r="69" spans="2:12" ht="16.149999999999999" customHeight="1">
      <c r="C69" s="2"/>
      <c r="D69" s="2"/>
      <c r="E69" s="2"/>
      <c r="F69" s="2"/>
      <c r="G69" s="2"/>
      <c r="H69" s="2"/>
      <c r="I69" s="2"/>
      <c r="J69" s="2"/>
      <c r="K69" s="2"/>
      <c r="L69" s="2"/>
    </row>
    <row r="70" spans="2:12" ht="16.149999999999999" customHeight="1">
      <c r="C70" s="2"/>
      <c r="D70" s="2"/>
      <c r="E70" s="2"/>
      <c r="F70" s="2"/>
      <c r="G70" s="2"/>
      <c r="H70" s="2"/>
      <c r="I70" s="2"/>
      <c r="J70" s="2"/>
      <c r="K70" s="2"/>
      <c r="L70" s="2"/>
    </row>
    <row r="71" spans="2:12" ht="16.149999999999999" customHeight="1">
      <c r="C71" s="2"/>
      <c r="D71" s="2"/>
      <c r="E71" s="2"/>
      <c r="F71" s="2"/>
      <c r="G71" s="2"/>
      <c r="H71" s="2"/>
      <c r="I71" s="2"/>
      <c r="J71" s="2"/>
      <c r="K71" s="2"/>
      <c r="L71" s="2"/>
    </row>
    <row r="72" spans="2:12" ht="16.149999999999999" customHeight="1">
      <c r="C72" s="2"/>
      <c r="D72" s="2"/>
      <c r="E72" s="2"/>
      <c r="F72" s="2"/>
      <c r="G72" s="2"/>
      <c r="H72" s="2"/>
      <c r="I72" s="2"/>
      <c r="J72" s="2"/>
      <c r="K72" s="2"/>
      <c r="L72" s="2"/>
    </row>
    <row r="73" spans="2:12" ht="16.149999999999999" customHeight="1">
      <c r="C73" s="2"/>
      <c r="D73" s="2"/>
      <c r="E73" s="2"/>
      <c r="F73" s="2"/>
      <c r="G73" s="2"/>
      <c r="H73" s="2"/>
      <c r="I73" s="2"/>
      <c r="J73" s="2"/>
      <c r="K73" s="2"/>
      <c r="L73" s="2"/>
    </row>
    <row r="74" spans="2:12" ht="16.149999999999999" customHeight="1">
      <c r="C74" s="2"/>
      <c r="D74" s="2"/>
      <c r="E74" s="2"/>
      <c r="F74" s="2"/>
      <c r="G74" s="2"/>
      <c r="H74" s="2"/>
      <c r="I74" s="2"/>
      <c r="J74" s="2"/>
      <c r="K74" s="2"/>
      <c r="L74" s="2"/>
    </row>
    <row r="75" spans="2:12" ht="16.149999999999999" customHeight="1">
      <c r="C75" s="2"/>
      <c r="D75" s="2"/>
      <c r="E75" s="2"/>
      <c r="F75" s="2"/>
      <c r="G75" s="2"/>
      <c r="H75" s="2"/>
      <c r="I75" s="2"/>
      <c r="J75" s="2"/>
      <c r="K75" s="2"/>
      <c r="L75" s="2"/>
    </row>
    <row r="76" spans="2:12" ht="16.149999999999999" customHeight="1">
      <c r="C76" s="2"/>
      <c r="D76" s="2"/>
      <c r="E76" s="2"/>
      <c r="F76" s="2"/>
      <c r="G76" s="2"/>
      <c r="H76" s="2"/>
      <c r="I76" s="2"/>
      <c r="J76" s="2"/>
      <c r="K76" s="2"/>
      <c r="L76" s="2"/>
    </row>
    <row r="77" spans="2:12" ht="16.149999999999999" customHeight="1">
      <c r="C77" s="2"/>
      <c r="D77" s="2"/>
      <c r="E77" s="2"/>
      <c r="F77" s="2"/>
      <c r="G77" s="2"/>
      <c r="H77" s="2"/>
      <c r="I77" s="2"/>
      <c r="J77" s="2"/>
      <c r="K77" s="2"/>
      <c r="L77" s="2"/>
    </row>
    <row r="78" spans="2:12" ht="16.149999999999999" customHeight="1">
      <c r="C78" s="2"/>
      <c r="D78" s="2"/>
      <c r="E78" s="2"/>
      <c r="F78" s="2"/>
      <c r="G78" s="2"/>
      <c r="H78" s="2"/>
      <c r="I78" s="2"/>
      <c r="J78" s="2"/>
      <c r="K78" s="2"/>
      <c r="L78" s="2"/>
    </row>
    <row r="79" spans="2:12" ht="16.149999999999999" customHeight="1">
      <c r="C79" s="2"/>
      <c r="D79" s="2"/>
      <c r="E79" s="2"/>
      <c r="F79" s="2"/>
      <c r="G79" s="2"/>
      <c r="H79" s="2"/>
      <c r="I79" s="2"/>
      <c r="J79" s="2"/>
      <c r="K79" s="2"/>
      <c r="L79" s="2"/>
    </row>
    <row r="80" spans="2:12" ht="16.149999999999999" customHeight="1">
      <c r="C80" s="2"/>
      <c r="D80" s="2"/>
      <c r="E80" s="2"/>
      <c r="F80" s="2"/>
      <c r="G80" s="2"/>
      <c r="H80" s="2"/>
      <c r="I80" s="2"/>
      <c r="J80" s="2"/>
      <c r="K80" s="2"/>
      <c r="L80" s="2"/>
    </row>
    <row r="81" spans="3:12" ht="16.149999999999999" customHeight="1">
      <c r="C81" s="2"/>
      <c r="D81" s="2"/>
      <c r="E81" s="2"/>
      <c r="F81" s="2"/>
      <c r="G81" s="2"/>
      <c r="H81" s="2"/>
      <c r="I81" s="2"/>
      <c r="J81" s="2"/>
      <c r="K81" s="2"/>
      <c r="L81" s="2"/>
    </row>
    <row r="82" spans="3:12" ht="16.149999999999999" customHeight="1">
      <c r="C82" s="2"/>
      <c r="D82" s="2"/>
      <c r="E82" s="2"/>
      <c r="F82" s="2"/>
      <c r="G82" s="2"/>
      <c r="H82" s="2"/>
      <c r="I82" s="2"/>
      <c r="J82" s="2"/>
      <c r="K82" s="2"/>
      <c r="L82" s="2"/>
    </row>
    <row r="83" spans="3:12" ht="16.149999999999999" customHeight="1">
      <c r="C83" s="2"/>
      <c r="D83" s="2"/>
      <c r="E83" s="2"/>
      <c r="F83" s="2"/>
      <c r="G83" s="2"/>
      <c r="H83" s="2"/>
      <c r="I83" s="2"/>
      <c r="J83" s="2"/>
      <c r="K83" s="2"/>
      <c r="L83" s="2"/>
    </row>
    <row r="84" spans="3:12" ht="16.149999999999999" customHeight="1">
      <c r="C84" s="2"/>
      <c r="D84" s="2"/>
      <c r="E84" s="2"/>
      <c r="F84" s="2"/>
      <c r="G84" s="2"/>
      <c r="H84" s="2"/>
      <c r="I84" s="2"/>
      <c r="J84" s="2"/>
      <c r="K84" s="2"/>
      <c r="L84" s="2"/>
    </row>
    <row r="85" spans="3:12" ht="16.149999999999999" customHeight="1">
      <c r="C85" s="2"/>
      <c r="D85" s="2"/>
      <c r="E85" s="2"/>
      <c r="F85" s="2"/>
      <c r="G85" s="2"/>
      <c r="H85" s="2"/>
      <c r="I85" s="2"/>
      <c r="J85" s="2"/>
      <c r="K85" s="2"/>
      <c r="L85" s="2"/>
    </row>
    <row r="86" spans="3:12" ht="16.149999999999999" customHeight="1">
      <c r="C86" s="2"/>
      <c r="D86" s="2"/>
      <c r="E86" s="2"/>
      <c r="F86" s="2"/>
      <c r="G86" s="2"/>
      <c r="H86" s="2"/>
      <c r="I86" s="2"/>
      <c r="J86" s="2"/>
      <c r="K86" s="2"/>
      <c r="L86" s="2"/>
    </row>
    <row r="87" spans="3:12" ht="16.149999999999999" customHeight="1">
      <c r="C87" s="2"/>
      <c r="D87" s="2"/>
      <c r="E87" s="2"/>
      <c r="F87" s="2"/>
      <c r="G87" s="2"/>
      <c r="H87" s="2"/>
      <c r="I87" s="2"/>
      <c r="J87" s="2"/>
      <c r="K87" s="2"/>
      <c r="L87" s="2"/>
    </row>
    <row r="88" spans="3:12" ht="16.149999999999999" customHeight="1">
      <c r="C88" s="2"/>
      <c r="D88" s="2"/>
      <c r="E88" s="2"/>
      <c r="F88" s="2"/>
      <c r="G88" s="2"/>
      <c r="H88" s="2"/>
      <c r="I88" s="2"/>
      <c r="J88" s="2"/>
      <c r="K88" s="2"/>
      <c r="L88" s="2"/>
    </row>
    <row r="89" spans="3:12" ht="16.149999999999999" customHeight="1">
      <c r="C89" s="2"/>
      <c r="D89" s="2"/>
      <c r="E89" s="2"/>
      <c r="F89" s="2"/>
      <c r="G89" s="2"/>
      <c r="H89" s="2"/>
      <c r="I89" s="2"/>
      <c r="J89" s="2"/>
      <c r="K89" s="2"/>
      <c r="L89" s="2"/>
    </row>
    <row r="90" spans="3:12" ht="16.149999999999999" customHeight="1">
      <c r="C90" s="2"/>
      <c r="D90" s="2"/>
      <c r="E90" s="2"/>
      <c r="F90" s="2"/>
      <c r="G90" s="2"/>
      <c r="H90" s="2"/>
      <c r="I90" s="2"/>
      <c r="J90" s="2"/>
      <c r="K90" s="2"/>
      <c r="L90" s="2"/>
    </row>
    <row r="91" spans="3:12" ht="16.149999999999999" customHeight="1">
      <c r="C91" s="2"/>
      <c r="D91" s="2"/>
      <c r="E91" s="2"/>
      <c r="F91" s="2"/>
      <c r="G91" s="2"/>
      <c r="H91" s="2"/>
      <c r="I91" s="2"/>
      <c r="J91" s="2"/>
      <c r="K91" s="2"/>
      <c r="L91" s="2"/>
    </row>
    <row r="92" spans="3:12" ht="16.149999999999999" customHeight="1">
      <c r="C92" s="2"/>
      <c r="D92" s="2"/>
      <c r="E92" s="2"/>
      <c r="F92" s="2"/>
      <c r="G92" s="2"/>
      <c r="H92" s="2"/>
      <c r="I92" s="2"/>
      <c r="J92" s="2"/>
      <c r="K92" s="2"/>
      <c r="L92" s="2"/>
    </row>
    <row r="93" spans="3:12" ht="16.149999999999999" customHeight="1">
      <c r="C93" s="2"/>
      <c r="D93" s="2"/>
      <c r="E93" s="2"/>
      <c r="F93" s="2"/>
      <c r="G93" s="2"/>
      <c r="H93" s="2"/>
      <c r="I93" s="2"/>
      <c r="J93" s="2"/>
      <c r="K93" s="2"/>
      <c r="L93" s="2"/>
    </row>
    <row r="94" spans="3:12" ht="16.149999999999999" customHeight="1">
      <c r="C94" s="2"/>
      <c r="D94" s="2"/>
      <c r="E94" s="2"/>
      <c r="F94" s="2"/>
      <c r="G94" s="2"/>
      <c r="H94" s="2"/>
      <c r="I94" s="2"/>
      <c r="J94" s="2"/>
      <c r="K94" s="2"/>
      <c r="L94" s="2"/>
    </row>
    <row r="95" spans="3:12" ht="16.149999999999999" customHeight="1">
      <c r="C95" s="2"/>
      <c r="D95" s="2"/>
      <c r="E95" s="2"/>
      <c r="F95" s="2"/>
      <c r="G95" s="2"/>
      <c r="H95" s="2"/>
      <c r="I95" s="2"/>
      <c r="J95" s="2"/>
      <c r="K95" s="2"/>
      <c r="L95" s="2"/>
    </row>
    <row r="96" spans="3:12" ht="16.149999999999999" customHeight="1">
      <c r="C96" s="2"/>
      <c r="D96" s="2"/>
      <c r="E96" s="2"/>
      <c r="F96" s="2"/>
      <c r="G96" s="2"/>
      <c r="H96" s="2"/>
      <c r="I96" s="2"/>
      <c r="J96" s="2"/>
      <c r="K96" s="2"/>
      <c r="L96" s="2"/>
    </row>
    <row r="97" spans="3:12" ht="16.149999999999999" customHeight="1">
      <c r="C97" s="2"/>
      <c r="D97" s="2"/>
      <c r="E97" s="2"/>
      <c r="F97" s="2"/>
      <c r="G97" s="2"/>
      <c r="H97" s="2"/>
      <c r="I97" s="2"/>
      <c r="J97" s="2"/>
      <c r="K97" s="2"/>
      <c r="L97" s="2"/>
    </row>
    <row r="98" spans="3:12" ht="16.149999999999999" customHeight="1">
      <c r="C98" s="2"/>
      <c r="D98" s="2"/>
      <c r="E98" s="2"/>
      <c r="F98" s="2"/>
      <c r="G98" s="2"/>
      <c r="H98" s="2"/>
      <c r="I98" s="2"/>
      <c r="J98" s="2"/>
      <c r="K98" s="2"/>
      <c r="L98" s="2"/>
    </row>
    <row r="99" spans="3:12" ht="16.149999999999999" customHeight="1">
      <c r="C99" s="2"/>
      <c r="D99" s="2"/>
      <c r="E99" s="2"/>
      <c r="F99" s="2"/>
      <c r="G99" s="2"/>
      <c r="H99" s="2"/>
      <c r="I99" s="2"/>
      <c r="J99" s="2"/>
      <c r="K99" s="2"/>
      <c r="L99" s="2"/>
    </row>
    <row r="100" spans="3:12" ht="16.149999999999999" customHeight="1">
      <c r="C100" s="2"/>
      <c r="D100" s="2"/>
      <c r="E100" s="2"/>
      <c r="F100" s="2"/>
      <c r="G100" s="2"/>
      <c r="H100" s="2"/>
      <c r="I100" s="2"/>
      <c r="J100" s="2"/>
      <c r="K100" s="2"/>
      <c r="L100" s="2"/>
    </row>
    <row r="101" spans="3:12" ht="16.149999999999999" customHeight="1">
      <c r="C101" s="2"/>
      <c r="D101" s="2"/>
      <c r="E101" s="2"/>
      <c r="F101" s="2"/>
      <c r="G101" s="2"/>
      <c r="H101" s="2"/>
      <c r="I101" s="2"/>
      <c r="J101" s="2"/>
      <c r="K101" s="2"/>
      <c r="L101" s="2"/>
    </row>
    <row r="102" spans="3:12" ht="16.149999999999999" customHeight="1">
      <c r="C102" s="2"/>
      <c r="D102" s="2"/>
      <c r="E102" s="2"/>
      <c r="F102" s="2"/>
      <c r="G102" s="2"/>
      <c r="H102" s="2"/>
      <c r="I102" s="2"/>
      <c r="J102" s="2"/>
      <c r="K102" s="2"/>
      <c r="L102" s="2"/>
    </row>
    <row r="103" spans="3:12" ht="16.149999999999999" customHeight="1">
      <c r="C103" s="2"/>
      <c r="D103" s="2"/>
      <c r="E103" s="2"/>
      <c r="F103" s="2"/>
      <c r="G103" s="2"/>
      <c r="H103" s="2"/>
      <c r="I103" s="2"/>
      <c r="J103" s="2"/>
      <c r="K103" s="2"/>
      <c r="L103" s="2"/>
    </row>
  </sheetData>
  <mergeCells count="4">
    <mergeCell ref="C3:C6"/>
    <mergeCell ref="D3:I3"/>
    <mergeCell ref="J3:L3"/>
    <mergeCell ref="B66:E66"/>
  </mergeCells>
  <phoneticPr fontId="2"/>
  <printOptions horizontalCentered="1"/>
  <pageMargins left="0.51181102362204722" right="0.51181102362204722" top="0.55118110236220474" bottom="0.39370078740157483" header="0.51181102362204722" footer="0.51181102362204722"/>
  <pageSetup paperSize="9" scale="51" firstPageNumber="62" pageOrder="overThenDown" orientation="portrait" blackAndWhite="1" useFirstPageNumber="1" horizontalDpi="1200" verticalDpi="12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AJ93"/>
  <sheetViews>
    <sheetView view="pageBreakPreview" topLeftCell="A55" zoomScale="60" zoomScaleNormal="100" workbookViewId="0">
      <selection activeCell="F5" sqref="F5"/>
    </sheetView>
  </sheetViews>
  <sheetFormatPr defaultColWidth="10.625" defaultRowHeight="14.25"/>
  <cols>
    <col min="1" max="1" width="2.625" style="63" customWidth="1"/>
    <col min="2" max="2" width="10.75" style="63" bestFit="1" customWidth="1"/>
    <col min="3" max="3" width="54.375" style="63" customWidth="1"/>
    <col min="4" max="4" width="5.25" style="349" customWidth="1"/>
    <col min="5" max="5" width="8.625" style="63" customWidth="1"/>
    <col min="6" max="14" width="9.375" style="63" customWidth="1"/>
    <col min="15" max="16" width="2.625" style="63" customWidth="1"/>
    <col min="17" max="30" width="9.375" style="63" customWidth="1"/>
    <col min="31" max="31" width="2.625" style="63" customWidth="1"/>
    <col min="32" max="16384" width="10.625" style="63"/>
  </cols>
  <sheetData>
    <row r="1" spans="2:30" ht="19.5" customHeight="1">
      <c r="B1" s="104" t="s">
        <v>680</v>
      </c>
    </row>
    <row r="2" spans="2:30" ht="15.75" customHeight="1" thickBot="1">
      <c r="B2" s="75"/>
      <c r="C2" s="75"/>
      <c r="D2" s="378"/>
      <c r="E2" s="126"/>
      <c r="F2" s="126"/>
      <c r="G2" s="126"/>
      <c r="H2" s="126"/>
      <c r="I2" s="126"/>
      <c r="J2" s="126"/>
      <c r="K2" s="126"/>
      <c r="L2" s="126"/>
      <c r="M2" s="126"/>
      <c r="N2" s="126"/>
      <c r="O2" s="126"/>
      <c r="P2" s="126"/>
      <c r="Q2" s="126"/>
      <c r="R2" s="126"/>
      <c r="S2" s="126"/>
      <c r="T2" s="126"/>
      <c r="U2" s="126"/>
      <c r="V2" s="126"/>
      <c r="W2" s="126"/>
      <c r="X2" s="126"/>
      <c r="Y2" s="126"/>
      <c r="Z2" s="126"/>
      <c r="AA2" s="126"/>
      <c r="AB2" s="126"/>
      <c r="AC2" s="92"/>
      <c r="AD2" s="102" t="s">
        <v>84</v>
      </c>
    </row>
    <row r="3" spans="2:30" ht="17.25" customHeight="1">
      <c r="B3" s="101"/>
      <c r="C3" s="96"/>
      <c r="D3" s="377"/>
      <c r="E3" s="376"/>
      <c r="F3" s="375"/>
      <c r="G3" s="374"/>
      <c r="H3" s="97"/>
      <c r="I3" s="97"/>
      <c r="J3" s="98" t="s">
        <v>679</v>
      </c>
      <c r="K3" s="97"/>
      <c r="L3" s="97"/>
      <c r="M3" s="97"/>
      <c r="N3" s="97"/>
      <c r="O3" s="126"/>
      <c r="P3" s="126"/>
      <c r="Q3" s="97"/>
      <c r="R3" s="97"/>
      <c r="S3" s="373"/>
      <c r="T3" s="96"/>
      <c r="U3" s="96"/>
      <c r="V3" s="96"/>
      <c r="W3" s="96"/>
      <c r="X3" s="96"/>
      <c r="Y3" s="96"/>
      <c r="Z3" s="96"/>
      <c r="AA3" s="96"/>
      <c r="AB3" s="96"/>
      <c r="AC3" s="96"/>
      <c r="AD3" s="95"/>
    </row>
    <row r="4" spans="2:30" ht="17.25" customHeight="1">
      <c r="B4" s="79" t="s">
        <v>678</v>
      </c>
      <c r="C4" s="90"/>
      <c r="D4" s="131"/>
      <c r="E4" s="91" t="s">
        <v>677</v>
      </c>
      <c r="F4" s="372"/>
      <c r="G4" s="371"/>
      <c r="H4" s="87"/>
      <c r="I4" s="87"/>
      <c r="J4" s="370" t="s">
        <v>676</v>
      </c>
      <c r="K4" s="87"/>
      <c r="L4" s="87"/>
      <c r="M4" s="87"/>
      <c r="N4" s="369"/>
      <c r="O4" s="126"/>
      <c r="P4" s="126"/>
      <c r="Q4" s="91"/>
      <c r="R4" s="91"/>
      <c r="S4" s="131"/>
      <c r="T4" s="91" t="s">
        <v>675</v>
      </c>
      <c r="U4" s="91"/>
      <c r="V4" s="91"/>
      <c r="W4" s="91"/>
      <c r="X4" s="91"/>
      <c r="Y4" s="91"/>
      <c r="Z4" s="91"/>
      <c r="AA4" s="91"/>
      <c r="AB4" s="91"/>
      <c r="AC4" s="91"/>
      <c r="AD4" s="89"/>
    </row>
    <row r="5" spans="2:30" ht="17.25" customHeight="1">
      <c r="B5" s="22"/>
      <c r="C5" s="91" t="s">
        <v>674</v>
      </c>
      <c r="D5" s="131"/>
      <c r="E5" s="91" t="s">
        <v>673</v>
      </c>
      <c r="F5" s="130" t="s">
        <v>64</v>
      </c>
      <c r="G5" s="91"/>
      <c r="H5" s="91" t="s">
        <v>672</v>
      </c>
      <c r="I5" s="91"/>
      <c r="J5" s="91"/>
      <c r="K5" s="91"/>
      <c r="L5" s="368"/>
      <c r="M5" s="131"/>
      <c r="N5" s="131"/>
      <c r="O5" s="133"/>
      <c r="P5" s="133"/>
      <c r="Q5" s="91" t="s">
        <v>671</v>
      </c>
      <c r="R5" s="91" t="s">
        <v>670</v>
      </c>
      <c r="S5" s="131" t="s">
        <v>669</v>
      </c>
      <c r="T5" s="91" t="s">
        <v>668</v>
      </c>
      <c r="U5" s="91" t="s">
        <v>667</v>
      </c>
      <c r="V5" s="91" t="s">
        <v>666</v>
      </c>
      <c r="W5" s="91" t="s">
        <v>665</v>
      </c>
      <c r="X5" s="91" t="s">
        <v>664</v>
      </c>
      <c r="Y5" s="91" t="s">
        <v>663</v>
      </c>
      <c r="Z5" s="91" t="s">
        <v>662</v>
      </c>
      <c r="AA5" s="91" t="s">
        <v>661</v>
      </c>
      <c r="AB5" s="91" t="s">
        <v>660</v>
      </c>
      <c r="AC5" s="91" t="s">
        <v>659</v>
      </c>
      <c r="AD5" s="89" t="s">
        <v>658</v>
      </c>
    </row>
    <row r="6" spans="2:30" ht="17.25" customHeight="1">
      <c r="B6" s="79" t="s">
        <v>657</v>
      </c>
      <c r="C6" s="90"/>
      <c r="D6" s="131"/>
      <c r="E6" s="91" t="s">
        <v>151</v>
      </c>
      <c r="F6" s="130"/>
      <c r="G6" s="91" t="s">
        <v>64</v>
      </c>
      <c r="H6" s="91" t="s">
        <v>656</v>
      </c>
      <c r="I6" s="91" t="s">
        <v>655</v>
      </c>
      <c r="J6" s="91" t="s">
        <v>654</v>
      </c>
      <c r="K6" s="91" t="s">
        <v>653</v>
      </c>
      <c r="L6" s="131" t="s">
        <v>652</v>
      </c>
      <c r="M6" s="131" t="s">
        <v>651</v>
      </c>
      <c r="N6" s="131" t="s">
        <v>650</v>
      </c>
      <c r="O6" s="133"/>
      <c r="P6" s="133"/>
      <c r="Q6" s="91" t="s">
        <v>649</v>
      </c>
      <c r="R6" s="91" t="s">
        <v>649</v>
      </c>
      <c r="S6" s="131" t="s">
        <v>649</v>
      </c>
      <c r="T6" s="91" t="s">
        <v>109</v>
      </c>
      <c r="U6" s="90"/>
      <c r="V6" s="90"/>
      <c r="W6" s="90"/>
      <c r="X6" s="90"/>
      <c r="Y6" s="90"/>
      <c r="Z6" s="90"/>
      <c r="AA6" s="90"/>
      <c r="AB6" s="90"/>
      <c r="AC6" s="90"/>
      <c r="AD6" s="367"/>
    </row>
    <row r="7" spans="2:30" ht="17.25" customHeight="1">
      <c r="B7" s="88"/>
      <c r="C7" s="86"/>
      <c r="D7" s="366"/>
      <c r="E7" s="86"/>
      <c r="F7" s="149"/>
      <c r="G7" s="86"/>
      <c r="H7" s="365" t="s">
        <v>648</v>
      </c>
      <c r="I7" s="86"/>
      <c r="J7" s="86"/>
      <c r="K7" s="86"/>
      <c r="L7" s="364"/>
      <c r="M7" s="364"/>
      <c r="N7" s="364"/>
      <c r="O7" s="126"/>
      <c r="P7" s="126"/>
      <c r="Q7" s="86"/>
      <c r="R7" s="86"/>
      <c r="S7" s="364"/>
      <c r="T7" s="86"/>
      <c r="U7" s="86"/>
      <c r="V7" s="86"/>
      <c r="W7" s="86"/>
      <c r="X7" s="86"/>
      <c r="Y7" s="86"/>
      <c r="Z7" s="86"/>
      <c r="AA7" s="86"/>
      <c r="AB7" s="86"/>
      <c r="AC7" s="86"/>
      <c r="AD7" s="85"/>
    </row>
    <row r="8" spans="2:30" ht="17.25" customHeight="1">
      <c r="B8" s="22" t="str">
        <f>IF(ISBLANK([7]乳児簡単分類番号!B8)=TRUE,"",[7]乳児簡単分類番号!B8)</f>
        <v/>
      </c>
      <c r="C8" s="361" t="str">
        <f>IF(ISBLANK([7]乳児簡単分類番号!C8)=TRUE,"",[7]乳児簡単分類番号!C8)</f>
        <v>総数</v>
      </c>
      <c r="D8" s="131" t="str">
        <f>IF(ISBLANK([7]乳児簡単分類番号!$D8)=TRUE,"",[7]乳児簡単分類番号!D8)</f>
        <v>総数</v>
      </c>
      <c r="E8" s="358">
        <v>23</v>
      </c>
      <c r="F8" s="363">
        <v>8</v>
      </c>
      <c r="G8" s="358">
        <v>5</v>
      </c>
      <c r="H8" s="358">
        <v>3</v>
      </c>
      <c r="I8" s="358" t="s">
        <v>4</v>
      </c>
      <c r="J8" s="358" t="s">
        <v>4</v>
      </c>
      <c r="K8" s="358" t="s">
        <v>4</v>
      </c>
      <c r="L8" s="358">
        <v>1</v>
      </c>
      <c r="M8" s="359" t="s">
        <v>4</v>
      </c>
      <c r="N8" s="359">
        <v>1</v>
      </c>
      <c r="O8" s="102"/>
      <c r="P8" s="102"/>
      <c r="Q8" s="359">
        <v>2</v>
      </c>
      <c r="R8" s="359">
        <v>1</v>
      </c>
      <c r="S8" s="359" t="s">
        <v>4</v>
      </c>
      <c r="T8" s="359">
        <v>1</v>
      </c>
      <c r="U8" s="359">
        <v>1</v>
      </c>
      <c r="V8" s="359">
        <v>5</v>
      </c>
      <c r="W8" s="359">
        <v>2</v>
      </c>
      <c r="X8" s="359">
        <v>1</v>
      </c>
      <c r="Y8" s="359">
        <v>2</v>
      </c>
      <c r="Z8" s="359">
        <v>1</v>
      </c>
      <c r="AA8" s="359">
        <v>1</v>
      </c>
      <c r="AB8" s="359">
        <v>1</v>
      </c>
      <c r="AC8" s="359" t="s">
        <v>4</v>
      </c>
      <c r="AD8" s="357" t="s">
        <v>4</v>
      </c>
    </row>
    <row r="9" spans="2:30" ht="17.25" customHeight="1">
      <c r="B9" s="22" t="str">
        <f>IF(ISBLANK([7]乳児簡単分類番号!B9)=TRUE,"",[7]乳児簡単分類番号!B9)</f>
        <v/>
      </c>
      <c r="C9" s="361" t="str">
        <f>IF(ISBLANK([7]乳児簡単分類番号!C9)=TRUE,"",[7]乳児簡単分類番号!C9)</f>
        <v/>
      </c>
      <c r="D9" s="131" t="str">
        <f>IF(ISBLANK([7]乳児簡単分類番号!$D9)=TRUE,"",[7]乳児簡単分類番号!D9)</f>
        <v>男</v>
      </c>
      <c r="E9" s="358">
        <v>11</v>
      </c>
      <c r="F9" s="363">
        <v>3</v>
      </c>
      <c r="G9" s="358">
        <v>2</v>
      </c>
      <c r="H9" s="358">
        <v>2</v>
      </c>
      <c r="I9" s="358" t="s">
        <v>4</v>
      </c>
      <c r="J9" s="358" t="s">
        <v>4</v>
      </c>
      <c r="K9" s="358" t="s">
        <v>4</v>
      </c>
      <c r="L9" s="358" t="s">
        <v>4</v>
      </c>
      <c r="M9" s="359" t="s">
        <v>4</v>
      </c>
      <c r="N9" s="359" t="s">
        <v>4</v>
      </c>
      <c r="O9" s="102"/>
      <c r="P9" s="102"/>
      <c r="Q9" s="359">
        <v>1</v>
      </c>
      <c r="R9" s="359" t="s">
        <v>4</v>
      </c>
      <c r="S9" s="359" t="s">
        <v>4</v>
      </c>
      <c r="T9" s="359" t="s">
        <v>4</v>
      </c>
      <c r="U9" s="359" t="s">
        <v>4</v>
      </c>
      <c r="V9" s="359">
        <v>3</v>
      </c>
      <c r="W9" s="359">
        <v>1</v>
      </c>
      <c r="X9" s="359" t="s">
        <v>4</v>
      </c>
      <c r="Y9" s="359">
        <v>2</v>
      </c>
      <c r="Z9" s="359">
        <v>1</v>
      </c>
      <c r="AA9" s="359">
        <v>1</v>
      </c>
      <c r="AB9" s="359" t="s">
        <v>4</v>
      </c>
      <c r="AC9" s="359" t="s">
        <v>4</v>
      </c>
      <c r="AD9" s="357" t="s">
        <v>4</v>
      </c>
    </row>
    <row r="10" spans="2:30" ht="17.25" customHeight="1">
      <c r="B10" s="24" t="str">
        <f>IF(ISBLANK([7]乳児簡単分類番号!B10)=TRUE,"",[7]乳児簡単分類番号!B10)</f>
        <v/>
      </c>
      <c r="C10" s="361" t="str">
        <f>IF(ISBLANK([7]乳児簡単分類番号!C10)=TRUE,"",[7]乳児簡単分類番号!C10)</f>
        <v/>
      </c>
      <c r="D10" s="131" t="str">
        <f>IF(ISBLANK([7]乳児簡単分類番号!$D10)=TRUE,"",[7]乳児簡単分類番号!D10)</f>
        <v>女</v>
      </c>
      <c r="E10" s="360">
        <v>12</v>
      </c>
      <c r="F10" s="363">
        <v>5</v>
      </c>
      <c r="G10" s="358">
        <v>3</v>
      </c>
      <c r="H10" s="358">
        <v>1</v>
      </c>
      <c r="I10" s="358" t="s">
        <v>4</v>
      </c>
      <c r="J10" s="358" t="s">
        <v>4</v>
      </c>
      <c r="K10" s="358" t="s">
        <v>4</v>
      </c>
      <c r="L10" s="358">
        <v>1</v>
      </c>
      <c r="M10" s="359" t="s">
        <v>4</v>
      </c>
      <c r="N10" s="359">
        <v>1</v>
      </c>
      <c r="O10" s="102"/>
      <c r="P10" s="102"/>
      <c r="Q10" s="359">
        <v>1</v>
      </c>
      <c r="R10" s="359">
        <v>1</v>
      </c>
      <c r="S10" s="359" t="s">
        <v>4</v>
      </c>
      <c r="T10" s="359">
        <v>1</v>
      </c>
      <c r="U10" s="359">
        <v>1</v>
      </c>
      <c r="V10" s="359">
        <v>2</v>
      </c>
      <c r="W10" s="359">
        <v>1</v>
      </c>
      <c r="X10" s="359">
        <v>1</v>
      </c>
      <c r="Y10" s="359" t="s">
        <v>4</v>
      </c>
      <c r="Z10" s="359" t="s">
        <v>4</v>
      </c>
      <c r="AA10" s="359" t="s">
        <v>4</v>
      </c>
      <c r="AB10" s="359">
        <v>1</v>
      </c>
      <c r="AC10" s="359" t="s">
        <v>4</v>
      </c>
      <c r="AD10" s="357" t="s">
        <v>4</v>
      </c>
    </row>
    <row r="11" spans="2:30" ht="17.25" customHeight="1">
      <c r="B11" s="362" t="str">
        <f>IF(ISBLANK([7]乳児簡単分類番号!B11)=TRUE,"",[7]乳児簡単分類番号!B11)</f>
        <v>Ba01</v>
      </c>
      <c r="C11" s="361" t="str">
        <f>IF(ISBLANK([7]乳児簡単分類番号!C11)=TRUE,"",[7]乳児簡単分類番号!C11)</f>
        <v>腸管感染症</v>
      </c>
      <c r="D11" s="131" t="str">
        <f>IF(ISBLANK([7]乳児簡単分類番号!$D11)=TRUE,"",[7]乳児簡単分類番号!D11)</f>
        <v>総数</v>
      </c>
      <c r="E11" s="360">
        <v>1</v>
      </c>
      <c r="F11" s="358" t="s">
        <v>4</v>
      </c>
      <c r="G11" s="358" t="s">
        <v>4</v>
      </c>
      <c r="H11" s="358" t="s">
        <v>4</v>
      </c>
      <c r="I11" s="358" t="s">
        <v>4</v>
      </c>
      <c r="J11" s="358" t="s">
        <v>4</v>
      </c>
      <c r="K11" s="358" t="s">
        <v>4</v>
      </c>
      <c r="L11" s="359" t="s">
        <v>4</v>
      </c>
      <c r="M11" s="359" t="s">
        <v>4</v>
      </c>
      <c r="N11" s="359" t="s">
        <v>4</v>
      </c>
      <c r="O11" s="102"/>
      <c r="P11" s="102"/>
      <c r="Q11" s="358" t="s">
        <v>4</v>
      </c>
      <c r="R11" s="358" t="s">
        <v>4</v>
      </c>
      <c r="S11" s="359" t="s">
        <v>4</v>
      </c>
      <c r="T11" s="358" t="s">
        <v>4</v>
      </c>
      <c r="U11" s="358" t="s">
        <v>4</v>
      </c>
      <c r="V11" s="358" t="s">
        <v>4</v>
      </c>
      <c r="W11" s="358" t="s">
        <v>4</v>
      </c>
      <c r="X11" s="358" t="s">
        <v>4</v>
      </c>
      <c r="Y11" s="358" t="s">
        <v>4</v>
      </c>
      <c r="Z11" s="358">
        <v>1</v>
      </c>
      <c r="AA11" s="358" t="s">
        <v>4</v>
      </c>
      <c r="AB11" s="358" t="s">
        <v>4</v>
      </c>
      <c r="AC11" s="358" t="s">
        <v>4</v>
      </c>
      <c r="AD11" s="357" t="s">
        <v>4</v>
      </c>
    </row>
    <row r="12" spans="2:30" ht="17.25" customHeight="1">
      <c r="B12" s="362" t="str">
        <f>IF(ISBLANK([7]乳児簡単分類番号!B12)=TRUE,"",[7]乳児簡単分類番号!B12)</f>
        <v/>
      </c>
      <c r="C12" s="361" t="str">
        <f>IF(ISBLANK([7]乳児簡単分類番号!C12)=TRUE,"",[7]乳児簡単分類番号!C12)</f>
        <v/>
      </c>
      <c r="D12" s="131" t="str">
        <f>IF(ISBLANK([7]乳児簡単分類番号!$D12)=TRUE,"",[7]乳児簡単分類番号!D12)</f>
        <v>男</v>
      </c>
      <c r="E12" s="360">
        <v>1</v>
      </c>
      <c r="F12" s="358" t="s">
        <v>4</v>
      </c>
      <c r="G12" s="358" t="s">
        <v>4</v>
      </c>
      <c r="H12" s="358" t="s">
        <v>4</v>
      </c>
      <c r="I12" s="358" t="s">
        <v>4</v>
      </c>
      <c r="J12" s="358" t="s">
        <v>4</v>
      </c>
      <c r="K12" s="358" t="s">
        <v>4</v>
      </c>
      <c r="L12" s="359" t="s">
        <v>4</v>
      </c>
      <c r="M12" s="359" t="s">
        <v>4</v>
      </c>
      <c r="N12" s="359" t="s">
        <v>4</v>
      </c>
      <c r="O12" s="102"/>
      <c r="P12" s="102"/>
      <c r="Q12" s="358" t="s">
        <v>4</v>
      </c>
      <c r="R12" s="358" t="s">
        <v>4</v>
      </c>
      <c r="S12" s="359" t="s">
        <v>4</v>
      </c>
      <c r="T12" s="358" t="s">
        <v>4</v>
      </c>
      <c r="U12" s="358" t="s">
        <v>4</v>
      </c>
      <c r="V12" s="358" t="s">
        <v>4</v>
      </c>
      <c r="W12" s="358" t="s">
        <v>4</v>
      </c>
      <c r="X12" s="358" t="s">
        <v>4</v>
      </c>
      <c r="Y12" s="358" t="s">
        <v>4</v>
      </c>
      <c r="Z12" s="358">
        <v>1</v>
      </c>
      <c r="AA12" s="358" t="s">
        <v>4</v>
      </c>
      <c r="AB12" s="358" t="s">
        <v>4</v>
      </c>
      <c r="AC12" s="358" t="s">
        <v>4</v>
      </c>
      <c r="AD12" s="357" t="s">
        <v>4</v>
      </c>
    </row>
    <row r="13" spans="2:30" ht="17.25" customHeight="1">
      <c r="B13" s="362" t="str">
        <f>IF(ISBLANK([7]乳児簡単分類番号!B13)=TRUE,"",[7]乳児簡単分類番号!B13)</f>
        <v/>
      </c>
      <c r="C13" s="361" t="str">
        <f>IF(ISBLANK([7]乳児簡単分類番号!C13)=TRUE,"",[7]乳児簡単分類番号!C13)</f>
        <v/>
      </c>
      <c r="D13" s="131" t="str">
        <f>IF(ISBLANK([7]乳児簡単分類番号!$D13)=TRUE,"",[7]乳児簡単分類番号!D13)</f>
        <v>女</v>
      </c>
      <c r="E13" s="360" t="s">
        <v>4</v>
      </c>
      <c r="F13" s="358" t="s">
        <v>4</v>
      </c>
      <c r="G13" s="358" t="s">
        <v>4</v>
      </c>
      <c r="H13" s="358" t="s">
        <v>4</v>
      </c>
      <c r="I13" s="358" t="s">
        <v>4</v>
      </c>
      <c r="J13" s="358" t="s">
        <v>4</v>
      </c>
      <c r="K13" s="358" t="s">
        <v>4</v>
      </c>
      <c r="L13" s="359" t="s">
        <v>4</v>
      </c>
      <c r="M13" s="359" t="s">
        <v>4</v>
      </c>
      <c r="N13" s="359" t="s">
        <v>4</v>
      </c>
      <c r="O13" s="102"/>
      <c r="P13" s="102"/>
      <c r="Q13" s="358" t="s">
        <v>4</v>
      </c>
      <c r="R13" s="358" t="s">
        <v>4</v>
      </c>
      <c r="S13" s="359" t="s">
        <v>4</v>
      </c>
      <c r="T13" s="358" t="s">
        <v>4</v>
      </c>
      <c r="U13" s="358" t="s">
        <v>4</v>
      </c>
      <c r="V13" s="358" t="s">
        <v>4</v>
      </c>
      <c r="W13" s="358" t="s">
        <v>4</v>
      </c>
      <c r="X13" s="358" t="s">
        <v>4</v>
      </c>
      <c r="Y13" s="358" t="s">
        <v>4</v>
      </c>
      <c r="Z13" s="358" t="s">
        <v>4</v>
      </c>
      <c r="AA13" s="358" t="s">
        <v>4</v>
      </c>
      <c r="AB13" s="358" t="s">
        <v>4</v>
      </c>
      <c r="AC13" s="358" t="s">
        <v>4</v>
      </c>
      <c r="AD13" s="357" t="s">
        <v>4</v>
      </c>
    </row>
    <row r="14" spans="2:30" ht="17.25" customHeight="1">
      <c r="B14" s="362" t="str">
        <f>IF(ISBLANK([7]乳児簡単分類番号!B14)=TRUE,"",[7]乳児簡単分類番号!B14)</f>
        <v>Ba02</v>
      </c>
      <c r="C14" s="361" t="str">
        <f>IF(ISBLANK([7]乳児簡単分類番号!C14)=TRUE,"",[7]乳児簡単分類番号!C14)</f>
        <v>敗血症（新生児の細菌性敗血症を除く）</v>
      </c>
      <c r="D14" s="131" t="str">
        <f>IF(ISBLANK([7]乳児簡単分類番号!$D14)=TRUE,"",[7]乳児簡単分類番号!D14)</f>
        <v>総数</v>
      </c>
      <c r="E14" s="360">
        <v>1</v>
      </c>
      <c r="F14" s="358" t="s">
        <v>4</v>
      </c>
      <c r="G14" s="358" t="s">
        <v>4</v>
      </c>
      <c r="H14" s="358" t="s">
        <v>4</v>
      </c>
      <c r="I14" s="358" t="s">
        <v>4</v>
      </c>
      <c r="J14" s="358" t="s">
        <v>4</v>
      </c>
      <c r="K14" s="358" t="s">
        <v>4</v>
      </c>
      <c r="L14" s="359" t="s">
        <v>4</v>
      </c>
      <c r="M14" s="359" t="s">
        <v>4</v>
      </c>
      <c r="N14" s="359" t="s">
        <v>4</v>
      </c>
      <c r="O14" s="102"/>
      <c r="P14" s="102"/>
      <c r="Q14" s="358" t="s">
        <v>4</v>
      </c>
      <c r="R14" s="358" t="s">
        <v>4</v>
      </c>
      <c r="S14" s="359" t="s">
        <v>4</v>
      </c>
      <c r="T14" s="358" t="s">
        <v>4</v>
      </c>
      <c r="U14" s="358" t="s">
        <v>4</v>
      </c>
      <c r="V14" s="358" t="s">
        <v>4</v>
      </c>
      <c r="W14" s="358" t="s">
        <v>4</v>
      </c>
      <c r="X14" s="358" t="s">
        <v>4</v>
      </c>
      <c r="Y14" s="358">
        <v>1</v>
      </c>
      <c r="Z14" s="358" t="s">
        <v>4</v>
      </c>
      <c r="AA14" s="358" t="s">
        <v>4</v>
      </c>
      <c r="AB14" s="358" t="s">
        <v>4</v>
      </c>
      <c r="AC14" s="358" t="s">
        <v>4</v>
      </c>
      <c r="AD14" s="357" t="s">
        <v>4</v>
      </c>
    </row>
    <row r="15" spans="2:30" ht="17.25" customHeight="1">
      <c r="B15" s="362" t="str">
        <f>IF(ISBLANK([7]乳児簡単分類番号!B15)=TRUE,"",[7]乳児簡単分類番号!B15)</f>
        <v/>
      </c>
      <c r="C15" s="361" t="str">
        <f>IF(ISBLANK([7]乳児簡単分類番号!C15)=TRUE,"",[7]乳児簡単分類番号!C15)</f>
        <v/>
      </c>
      <c r="D15" s="131" t="str">
        <f>IF(ISBLANK([7]乳児簡単分類番号!$D15)=TRUE,"",[7]乳児簡単分類番号!D15)</f>
        <v>男</v>
      </c>
      <c r="E15" s="360">
        <v>1</v>
      </c>
      <c r="F15" s="358" t="s">
        <v>4</v>
      </c>
      <c r="G15" s="358" t="s">
        <v>4</v>
      </c>
      <c r="H15" s="358" t="s">
        <v>4</v>
      </c>
      <c r="I15" s="358" t="s">
        <v>4</v>
      </c>
      <c r="J15" s="358" t="s">
        <v>4</v>
      </c>
      <c r="K15" s="358" t="s">
        <v>4</v>
      </c>
      <c r="L15" s="359" t="s">
        <v>4</v>
      </c>
      <c r="M15" s="359" t="s">
        <v>4</v>
      </c>
      <c r="N15" s="359" t="s">
        <v>4</v>
      </c>
      <c r="O15" s="102"/>
      <c r="P15" s="102"/>
      <c r="Q15" s="358" t="s">
        <v>4</v>
      </c>
      <c r="R15" s="358" t="s">
        <v>4</v>
      </c>
      <c r="S15" s="359" t="s">
        <v>4</v>
      </c>
      <c r="T15" s="358" t="s">
        <v>4</v>
      </c>
      <c r="U15" s="358" t="s">
        <v>4</v>
      </c>
      <c r="V15" s="358" t="s">
        <v>4</v>
      </c>
      <c r="W15" s="358" t="s">
        <v>4</v>
      </c>
      <c r="X15" s="358" t="s">
        <v>4</v>
      </c>
      <c r="Y15" s="358">
        <v>1</v>
      </c>
      <c r="Z15" s="358" t="s">
        <v>4</v>
      </c>
      <c r="AA15" s="358" t="s">
        <v>4</v>
      </c>
      <c r="AB15" s="358" t="s">
        <v>4</v>
      </c>
      <c r="AC15" s="358" t="s">
        <v>4</v>
      </c>
      <c r="AD15" s="357" t="s">
        <v>4</v>
      </c>
    </row>
    <row r="16" spans="2:30" ht="17.25" customHeight="1">
      <c r="B16" s="362" t="str">
        <f>IF(ISBLANK([7]乳児簡単分類番号!B16)=TRUE,"",[7]乳児簡単分類番号!B16)</f>
        <v/>
      </c>
      <c r="C16" s="361" t="str">
        <f>IF(ISBLANK([7]乳児簡単分類番号!C16)=TRUE,"",[7]乳児簡単分類番号!C16)</f>
        <v/>
      </c>
      <c r="D16" s="131" t="str">
        <f>IF(ISBLANK([7]乳児簡単分類番号!$D16)=TRUE,"",[7]乳児簡単分類番号!D16)</f>
        <v>女</v>
      </c>
      <c r="E16" s="360" t="s">
        <v>4</v>
      </c>
      <c r="F16" s="358" t="s">
        <v>4</v>
      </c>
      <c r="G16" s="358" t="s">
        <v>4</v>
      </c>
      <c r="H16" s="358" t="s">
        <v>4</v>
      </c>
      <c r="I16" s="358" t="s">
        <v>4</v>
      </c>
      <c r="J16" s="358" t="s">
        <v>4</v>
      </c>
      <c r="K16" s="358" t="s">
        <v>4</v>
      </c>
      <c r="L16" s="359" t="s">
        <v>4</v>
      </c>
      <c r="M16" s="359" t="s">
        <v>4</v>
      </c>
      <c r="N16" s="359" t="s">
        <v>4</v>
      </c>
      <c r="O16" s="102"/>
      <c r="P16" s="102"/>
      <c r="Q16" s="358" t="s">
        <v>4</v>
      </c>
      <c r="R16" s="358" t="s">
        <v>4</v>
      </c>
      <c r="S16" s="359" t="s">
        <v>4</v>
      </c>
      <c r="T16" s="358" t="s">
        <v>4</v>
      </c>
      <c r="U16" s="358" t="s">
        <v>4</v>
      </c>
      <c r="V16" s="358" t="s">
        <v>4</v>
      </c>
      <c r="W16" s="358" t="s">
        <v>4</v>
      </c>
      <c r="X16" s="358" t="s">
        <v>4</v>
      </c>
      <c r="Y16" s="358" t="s">
        <v>4</v>
      </c>
      <c r="Z16" s="358" t="s">
        <v>4</v>
      </c>
      <c r="AA16" s="358" t="s">
        <v>4</v>
      </c>
      <c r="AB16" s="358" t="s">
        <v>4</v>
      </c>
      <c r="AC16" s="358" t="s">
        <v>4</v>
      </c>
      <c r="AD16" s="357" t="s">
        <v>4</v>
      </c>
    </row>
    <row r="17" spans="2:30" ht="17.25" customHeight="1">
      <c r="B17" s="362" t="str">
        <f>IF(ISBLANK([7]乳児簡単分類番号!B17)=TRUE,"",[7]乳児簡単分類番号!B17)</f>
        <v>Ba15</v>
      </c>
      <c r="C17" s="361" t="str">
        <f>IF(ISBLANK([7]乳児簡単分類番号!C17)=TRUE,"",[7]乳児簡単分類番号!C17)</f>
        <v>心疾患
（高血圧性を除く）</v>
      </c>
      <c r="D17" s="131" t="str">
        <f>IF(ISBLANK([7]乳児簡単分類番号!$D17)=TRUE,"",[7]乳児簡単分類番号!D17)</f>
        <v>総数</v>
      </c>
      <c r="E17" s="360">
        <v>1</v>
      </c>
      <c r="F17" s="358" t="s">
        <v>4</v>
      </c>
      <c r="G17" s="358" t="s">
        <v>4</v>
      </c>
      <c r="H17" s="358" t="s">
        <v>4</v>
      </c>
      <c r="I17" s="358" t="s">
        <v>4</v>
      </c>
      <c r="J17" s="358" t="s">
        <v>4</v>
      </c>
      <c r="K17" s="358" t="s">
        <v>4</v>
      </c>
      <c r="L17" s="359" t="s">
        <v>4</v>
      </c>
      <c r="M17" s="359" t="s">
        <v>4</v>
      </c>
      <c r="N17" s="359" t="s">
        <v>4</v>
      </c>
      <c r="O17" s="102"/>
      <c r="P17" s="102"/>
      <c r="Q17" s="358" t="s">
        <v>4</v>
      </c>
      <c r="R17" s="358" t="s">
        <v>4</v>
      </c>
      <c r="S17" s="359" t="s">
        <v>4</v>
      </c>
      <c r="T17" s="358" t="s">
        <v>4</v>
      </c>
      <c r="U17" s="358" t="s">
        <v>4</v>
      </c>
      <c r="V17" s="358" t="s">
        <v>4</v>
      </c>
      <c r="W17" s="358" t="s">
        <v>4</v>
      </c>
      <c r="X17" s="358" t="s">
        <v>4</v>
      </c>
      <c r="Y17" s="358">
        <v>1</v>
      </c>
      <c r="Z17" s="358" t="s">
        <v>4</v>
      </c>
      <c r="AA17" s="358" t="s">
        <v>4</v>
      </c>
      <c r="AB17" s="358" t="s">
        <v>4</v>
      </c>
      <c r="AC17" s="358" t="s">
        <v>4</v>
      </c>
      <c r="AD17" s="357" t="s">
        <v>4</v>
      </c>
    </row>
    <row r="18" spans="2:30" ht="17.25" customHeight="1">
      <c r="B18" s="362" t="str">
        <f>IF(ISBLANK([7]乳児簡単分類番号!B18)=TRUE,"",[7]乳児簡単分類番号!B18)</f>
        <v/>
      </c>
      <c r="C18" s="361" t="str">
        <f>IF(ISBLANK([7]乳児簡単分類番号!C18)=TRUE,"",[7]乳児簡単分類番号!C18)</f>
        <v/>
      </c>
      <c r="D18" s="131" t="str">
        <f>IF(ISBLANK([7]乳児簡単分類番号!$D18)=TRUE,"",[7]乳児簡単分類番号!D18)</f>
        <v>男</v>
      </c>
      <c r="E18" s="360">
        <v>1</v>
      </c>
      <c r="F18" s="358" t="s">
        <v>4</v>
      </c>
      <c r="G18" s="358" t="s">
        <v>4</v>
      </c>
      <c r="H18" s="358" t="s">
        <v>4</v>
      </c>
      <c r="I18" s="358" t="s">
        <v>4</v>
      </c>
      <c r="J18" s="358" t="s">
        <v>4</v>
      </c>
      <c r="K18" s="358" t="s">
        <v>4</v>
      </c>
      <c r="L18" s="359" t="s">
        <v>4</v>
      </c>
      <c r="M18" s="359" t="s">
        <v>4</v>
      </c>
      <c r="N18" s="359" t="s">
        <v>4</v>
      </c>
      <c r="O18" s="102"/>
      <c r="P18" s="102"/>
      <c r="Q18" s="358" t="s">
        <v>4</v>
      </c>
      <c r="R18" s="358" t="s">
        <v>4</v>
      </c>
      <c r="S18" s="359" t="s">
        <v>4</v>
      </c>
      <c r="T18" s="358" t="s">
        <v>4</v>
      </c>
      <c r="U18" s="358" t="s">
        <v>4</v>
      </c>
      <c r="V18" s="358" t="s">
        <v>4</v>
      </c>
      <c r="W18" s="358" t="s">
        <v>4</v>
      </c>
      <c r="X18" s="358" t="s">
        <v>4</v>
      </c>
      <c r="Y18" s="358">
        <v>1</v>
      </c>
      <c r="Z18" s="358" t="s">
        <v>4</v>
      </c>
      <c r="AA18" s="358" t="s">
        <v>4</v>
      </c>
      <c r="AB18" s="358" t="s">
        <v>4</v>
      </c>
      <c r="AC18" s="358" t="s">
        <v>4</v>
      </c>
      <c r="AD18" s="357" t="s">
        <v>4</v>
      </c>
    </row>
    <row r="19" spans="2:30" ht="17.25" customHeight="1">
      <c r="B19" s="362" t="str">
        <f>IF(ISBLANK([7]乳児簡単分類番号!B19)=TRUE,"",[7]乳児簡単分類番号!B19)</f>
        <v/>
      </c>
      <c r="C19" s="361" t="str">
        <f>IF(ISBLANK([7]乳児簡単分類番号!C19)=TRUE,"",[7]乳児簡単分類番号!C19)</f>
        <v/>
      </c>
      <c r="D19" s="131" t="str">
        <f>IF(ISBLANK([7]乳児簡単分類番号!$D19)=TRUE,"",[7]乳児簡単分類番号!D19)</f>
        <v>女</v>
      </c>
      <c r="E19" s="360" t="s">
        <v>4</v>
      </c>
      <c r="F19" s="358" t="s">
        <v>4</v>
      </c>
      <c r="G19" s="358" t="s">
        <v>4</v>
      </c>
      <c r="H19" s="358" t="s">
        <v>4</v>
      </c>
      <c r="I19" s="358" t="s">
        <v>4</v>
      </c>
      <c r="J19" s="358" t="s">
        <v>4</v>
      </c>
      <c r="K19" s="358" t="s">
        <v>4</v>
      </c>
      <c r="L19" s="359" t="s">
        <v>4</v>
      </c>
      <c r="M19" s="359" t="s">
        <v>4</v>
      </c>
      <c r="N19" s="359" t="s">
        <v>4</v>
      </c>
      <c r="O19" s="102"/>
      <c r="P19" s="102"/>
      <c r="Q19" s="358" t="s">
        <v>4</v>
      </c>
      <c r="R19" s="358" t="s">
        <v>4</v>
      </c>
      <c r="S19" s="359" t="s">
        <v>4</v>
      </c>
      <c r="T19" s="358" t="s">
        <v>4</v>
      </c>
      <c r="U19" s="358" t="s">
        <v>4</v>
      </c>
      <c r="V19" s="358" t="s">
        <v>4</v>
      </c>
      <c r="W19" s="358" t="s">
        <v>4</v>
      </c>
      <c r="X19" s="358" t="s">
        <v>4</v>
      </c>
      <c r="Y19" s="358" t="s">
        <v>4</v>
      </c>
      <c r="Z19" s="358" t="s">
        <v>4</v>
      </c>
      <c r="AA19" s="358" t="s">
        <v>4</v>
      </c>
      <c r="AB19" s="358" t="s">
        <v>4</v>
      </c>
      <c r="AC19" s="358" t="s">
        <v>4</v>
      </c>
      <c r="AD19" s="357" t="s">
        <v>4</v>
      </c>
    </row>
    <row r="20" spans="2:30" ht="17.25" customHeight="1">
      <c r="B20" s="362" t="str">
        <f>IF(ISBLANK([7]乳児簡単分類番号!B20)=TRUE,"",[7]乳児簡単分類番号!B20)</f>
        <v>Ba23</v>
      </c>
      <c r="C20" s="361" t="str">
        <f>IF(ISBLANK([7]乳児簡単分類番号!C20)=TRUE,"",[7]乳児簡単分類番号!C20)</f>
        <v>周産期に発生した病態</v>
      </c>
      <c r="D20" s="131" t="str">
        <f>IF(ISBLANK([7]乳児簡単分類番号!$D20)=TRUE,"",[7]乳児簡単分類番号!D20)</f>
        <v>総数</v>
      </c>
      <c r="E20" s="360">
        <v>5</v>
      </c>
      <c r="F20" s="358">
        <v>5</v>
      </c>
      <c r="G20" s="358">
        <v>3</v>
      </c>
      <c r="H20" s="358">
        <v>1</v>
      </c>
      <c r="I20" s="358" t="s">
        <v>4</v>
      </c>
      <c r="J20" s="358" t="s">
        <v>4</v>
      </c>
      <c r="K20" s="358" t="s">
        <v>4</v>
      </c>
      <c r="L20" s="359">
        <v>1</v>
      </c>
      <c r="M20" s="359" t="s">
        <v>4</v>
      </c>
      <c r="N20" s="359">
        <v>1</v>
      </c>
      <c r="O20" s="102"/>
      <c r="P20" s="102"/>
      <c r="Q20" s="358">
        <v>1</v>
      </c>
      <c r="R20" s="358">
        <v>1</v>
      </c>
      <c r="S20" s="359" t="s">
        <v>4</v>
      </c>
      <c r="T20" s="358" t="s">
        <v>4</v>
      </c>
      <c r="U20" s="358" t="s">
        <v>4</v>
      </c>
      <c r="V20" s="358" t="s">
        <v>4</v>
      </c>
      <c r="W20" s="358" t="s">
        <v>4</v>
      </c>
      <c r="X20" s="358" t="s">
        <v>4</v>
      </c>
      <c r="Y20" s="358" t="s">
        <v>4</v>
      </c>
      <c r="Z20" s="358" t="s">
        <v>4</v>
      </c>
      <c r="AA20" s="358" t="s">
        <v>4</v>
      </c>
      <c r="AB20" s="358" t="s">
        <v>4</v>
      </c>
      <c r="AC20" s="358" t="s">
        <v>4</v>
      </c>
      <c r="AD20" s="357" t="s">
        <v>4</v>
      </c>
    </row>
    <row r="21" spans="2:30" ht="17.25" customHeight="1">
      <c r="B21" s="362" t="str">
        <f>IF(ISBLANK([7]乳児簡単分類番号!B21)=TRUE,"",[7]乳児簡単分類番号!B21)</f>
        <v/>
      </c>
      <c r="C21" s="361" t="str">
        <f>IF(ISBLANK([7]乳児簡単分類番号!C21)=TRUE,"",[7]乳児簡単分類番号!C21)</f>
        <v/>
      </c>
      <c r="D21" s="131" t="str">
        <f>IF(ISBLANK([7]乳児簡単分類番号!$D21)=TRUE,"",[7]乳児簡単分類番号!D21)</f>
        <v>男</v>
      </c>
      <c r="E21" s="360">
        <v>2</v>
      </c>
      <c r="F21" s="358">
        <v>2</v>
      </c>
      <c r="G21" s="358">
        <v>1</v>
      </c>
      <c r="H21" s="358">
        <v>1</v>
      </c>
      <c r="I21" s="358" t="s">
        <v>4</v>
      </c>
      <c r="J21" s="358" t="s">
        <v>4</v>
      </c>
      <c r="K21" s="358" t="s">
        <v>4</v>
      </c>
      <c r="L21" s="359" t="s">
        <v>4</v>
      </c>
      <c r="M21" s="359" t="s">
        <v>4</v>
      </c>
      <c r="N21" s="359" t="s">
        <v>4</v>
      </c>
      <c r="O21" s="102"/>
      <c r="P21" s="102"/>
      <c r="Q21" s="358">
        <v>1</v>
      </c>
      <c r="R21" s="358" t="s">
        <v>4</v>
      </c>
      <c r="S21" s="359" t="s">
        <v>4</v>
      </c>
      <c r="T21" s="358" t="s">
        <v>4</v>
      </c>
      <c r="U21" s="358" t="s">
        <v>4</v>
      </c>
      <c r="V21" s="358" t="s">
        <v>4</v>
      </c>
      <c r="W21" s="358" t="s">
        <v>4</v>
      </c>
      <c r="X21" s="358" t="s">
        <v>4</v>
      </c>
      <c r="Y21" s="358" t="s">
        <v>4</v>
      </c>
      <c r="Z21" s="358" t="s">
        <v>4</v>
      </c>
      <c r="AA21" s="358" t="s">
        <v>4</v>
      </c>
      <c r="AB21" s="358" t="s">
        <v>4</v>
      </c>
      <c r="AC21" s="358" t="s">
        <v>4</v>
      </c>
      <c r="AD21" s="357" t="s">
        <v>4</v>
      </c>
    </row>
    <row r="22" spans="2:30" ht="17.25" customHeight="1">
      <c r="B22" s="362" t="str">
        <f>IF(ISBLANK([7]乳児簡単分類番号!B22)=TRUE,"",[7]乳児簡単分類番号!B22)</f>
        <v/>
      </c>
      <c r="C22" s="361" t="str">
        <f>IF(ISBLANK([7]乳児簡単分類番号!C22)=TRUE,"",[7]乳児簡単分類番号!C22)</f>
        <v/>
      </c>
      <c r="D22" s="131" t="str">
        <f>IF(ISBLANK([7]乳児簡単分類番号!$D22)=TRUE,"",[7]乳児簡単分類番号!D22)</f>
        <v>女</v>
      </c>
      <c r="E22" s="360">
        <v>3</v>
      </c>
      <c r="F22" s="358">
        <v>3</v>
      </c>
      <c r="G22" s="358">
        <v>2</v>
      </c>
      <c r="H22" s="358" t="s">
        <v>4</v>
      </c>
      <c r="I22" s="358" t="s">
        <v>4</v>
      </c>
      <c r="J22" s="358" t="s">
        <v>4</v>
      </c>
      <c r="K22" s="358" t="s">
        <v>4</v>
      </c>
      <c r="L22" s="359">
        <v>1</v>
      </c>
      <c r="M22" s="359" t="s">
        <v>4</v>
      </c>
      <c r="N22" s="359">
        <v>1</v>
      </c>
      <c r="O22" s="102"/>
      <c r="P22" s="102"/>
      <c r="Q22" s="358" t="s">
        <v>4</v>
      </c>
      <c r="R22" s="358">
        <v>1</v>
      </c>
      <c r="S22" s="359" t="s">
        <v>4</v>
      </c>
      <c r="T22" s="358" t="s">
        <v>4</v>
      </c>
      <c r="U22" s="358" t="s">
        <v>4</v>
      </c>
      <c r="V22" s="358" t="s">
        <v>4</v>
      </c>
      <c r="W22" s="358" t="s">
        <v>4</v>
      </c>
      <c r="X22" s="358" t="s">
        <v>4</v>
      </c>
      <c r="Y22" s="358" t="s">
        <v>4</v>
      </c>
      <c r="Z22" s="358" t="s">
        <v>4</v>
      </c>
      <c r="AA22" s="358" t="s">
        <v>4</v>
      </c>
      <c r="AB22" s="358" t="s">
        <v>4</v>
      </c>
      <c r="AC22" s="358" t="s">
        <v>4</v>
      </c>
      <c r="AD22" s="357" t="s">
        <v>4</v>
      </c>
    </row>
    <row r="23" spans="2:30" ht="17.25" customHeight="1">
      <c r="B23" s="362" t="str">
        <f>IF(ISBLANK([7]乳児簡単分類番号!B23)=TRUE,"",[7]乳児簡単分類番号!B23)</f>
        <v xml:space="preserve">  Ba28</v>
      </c>
      <c r="C23" s="361" t="str">
        <f>IF(ISBLANK([7]乳児簡単分類番号!C23)=TRUE,"",[7]乳児簡単分類番号!C23)</f>
        <v xml:space="preserve">  周産期に発生した肺出血</v>
      </c>
      <c r="D23" s="131" t="str">
        <f>IF(ISBLANK([7]乳児簡単分類番号!$D23)=TRUE,"",[7]乳児簡単分類番号!D23)</f>
        <v>総数</v>
      </c>
      <c r="E23" s="360">
        <v>1</v>
      </c>
      <c r="F23" s="358">
        <v>1</v>
      </c>
      <c r="G23" s="358">
        <v>1</v>
      </c>
      <c r="H23" s="358" t="s">
        <v>4</v>
      </c>
      <c r="I23" s="358" t="s">
        <v>4</v>
      </c>
      <c r="J23" s="358" t="s">
        <v>4</v>
      </c>
      <c r="K23" s="358" t="s">
        <v>4</v>
      </c>
      <c r="L23" s="359">
        <v>1</v>
      </c>
      <c r="M23" s="359" t="s">
        <v>4</v>
      </c>
      <c r="N23" s="359" t="s">
        <v>4</v>
      </c>
      <c r="O23" s="102"/>
      <c r="P23" s="102"/>
      <c r="Q23" s="358" t="s">
        <v>4</v>
      </c>
      <c r="R23" s="358" t="s">
        <v>4</v>
      </c>
      <c r="S23" s="359" t="s">
        <v>4</v>
      </c>
      <c r="T23" s="358" t="s">
        <v>4</v>
      </c>
      <c r="U23" s="358" t="s">
        <v>4</v>
      </c>
      <c r="V23" s="358" t="s">
        <v>4</v>
      </c>
      <c r="W23" s="358" t="s">
        <v>4</v>
      </c>
      <c r="X23" s="358" t="s">
        <v>4</v>
      </c>
      <c r="Y23" s="358" t="s">
        <v>4</v>
      </c>
      <c r="Z23" s="358" t="s">
        <v>4</v>
      </c>
      <c r="AA23" s="358" t="s">
        <v>4</v>
      </c>
      <c r="AB23" s="358" t="s">
        <v>4</v>
      </c>
      <c r="AC23" s="358" t="s">
        <v>4</v>
      </c>
      <c r="AD23" s="357" t="s">
        <v>4</v>
      </c>
    </row>
    <row r="24" spans="2:30" ht="17.25" customHeight="1">
      <c r="B24" s="362" t="str">
        <f>IF(ISBLANK([7]乳児簡単分類番号!B24)=TRUE,"",[7]乳児簡単分類番号!B24)</f>
        <v/>
      </c>
      <c r="C24" s="361" t="str">
        <f>IF(ISBLANK([7]乳児簡単分類番号!C24)=TRUE,"",[7]乳児簡単分類番号!C24)</f>
        <v/>
      </c>
      <c r="D24" s="131" t="str">
        <f>IF(ISBLANK([7]乳児簡単分類番号!$D24)=TRUE,"",[7]乳児簡単分類番号!D24)</f>
        <v>男</v>
      </c>
      <c r="E24" s="360" t="s">
        <v>4</v>
      </c>
      <c r="F24" s="358" t="s">
        <v>4</v>
      </c>
      <c r="G24" s="358" t="s">
        <v>4</v>
      </c>
      <c r="H24" s="358" t="s">
        <v>4</v>
      </c>
      <c r="I24" s="358" t="s">
        <v>4</v>
      </c>
      <c r="J24" s="358" t="s">
        <v>4</v>
      </c>
      <c r="K24" s="358" t="s">
        <v>4</v>
      </c>
      <c r="L24" s="359" t="s">
        <v>4</v>
      </c>
      <c r="M24" s="359" t="s">
        <v>4</v>
      </c>
      <c r="N24" s="359" t="s">
        <v>4</v>
      </c>
      <c r="O24" s="102"/>
      <c r="P24" s="102"/>
      <c r="Q24" s="358" t="s">
        <v>4</v>
      </c>
      <c r="R24" s="358" t="s">
        <v>4</v>
      </c>
      <c r="S24" s="359" t="s">
        <v>4</v>
      </c>
      <c r="T24" s="358" t="s">
        <v>4</v>
      </c>
      <c r="U24" s="358" t="s">
        <v>4</v>
      </c>
      <c r="V24" s="358" t="s">
        <v>4</v>
      </c>
      <c r="W24" s="358" t="s">
        <v>4</v>
      </c>
      <c r="X24" s="358" t="s">
        <v>4</v>
      </c>
      <c r="Y24" s="358" t="s">
        <v>4</v>
      </c>
      <c r="Z24" s="358" t="s">
        <v>4</v>
      </c>
      <c r="AA24" s="358" t="s">
        <v>4</v>
      </c>
      <c r="AB24" s="358" t="s">
        <v>4</v>
      </c>
      <c r="AC24" s="358" t="s">
        <v>4</v>
      </c>
      <c r="AD24" s="357" t="s">
        <v>4</v>
      </c>
    </row>
    <row r="25" spans="2:30" ht="17.25" customHeight="1">
      <c r="B25" s="362" t="str">
        <f>IF(ISBLANK([7]乳児簡単分類番号!B25)=TRUE,"",[7]乳児簡単分類番号!B25)</f>
        <v/>
      </c>
      <c r="C25" s="361" t="str">
        <f>IF(ISBLANK([7]乳児簡単分類番号!C25)=TRUE,"",[7]乳児簡単分類番号!C25)</f>
        <v/>
      </c>
      <c r="D25" s="131" t="str">
        <f>IF(ISBLANK([7]乳児簡単分類番号!$D25)=TRUE,"",[7]乳児簡単分類番号!D25)</f>
        <v>女</v>
      </c>
      <c r="E25" s="360">
        <v>1</v>
      </c>
      <c r="F25" s="358">
        <v>1</v>
      </c>
      <c r="G25" s="358">
        <v>1</v>
      </c>
      <c r="H25" s="358" t="s">
        <v>4</v>
      </c>
      <c r="I25" s="358" t="s">
        <v>4</v>
      </c>
      <c r="J25" s="358" t="s">
        <v>4</v>
      </c>
      <c r="K25" s="358" t="s">
        <v>4</v>
      </c>
      <c r="L25" s="359">
        <v>1</v>
      </c>
      <c r="M25" s="359" t="s">
        <v>4</v>
      </c>
      <c r="N25" s="359" t="s">
        <v>4</v>
      </c>
      <c r="O25" s="102"/>
      <c r="P25" s="102"/>
      <c r="Q25" s="358" t="s">
        <v>4</v>
      </c>
      <c r="R25" s="358" t="s">
        <v>4</v>
      </c>
      <c r="S25" s="359" t="s">
        <v>4</v>
      </c>
      <c r="T25" s="358" t="s">
        <v>4</v>
      </c>
      <c r="U25" s="358" t="s">
        <v>4</v>
      </c>
      <c r="V25" s="358" t="s">
        <v>4</v>
      </c>
      <c r="W25" s="358" t="s">
        <v>4</v>
      </c>
      <c r="X25" s="358" t="s">
        <v>4</v>
      </c>
      <c r="Y25" s="358" t="s">
        <v>4</v>
      </c>
      <c r="Z25" s="358" t="s">
        <v>4</v>
      </c>
      <c r="AA25" s="358" t="s">
        <v>4</v>
      </c>
      <c r="AB25" s="358" t="s">
        <v>4</v>
      </c>
      <c r="AC25" s="358" t="s">
        <v>4</v>
      </c>
      <c r="AD25" s="357" t="s">
        <v>4</v>
      </c>
    </row>
    <row r="26" spans="2:30" ht="17.25" customHeight="1">
      <c r="B26" s="362" t="str">
        <f>IF(ISBLANK([7]乳児簡単分類番号!B26)=TRUE,"",[7]乳児簡単分類番号!B26)</f>
        <v xml:space="preserve">  Ba29</v>
      </c>
      <c r="C26" s="361" t="str">
        <f>IF(ISBLANK([7]乳児簡単分類番号!C26)=TRUE,"",[7]乳児簡単分類番号!C26)</f>
        <v xml:space="preserve">  周産期に発生した心血管障害</v>
      </c>
      <c r="D26" s="131" t="str">
        <f>IF(ISBLANK([7]乳児簡単分類番号!$D26)=TRUE,"",[7]乳児簡単分類番号!D26)</f>
        <v>総数</v>
      </c>
      <c r="E26" s="360">
        <v>1</v>
      </c>
      <c r="F26" s="358">
        <v>1</v>
      </c>
      <c r="G26" s="358">
        <v>1</v>
      </c>
      <c r="H26" s="358">
        <v>1</v>
      </c>
      <c r="I26" s="358" t="s">
        <v>4</v>
      </c>
      <c r="J26" s="358" t="s">
        <v>4</v>
      </c>
      <c r="K26" s="358" t="s">
        <v>4</v>
      </c>
      <c r="L26" s="359" t="s">
        <v>4</v>
      </c>
      <c r="M26" s="359" t="s">
        <v>4</v>
      </c>
      <c r="N26" s="359" t="s">
        <v>4</v>
      </c>
      <c r="O26" s="102"/>
      <c r="P26" s="102"/>
      <c r="Q26" s="358" t="s">
        <v>4</v>
      </c>
      <c r="R26" s="358" t="s">
        <v>4</v>
      </c>
      <c r="S26" s="359" t="s">
        <v>4</v>
      </c>
      <c r="T26" s="358" t="s">
        <v>4</v>
      </c>
      <c r="U26" s="358" t="s">
        <v>4</v>
      </c>
      <c r="V26" s="358" t="s">
        <v>4</v>
      </c>
      <c r="W26" s="358" t="s">
        <v>4</v>
      </c>
      <c r="X26" s="358" t="s">
        <v>4</v>
      </c>
      <c r="Y26" s="358" t="s">
        <v>4</v>
      </c>
      <c r="Z26" s="358" t="s">
        <v>4</v>
      </c>
      <c r="AA26" s="358" t="s">
        <v>4</v>
      </c>
      <c r="AB26" s="358" t="s">
        <v>4</v>
      </c>
      <c r="AC26" s="358" t="s">
        <v>4</v>
      </c>
      <c r="AD26" s="357" t="s">
        <v>4</v>
      </c>
    </row>
    <row r="27" spans="2:30" ht="17.25" customHeight="1">
      <c r="B27" s="362" t="str">
        <f>IF(ISBLANK([7]乳児簡単分類番号!B27)=TRUE,"",[7]乳児簡単分類番号!B27)</f>
        <v/>
      </c>
      <c r="C27" s="361" t="str">
        <f>IF(ISBLANK([7]乳児簡単分類番号!C27)=TRUE,"",[7]乳児簡単分類番号!C27)</f>
        <v/>
      </c>
      <c r="D27" s="131" t="str">
        <f>IF(ISBLANK([7]乳児簡単分類番号!$D27)=TRUE,"",[7]乳児簡単分類番号!D27)</f>
        <v>男</v>
      </c>
      <c r="E27" s="360">
        <v>1</v>
      </c>
      <c r="F27" s="358">
        <v>1</v>
      </c>
      <c r="G27" s="358">
        <v>1</v>
      </c>
      <c r="H27" s="358">
        <v>1</v>
      </c>
      <c r="I27" s="358" t="s">
        <v>4</v>
      </c>
      <c r="J27" s="358" t="s">
        <v>4</v>
      </c>
      <c r="K27" s="358" t="s">
        <v>4</v>
      </c>
      <c r="L27" s="359" t="s">
        <v>4</v>
      </c>
      <c r="M27" s="359" t="s">
        <v>4</v>
      </c>
      <c r="N27" s="359" t="s">
        <v>4</v>
      </c>
      <c r="O27" s="102"/>
      <c r="P27" s="102"/>
      <c r="Q27" s="358" t="s">
        <v>4</v>
      </c>
      <c r="R27" s="358" t="s">
        <v>4</v>
      </c>
      <c r="S27" s="359" t="s">
        <v>4</v>
      </c>
      <c r="T27" s="358" t="s">
        <v>4</v>
      </c>
      <c r="U27" s="358" t="s">
        <v>4</v>
      </c>
      <c r="V27" s="358" t="s">
        <v>4</v>
      </c>
      <c r="W27" s="358" t="s">
        <v>4</v>
      </c>
      <c r="X27" s="358" t="s">
        <v>4</v>
      </c>
      <c r="Y27" s="358" t="s">
        <v>4</v>
      </c>
      <c r="Z27" s="358" t="s">
        <v>4</v>
      </c>
      <c r="AA27" s="358" t="s">
        <v>4</v>
      </c>
      <c r="AB27" s="358" t="s">
        <v>4</v>
      </c>
      <c r="AC27" s="358" t="s">
        <v>4</v>
      </c>
      <c r="AD27" s="357" t="s">
        <v>4</v>
      </c>
    </row>
    <row r="28" spans="2:30" ht="17.25" customHeight="1">
      <c r="B28" s="362" t="str">
        <f>IF(ISBLANK([7]乳児簡単分類番号!B28)=TRUE,"",[7]乳児簡単分類番号!B28)</f>
        <v/>
      </c>
      <c r="C28" s="361" t="str">
        <f>IF(ISBLANK([7]乳児簡単分類番号!C28)=TRUE,"",[7]乳児簡単分類番号!C28)</f>
        <v/>
      </c>
      <c r="D28" s="131" t="str">
        <f>IF(ISBLANK([7]乳児簡単分類番号!$D28)=TRUE,"",[7]乳児簡単分類番号!D28)</f>
        <v>女</v>
      </c>
      <c r="E28" s="360" t="s">
        <v>4</v>
      </c>
      <c r="F28" s="358" t="s">
        <v>4</v>
      </c>
      <c r="G28" s="358" t="s">
        <v>4</v>
      </c>
      <c r="H28" s="358" t="s">
        <v>4</v>
      </c>
      <c r="I28" s="358" t="s">
        <v>4</v>
      </c>
      <c r="J28" s="358" t="s">
        <v>4</v>
      </c>
      <c r="K28" s="358" t="s">
        <v>4</v>
      </c>
      <c r="L28" s="359" t="s">
        <v>4</v>
      </c>
      <c r="M28" s="359" t="s">
        <v>4</v>
      </c>
      <c r="N28" s="359" t="s">
        <v>4</v>
      </c>
      <c r="O28" s="102"/>
      <c r="P28" s="102"/>
      <c r="Q28" s="358" t="s">
        <v>4</v>
      </c>
      <c r="R28" s="358" t="s">
        <v>4</v>
      </c>
      <c r="S28" s="359" t="s">
        <v>4</v>
      </c>
      <c r="T28" s="358" t="s">
        <v>4</v>
      </c>
      <c r="U28" s="358" t="s">
        <v>4</v>
      </c>
      <c r="V28" s="358" t="s">
        <v>4</v>
      </c>
      <c r="W28" s="358" t="s">
        <v>4</v>
      </c>
      <c r="X28" s="358" t="s">
        <v>4</v>
      </c>
      <c r="Y28" s="358" t="s">
        <v>4</v>
      </c>
      <c r="Z28" s="358" t="s">
        <v>4</v>
      </c>
      <c r="AA28" s="358" t="s">
        <v>4</v>
      </c>
      <c r="AB28" s="358" t="s">
        <v>4</v>
      </c>
      <c r="AC28" s="358" t="s">
        <v>4</v>
      </c>
      <c r="AD28" s="357" t="s">
        <v>4</v>
      </c>
    </row>
    <row r="29" spans="2:30" ht="17.25" customHeight="1">
      <c r="B29" s="362" t="str">
        <f>IF(ISBLANK([7]乳児簡単分類番号!B29)=TRUE,"",[7]乳児簡単分類番号!B29)</f>
        <v xml:space="preserve">  Ba30</v>
      </c>
      <c r="C29" s="361" t="str">
        <f>IF(ISBLANK([7]乳児簡単分類番号!C29)=TRUE,"",[7]乳児簡単分類番号!C29)</f>
        <v xml:space="preserve">  周産期に特異的な呼吸障害及び心血管障害</v>
      </c>
      <c r="D29" s="131" t="str">
        <f>IF(ISBLANK([7]乳児簡単分類番号!$D29)=TRUE,"",[7]乳児簡単分類番号!D29)</f>
        <v>総数</v>
      </c>
      <c r="E29" s="360">
        <v>1</v>
      </c>
      <c r="F29" s="358">
        <v>1</v>
      </c>
      <c r="G29" s="358" t="s">
        <v>4</v>
      </c>
      <c r="H29" s="358" t="s">
        <v>4</v>
      </c>
      <c r="I29" s="358" t="s">
        <v>4</v>
      </c>
      <c r="J29" s="358" t="s">
        <v>4</v>
      </c>
      <c r="K29" s="358" t="s">
        <v>4</v>
      </c>
      <c r="L29" s="359" t="s">
        <v>4</v>
      </c>
      <c r="M29" s="359" t="s">
        <v>4</v>
      </c>
      <c r="N29" s="359" t="s">
        <v>4</v>
      </c>
      <c r="O29" s="102"/>
      <c r="P29" s="102"/>
      <c r="Q29" s="358">
        <v>1</v>
      </c>
      <c r="R29" s="358" t="s">
        <v>4</v>
      </c>
      <c r="S29" s="359" t="s">
        <v>4</v>
      </c>
      <c r="T29" s="358" t="s">
        <v>4</v>
      </c>
      <c r="U29" s="358" t="s">
        <v>4</v>
      </c>
      <c r="V29" s="358" t="s">
        <v>4</v>
      </c>
      <c r="W29" s="358" t="s">
        <v>4</v>
      </c>
      <c r="X29" s="358" t="s">
        <v>4</v>
      </c>
      <c r="Y29" s="358" t="s">
        <v>4</v>
      </c>
      <c r="Z29" s="358" t="s">
        <v>4</v>
      </c>
      <c r="AA29" s="358" t="s">
        <v>4</v>
      </c>
      <c r="AB29" s="358" t="s">
        <v>4</v>
      </c>
      <c r="AC29" s="358" t="s">
        <v>4</v>
      </c>
      <c r="AD29" s="357" t="s">
        <v>4</v>
      </c>
    </row>
    <row r="30" spans="2:30" ht="17.25" customHeight="1">
      <c r="B30" s="362" t="str">
        <f>IF(ISBLANK([7]乳児簡単分類番号!B30)=TRUE,"",[7]乳児簡単分類番号!B30)</f>
        <v/>
      </c>
      <c r="C30" s="361" t="str">
        <f>IF(ISBLANK([7]乳児簡単分類番号!C30)=TRUE,"",[7]乳児簡単分類番号!C30)</f>
        <v/>
      </c>
      <c r="D30" s="131" t="str">
        <f>IF(ISBLANK([7]乳児簡単分類番号!$D30)=TRUE,"",[7]乳児簡単分類番号!D30)</f>
        <v>男</v>
      </c>
      <c r="E30" s="360">
        <v>1</v>
      </c>
      <c r="F30" s="358">
        <v>1</v>
      </c>
      <c r="G30" s="358" t="s">
        <v>4</v>
      </c>
      <c r="H30" s="358" t="s">
        <v>4</v>
      </c>
      <c r="I30" s="358" t="s">
        <v>4</v>
      </c>
      <c r="J30" s="358" t="s">
        <v>4</v>
      </c>
      <c r="K30" s="358" t="s">
        <v>4</v>
      </c>
      <c r="L30" s="359" t="s">
        <v>4</v>
      </c>
      <c r="M30" s="359" t="s">
        <v>4</v>
      </c>
      <c r="N30" s="359" t="s">
        <v>4</v>
      </c>
      <c r="O30" s="102"/>
      <c r="P30" s="102"/>
      <c r="Q30" s="358">
        <v>1</v>
      </c>
      <c r="R30" s="358" t="s">
        <v>4</v>
      </c>
      <c r="S30" s="359" t="s">
        <v>4</v>
      </c>
      <c r="T30" s="358" t="s">
        <v>4</v>
      </c>
      <c r="U30" s="358" t="s">
        <v>4</v>
      </c>
      <c r="V30" s="358" t="s">
        <v>4</v>
      </c>
      <c r="W30" s="358" t="s">
        <v>4</v>
      </c>
      <c r="X30" s="358" t="s">
        <v>4</v>
      </c>
      <c r="Y30" s="358" t="s">
        <v>4</v>
      </c>
      <c r="Z30" s="358" t="s">
        <v>4</v>
      </c>
      <c r="AA30" s="358" t="s">
        <v>4</v>
      </c>
      <c r="AB30" s="358" t="s">
        <v>4</v>
      </c>
      <c r="AC30" s="358" t="s">
        <v>4</v>
      </c>
      <c r="AD30" s="357" t="s">
        <v>4</v>
      </c>
    </row>
    <row r="31" spans="2:30" ht="17.25" customHeight="1">
      <c r="B31" s="362" t="str">
        <f>IF(ISBLANK([7]乳児簡単分類番号!B31)=TRUE,"",[7]乳児簡単分類番号!B31)</f>
        <v/>
      </c>
      <c r="C31" s="361" t="str">
        <f>IF(ISBLANK([7]乳児簡単分類番号!C31)=TRUE,"",[7]乳児簡単分類番号!C31)</f>
        <v/>
      </c>
      <c r="D31" s="131" t="str">
        <f>IF(ISBLANK([7]乳児簡単分類番号!$D31)=TRUE,"",[7]乳児簡単分類番号!D31)</f>
        <v>女</v>
      </c>
      <c r="E31" s="360" t="s">
        <v>4</v>
      </c>
      <c r="F31" s="358" t="s">
        <v>4</v>
      </c>
      <c r="G31" s="358" t="s">
        <v>4</v>
      </c>
      <c r="H31" s="358" t="s">
        <v>4</v>
      </c>
      <c r="I31" s="358" t="s">
        <v>4</v>
      </c>
      <c r="J31" s="358" t="s">
        <v>4</v>
      </c>
      <c r="K31" s="358" t="s">
        <v>4</v>
      </c>
      <c r="L31" s="359" t="s">
        <v>4</v>
      </c>
      <c r="M31" s="359" t="s">
        <v>4</v>
      </c>
      <c r="N31" s="359" t="s">
        <v>4</v>
      </c>
      <c r="O31" s="102"/>
      <c r="P31" s="102"/>
      <c r="Q31" s="358" t="s">
        <v>4</v>
      </c>
      <c r="R31" s="358" t="s">
        <v>4</v>
      </c>
      <c r="S31" s="359" t="s">
        <v>4</v>
      </c>
      <c r="T31" s="358" t="s">
        <v>4</v>
      </c>
      <c r="U31" s="358" t="s">
        <v>4</v>
      </c>
      <c r="V31" s="358" t="s">
        <v>4</v>
      </c>
      <c r="W31" s="358" t="s">
        <v>4</v>
      </c>
      <c r="X31" s="358" t="s">
        <v>4</v>
      </c>
      <c r="Y31" s="358" t="s">
        <v>4</v>
      </c>
      <c r="Z31" s="358" t="s">
        <v>4</v>
      </c>
      <c r="AA31" s="358" t="s">
        <v>4</v>
      </c>
      <c r="AB31" s="358" t="s">
        <v>4</v>
      </c>
      <c r="AC31" s="358" t="s">
        <v>4</v>
      </c>
      <c r="AD31" s="357" t="s">
        <v>4</v>
      </c>
    </row>
    <row r="32" spans="2:30" ht="17.25" customHeight="1">
      <c r="B32" s="362" t="str">
        <f>IF(ISBLANK([7]乳児簡単分類番号!B32)=TRUE,"",[7]乳児簡単分類番号!B32)</f>
        <v xml:space="preserve">  Ba33</v>
      </c>
      <c r="C32" s="361" t="str">
        <f>IF(ISBLANK([7]乳児簡単分類番号!C32)=TRUE,"",[7]乳児簡単分類番号!C32)</f>
        <v xml:space="preserve">  胎児及び新生児の出血性障害及び血液障害</v>
      </c>
      <c r="D32" s="131" t="str">
        <f>IF(ISBLANK([7]乳児簡単分類番号!$D32)=TRUE,"",[7]乳児簡単分類番号!D32)</f>
        <v>総数</v>
      </c>
      <c r="E32" s="360">
        <v>1</v>
      </c>
      <c r="F32" s="358">
        <v>1</v>
      </c>
      <c r="G32" s="358">
        <v>1</v>
      </c>
      <c r="H32" s="358" t="s">
        <v>4</v>
      </c>
      <c r="I32" s="358" t="s">
        <v>4</v>
      </c>
      <c r="J32" s="358" t="s">
        <v>4</v>
      </c>
      <c r="K32" s="358" t="s">
        <v>4</v>
      </c>
      <c r="L32" s="359" t="s">
        <v>4</v>
      </c>
      <c r="M32" s="359" t="s">
        <v>4</v>
      </c>
      <c r="N32" s="359">
        <v>1</v>
      </c>
      <c r="O32" s="102"/>
      <c r="P32" s="102"/>
      <c r="Q32" s="358" t="s">
        <v>4</v>
      </c>
      <c r="R32" s="358" t="s">
        <v>4</v>
      </c>
      <c r="S32" s="359" t="s">
        <v>4</v>
      </c>
      <c r="T32" s="358" t="s">
        <v>4</v>
      </c>
      <c r="U32" s="358" t="s">
        <v>4</v>
      </c>
      <c r="V32" s="358" t="s">
        <v>4</v>
      </c>
      <c r="W32" s="358" t="s">
        <v>4</v>
      </c>
      <c r="X32" s="358" t="s">
        <v>4</v>
      </c>
      <c r="Y32" s="358" t="s">
        <v>4</v>
      </c>
      <c r="Z32" s="358" t="s">
        <v>4</v>
      </c>
      <c r="AA32" s="358" t="s">
        <v>4</v>
      </c>
      <c r="AB32" s="358" t="s">
        <v>4</v>
      </c>
      <c r="AC32" s="358" t="s">
        <v>4</v>
      </c>
      <c r="AD32" s="357" t="s">
        <v>4</v>
      </c>
    </row>
    <row r="33" spans="2:30" ht="17.25" customHeight="1">
      <c r="B33" s="362" t="str">
        <f>IF(ISBLANK([7]乳児簡単分類番号!B33)=TRUE,"",[7]乳児簡単分類番号!B33)</f>
        <v/>
      </c>
      <c r="C33" s="361" t="str">
        <f>IF(ISBLANK([7]乳児簡単分類番号!C33)=TRUE,"",[7]乳児簡単分類番号!C33)</f>
        <v/>
      </c>
      <c r="D33" s="131" t="str">
        <f>IF(ISBLANK([7]乳児簡単分類番号!$D33)=TRUE,"",[7]乳児簡単分類番号!D33)</f>
        <v>男</v>
      </c>
      <c r="E33" s="360" t="s">
        <v>4</v>
      </c>
      <c r="F33" s="358" t="s">
        <v>4</v>
      </c>
      <c r="G33" s="358" t="s">
        <v>4</v>
      </c>
      <c r="H33" s="358" t="s">
        <v>4</v>
      </c>
      <c r="I33" s="358" t="s">
        <v>4</v>
      </c>
      <c r="J33" s="358" t="s">
        <v>4</v>
      </c>
      <c r="K33" s="358" t="s">
        <v>4</v>
      </c>
      <c r="L33" s="359" t="s">
        <v>4</v>
      </c>
      <c r="M33" s="359" t="s">
        <v>4</v>
      </c>
      <c r="N33" s="359" t="s">
        <v>4</v>
      </c>
      <c r="O33" s="102"/>
      <c r="P33" s="102"/>
      <c r="Q33" s="358" t="s">
        <v>4</v>
      </c>
      <c r="R33" s="358" t="s">
        <v>4</v>
      </c>
      <c r="S33" s="359" t="s">
        <v>4</v>
      </c>
      <c r="T33" s="358" t="s">
        <v>4</v>
      </c>
      <c r="U33" s="358" t="s">
        <v>4</v>
      </c>
      <c r="V33" s="358" t="s">
        <v>4</v>
      </c>
      <c r="W33" s="358" t="s">
        <v>4</v>
      </c>
      <c r="X33" s="358" t="s">
        <v>4</v>
      </c>
      <c r="Y33" s="358" t="s">
        <v>4</v>
      </c>
      <c r="Z33" s="358" t="s">
        <v>4</v>
      </c>
      <c r="AA33" s="358" t="s">
        <v>4</v>
      </c>
      <c r="AB33" s="358" t="s">
        <v>4</v>
      </c>
      <c r="AC33" s="358" t="s">
        <v>4</v>
      </c>
      <c r="AD33" s="357" t="s">
        <v>4</v>
      </c>
    </row>
    <row r="34" spans="2:30" ht="17.25" customHeight="1">
      <c r="B34" s="362" t="str">
        <f>IF(ISBLANK([7]乳児簡単分類番号!B34)=TRUE,"",[7]乳児簡単分類番号!B34)</f>
        <v/>
      </c>
      <c r="C34" s="361" t="str">
        <f>IF(ISBLANK([7]乳児簡単分類番号!C34)=TRUE,"",[7]乳児簡単分類番号!C34)</f>
        <v/>
      </c>
      <c r="D34" s="131" t="str">
        <f>IF(ISBLANK([7]乳児簡単分類番号!$D34)=TRUE,"",[7]乳児簡単分類番号!D34)</f>
        <v>女</v>
      </c>
      <c r="E34" s="360">
        <v>1</v>
      </c>
      <c r="F34" s="358">
        <v>1</v>
      </c>
      <c r="G34" s="358">
        <v>1</v>
      </c>
      <c r="H34" s="358" t="s">
        <v>4</v>
      </c>
      <c r="I34" s="358" t="s">
        <v>4</v>
      </c>
      <c r="J34" s="358" t="s">
        <v>4</v>
      </c>
      <c r="K34" s="358" t="s">
        <v>4</v>
      </c>
      <c r="L34" s="359" t="s">
        <v>4</v>
      </c>
      <c r="M34" s="359" t="s">
        <v>4</v>
      </c>
      <c r="N34" s="359">
        <v>1</v>
      </c>
      <c r="O34" s="102"/>
      <c r="P34" s="102"/>
      <c r="Q34" s="358" t="s">
        <v>4</v>
      </c>
      <c r="R34" s="358" t="s">
        <v>4</v>
      </c>
      <c r="S34" s="359" t="s">
        <v>4</v>
      </c>
      <c r="T34" s="358" t="s">
        <v>4</v>
      </c>
      <c r="U34" s="358" t="s">
        <v>4</v>
      </c>
      <c r="V34" s="358" t="s">
        <v>4</v>
      </c>
      <c r="W34" s="358" t="s">
        <v>4</v>
      </c>
      <c r="X34" s="358" t="s">
        <v>4</v>
      </c>
      <c r="Y34" s="358" t="s">
        <v>4</v>
      </c>
      <c r="Z34" s="358" t="s">
        <v>4</v>
      </c>
      <c r="AA34" s="358" t="s">
        <v>4</v>
      </c>
      <c r="AB34" s="358" t="s">
        <v>4</v>
      </c>
      <c r="AC34" s="358" t="s">
        <v>4</v>
      </c>
      <c r="AD34" s="357" t="s">
        <v>4</v>
      </c>
    </row>
    <row r="35" spans="2:30" ht="17.25" customHeight="1">
      <c r="B35" s="362" t="str">
        <f>IF(ISBLANK([7]乳児簡単分類番号!B35)=TRUE,"",[7]乳児簡単分類番号!B35)</f>
        <v xml:space="preserve">  Ba34</v>
      </c>
      <c r="C35" s="361" t="str">
        <f>IF(ISBLANK([7]乳児簡単分類番号!C35)=TRUE,"",[7]乳児簡単分類番号!C35)</f>
        <v xml:space="preserve">  その他の周産期に発生した病態</v>
      </c>
      <c r="D35" s="131" t="str">
        <f>IF(ISBLANK([7]乳児簡単分類番号!$D35)=TRUE,"",[7]乳児簡単分類番号!D35)</f>
        <v>総数</v>
      </c>
      <c r="E35" s="360">
        <v>1</v>
      </c>
      <c r="F35" s="358">
        <v>1</v>
      </c>
      <c r="G35" s="358" t="s">
        <v>4</v>
      </c>
      <c r="H35" s="358" t="s">
        <v>4</v>
      </c>
      <c r="I35" s="358" t="s">
        <v>4</v>
      </c>
      <c r="J35" s="358" t="s">
        <v>4</v>
      </c>
      <c r="K35" s="358" t="s">
        <v>4</v>
      </c>
      <c r="L35" s="359" t="s">
        <v>4</v>
      </c>
      <c r="M35" s="359" t="s">
        <v>4</v>
      </c>
      <c r="N35" s="359" t="s">
        <v>4</v>
      </c>
      <c r="O35" s="102"/>
      <c r="P35" s="102"/>
      <c r="Q35" s="358" t="s">
        <v>4</v>
      </c>
      <c r="R35" s="358">
        <v>1</v>
      </c>
      <c r="S35" s="359" t="s">
        <v>4</v>
      </c>
      <c r="T35" s="358" t="s">
        <v>4</v>
      </c>
      <c r="U35" s="358" t="s">
        <v>4</v>
      </c>
      <c r="V35" s="358" t="s">
        <v>4</v>
      </c>
      <c r="W35" s="358" t="s">
        <v>4</v>
      </c>
      <c r="X35" s="358" t="s">
        <v>4</v>
      </c>
      <c r="Y35" s="358" t="s">
        <v>4</v>
      </c>
      <c r="Z35" s="358" t="s">
        <v>4</v>
      </c>
      <c r="AA35" s="358" t="s">
        <v>4</v>
      </c>
      <c r="AB35" s="358" t="s">
        <v>4</v>
      </c>
      <c r="AC35" s="358" t="s">
        <v>4</v>
      </c>
      <c r="AD35" s="357" t="s">
        <v>4</v>
      </c>
    </row>
    <row r="36" spans="2:30" ht="17.25" customHeight="1">
      <c r="B36" s="362" t="str">
        <f>IF(ISBLANK([7]乳児簡単分類番号!B36)=TRUE,"",[7]乳児簡単分類番号!B36)</f>
        <v/>
      </c>
      <c r="C36" s="361" t="str">
        <f>IF(ISBLANK([7]乳児簡単分類番号!C36)=TRUE,"",[7]乳児簡単分類番号!C36)</f>
        <v/>
      </c>
      <c r="D36" s="131" t="str">
        <f>IF(ISBLANK([7]乳児簡単分類番号!$D36)=TRUE,"",[7]乳児簡単分類番号!D36)</f>
        <v>男</v>
      </c>
      <c r="E36" s="360" t="s">
        <v>4</v>
      </c>
      <c r="F36" s="358" t="s">
        <v>4</v>
      </c>
      <c r="G36" s="358" t="s">
        <v>4</v>
      </c>
      <c r="H36" s="358" t="s">
        <v>4</v>
      </c>
      <c r="I36" s="358" t="s">
        <v>4</v>
      </c>
      <c r="J36" s="358" t="s">
        <v>4</v>
      </c>
      <c r="K36" s="358" t="s">
        <v>4</v>
      </c>
      <c r="L36" s="359" t="s">
        <v>4</v>
      </c>
      <c r="M36" s="359" t="s">
        <v>4</v>
      </c>
      <c r="N36" s="359" t="s">
        <v>4</v>
      </c>
      <c r="O36" s="102"/>
      <c r="P36" s="102"/>
      <c r="Q36" s="358" t="s">
        <v>4</v>
      </c>
      <c r="R36" s="358" t="s">
        <v>4</v>
      </c>
      <c r="S36" s="359" t="s">
        <v>4</v>
      </c>
      <c r="T36" s="358" t="s">
        <v>4</v>
      </c>
      <c r="U36" s="358" t="s">
        <v>4</v>
      </c>
      <c r="V36" s="358" t="s">
        <v>4</v>
      </c>
      <c r="W36" s="358" t="s">
        <v>4</v>
      </c>
      <c r="X36" s="358" t="s">
        <v>4</v>
      </c>
      <c r="Y36" s="358" t="s">
        <v>4</v>
      </c>
      <c r="Z36" s="358" t="s">
        <v>4</v>
      </c>
      <c r="AA36" s="358" t="s">
        <v>4</v>
      </c>
      <c r="AB36" s="358" t="s">
        <v>4</v>
      </c>
      <c r="AC36" s="358" t="s">
        <v>4</v>
      </c>
      <c r="AD36" s="357" t="s">
        <v>4</v>
      </c>
    </row>
    <row r="37" spans="2:30" ht="17.25" customHeight="1">
      <c r="B37" s="362" t="str">
        <f>IF(ISBLANK([7]乳児簡単分類番号!B37)=TRUE,"",[7]乳児簡単分類番号!B37)</f>
        <v/>
      </c>
      <c r="C37" s="361" t="str">
        <f>IF(ISBLANK([7]乳児簡単分類番号!C37)=TRUE,"",[7]乳児簡単分類番号!C37)</f>
        <v/>
      </c>
      <c r="D37" s="131" t="str">
        <f>IF(ISBLANK([7]乳児簡単分類番号!$D37)=TRUE,"",[7]乳児簡単分類番号!D37)</f>
        <v>女</v>
      </c>
      <c r="E37" s="360">
        <v>1</v>
      </c>
      <c r="F37" s="358">
        <v>1</v>
      </c>
      <c r="G37" s="358" t="s">
        <v>4</v>
      </c>
      <c r="H37" s="358" t="s">
        <v>4</v>
      </c>
      <c r="I37" s="358" t="s">
        <v>4</v>
      </c>
      <c r="J37" s="358" t="s">
        <v>4</v>
      </c>
      <c r="K37" s="358" t="s">
        <v>4</v>
      </c>
      <c r="L37" s="359" t="s">
        <v>4</v>
      </c>
      <c r="M37" s="359" t="s">
        <v>4</v>
      </c>
      <c r="N37" s="359" t="s">
        <v>4</v>
      </c>
      <c r="O37" s="102"/>
      <c r="P37" s="102"/>
      <c r="Q37" s="358" t="s">
        <v>4</v>
      </c>
      <c r="R37" s="358">
        <v>1</v>
      </c>
      <c r="S37" s="359" t="s">
        <v>4</v>
      </c>
      <c r="T37" s="358" t="s">
        <v>4</v>
      </c>
      <c r="U37" s="358" t="s">
        <v>4</v>
      </c>
      <c r="V37" s="358" t="s">
        <v>4</v>
      </c>
      <c r="W37" s="358" t="s">
        <v>4</v>
      </c>
      <c r="X37" s="358" t="s">
        <v>4</v>
      </c>
      <c r="Y37" s="358" t="s">
        <v>4</v>
      </c>
      <c r="Z37" s="358" t="s">
        <v>4</v>
      </c>
      <c r="AA37" s="358" t="s">
        <v>4</v>
      </c>
      <c r="AB37" s="358" t="s">
        <v>4</v>
      </c>
      <c r="AC37" s="358" t="s">
        <v>4</v>
      </c>
      <c r="AD37" s="357" t="s">
        <v>4</v>
      </c>
    </row>
    <row r="38" spans="2:30" ht="17.25" customHeight="1">
      <c r="B38" s="362" t="str">
        <f>IF(ISBLANK([7]乳児簡単分類番号!B38)=TRUE,"",[7]乳児簡単分類番号!B38)</f>
        <v>Ba35</v>
      </c>
      <c r="C38" s="361" t="str">
        <f>IF(ISBLANK([7]乳児簡単分類番号!C38)=TRUE,"",[7]乳児簡単分類番号!C38)</f>
        <v>先天奇形、変形および染色体異常</v>
      </c>
      <c r="D38" s="131" t="str">
        <f>IF(ISBLANK([7]乳児簡単分類番号!$D38)=TRUE,"",[7]乳児簡単分類番号!D38)</f>
        <v>総数</v>
      </c>
      <c r="E38" s="360">
        <v>7</v>
      </c>
      <c r="F38" s="358">
        <v>3</v>
      </c>
      <c r="G38" s="358">
        <v>2</v>
      </c>
      <c r="H38" s="358">
        <v>2</v>
      </c>
      <c r="I38" s="358" t="s">
        <v>4</v>
      </c>
      <c r="J38" s="358" t="s">
        <v>4</v>
      </c>
      <c r="K38" s="358" t="s">
        <v>4</v>
      </c>
      <c r="L38" s="359" t="s">
        <v>4</v>
      </c>
      <c r="M38" s="359" t="s">
        <v>4</v>
      </c>
      <c r="N38" s="359" t="s">
        <v>4</v>
      </c>
      <c r="O38" s="102"/>
      <c r="P38" s="102"/>
      <c r="Q38" s="358">
        <v>1</v>
      </c>
      <c r="R38" s="358" t="s">
        <v>4</v>
      </c>
      <c r="S38" s="359" t="s">
        <v>4</v>
      </c>
      <c r="T38" s="358" t="s">
        <v>4</v>
      </c>
      <c r="U38" s="358">
        <v>1</v>
      </c>
      <c r="V38" s="358">
        <v>2</v>
      </c>
      <c r="W38" s="358" t="s">
        <v>4</v>
      </c>
      <c r="X38" s="358" t="s">
        <v>4</v>
      </c>
      <c r="Y38" s="358" t="s">
        <v>4</v>
      </c>
      <c r="Z38" s="358" t="s">
        <v>4</v>
      </c>
      <c r="AA38" s="358" t="s">
        <v>4</v>
      </c>
      <c r="AB38" s="358">
        <v>1</v>
      </c>
      <c r="AC38" s="358" t="s">
        <v>4</v>
      </c>
      <c r="AD38" s="357" t="s">
        <v>4</v>
      </c>
    </row>
    <row r="39" spans="2:30" ht="17.25" customHeight="1">
      <c r="B39" s="362" t="str">
        <f>IF(ISBLANK([7]乳児簡単分類番号!B39)=TRUE,"",[7]乳児簡単分類番号!B39)</f>
        <v/>
      </c>
      <c r="C39" s="361" t="str">
        <f>IF(ISBLANK([7]乳児簡単分類番号!C39)=TRUE,"",[7]乳児簡単分類番号!C39)</f>
        <v/>
      </c>
      <c r="D39" s="131" t="str">
        <f>IF(ISBLANK([7]乳児簡単分類番号!$D39)=TRUE,"",[7]乳児簡単分類番号!D39)</f>
        <v>男</v>
      </c>
      <c r="E39" s="360">
        <v>1</v>
      </c>
      <c r="F39" s="358">
        <v>1</v>
      </c>
      <c r="G39" s="358">
        <v>1</v>
      </c>
      <c r="H39" s="358">
        <v>1</v>
      </c>
      <c r="I39" s="358" t="s">
        <v>4</v>
      </c>
      <c r="J39" s="358" t="s">
        <v>4</v>
      </c>
      <c r="K39" s="358" t="s">
        <v>4</v>
      </c>
      <c r="L39" s="359" t="s">
        <v>4</v>
      </c>
      <c r="M39" s="359" t="s">
        <v>4</v>
      </c>
      <c r="N39" s="359" t="s">
        <v>4</v>
      </c>
      <c r="O39" s="102"/>
      <c r="P39" s="102"/>
      <c r="Q39" s="358" t="s">
        <v>4</v>
      </c>
      <c r="R39" s="358" t="s">
        <v>4</v>
      </c>
      <c r="S39" s="359" t="s">
        <v>4</v>
      </c>
      <c r="T39" s="358" t="s">
        <v>4</v>
      </c>
      <c r="U39" s="358" t="s">
        <v>4</v>
      </c>
      <c r="V39" s="358" t="s">
        <v>4</v>
      </c>
      <c r="W39" s="358" t="s">
        <v>4</v>
      </c>
      <c r="X39" s="358" t="s">
        <v>4</v>
      </c>
      <c r="Y39" s="358" t="s">
        <v>4</v>
      </c>
      <c r="Z39" s="358" t="s">
        <v>4</v>
      </c>
      <c r="AA39" s="358" t="s">
        <v>4</v>
      </c>
      <c r="AB39" s="358" t="s">
        <v>4</v>
      </c>
      <c r="AC39" s="358" t="s">
        <v>4</v>
      </c>
      <c r="AD39" s="357" t="s">
        <v>4</v>
      </c>
    </row>
    <row r="40" spans="2:30" ht="17.25" customHeight="1">
      <c r="B40" s="362" t="str">
        <f>IF(ISBLANK([7]乳児簡単分類番号!B40)=TRUE,"",[7]乳児簡単分類番号!B40)</f>
        <v/>
      </c>
      <c r="C40" s="361" t="str">
        <f>IF(ISBLANK([7]乳児簡単分類番号!C40)=TRUE,"",[7]乳児簡単分類番号!C40)</f>
        <v/>
      </c>
      <c r="D40" s="131" t="str">
        <f>IF(ISBLANK([7]乳児簡単分類番号!$D40)=TRUE,"",[7]乳児簡単分類番号!D40)</f>
        <v>女</v>
      </c>
      <c r="E40" s="360">
        <v>6</v>
      </c>
      <c r="F40" s="358">
        <v>2</v>
      </c>
      <c r="G40" s="358">
        <v>1</v>
      </c>
      <c r="H40" s="358">
        <v>1</v>
      </c>
      <c r="I40" s="358" t="s">
        <v>4</v>
      </c>
      <c r="J40" s="358" t="s">
        <v>4</v>
      </c>
      <c r="K40" s="358" t="s">
        <v>4</v>
      </c>
      <c r="L40" s="359" t="s">
        <v>4</v>
      </c>
      <c r="M40" s="359" t="s">
        <v>4</v>
      </c>
      <c r="N40" s="359" t="s">
        <v>4</v>
      </c>
      <c r="O40" s="102"/>
      <c r="P40" s="102"/>
      <c r="Q40" s="358">
        <v>1</v>
      </c>
      <c r="R40" s="358" t="s">
        <v>4</v>
      </c>
      <c r="S40" s="359" t="s">
        <v>4</v>
      </c>
      <c r="T40" s="358" t="s">
        <v>4</v>
      </c>
      <c r="U40" s="358">
        <v>1</v>
      </c>
      <c r="V40" s="358">
        <v>2</v>
      </c>
      <c r="W40" s="358" t="s">
        <v>4</v>
      </c>
      <c r="X40" s="358" t="s">
        <v>4</v>
      </c>
      <c r="Y40" s="358" t="s">
        <v>4</v>
      </c>
      <c r="Z40" s="358" t="s">
        <v>4</v>
      </c>
      <c r="AA40" s="358" t="s">
        <v>4</v>
      </c>
      <c r="AB40" s="358">
        <v>1</v>
      </c>
      <c r="AC40" s="358" t="s">
        <v>4</v>
      </c>
      <c r="AD40" s="357" t="s">
        <v>4</v>
      </c>
    </row>
    <row r="41" spans="2:30" ht="17.25" customHeight="1">
      <c r="B41" s="362" t="str">
        <f>IF(ISBLANK([7]乳児簡単分類番号!B41)=TRUE,"",[7]乳児簡単分類番号!B41)</f>
        <v xml:space="preserve">  Ba36</v>
      </c>
      <c r="C41" s="361" t="str">
        <f>IF(ISBLANK([7]乳児簡単分類番号!C41)=TRUE,"",[7]乳児簡単分類番号!C41)</f>
        <v xml:space="preserve">  神経系の
先天奇形</v>
      </c>
      <c r="D41" s="131" t="str">
        <f>IF(ISBLANK([7]乳児簡単分類番号!$D41)=TRUE,"",[7]乳児簡単分類番号!D41)</f>
        <v>総数</v>
      </c>
      <c r="E41" s="360">
        <v>1</v>
      </c>
      <c r="F41" s="358">
        <v>1</v>
      </c>
      <c r="G41" s="358">
        <v>1</v>
      </c>
      <c r="H41" s="358">
        <v>1</v>
      </c>
      <c r="I41" s="358" t="s">
        <v>4</v>
      </c>
      <c r="J41" s="358" t="s">
        <v>4</v>
      </c>
      <c r="K41" s="358" t="s">
        <v>4</v>
      </c>
      <c r="L41" s="359" t="s">
        <v>4</v>
      </c>
      <c r="M41" s="359" t="s">
        <v>4</v>
      </c>
      <c r="N41" s="359" t="s">
        <v>4</v>
      </c>
      <c r="O41" s="102"/>
      <c r="P41" s="102"/>
      <c r="Q41" s="358" t="s">
        <v>4</v>
      </c>
      <c r="R41" s="358" t="s">
        <v>4</v>
      </c>
      <c r="S41" s="359" t="s">
        <v>4</v>
      </c>
      <c r="T41" s="358" t="s">
        <v>4</v>
      </c>
      <c r="U41" s="358" t="s">
        <v>4</v>
      </c>
      <c r="V41" s="358" t="s">
        <v>4</v>
      </c>
      <c r="W41" s="358" t="s">
        <v>4</v>
      </c>
      <c r="X41" s="358" t="s">
        <v>4</v>
      </c>
      <c r="Y41" s="358" t="s">
        <v>4</v>
      </c>
      <c r="Z41" s="358" t="s">
        <v>4</v>
      </c>
      <c r="AA41" s="358" t="s">
        <v>4</v>
      </c>
      <c r="AB41" s="358" t="s">
        <v>4</v>
      </c>
      <c r="AC41" s="358" t="s">
        <v>4</v>
      </c>
      <c r="AD41" s="357" t="s">
        <v>4</v>
      </c>
    </row>
    <row r="42" spans="2:30" ht="17.25" customHeight="1">
      <c r="B42" s="362" t="str">
        <f>IF(ISBLANK([7]乳児簡単分類番号!B42)=TRUE,"",[7]乳児簡単分類番号!B42)</f>
        <v/>
      </c>
      <c r="C42" s="361" t="str">
        <f>IF(ISBLANK([7]乳児簡単分類番号!C42)=TRUE,"",[7]乳児簡単分類番号!C42)</f>
        <v/>
      </c>
      <c r="D42" s="131" t="str">
        <f>IF(ISBLANK([7]乳児簡単分類番号!$D42)=TRUE,"",[7]乳児簡単分類番号!D42)</f>
        <v>男</v>
      </c>
      <c r="E42" s="360" t="s">
        <v>4</v>
      </c>
      <c r="F42" s="358" t="s">
        <v>4</v>
      </c>
      <c r="G42" s="358" t="s">
        <v>4</v>
      </c>
      <c r="H42" s="358" t="s">
        <v>4</v>
      </c>
      <c r="I42" s="358" t="s">
        <v>4</v>
      </c>
      <c r="J42" s="358" t="s">
        <v>4</v>
      </c>
      <c r="K42" s="358" t="s">
        <v>4</v>
      </c>
      <c r="L42" s="359" t="s">
        <v>4</v>
      </c>
      <c r="M42" s="359" t="s">
        <v>4</v>
      </c>
      <c r="N42" s="359" t="s">
        <v>4</v>
      </c>
      <c r="O42" s="102"/>
      <c r="P42" s="102"/>
      <c r="Q42" s="358" t="s">
        <v>4</v>
      </c>
      <c r="R42" s="358" t="s">
        <v>4</v>
      </c>
      <c r="S42" s="359" t="s">
        <v>4</v>
      </c>
      <c r="T42" s="358" t="s">
        <v>4</v>
      </c>
      <c r="U42" s="358" t="s">
        <v>4</v>
      </c>
      <c r="V42" s="358" t="s">
        <v>4</v>
      </c>
      <c r="W42" s="358" t="s">
        <v>4</v>
      </c>
      <c r="X42" s="358" t="s">
        <v>4</v>
      </c>
      <c r="Y42" s="358" t="s">
        <v>4</v>
      </c>
      <c r="Z42" s="358" t="s">
        <v>4</v>
      </c>
      <c r="AA42" s="358" t="s">
        <v>4</v>
      </c>
      <c r="AB42" s="358" t="s">
        <v>4</v>
      </c>
      <c r="AC42" s="358" t="s">
        <v>4</v>
      </c>
      <c r="AD42" s="357" t="s">
        <v>4</v>
      </c>
    </row>
    <row r="43" spans="2:30" ht="17.25" customHeight="1">
      <c r="B43" s="362" t="str">
        <f>IF(ISBLANK([7]乳児簡単分類番号!B43)=TRUE,"",[7]乳児簡単分類番号!B43)</f>
        <v/>
      </c>
      <c r="C43" s="361" t="str">
        <f>IF(ISBLANK([7]乳児簡単分類番号!C43)=TRUE,"",[7]乳児簡単分類番号!C43)</f>
        <v/>
      </c>
      <c r="D43" s="131" t="str">
        <f>IF(ISBLANK([7]乳児簡単分類番号!$D43)=TRUE,"",[7]乳児簡単分類番号!D43)</f>
        <v>女</v>
      </c>
      <c r="E43" s="360">
        <v>1</v>
      </c>
      <c r="F43" s="358">
        <v>1</v>
      </c>
      <c r="G43" s="358">
        <v>1</v>
      </c>
      <c r="H43" s="358">
        <v>1</v>
      </c>
      <c r="I43" s="358" t="s">
        <v>4</v>
      </c>
      <c r="J43" s="358" t="s">
        <v>4</v>
      </c>
      <c r="K43" s="358" t="s">
        <v>4</v>
      </c>
      <c r="L43" s="359" t="s">
        <v>4</v>
      </c>
      <c r="M43" s="359" t="s">
        <v>4</v>
      </c>
      <c r="N43" s="359" t="s">
        <v>4</v>
      </c>
      <c r="O43" s="102"/>
      <c r="P43" s="102"/>
      <c r="Q43" s="358" t="s">
        <v>4</v>
      </c>
      <c r="R43" s="358" t="s">
        <v>4</v>
      </c>
      <c r="S43" s="359" t="s">
        <v>4</v>
      </c>
      <c r="T43" s="358" t="s">
        <v>4</v>
      </c>
      <c r="U43" s="358" t="s">
        <v>4</v>
      </c>
      <c r="V43" s="358" t="s">
        <v>4</v>
      </c>
      <c r="W43" s="358" t="s">
        <v>4</v>
      </c>
      <c r="X43" s="358" t="s">
        <v>4</v>
      </c>
      <c r="Y43" s="358" t="s">
        <v>4</v>
      </c>
      <c r="Z43" s="358" t="s">
        <v>4</v>
      </c>
      <c r="AA43" s="358" t="s">
        <v>4</v>
      </c>
      <c r="AB43" s="358" t="s">
        <v>4</v>
      </c>
      <c r="AC43" s="358" t="s">
        <v>4</v>
      </c>
      <c r="AD43" s="357" t="s">
        <v>4</v>
      </c>
    </row>
    <row r="44" spans="2:30" ht="17.25" customHeight="1">
      <c r="B44" s="362" t="str">
        <f>IF(ISBLANK([7]乳児簡単分類番号!B44)=TRUE,"",[7]乳児簡単分類番号!B44)</f>
        <v xml:space="preserve">  Ba37</v>
      </c>
      <c r="C44" s="361" t="str">
        <f>IF(ISBLANK([7]乳児簡単分類番号!C44)=TRUE,"",[7]乳児簡単分類番号!C44)</f>
        <v xml:space="preserve">  心臓の先天奇形</v>
      </c>
      <c r="D44" s="131" t="str">
        <f>IF(ISBLANK([7]乳児簡単分類番号!$D44)=TRUE,"",[7]乳児簡単分類番号!D44)</f>
        <v>総数</v>
      </c>
      <c r="E44" s="360">
        <v>1</v>
      </c>
      <c r="F44" s="358" t="s">
        <v>4</v>
      </c>
      <c r="G44" s="358" t="s">
        <v>4</v>
      </c>
      <c r="H44" s="358" t="s">
        <v>4</v>
      </c>
      <c r="I44" s="358" t="s">
        <v>4</v>
      </c>
      <c r="J44" s="358" t="s">
        <v>4</v>
      </c>
      <c r="K44" s="358" t="s">
        <v>4</v>
      </c>
      <c r="L44" s="359" t="s">
        <v>4</v>
      </c>
      <c r="M44" s="359" t="s">
        <v>4</v>
      </c>
      <c r="N44" s="359" t="s">
        <v>4</v>
      </c>
      <c r="O44" s="102"/>
      <c r="P44" s="102"/>
      <c r="Q44" s="358" t="s">
        <v>4</v>
      </c>
      <c r="R44" s="358" t="s">
        <v>4</v>
      </c>
      <c r="S44" s="359" t="s">
        <v>4</v>
      </c>
      <c r="T44" s="358" t="s">
        <v>4</v>
      </c>
      <c r="U44" s="358" t="s">
        <v>4</v>
      </c>
      <c r="V44" s="358">
        <v>1</v>
      </c>
      <c r="W44" s="358" t="s">
        <v>4</v>
      </c>
      <c r="X44" s="358" t="s">
        <v>4</v>
      </c>
      <c r="Y44" s="358" t="s">
        <v>4</v>
      </c>
      <c r="Z44" s="358" t="s">
        <v>4</v>
      </c>
      <c r="AA44" s="358" t="s">
        <v>4</v>
      </c>
      <c r="AB44" s="358" t="s">
        <v>4</v>
      </c>
      <c r="AC44" s="358" t="s">
        <v>4</v>
      </c>
      <c r="AD44" s="357" t="s">
        <v>4</v>
      </c>
    </row>
    <row r="45" spans="2:30" ht="17.25" customHeight="1">
      <c r="B45" s="362" t="str">
        <f>IF(ISBLANK([7]乳児簡単分類番号!B45)=TRUE,"",[7]乳児簡単分類番号!B45)</f>
        <v/>
      </c>
      <c r="C45" s="361" t="str">
        <f>IF(ISBLANK([7]乳児簡単分類番号!C45)=TRUE,"",[7]乳児簡単分類番号!C45)</f>
        <v/>
      </c>
      <c r="D45" s="131" t="str">
        <f>IF(ISBLANK([7]乳児簡単分類番号!$D45)=TRUE,"",[7]乳児簡単分類番号!D45)</f>
        <v>男</v>
      </c>
      <c r="E45" s="360" t="s">
        <v>4</v>
      </c>
      <c r="F45" s="358" t="s">
        <v>4</v>
      </c>
      <c r="G45" s="358" t="s">
        <v>4</v>
      </c>
      <c r="H45" s="358" t="s">
        <v>4</v>
      </c>
      <c r="I45" s="358" t="s">
        <v>4</v>
      </c>
      <c r="J45" s="358" t="s">
        <v>4</v>
      </c>
      <c r="K45" s="358" t="s">
        <v>4</v>
      </c>
      <c r="L45" s="359" t="s">
        <v>4</v>
      </c>
      <c r="M45" s="359" t="s">
        <v>4</v>
      </c>
      <c r="N45" s="359" t="s">
        <v>4</v>
      </c>
      <c r="O45" s="102"/>
      <c r="P45" s="102"/>
      <c r="Q45" s="358" t="s">
        <v>4</v>
      </c>
      <c r="R45" s="358" t="s">
        <v>4</v>
      </c>
      <c r="S45" s="359" t="s">
        <v>4</v>
      </c>
      <c r="T45" s="358" t="s">
        <v>4</v>
      </c>
      <c r="U45" s="358" t="s">
        <v>4</v>
      </c>
      <c r="V45" s="358" t="s">
        <v>4</v>
      </c>
      <c r="W45" s="358" t="s">
        <v>4</v>
      </c>
      <c r="X45" s="358" t="s">
        <v>4</v>
      </c>
      <c r="Y45" s="358" t="s">
        <v>4</v>
      </c>
      <c r="Z45" s="358" t="s">
        <v>4</v>
      </c>
      <c r="AA45" s="358" t="s">
        <v>4</v>
      </c>
      <c r="AB45" s="358" t="s">
        <v>4</v>
      </c>
      <c r="AC45" s="358" t="s">
        <v>4</v>
      </c>
      <c r="AD45" s="357" t="s">
        <v>4</v>
      </c>
    </row>
    <row r="46" spans="2:30" ht="17.25" customHeight="1">
      <c r="B46" s="362" t="str">
        <f>IF(ISBLANK([7]乳児簡単分類番号!B46)=TRUE,"",[7]乳児簡単分類番号!B46)</f>
        <v/>
      </c>
      <c r="C46" s="361" t="str">
        <f>IF(ISBLANK([7]乳児簡単分類番号!C46)=TRUE,"",[7]乳児簡単分類番号!C46)</f>
        <v/>
      </c>
      <c r="D46" s="131" t="str">
        <f>IF(ISBLANK([7]乳児簡単分類番号!$D46)=TRUE,"",[7]乳児簡単分類番号!D46)</f>
        <v>女</v>
      </c>
      <c r="E46" s="360">
        <v>1</v>
      </c>
      <c r="F46" s="358" t="s">
        <v>4</v>
      </c>
      <c r="G46" s="358" t="s">
        <v>4</v>
      </c>
      <c r="H46" s="358" t="s">
        <v>4</v>
      </c>
      <c r="I46" s="358" t="s">
        <v>4</v>
      </c>
      <c r="J46" s="358" t="s">
        <v>4</v>
      </c>
      <c r="K46" s="358" t="s">
        <v>4</v>
      </c>
      <c r="L46" s="359" t="s">
        <v>4</v>
      </c>
      <c r="M46" s="359" t="s">
        <v>4</v>
      </c>
      <c r="N46" s="359" t="s">
        <v>4</v>
      </c>
      <c r="O46" s="102"/>
      <c r="P46" s="102"/>
      <c r="Q46" s="358" t="s">
        <v>4</v>
      </c>
      <c r="R46" s="358" t="s">
        <v>4</v>
      </c>
      <c r="S46" s="359" t="s">
        <v>4</v>
      </c>
      <c r="T46" s="358" t="s">
        <v>4</v>
      </c>
      <c r="U46" s="358" t="s">
        <v>4</v>
      </c>
      <c r="V46" s="358">
        <v>1</v>
      </c>
      <c r="W46" s="358" t="s">
        <v>4</v>
      </c>
      <c r="X46" s="358" t="s">
        <v>4</v>
      </c>
      <c r="Y46" s="358" t="s">
        <v>4</v>
      </c>
      <c r="Z46" s="358" t="s">
        <v>4</v>
      </c>
      <c r="AA46" s="358" t="s">
        <v>4</v>
      </c>
      <c r="AB46" s="358" t="s">
        <v>4</v>
      </c>
      <c r="AC46" s="358" t="s">
        <v>4</v>
      </c>
      <c r="AD46" s="357" t="s">
        <v>4</v>
      </c>
    </row>
    <row r="47" spans="2:30" ht="17.25" customHeight="1">
      <c r="B47" s="362" t="str">
        <f>IF(ISBLANK([7]乳児簡単分類番号!B47)=TRUE,"",[7]乳児簡単分類番号!B47)</f>
        <v xml:space="preserve">  Ba38</v>
      </c>
      <c r="C47" s="361" t="str">
        <f>IF(ISBLANK([7]乳児簡単分類番号!C47)=TRUE,"",[7]乳児簡単分類番号!C47)</f>
        <v xml:space="preserve">  その他の循環器系の先天奇形</v>
      </c>
      <c r="D47" s="131" t="str">
        <f>IF(ISBLANK([7]乳児簡単分類番号!$D47)=TRUE,"",[7]乳児簡単分類番号!D47)</f>
        <v>総数</v>
      </c>
      <c r="E47" s="360">
        <v>1</v>
      </c>
      <c r="F47" s="358" t="s">
        <v>4</v>
      </c>
      <c r="G47" s="358" t="s">
        <v>4</v>
      </c>
      <c r="H47" s="358" t="s">
        <v>4</v>
      </c>
      <c r="I47" s="358" t="s">
        <v>4</v>
      </c>
      <c r="J47" s="358" t="s">
        <v>4</v>
      </c>
      <c r="K47" s="358" t="s">
        <v>4</v>
      </c>
      <c r="L47" s="359" t="s">
        <v>4</v>
      </c>
      <c r="M47" s="359" t="s">
        <v>4</v>
      </c>
      <c r="N47" s="359" t="s">
        <v>4</v>
      </c>
      <c r="O47" s="102"/>
      <c r="P47" s="102"/>
      <c r="Q47" s="358" t="s">
        <v>4</v>
      </c>
      <c r="R47" s="358" t="s">
        <v>4</v>
      </c>
      <c r="S47" s="359" t="s">
        <v>4</v>
      </c>
      <c r="T47" s="358" t="s">
        <v>4</v>
      </c>
      <c r="U47" s="358" t="s">
        <v>4</v>
      </c>
      <c r="V47" s="358">
        <v>1</v>
      </c>
      <c r="W47" s="358" t="s">
        <v>4</v>
      </c>
      <c r="X47" s="358" t="s">
        <v>4</v>
      </c>
      <c r="Y47" s="358" t="s">
        <v>4</v>
      </c>
      <c r="Z47" s="358" t="s">
        <v>4</v>
      </c>
      <c r="AA47" s="358" t="s">
        <v>4</v>
      </c>
      <c r="AB47" s="358" t="s">
        <v>4</v>
      </c>
      <c r="AC47" s="358" t="s">
        <v>4</v>
      </c>
      <c r="AD47" s="357" t="s">
        <v>4</v>
      </c>
    </row>
    <row r="48" spans="2:30" ht="17.25" customHeight="1">
      <c r="B48" s="362" t="str">
        <f>IF(ISBLANK([7]乳児簡単分類番号!B48)=TRUE,"",[7]乳児簡単分類番号!B48)</f>
        <v/>
      </c>
      <c r="C48" s="361" t="str">
        <f>IF(ISBLANK([7]乳児簡単分類番号!C48)=TRUE,"",[7]乳児簡単分類番号!C48)</f>
        <v/>
      </c>
      <c r="D48" s="131" t="str">
        <f>IF(ISBLANK([7]乳児簡単分類番号!$D48)=TRUE,"",[7]乳児簡単分類番号!D48)</f>
        <v>男</v>
      </c>
      <c r="E48" s="360" t="s">
        <v>4</v>
      </c>
      <c r="F48" s="358" t="s">
        <v>4</v>
      </c>
      <c r="G48" s="358" t="s">
        <v>4</v>
      </c>
      <c r="H48" s="358" t="s">
        <v>4</v>
      </c>
      <c r="I48" s="358" t="s">
        <v>4</v>
      </c>
      <c r="J48" s="358" t="s">
        <v>4</v>
      </c>
      <c r="K48" s="358" t="s">
        <v>4</v>
      </c>
      <c r="L48" s="359" t="s">
        <v>4</v>
      </c>
      <c r="M48" s="359" t="s">
        <v>4</v>
      </c>
      <c r="N48" s="359" t="s">
        <v>4</v>
      </c>
      <c r="O48" s="102"/>
      <c r="P48" s="102"/>
      <c r="Q48" s="358" t="s">
        <v>4</v>
      </c>
      <c r="R48" s="358" t="s">
        <v>4</v>
      </c>
      <c r="S48" s="359" t="s">
        <v>4</v>
      </c>
      <c r="T48" s="358" t="s">
        <v>4</v>
      </c>
      <c r="U48" s="358" t="s">
        <v>4</v>
      </c>
      <c r="V48" s="358" t="s">
        <v>4</v>
      </c>
      <c r="W48" s="358" t="s">
        <v>4</v>
      </c>
      <c r="X48" s="358" t="s">
        <v>4</v>
      </c>
      <c r="Y48" s="358" t="s">
        <v>4</v>
      </c>
      <c r="Z48" s="358" t="s">
        <v>4</v>
      </c>
      <c r="AA48" s="358" t="s">
        <v>4</v>
      </c>
      <c r="AB48" s="358" t="s">
        <v>4</v>
      </c>
      <c r="AC48" s="358" t="s">
        <v>4</v>
      </c>
      <c r="AD48" s="357" t="s">
        <v>4</v>
      </c>
    </row>
    <row r="49" spans="2:30" ht="17.25" customHeight="1">
      <c r="B49" s="362" t="str">
        <f>IF(ISBLANK([7]乳児簡単分類番号!B49)=TRUE,"",[7]乳児簡単分類番号!B49)</f>
        <v/>
      </c>
      <c r="C49" s="361" t="str">
        <f>IF(ISBLANK([7]乳児簡単分類番号!C49)=TRUE,"",[7]乳児簡単分類番号!C49)</f>
        <v/>
      </c>
      <c r="D49" s="131" t="str">
        <f>IF(ISBLANK([7]乳児簡単分類番号!$D49)=TRUE,"",[7]乳児簡単分類番号!D49)</f>
        <v>女</v>
      </c>
      <c r="E49" s="360">
        <v>1</v>
      </c>
      <c r="F49" s="358" t="s">
        <v>4</v>
      </c>
      <c r="G49" s="358" t="s">
        <v>4</v>
      </c>
      <c r="H49" s="358" t="s">
        <v>4</v>
      </c>
      <c r="I49" s="358" t="s">
        <v>4</v>
      </c>
      <c r="J49" s="358" t="s">
        <v>4</v>
      </c>
      <c r="K49" s="358" t="s">
        <v>4</v>
      </c>
      <c r="L49" s="359" t="s">
        <v>4</v>
      </c>
      <c r="M49" s="359" t="s">
        <v>4</v>
      </c>
      <c r="N49" s="359" t="s">
        <v>4</v>
      </c>
      <c r="O49" s="102"/>
      <c r="P49" s="102"/>
      <c r="Q49" s="358" t="s">
        <v>4</v>
      </c>
      <c r="R49" s="358" t="s">
        <v>4</v>
      </c>
      <c r="S49" s="359" t="s">
        <v>4</v>
      </c>
      <c r="T49" s="358" t="s">
        <v>4</v>
      </c>
      <c r="U49" s="358" t="s">
        <v>4</v>
      </c>
      <c r="V49" s="358">
        <v>1</v>
      </c>
      <c r="W49" s="358" t="s">
        <v>4</v>
      </c>
      <c r="X49" s="358" t="s">
        <v>4</v>
      </c>
      <c r="Y49" s="358" t="s">
        <v>4</v>
      </c>
      <c r="Z49" s="358" t="s">
        <v>4</v>
      </c>
      <c r="AA49" s="358" t="s">
        <v>4</v>
      </c>
      <c r="AB49" s="358" t="s">
        <v>4</v>
      </c>
      <c r="AC49" s="358" t="s">
        <v>4</v>
      </c>
      <c r="AD49" s="357" t="s">
        <v>4</v>
      </c>
    </row>
    <row r="50" spans="2:30" ht="17.25" customHeight="1">
      <c r="B50" s="362" t="str">
        <f>IF(ISBLANK([7]乳児簡単分類番号!B50)=TRUE,"",[7]乳児簡単分類番号!B50)</f>
        <v xml:space="preserve">  Ba39</v>
      </c>
      <c r="C50" s="361" t="str">
        <f>IF(ISBLANK([7]乳児簡単分類番号!C50)=TRUE,"",[7]乳児簡単分類番号!C50)</f>
        <v xml:space="preserve">  呼吸器系の
先天奇形</v>
      </c>
      <c r="D50" s="131" t="str">
        <f>IF(ISBLANK([7]乳児簡単分類番号!$D50)=TRUE,"",[7]乳児簡単分類番号!D50)</f>
        <v>総数</v>
      </c>
      <c r="E50" s="360">
        <v>1</v>
      </c>
      <c r="F50" s="358">
        <v>1</v>
      </c>
      <c r="G50" s="358" t="s">
        <v>4</v>
      </c>
      <c r="H50" s="358" t="s">
        <v>4</v>
      </c>
      <c r="I50" s="358" t="s">
        <v>4</v>
      </c>
      <c r="J50" s="358" t="s">
        <v>4</v>
      </c>
      <c r="K50" s="358" t="s">
        <v>4</v>
      </c>
      <c r="L50" s="359" t="s">
        <v>4</v>
      </c>
      <c r="M50" s="359" t="s">
        <v>4</v>
      </c>
      <c r="N50" s="359" t="s">
        <v>4</v>
      </c>
      <c r="O50" s="102"/>
      <c r="P50" s="102"/>
      <c r="Q50" s="358">
        <v>1</v>
      </c>
      <c r="R50" s="358" t="s">
        <v>4</v>
      </c>
      <c r="S50" s="359" t="s">
        <v>4</v>
      </c>
      <c r="T50" s="358" t="s">
        <v>4</v>
      </c>
      <c r="U50" s="358" t="s">
        <v>4</v>
      </c>
      <c r="V50" s="358" t="s">
        <v>4</v>
      </c>
      <c r="W50" s="358" t="s">
        <v>4</v>
      </c>
      <c r="X50" s="358" t="s">
        <v>4</v>
      </c>
      <c r="Y50" s="358" t="s">
        <v>4</v>
      </c>
      <c r="Z50" s="358" t="s">
        <v>4</v>
      </c>
      <c r="AA50" s="358" t="s">
        <v>4</v>
      </c>
      <c r="AB50" s="358" t="s">
        <v>4</v>
      </c>
      <c r="AC50" s="358" t="s">
        <v>4</v>
      </c>
      <c r="AD50" s="357" t="s">
        <v>4</v>
      </c>
    </row>
    <row r="51" spans="2:30" ht="17.25" customHeight="1">
      <c r="B51" s="362" t="str">
        <f>IF(ISBLANK([7]乳児簡単分類番号!B51)=TRUE,"",[7]乳児簡単分類番号!B51)</f>
        <v/>
      </c>
      <c r="C51" s="361" t="str">
        <f>IF(ISBLANK([7]乳児簡単分類番号!C51)=TRUE,"",[7]乳児簡単分類番号!C51)</f>
        <v/>
      </c>
      <c r="D51" s="131" t="str">
        <f>IF(ISBLANK([7]乳児簡単分類番号!$D51)=TRUE,"",[7]乳児簡単分類番号!D51)</f>
        <v>男</v>
      </c>
      <c r="E51" s="360" t="s">
        <v>4</v>
      </c>
      <c r="F51" s="358" t="s">
        <v>4</v>
      </c>
      <c r="G51" s="358" t="s">
        <v>4</v>
      </c>
      <c r="H51" s="358" t="s">
        <v>4</v>
      </c>
      <c r="I51" s="358" t="s">
        <v>4</v>
      </c>
      <c r="J51" s="358" t="s">
        <v>4</v>
      </c>
      <c r="K51" s="358" t="s">
        <v>4</v>
      </c>
      <c r="L51" s="359" t="s">
        <v>4</v>
      </c>
      <c r="M51" s="359" t="s">
        <v>4</v>
      </c>
      <c r="N51" s="359" t="s">
        <v>4</v>
      </c>
      <c r="O51" s="102"/>
      <c r="P51" s="102"/>
      <c r="Q51" s="358" t="s">
        <v>4</v>
      </c>
      <c r="R51" s="358" t="s">
        <v>4</v>
      </c>
      <c r="S51" s="359" t="s">
        <v>4</v>
      </c>
      <c r="T51" s="358" t="s">
        <v>4</v>
      </c>
      <c r="U51" s="358" t="s">
        <v>4</v>
      </c>
      <c r="V51" s="358" t="s">
        <v>4</v>
      </c>
      <c r="W51" s="358" t="s">
        <v>4</v>
      </c>
      <c r="X51" s="358" t="s">
        <v>4</v>
      </c>
      <c r="Y51" s="358" t="s">
        <v>4</v>
      </c>
      <c r="Z51" s="358" t="s">
        <v>4</v>
      </c>
      <c r="AA51" s="358" t="s">
        <v>4</v>
      </c>
      <c r="AB51" s="358" t="s">
        <v>4</v>
      </c>
      <c r="AC51" s="358" t="s">
        <v>4</v>
      </c>
      <c r="AD51" s="357" t="s">
        <v>4</v>
      </c>
    </row>
    <row r="52" spans="2:30" ht="17.25" customHeight="1">
      <c r="B52" s="362" t="str">
        <f>IF(ISBLANK([7]乳児簡単分類番号!B52)=TRUE,"",[7]乳児簡単分類番号!B52)</f>
        <v/>
      </c>
      <c r="C52" s="361" t="str">
        <f>IF(ISBLANK([7]乳児簡単分類番号!C52)=TRUE,"",[7]乳児簡単分類番号!C52)</f>
        <v/>
      </c>
      <c r="D52" s="131" t="str">
        <f>IF(ISBLANK([7]乳児簡単分類番号!$D52)=TRUE,"",[7]乳児簡単分類番号!D52)</f>
        <v>女</v>
      </c>
      <c r="E52" s="360">
        <v>1</v>
      </c>
      <c r="F52" s="358">
        <v>1</v>
      </c>
      <c r="G52" s="358" t="s">
        <v>4</v>
      </c>
      <c r="H52" s="358" t="s">
        <v>4</v>
      </c>
      <c r="I52" s="358" t="s">
        <v>4</v>
      </c>
      <c r="J52" s="358" t="s">
        <v>4</v>
      </c>
      <c r="K52" s="358" t="s">
        <v>4</v>
      </c>
      <c r="L52" s="359" t="s">
        <v>4</v>
      </c>
      <c r="M52" s="359" t="s">
        <v>4</v>
      </c>
      <c r="N52" s="359" t="s">
        <v>4</v>
      </c>
      <c r="O52" s="102"/>
      <c r="P52" s="102"/>
      <c r="Q52" s="358">
        <v>1</v>
      </c>
      <c r="R52" s="358" t="s">
        <v>4</v>
      </c>
      <c r="S52" s="359" t="s">
        <v>4</v>
      </c>
      <c r="T52" s="358" t="s">
        <v>4</v>
      </c>
      <c r="U52" s="358" t="s">
        <v>4</v>
      </c>
      <c r="V52" s="358" t="s">
        <v>4</v>
      </c>
      <c r="W52" s="358" t="s">
        <v>4</v>
      </c>
      <c r="X52" s="358" t="s">
        <v>4</v>
      </c>
      <c r="Y52" s="358" t="s">
        <v>4</v>
      </c>
      <c r="Z52" s="358" t="s">
        <v>4</v>
      </c>
      <c r="AA52" s="358" t="s">
        <v>4</v>
      </c>
      <c r="AB52" s="358" t="s">
        <v>4</v>
      </c>
      <c r="AC52" s="358" t="s">
        <v>4</v>
      </c>
      <c r="AD52" s="357" t="s">
        <v>4</v>
      </c>
    </row>
    <row r="53" spans="2:30" s="75" customFormat="1" ht="17.25" customHeight="1">
      <c r="B53" s="362" t="str">
        <f>IF(ISBLANK([7]乳児簡単分類番号!B53)=TRUE,"",[7]乳児簡単分類番号!B53)</f>
        <v xml:space="preserve">  Ba42</v>
      </c>
      <c r="C53" s="361" t="str">
        <f>IF(ISBLANK([7]乳児簡単分類番号!C53)=TRUE,"",[7]乳児簡単分類番号!C53)</f>
        <v xml:space="preserve">  その他の
先天奇形及び変形</v>
      </c>
      <c r="D53" s="131" t="str">
        <f>IF(ISBLANK([7]乳児簡単分類番号!$D53)=TRUE,"",[7]乳児簡単分類番号!D53)</f>
        <v>総数</v>
      </c>
      <c r="E53" s="360">
        <v>1</v>
      </c>
      <c r="F53" s="358">
        <v>1</v>
      </c>
      <c r="G53" s="358">
        <v>1</v>
      </c>
      <c r="H53" s="358">
        <v>1</v>
      </c>
      <c r="I53" s="358" t="s">
        <v>4</v>
      </c>
      <c r="J53" s="358" t="s">
        <v>4</v>
      </c>
      <c r="K53" s="358" t="s">
        <v>4</v>
      </c>
      <c r="L53" s="359" t="s">
        <v>4</v>
      </c>
      <c r="M53" s="359" t="s">
        <v>4</v>
      </c>
      <c r="N53" s="359" t="s">
        <v>4</v>
      </c>
      <c r="O53" s="102"/>
      <c r="P53" s="102"/>
      <c r="Q53" s="358" t="s">
        <v>4</v>
      </c>
      <c r="R53" s="358" t="s">
        <v>4</v>
      </c>
      <c r="S53" s="359" t="s">
        <v>4</v>
      </c>
      <c r="T53" s="358" t="s">
        <v>4</v>
      </c>
      <c r="U53" s="358" t="s">
        <v>4</v>
      </c>
      <c r="V53" s="358" t="s">
        <v>4</v>
      </c>
      <c r="W53" s="358" t="s">
        <v>4</v>
      </c>
      <c r="X53" s="358" t="s">
        <v>4</v>
      </c>
      <c r="Y53" s="358" t="s">
        <v>4</v>
      </c>
      <c r="Z53" s="358" t="s">
        <v>4</v>
      </c>
      <c r="AA53" s="358" t="s">
        <v>4</v>
      </c>
      <c r="AB53" s="358" t="s">
        <v>4</v>
      </c>
      <c r="AC53" s="358" t="s">
        <v>4</v>
      </c>
      <c r="AD53" s="357" t="s">
        <v>4</v>
      </c>
    </row>
    <row r="54" spans="2:30" ht="17.25" customHeight="1">
      <c r="B54" s="362" t="str">
        <f>IF(ISBLANK([7]乳児簡単分類番号!B54)=TRUE,"",[7]乳児簡単分類番号!B54)</f>
        <v/>
      </c>
      <c r="C54" s="361" t="str">
        <f>IF(ISBLANK([7]乳児簡単分類番号!C54)=TRUE,"",[7]乳児簡単分類番号!C54)</f>
        <v/>
      </c>
      <c r="D54" s="131" t="str">
        <f>IF(ISBLANK([7]乳児簡単分類番号!$D54)=TRUE,"",[7]乳児簡単分類番号!D54)</f>
        <v>男</v>
      </c>
      <c r="E54" s="360">
        <v>1</v>
      </c>
      <c r="F54" s="358">
        <v>1</v>
      </c>
      <c r="G54" s="358">
        <v>1</v>
      </c>
      <c r="H54" s="358">
        <v>1</v>
      </c>
      <c r="I54" s="358" t="s">
        <v>4</v>
      </c>
      <c r="J54" s="358" t="s">
        <v>4</v>
      </c>
      <c r="K54" s="358" t="s">
        <v>4</v>
      </c>
      <c r="L54" s="359" t="s">
        <v>4</v>
      </c>
      <c r="M54" s="359" t="s">
        <v>4</v>
      </c>
      <c r="N54" s="359" t="s">
        <v>4</v>
      </c>
      <c r="O54" s="102"/>
      <c r="P54" s="102"/>
      <c r="Q54" s="358" t="s">
        <v>4</v>
      </c>
      <c r="R54" s="358" t="s">
        <v>4</v>
      </c>
      <c r="S54" s="359" t="s">
        <v>4</v>
      </c>
      <c r="T54" s="358" t="s">
        <v>4</v>
      </c>
      <c r="U54" s="358" t="s">
        <v>4</v>
      </c>
      <c r="V54" s="358" t="s">
        <v>4</v>
      </c>
      <c r="W54" s="358" t="s">
        <v>4</v>
      </c>
      <c r="X54" s="358" t="s">
        <v>4</v>
      </c>
      <c r="Y54" s="358" t="s">
        <v>4</v>
      </c>
      <c r="Z54" s="358" t="s">
        <v>4</v>
      </c>
      <c r="AA54" s="358" t="s">
        <v>4</v>
      </c>
      <c r="AB54" s="358" t="s">
        <v>4</v>
      </c>
      <c r="AC54" s="358" t="s">
        <v>4</v>
      </c>
      <c r="AD54" s="357" t="s">
        <v>4</v>
      </c>
    </row>
    <row r="55" spans="2:30" ht="17.25" customHeight="1">
      <c r="B55" s="362" t="str">
        <f>IF(ISBLANK([7]乳児簡単分類番号!B55)=TRUE,"",[7]乳児簡単分類番号!B55)</f>
        <v/>
      </c>
      <c r="C55" s="361" t="str">
        <f>IF(ISBLANK([7]乳児簡単分類番号!C55)=TRUE,"",[7]乳児簡単分類番号!C55)</f>
        <v/>
      </c>
      <c r="D55" s="131" t="str">
        <f>IF(ISBLANK([7]乳児簡単分類番号!$D55)=TRUE,"",[7]乳児簡単分類番号!D55)</f>
        <v>女</v>
      </c>
      <c r="E55" s="360" t="s">
        <v>4</v>
      </c>
      <c r="F55" s="358" t="s">
        <v>4</v>
      </c>
      <c r="G55" s="358" t="s">
        <v>4</v>
      </c>
      <c r="H55" s="358" t="s">
        <v>4</v>
      </c>
      <c r="I55" s="358" t="s">
        <v>4</v>
      </c>
      <c r="J55" s="358" t="s">
        <v>4</v>
      </c>
      <c r="K55" s="358" t="s">
        <v>4</v>
      </c>
      <c r="L55" s="359" t="s">
        <v>4</v>
      </c>
      <c r="M55" s="359" t="s">
        <v>4</v>
      </c>
      <c r="N55" s="359" t="s">
        <v>4</v>
      </c>
      <c r="O55" s="102"/>
      <c r="P55" s="102"/>
      <c r="Q55" s="358" t="s">
        <v>4</v>
      </c>
      <c r="R55" s="358" t="s">
        <v>4</v>
      </c>
      <c r="S55" s="359" t="s">
        <v>4</v>
      </c>
      <c r="T55" s="358" t="s">
        <v>4</v>
      </c>
      <c r="U55" s="358" t="s">
        <v>4</v>
      </c>
      <c r="V55" s="358" t="s">
        <v>4</v>
      </c>
      <c r="W55" s="358" t="s">
        <v>4</v>
      </c>
      <c r="X55" s="358" t="s">
        <v>4</v>
      </c>
      <c r="Y55" s="358" t="s">
        <v>4</v>
      </c>
      <c r="Z55" s="358" t="s">
        <v>4</v>
      </c>
      <c r="AA55" s="358" t="s">
        <v>4</v>
      </c>
      <c r="AB55" s="358" t="s">
        <v>4</v>
      </c>
      <c r="AC55" s="358" t="s">
        <v>4</v>
      </c>
      <c r="AD55" s="357" t="s">
        <v>4</v>
      </c>
    </row>
    <row r="56" spans="2:30" s="75" customFormat="1" ht="17.25" customHeight="1">
      <c r="B56" s="362" t="str">
        <f>IF(ISBLANK([7]乳児簡単分類番号!B56)=TRUE,"",[7]乳児簡単分類番号!B56)</f>
        <v xml:space="preserve">  Ba43</v>
      </c>
      <c r="C56" s="361" t="str">
        <f>IF(ISBLANK([7]乳児簡単分類番号!C56)=TRUE,"",[7]乳児簡単分類番号!C56)</f>
        <v xml:space="preserve">  染色体異常、他に分類されないもの</v>
      </c>
      <c r="D56" s="131" t="str">
        <f>IF(ISBLANK([7]乳児簡単分類番号!$D56)=TRUE,"",[7]乳児簡単分類番号!D56)</f>
        <v>総数</v>
      </c>
      <c r="E56" s="360">
        <v>2</v>
      </c>
      <c r="F56" s="358" t="s">
        <v>4</v>
      </c>
      <c r="G56" s="358" t="s">
        <v>4</v>
      </c>
      <c r="H56" s="358" t="s">
        <v>4</v>
      </c>
      <c r="I56" s="358" t="s">
        <v>4</v>
      </c>
      <c r="J56" s="358" t="s">
        <v>4</v>
      </c>
      <c r="K56" s="358" t="s">
        <v>4</v>
      </c>
      <c r="L56" s="359" t="s">
        <v>4</v>
      </c>
      <c r="M56" s="359" t="s">
        <v>4</v>
      </c>
      <c r="N56" s="359" t="s">
        <v>4</v>
      </c>
      <c r="O56" s="102"/>
      <c r="P56" s="102"/>
      <c r="Q56" s="358" t="s">
        <v>4</v>
      </c>
      <c r="R56" s="358" t="s">
        <v>4</v>
      </c>
      <c r="S56" s="359" t="s">
        <v>4</v>
      </c>
      <c r="T56" s="358" t="s">
        <v>4</v>
      </c>
      <c r="U56" s="358">
        <v>1</v>
      </c>
      <c r="V56" s="358" t="s">
        <v>4</v>
      </c>
      <c r="W56" s="358" t="s">
        <v>4</v>
      </c>
      <c r="X56" s="358" t="s">
        <v>4</v>
      </c>
      <c r="Y56" s="358" t="s">
        <v>4</v>
      </c>
      <c r="Z56" s="358" t="s">
        <v>4</v>
      </c>
      <c r="AA56" s="358" t="s">
        <v>4</v>
      </c>
      <c r="AB56" s="358">
        <v>1</v>
      </c>
      <c r="AC56" s="358" t="s">
        <v>4</v>
      </c>
      <c r="AD56" s="357" t="s">
        <v>4</v>
      </c>
    </row>
    <row r="57" spans="2:30" ht="17.25" customHeight="1">
      <c r="B57" s="362" t="str">
        <f>IF(ISBLANK([7]乳児簡単分類番号!B57)=TRUE,"",[7]乳児簡単分類番号!B57)</f>
        <v/>
      </c>
      <c r="C57" s="361" t="str">
        <f>IF(ISBLANK([7]乳児簡単分類番号!C57)=TRUE,"",[7]乳児簡単分類番号!C57)</f>
        <v/>
      </c>
      <c r="D57" s="131" t="str">
        <f>IF(ISBLANK([7]乳児簡単分類番号!$D57)=TRUE,"",[7]乳児簡単分類番号!D57)</f>
        <v>男</v>
      </c>
      <c r="E57" s="360" t="s">
        <v>4</v>
      </c>
      <c r="F57" s="358" t="s">
        <v>4</v>
      </c>
      <c r="G57" s="358" t="s">
        <v>4</v>
      </c>
      <c r="H57" s="358" t="s">
        <v>4</v>
      </c>
      <c r="I57" s="358" t="s">
        <v>4</v>
      </c>
      <c r="J57" s="358" t="s">
        <v>4</v>
      </c>
      <c r="K57" s="358" t="s">
        <v>4</v>
      </c>
      <c r="L57" s="359" t="s">
        <v>4</v>
      </c>
      <c r="M57" s="359" t="s">
        <v>4</v>
      </c>
      <c r="N57" s="359" t="s">
        <v>4</v>
      </c>
      <c r="O57" s="102"/>
      <c r="P57" s="102"/>
      <c r="Q57" s="358" t="s">
        <v>4</v>
      </c>
      <c r="R57" s="358" t="s">
        <v>4</v>
      </c>
      <c r="S57" s="359" t="s">
        <v>4</v>
      </c>
      <c r="T57" s="358" t="s">
        <v>4</v>
      </c>
      <c r="U57" s="358" t="s">
        <v>4</v>
      </c>
      <c r="V57" s="358" t="s">
        <v>4</v>
      </c>
      <c r="W57" s="358" t="s">
        <v>4</v>
      </c>
      <c r="X57" s="358" t="s">
        <v>4</v>
      </c>
      <c r="Y57" s="358" t="s">
        <v>4</v>
      </c>
      <c r="Z57" s="358" t="s">
        <v>4</v>
      </c>
      <c r="AA57" s="358" t="s">
        <v>4</v>
      </c>
      <c r="AB57" s="358" t="s">
        <v>4</v>
      </c>
      <c r="AC57" s="358" t="s">
        <v>4</v>
      </c>
      <c r="AD57" s="357" t="s">
        <v>4</v>
      </c>
    </row>
    <row r="58" spans="2:30" ht="17.25" customHeight="1">
      <c r="B58" s="362" t="str">
        <f>IF(ISBLANK([7]乳児簡単分類番号!B58)=TRUE,"",[7]乳児簡単分類番号!B58)</f>
        <v/>
      </c>
      <c r="C58" s="361" t="str">
        <f>IF(ISBLANK([7]乳児簡単分類番号!C58)=TRUE,"",[7]乳児簡単分類番号!C58)</f>
        <v/>
      </c>
      <c r="D58" s="131" t="str">
        <f>IF(ISBLANK([7]乳児簡単分類番号!$D58)=TRUE,"",[7]乳児簡単分類番号!D58)</f>
        <v>女</v>
      </c>
      <c r="E58" s="360">
        <v>2</v>
      </c>
      <c r="F58" s="358" t="s">
        <v>4</v>
      </c>
      <c r="G58" s="358" t="s">
        <v>4</v>
      </c>
      <c r="H58" s="358" t="s">
        <v>4</v>
      </c>
      <c r="I58" s="358" t="s">
        <v>4</v>
      </c>
      <c r="J58" s="358" t="s">
        <v>4</v>
      </c>
      <c r="K58" s="358" t="s">
        <v>4</v>
      </c>
      <c r="L58" s="359" t="s">
        <v>4</v>
      </c>
      <c r="M58" s="359" t="s">
        <v>4</v>
      </c>
      <c r="N58" s="359" t="s">
        <v>4</v>
      </c>
      <c r="O58" s="102"/>
      <c r="P58" s="102"/>
      <c r="Q58" s="358" t="s">
        <v>4</v>
      </c>
      <c r="R58" s="358" t="s">
        <v>4</v>
      </c>
      <c r="S58" s="359" t="s">
        <v>4</v>
      </c>
      <c r="T58" s="358" t="s">
        <v>4</v>
      </c>
      <c r="U58" s="358">
        <v>1</v>
      </c>
      <c r="V58" s="358" t="s">
        <v>4</v>
      </c>
      <c r="W58" s="358" t="s">
        <v>4</v>
      </c>
      <c r="X58" s="358" t="s">
        <v>4</v>
      </c>
      <c r="Y58" s="358" t="s">
        <v>4</v>
      </c>
      <c r="Z58" s="358" t="s">
        <v>4</v>
      </c>
      <c r="AA58" s="358" t="s">
        <v>4</v>
      </c>
      <c r="AB58" s="358">
        <v>1</v>
      </c>
      <c r="AC58" s="358" t="s">
        <v>4</v>
      </c>
      <c r="AD58" s="357" t="s">
        <v>4</v>
      </c>
    </row>
    <row r="59" spans="2:30" ht="17.25" customHeight="1">
      <c r="B59" s="362" t="str">
        <f>IF(ISBLANK([7]乳児簡単分類番号!B59)=TRUE,"",[7]乳児簡単分類番号!B59)</f>
        <v>Ba45</v>
      </c>
      <c r="C59" s="361" t="str">
        <f>IF(ISBLANK([7]乳児簡単分類番号!C59)=TRUE,"",[7]乳児簡単分類番号!C59)</f>
        <v>その他のすべての疾患</v>
      </c>
      <c r="D59" s="131" t="str">
        <f>IF(ISBLANK([7]乳児簡単分類番号!$D59)=TRUE,"",[7]乳児簡単分類番号!D59)</f>
        <v>総数</v>
      </c>
      <c r="E59" s="360">
        <v>3</v>
      </c>
      <c r="F59" s="358" t="s">
        <v>4</v>
      </c>
      <c r="G59" s="358" t="s">
        <v>4</v>
      </c>
      <c r="H59" s="358" t="s">
        <v>4</v>
      </c>
      <c r="I59" s="358" t="s">
        <v>4</v>
      </c>
      <c r="J59" s="358" t="s">
        <v>4</v>
      </c>
      <c r="K59" s="358" t="s">
        <v>4</v>
      </c>
      <c r="L59" s="359" t="s">
        <v>4</v>
      </c>
      <c r="M59" s="359" t="s">
        <v>4</v>
      </c>
      <c r="N59" s="359" t="s">
        <v>4</v>
      </c>
      <c r="O59" s="102"/>
      <c r="P59" s="102"/>
      <c r="Q59" s="358" t="s">
        <v>4</v>
      </c>
      <c r="R59" s="358" t="s">
        <v>4</v>
      </c>
      <c r="S59" s="359" t="s">
        <v>4</v>
      </c>
      <c r="T59" s="358">
        <v>1</v>
      </c>
      <c r="U59" s="358" t="s">
        <v>4</v>
      </c>
      <c r="V59" s="358">
        <v>1</v>
      </c>
      <c r="W59" s="358">
        <v>1</v>
      </c>
      <c r="X59" s="358" t="s">
        <v>4</v>
      </c>
      <c r="Y59" s="358" t="s">
        <v>4</v>
      </c>
      <c r="Z59" s="358" t="s">
        <v>4</v>
      </c>
      <c r="AA59" s="358" t="s">
        <v>4</v>
      </c>
      <c r="AB59" s="358" t="s">
        <v>4</v>
      </c>
      <c r="AC59" s="358" t="s">
        <v>4</v>
      </c>
      <c r="AD59" s="357" t="s">
        <v>4</v>
      </c>
    </row>
    <row r="60" spans="2:30" ht="17.25" customHeight="1">
      <c r="B60" s="362" t="str">
        <f>IF(ISBLANK([7]乳児簡単分類番号!B60)=TRUE,"",[7]乳児簡単分類番号!B60)</f>
        <v/>
      </c>
      <c r="C60" s="361" t="str">
        <f>IF(ISBLANK([7]乳児簡単分類番号!C60)=TRUE,"",[7]乳児簡単分類番号!C60)</f>
        <v/>
      </c>
      <c r="D60" s="131" t="str">
        <f>IF(ISBLANK([7]乳児簡単分類番号!$D60)=TRUE,"",[7]乳児簡単分類番号!D60)</f>
        <v>男</v>
      </c>
      <c r="E60" s="360">
        <v>1</v>
      </c>
      <c r="F60" s="358" t="s">
        <v>4</v>
      </c>
      <c r="G60" s="358" t="s">
        <v>4</v>
      </c>
      <c r="H60" s="358" t="s">
        <v>4</v>
      </c>
      <c r="I60" s="358" t="s">
        <v>4</v>
      </c>
      <c r="J60" s="358" t="s">
        <v>4</v>
      </c>
      <c r="K60" s="358" t="s">
        <v>4</v>
      </c>
      <c r="L60" s="359" t="s">
        <v>4</v>
      </c>
      <c r="M60" s="359" t="s">
        <v>4</v>
      </c>
      <c r="N60" s="359" t="s">
        <v>4</v>
      </c>
      <c r="O60" s="102"/>
      <c r="P60" s="102"/>
      <c r="Q60" s="358" t="s">
        <v>4</v>
      </c>
      <c r="R60" s="358" t="s">
        <v>4</v>
      </c>
      <c r="S60" s="359" t="s">
        <v>4</v>
      </c>
      <c r="T60" s="358" t="s">
        <v>4</v>
      </c>
      <c r="U60" s="358" t="s">
        <v>4</v>
      </c>
      <c r="V60" s="358">
        <v>1</v>
      </c>
      <c r="W60" s="358" t="s">
        <v>4</v>
      </c>
      <c r="X60" s="358" t="s">
        <v>4</v>
      </c>
      <c r="Y60" s="358" t="s">
        <v>4</v>
      </c>
      <c r="Z60" s="358" t="s">
        <v>4</v>
      </c>
      <c r="AA60" s="358" t="s">
        <v>4</v>
      </c>
      <c r="AB60" s="358" t="s">
        <v>4</v>
      </c>
      <c r="AC60" s="358" t="s">
        <v>4</v>
      </c>
      <c r="AD60" s="357" t="s">
        <v>4</v>
      </c>
    </row>
    <row r="61" spans="2:30" ht="17.25" customHeight="1">
      <c r="B61" s="362" t="str">
        <f>IF(ISBLANK([7]乳児簡単分類番号!B61)=TRUE,"",[7]乳児簡単分類番号!B61)</f>
        <v/>
      </c>
      <c r="C61" s="361" t="str">
        <f>IF(ISBLANK([7]乳児簡単分類番号!C61)=TRUE,"",[7]乳児簡単分類番号!C61)</f>
        <v/>
      </c>
      <c r="D61" s="131" t="str">
        <f>IF(ISBLANK([7]乳児簡単分類番号!$D61)=TRUE,"",[7]乳児簡単分類番号!D61)</f>
        <v>女</v>
      </c>
      <c r="E61" s="360">
        <v>2</v>
      </c>
      <c r="F61" s="358" t="s">
        <v>4</v>
      </c>
      <c r="G61" s="358" t="s">
        <v>4</v>
      </c>
      <c r="H61" s="358" t="s">
        <v>4</v>
      </c>
      <c r="I61" s="358" t="s">
        <v>4</v>
      </c>
      <c r="J61" s="358" t="s">
        <v>4</v>
      </c>
      <c r="K61" s="358" t="s">
        <v>4</v>
      </c>
      <c r="L61" s="359" t="s">
        <v>4</v>
      </c>
      <c r="M61" s="359" t="s">
        <v>4</v>
      </c>
      <c r="N61" s="359" t="s">
        <v>4</v>
      </c>
      <c r="O61" s="102"/>
      <c r="P61" s="102"/>
      <c r="Q61" s="358" t="s">
        <v>4</v>
      </c>
      <c r="R61" s="358" t="s">
        <v>4</v>
      </c>
      <c r="S61" s="359" t="s">
        <v>4</v>
      </c>
      <c r="T61" s="358">
        <v>1</v>
      </c>
      <c r="U61" s="358" t="s">
        <v>4</v>
      </c>
      <c r="V61" s="358" t="s">
        <v>4</v>
      </c>
      <c r="W61" s="358">
        <v>1</v>
      </c>
      <c r="X61" s="358" t="s">
        <v>4</v>
      </c>
      <c r="Y61" s="358" t="s">
        <v>4</v>
      </c>
      <c r="Z61" s="358" t="s">
        <v>4</v>
      </c>
      <c r="AA61" s="358" t="s">
        <v>4</v>
      </c>
      <c r="AB61" s="358" t="s">
        <v>4</v>
      </c>
      <c r="AC61" s="358" t="s">
        <v>4</v>
      </c>
      <c r="AD61" s="357" t="s">
        <v>4</v>
      </c>
    </row>
    <row r="62" spans="2:30" ht="17.25" customHeight="1">
      <c r="B62" s="362" t="str">
        <f>IF(ISBLANK([7]乳児簡単分類番号!B62)=TRUE,"",[7]乳児簡単分類番号!B62)</f>
        <v>Ba46</v>
      </c>
      <c r="C62" s="361" t="str">
        <f>IF(ISBLANK([7]乳児簡単分類番号!C62)=TRUE,"",[7]乳児簡単分類番号!C62)</f>
        <v>不慮の事故</v>
      </c>
      <c r="D62" s="131" t="str">
        <f>IF(ISBLANK([7]乳児簡単分類番号!$D62)=TRUE,"",[7]乳児簡単分類番号!D62)</f>
        <v>総数</v>
      </c>
      <c r="E62" s="360">
        <v>4</v>
      </c>
      <c r="F62" s="358" t="s">
        <v>4</v>
      </c>
      <c r="G62" s="358" t="s">
        <v>4</v>
      </c>
      <c r="H62" s="358" t="s">
        <v>4</v>
      </c>
      <c r="I62" s="358" t="s">
        <v>4</v>
      </c>
      <c r="J62" s="358" t="s">
        <v>4</v>
      </c>
      <c r="K62" s="358" t="s">
        <v>4</v>
      </c>
      <c r="L62" s="359" t="s">
        <v>4</v>
      </c>
      <c r="M62" s="359" t="s">
        <v>4</v>
      </c>
      <c r="N62" s="359" t="s">
        <v>4</v>
      </c>
      <c r="O62" s="102"/>
      <c r="P62" s="102"/>
      <c r="Q62" s="358" t="s">
        <v>4</v>
      </c>
      <c r="R62" s="358" t="s">
        <v>4</v>
      </c>
      <c r="S62" s="359" t="s">
        <v>4</v>
      </c>
      <c r="T62" s="358" t="s">
        <v>4</v>
      </c>
      <c r="U62" s="358" t="s">
        <v>4</v>
      </c>
      <c r="V62" s="358">
        <v>2</v>
      </c>
      <c r="W62" s="358">
        <v>1</v>
      </c>
      <c r="X62" s="358" t="s">
        <v>4</v>
      </c>
      <c r="Y62" s="358" t="s">
        <v>4</v>
      </c>
      <c r="Z62" s="358" t="s">
        <v>4</v>
      </c>
      <c r="AA62" s="358">
        <v>1</v>
      </c>
      <c r="AB62" s="358" t="s">
        <v>4</v>
      </c>
      <c r="AC62" s="358" t="s">
        <v>4</v>
      </c>
      <c r="AD62" s="357" t="s">
        <v>4</v>
      </c>
    </row>
    <row r="63" spans="2:30" ht="17.25" customHeight="1">
      <c r="B63" s="362" t="str">
        <f>IF(ISBLANK([7]乳児簡単分類番号!B63)=TRUE,"",[7]乳児簡単分類番号!B63)</f>
        <v/>
      </c>
      <c r="C63" s="361" t="str">
        <f>IF(ISBLANK([7]乳児簡単分類番号!C63)=TRUE,"",[7]乳児簡単分類番号!C63)</f>
        <v/>
      </c>
      <c r="D63" s="131" t="str">
        <f>IF(ISBLANK([7]乳児簡単分類番号!$D63)=TRUE,"",[7]乳児簡単分類番号!D63)</f>
        <v>男</v>
      </c>
      <c r="E63" s="360">
        <v>4</v>
      </c>
      <c r="F63" s="358" t="s">
        <v>4</v>
      </c>
      <c r="G63" s="358" t="s">
        <v>4</v>
      </c>
      <c r="H63" s="358" t="s">
        <v>4</v>
      </c>
      <c r="I63" s="358" t="s">
        <v>4</v>
      </c>
      <c r="J63" s="358" t="s">
        <v>4</v>
      </c>
      <c r="K63" s="358" t="s">
        <v>4</v>
      </c>
      <c r="L63" s="359" t="s">
        <v>4</v>
      </c>
      <c r="M63" s="359" t="s">
        <v>4</v>
      </c>
      <c r="N63" s="359" t="s">
        <v>4</v>
      </c>
      <c r="O63" s="102"/>
      <c r="P63" s="102"/>
      <c r="Q63" s="358" t="s">
        <v>4</v>
      </c>
      <c r="R63" s="358" t="s">
        <v>4</v>
      </c>
      <c r="S63" s="359" t="s">
        <v>4</v>
      </c>
      <c r="T63" s="358" t="s">
        <v>4</v>
      </c>
      <c r="U63" s="358" t="s">
        <v>4</v>
      </c>
      <c r="V63" s="358">
        <v>2</v>
      </c>
      <c r="W63" s="358">
        <v>1</v>
      </c>
      <c r="X63" s="358" t="s">
        <v>4</v>
      </c>
      <c r="Y63" s="358" t="s">
        <v>4</v>
      </c>
      <c r="Z63" s="358" t="s">
        <v>4</v>
      </c>
      <c r="AA63" s="358">
        <v>1</v>
      </c>
      <c r="AB63" s="358" t="s">
        <v>4</v>
      </c>
      <c r="AC63" s="358" t="s">
        <v>4</v>
      </c>
      <c r="AD63" s="357" t="s">
        <v>4</v>
      </c>
    </row>
    <row r="64" spans="2:30" ht="17.25" customHeight="1">
      <c r="B64" s="362" t="str">
        <f>IF(ISBLANK([7]乳児簡単分類番号!B64)=TRUE,"",[7]乳児簡単分類番号!B64)</f>
        <v/>
      </c>
      <c r="C64" s="361" t="str">
        <f>IF(ISBLANK([7]乳児簡単分類番号!C64)=TRUE,"",[7]乳児簡単分類番号!C64)</f>
        <v/>
      </c>
      <c r="D64" s="131" t="str">
        <f>IF(ISBLANK([7]乳児簡単分類番号!$D64)=TRUE,"",[7]乳児簡単分類番号!D64)</f>
        <v>女</v>
      </c>
      <c r="E64" s="360" t="s">
        <v>4</v>
      </c>
      <c r="F64" s="358" t="s">
        <v>4</v>
      </c>
      <c r="G64" s="358" t="s">
        <v>4</v>
      </c>
      <c r="H64" s="358" t="s">
        <v>4</v>
      </c>
      <c r="I64" s="358" t="s">
        <v>4</v>
      </c>
      <c r="J64" s="358" t="s">
        <v>4</v>
      </c>
      <c r="K64" s="358" t="s">
        <v>4</v>
      </c>
      <c r="L64" s="359" t="s">
        <v>4</v>
      </c>
      <c r="M64" s="359" t="s">
        <v>4</v>
      </c>
      <c r="N64" s="359" t="s">
        <v>4</v>
      </c>
      <c r="O64" s="102"/>
      <c r="P64" s="102"/>
      <c r="Q64" s="358" t="s">
        <v>4</v>
      </c>
      <c r="R64" s="358" t="s">
        <v>4</v>
      </c>
      <c r="S64" s="359" t="s">
        <v>4</v>
      </c>
      <c r="T64" s="358" t="s">
        <v>4</v>
      </c>
      <c r="U64" s="358" t="s">
        <v>4</v>
      </c>
      <c r="V64" s="358" t="s">
        <v>4</v>
      </c>
      <c r="W64" s="358" t="s">
        <v>4</v>
      </c>
      <c r="X64" s="358" t="s">
        <v>4</v>
      </c>
      <c r="Y64" s="358" t="s">
        <v>4</v>
      </c>
      <c r="Z64" s="358" t="s">
        <v>4</v>
      </c>
      <c r="AA64" s="358" t="s">
        <v>4</v>
      </c>
      <c r="AB64" s="358" t="s">
        <v>4</v>
      </c>
      <c r="AC64" s="358" t="s">
        <v>4</v>
      </c>
      <c r="AD64" s="357" t="s">
        <v>4</v>
      </c>
    </row>
    <row r="65" spans="2:36" ht="17.25" customHeight="1">
      <c r="B65" s="362" t="str">
        <f>IF(ISBLANK([7]乳児簡単分類番号!B65)=TRUE,"",[7]乳児簡単分類番号!B65)</f>
        <v xml:space="preserve">  Ba51</v>
      </c>
      <c r="C65" s="361" t="str">
        <f>IF(ISBLANK([7]乳児簡単分類番号!C65)=TRUE,"",[7]乳児簡単分類番号!C65)</f>
        <v xml:space="preserve">  その他の不慮の窒息</v>
      </c>
      <c r="D65" s="131" t="str">
        <f>IF(ISBLANK([7]乳児簡単分類番号!$D65)=TRUE,"",[7]乳児簡単分類番号!D65)</f>
        <v>総数</v>
      </c>
      <c r="E65" s="360">
        <v>4</v>
      </c>
      <c r="F65" s="358" t="s">
        <v>4</v>
      </c>
      <c r="G65" s="358" t="s">
        <v>4</v>
      </c>
      <c r="H65" s="358" t="s">
        <v>4</v>
      </c>
      <c r="I65" s="358" t="s">
        <v>4</v>
      </c>
      <c r="J65" s="358" t="s">
        <v>4</v>
      </c>
      <c r="K65" s="358" t="s">
        <v>4</v>
      </c>
      <c r="L65" s="359" t="s">
        <v>4</v>
      </c>
      <c r="M65" s="359" t="s">
        <v>4</v>
      </c>
      <c r="N65" s="359" t="s">
        <v>4</v>
      </c>
      <c r="O65" s="102"/>
      <c r="P65" s="102"/>
      <c r="Q65" s="358" t="s">
        <v>4</v>
      </c>
      <c r="R65" s="358" t="s">
        <v>4</v>
      </c>
      <c r="S65" s="359" t="s">
        <v>4</v>
      </c>
      <c r="T65" s="358" t="s">
        <v>4</v>
      </c>
      <c r="U65" s="358" t="s">
        <v>4</v>
      </c>
      <c r="V65" s="358">
        <v>2</v>
      </c>
      <c r="W65" s="358">
        <v>1</v>
      </c>
      <c r="X65" s="358" t="s">
        <v>4</v>
      </c>
      <c r="Y65" s="358" t="s">
        <v>4</v>
      </c>
      <c r="Z65" s="358" t="s">
        <v>4</v>
      </c>
      <c r="AA65" s="358">
        <v>1</v>
      </c>
      <c r="AB65" s="358" t="s">
        <v>4</v>
      </c>
      <c r="AC65" s="358" t="s">
        <v>4</v>
      </c>
      <c r="AD65" s="357" t="s">
        <v>4</v>
      </c>
    </row>
    <row r="66" spans="2:36" ht="17.25" customHeight="1">
      <c r="B66" s="362" t="str">
        <f>IF(ISBLANK([7]乳児簡単分類番号!B66)=TRUE,"",[7]乳児簡単分類番号!B66)</f>
        <v/>
      </c>
      <c r="C66" s="361" t="str">
        <f>IF(ISBLANK([7]乳児簡単分類番号!C66)=TRUE,"",[7]乳児簡単分類番号!C66)</f>
        <v/>
      </c>
      <c r="D66" s="131" t="str">
        <f>IF(ISBLANK([7]乳児簡単分類番号!$D66)=TRUE,"",[7]乳児簡単分類番号!D66)</f>
        <v>男</v>
      </c>
      <c r="E66" s="360">
        <v>4</v>
      </c>
      <c r="F66" s="358" t="s">
        <v>4</v>
      </c>
      <c r="G66" s="358" t="s">
        <v>4</v>
      </c>
      <c r="H66" s="358" t="s">
        <v>4</v>
      </c>
      <c r="I66" s="358" t="s">
        <v>4</v>
      </c>
      <c r="J66" s="358" t="s">
        <v>4</v>
      </c>
      <c r="K66" s="358" t="s">
        <v>4</v>
      </c>
      <c r="L66" s="359" t="s">
        <v>4</v>
      </c>
      <c r="M66" s="359" t="s">
        <v>4</v>
      </c>
      <c r="N66" s="359" t="s">
        <v>4</v>
      </c>
      <c r="O66" s="102"/>
      <c r="P66" s="102"/>
      <c r="Q66" s="358" t="s">
        <v>4</v>
      </c>
      <c r="R66" s="358" t="s">
        <v>4</v>
      </c>
      <c r="S66" s="359" t="s">
        <v>4</v>
      </c>
      <c r="T66" s="358" t="s">
        <v>4</v>
      </c>
      <c r="U66" s="358" t="s">
        <v>4</v>
      </c>
      <c r="V66" s="358">
        <v>2</v>
      </c>
      <c r="W66" s="358">
        <v>1</v>
      </c>
      <c r="X66" s="358" t="s">
        <v>4</v>
      </c>
      <c r="Y66" s="358" t="s">
        <v>4</v>
      </c>
      <c r="Z66" s="358" t="s">
        <v>4</v>
      </c>
      <c r="AA66" s="358">
        <v>1</v>
      </c>
      <c r="AB66" s="358" t="s">
        <v>4</v>
      </c>
      <c r="AC66" s="358" t="s">
        <v>4</v>
      </c>
      <c r="AD66" s="357" t="s">
        <v>4</v>
      </c>
    </row>
    <row r="67" spans="2:36" ht="17.25" customHeight="1">
      <c r="B67" s="362" t="str">
        <f>IF(ISBLANK([7]乳児簡単分類番号!B67)=TRUE,"",[7]乳児簡単分類番号!B67)</f>
        <v/>
      </c>
      <c r="C67" s="361" t="str">
        <f>IF(ISBLANK([7]乳児簡単分類番号!C67)=TRUE,"",[7]乳児簡単分類番号!C67)</f>
        <v/>
      </c>
      <c r="D67" s="131" t="str">
        <f>IF(ISBLANK([7]乳児簡単分類番号!$D67)=TRUE,"",[7]乳児簡単分類番号!D67)</f>
        <v>女</v>
      </c>
      <c r="E67" s="360" t="s">
        <v>4</v>
      </c>
      <c r="F67" s="358" t="s">
        <v>4</v>
      </c>
      <c r="G67" s="358" t="s">
        <v>4</v>
      </c>
      <c r="H67" s="358" t="s">
        <v>4</v>
      </c>
      <c r="I67" s="358" t="s">
        <v>4</v>
      </c>
      <c r="J67" s="358" t="s">
        <v>4</v>
      </c>
      <c r="K67" s="358" t="s">
        <v>4</v>
      </c>
      <c r="L67" s="359" t="s">
        <v>4</v>
      </c>
      <c r="M67" s="359" t="s">
        <v>4</v>
      </c>
      <c r="N67" s="359" t="s">
        <v>4</v>
      </c>
      <c r="O67" s="102"/>
      <c r="P67" s="102"/>
      <c r="Q67" s="358" t="s">
        <v>4</v>
      </c>
      <c r="R67" s="358" t="s">
        <v>4</v>
      </c>
      <c r="S67" s="359" t="s">
        <v>4</v>
      </c>
      <c r="T67" s="358" t="s">
        <v>4</v>
      </c>
      <c r="U67" s="358" t="s">
        <v>4</v>
      </c>
      <c r="V67" s="358" t="s">
        <v>4</v>
      </c>
      <c r="W67" s="358" t="s">
        <v>4</v>
      </c>
      <c r="X67" s="358" t="s">
        <v>4</v>
      </c>
      <c r="Y67" s="358" t="s">
        <v>4</v>
      </c>
      <c r="Z67" s="358" t="s">
        <v>4</v>
      </c>
      <c r="AA67" s="358" t="s">
        <v>4</v>
      </c>
      <c r="AB67" s="358" t="s">
        <v>4</v>
      </c>
      <c r="AC67" s="358" t="s">
        <v>4</v>
      </c>
      <c r="AD67" s="357" t="s">
        <v>4</v>
      </c>
      <c r="AE67" s="75"/>
      <c r="AF67" s="75"/>
      <c r="AG67" s="75"/>
      <c r="AH67" s="75"/>
      <c r="AI67" s="75"/>
      <c r="AJ67" s="75"/>
    </row>
    <row r="68" spans="2:36" ht="17.25" customHeight="1">
      <c r="B68" s="362" t="str">
        <f>IF(ISBLANK([7]乳児簡単分類番号!B68)=TRUE,"",[7]乳児簡単分類番号!B68)</f>
        <v>Ba56</v>
      </c>
      <c r="C68" s="361" t="str">
        <f>IF(ISBLANK([7]乳児簡単分類番号!C68)=TRUE,"",[7]乳児簡単分類番号!C68)</f>
        <v>その他の外因</v>
      </c>
      <c r="D68" s="131" t="str">
        <f>IF(ISBLANK([7]乳児簡単分類番号!$D68)=TRUE,"",[7]乳児簡単分類番号!D68)</f>
        <v>総数</v>
      </c>
      <c r="E68" s="360">
        <v>1</v>
      </c>
      <c r="F68" s="358" t="s">
        <v>4</v>
      </c>
      <c r="G68" s="358" t="s">
        <v>4</v>
      </c>
      <c r="H68" s="358" t="s">
        <v>4</v>
      </c>
      <c r="I68" s="358" t="s">
        <v>4</v>
      </c>
      <c r="J68" s="358" t="s">
        <v>4</v>
      </c>
      <c r="K68" s="358" t="s">
        <v>4</v>
      </c>
      <c r="L68" s="359" t="s">
        <v>4</v>
      </c>
      <c r="M68" s="359" t="s">
        <v>4</v>
      </c>
      <c r="N68" s="359" t="s">
        <v>4</v>
      </c>
      <c r="O68" s="102"/>
      <c r="P68" s="102"/>
      <c r="Q68" s="358" t="s">
        <v>4</v>
      </c>
      <c r="R68" s="358" t="s">
        <v>4</v>
      </c>
      <c r="S68" s="359" t="s">
        <v>4</v>
      </c>
      <c r="T68" s="358" t="s">
        <v>4</v>
      </c>
      <c r="U68" s="358" t="s">
        <v>4</v>
      </c>
      <c r="V68" s="358" t="s">
        <v>4</v>
      </c>
      <c r="W68" s="358" t="s">
        <v>4</v>
      </c>
      <c r="X68" s="358">
        <v>1</v>
      </c>
      <c r="Y68" s="358" t="s">
        <v>4</v>
      </c>
      <c r="Z68" s="358" t="s">
        <v>4</v>
      </c>
      <c r="AA68" s="358" t="s">
        <v>4</v>
      </c>
      <c r="AB68" s="358" t="s">
        <v>4</v>
      </c>
      <c r="AC68" s="358" t="s">
        <v>4</v>
      </c>
      <c r="AD68" s="357" t="s">
        <v>4</v>
      </c>
    </row>
    <row r="69" spans="2:36" ht="17.25" customHeight="1">
      <c r="B69" s="362" t="str">
        <f>IF(ISBLANK([7]乳児簡単分類番号!B69)=TRUE,"",[7]乳児簡単分類番号!B69)</f>
        <v/>
      </c>
      <c r="C69" s="361" t="str">
        <f>IF(ISBLANK([7]乳児簡単分類番号!C69)=TRUE,"",[7]乳児簡単分類番号!C69)</f>
        <v/>
      </c>
      <c r="D69" s="131" t="str">
        <f>IF(ISBLANK([7]乳児簡単分類番号!$D69)=TRUE,"",[7]乳児簡単分類番号!D69)</f>
        <v>男</v>
      </c>
      <c r="E69" s="360" t="s">
        <v>4</v>
      </c>
      <c r="F69" s="358" t="s">
        <v>4</v>
      </c>
      <c r="G69" s="358" t="s">
        <v>4</v>
      </c>
      <c r="H69" s="358" t="s">
        <v>4</v>
      </c>
      <c r="I69" s="358" t="s">
        <v>4</v>
      </c>
      <c r="J69" s="358" t="s">
        <v>4</v>
      </c>
      <c r="K69" s="358" t="s">
        <v>4</v>
      </c>
      <c r="L69" s="359" t="s">
        <v>4</v>
      </c>
      <c r="M69" s="359" t="s">
        <v>4</v>
      </c>
      <c r="N69" s="359" t="s">
        <v>4</v>
      </c>
      <c r="O69" s="102"/>
      <c r="P69" s="102"/>
      <c r="Q69" s="358" t="s">
        <v>4</v>
      </c>
      <c r="R69" s="358" t="s">
        <v>4</v>
      </c>
      <c r="S69" s="359" t="s">
        <v>4</v>
      </c>
      <c r="T69" s="358" t="s">
        <v>4</v>
      </c>
      <c r="U69" s="358" t="s">
        <v>4</v>
      </c>
      <c r="V69" s="358" t="s">
        <v>4</v>
      </c>
      <c r="W69" s="358" t="s">
        <v>4</v>
      </c>
      <c r="X69" s="358" t="s">
        <v>4</v>
      </c>
      <c r="Y69" s="358" t="s">
        <v>4</v>
      </c>
      <c r="Z69" s="358" t="s">
        <v>4</v>
      </c>
      <c r="AA69" s="358" t="s">
        <v>4</v>
      </c>
      <c r="AB69" s="358" t="s">
        <v>4</v>
      </c>
      <c r="AC69" s="358" t="s">
        <v>4</v>
      </c>
      <c r="AD69" s="357" t="s">
        <v>4</v>
      </c>
    </row>
    <row r="70" spans="2:36" ht="17.25" customHeight="1">
      <c r="B70" s="362" t="str">
        <f>IF(ISBLANK([7]乳児簡単分類番号!B70)=TRUE,"",[7]乳児簡単分類番号!B70)</f>
        <v/>
      </c>
      <c r="C70" s="361" t="str">
        <f>IF(ISBLANK([7]乳児簡単分類番号!C70)=TRUE,"",[7]乳児簡単分類番号!C70)</f>
        <v/>
      </c>
      <c r="D70" s="131" t="str">
        <f>IF(ISBLANK([7]乳児簡単分類番号!$D70)=TRUE,"",[7]乳児簡単分類番号!D70)</f>
        <v>女</v>
      </c>
      <c r="E70" s="360">
        <v>1</v>
      </c>
      <c r="F70" s="358" t="s">
        <v>4</v>
      </c>
      <c r="G70" s="358" t="s">
        <v>4</v>
      </c>
      <c r="H70" s="358" t="s">
        <v>4</v>
      </c>
      <c r="I70" s="358" t="s">
        <v>4</v>
      </c>
      <c r="J70" s="358" t="s">
        <v>4</v>
      </c>
      <c r="K70" s="358" t="s">
        <v>4</v>
      </c>
      <c r="L70" s="359" t="s">
        <v>4</v>
      </c>
      <c r="M70" s="359" t="s">
        <v>4</v>
      </c>
      <c r="N70" s="359" t="s">
        <v>4</v>
      </c>
      <c r="O70" s="102"/>
      <c r="P70" s="102"/>
      <c r="Q70" s="358" t="s">
        <v>4</v>
      </c>
      <c r="R70" s="358" t="s">
        <v>4</v>
      </c>
      <c r="S70" s="359" t="s">
        <v>4</v>
      </c>
      <c r="T70" s="358" t="s">
        <v>4</v>
      </c>
      <c r="U70" s="358" t="s">
        <v>4</v>
      </c>
      <c r="V70" s="358" t="s">
        <v>4</v>
      </c>
      <c r="W70" s="358" t="s">
        <v>4</v>
      </c>
      <c r="X70" s="358">
        <v>1</v>
      </c>
      <c r="Y70" s="358" t="s">
        <v>4</v>
      </c>
      <c r="Z70" s="358" t="s">
        <v>4</v>
      </c>
      <c r="AA70" s="358" t="s">
        <v>4</v>
      </c>
      <c r="AB70" s="358" t="s">
        <v>4</v>
      </c>
      <c r="AC70" s="358" t="s">
        <v>4</v>
      </c>
      <c r="AD70" s="357" t="s">
        <v>4</v>
      </c>
    </row>
    <row r="71" spans="2:36" ht="17.25" customHeight="1">
      <c r="B71" s="362" t="str">
        <f>IF(ISBLANK([7]乳児簡単分類番号!B71)=TRUE,"",[7]乳児簡単分類番号!B71)</f>
        <v/>
      </c>
      <c r="C71" s="361" t="str">
        <f>IF(ISBLANK([7]乳児簡単分類番号!C71)=TRUE,"",[7]乳児簡単分類番号!C71)</f>
        <v/>
      </c>
      <c r="D71" s="131" t="str">
        <f>IF(ISBLANK([7]乳児簡単分類番号!$D71)=TRUE,"",[7]乳児簡単分類番号!D71)</f>
        <v/>
      </c>
      <c r="E71" s="360" t="s">
        <v>3</v>
      </c>
      <c r="F71" s="358" t="s">
        <v>3</v>
      </c>
      <c r="G71" s="358" t="s">
        <v>3</v>
      </c>
      <c r="H71" s="358" t="s">
        <v>3</v>
      </c>
      <c r="I71" s="358" t="s">
        <v>3</v>
      </c>
      <c r="J71" s="358" t="s">
        <v>3</v>
      </c>
      <c r="K71" s="358" t="s">
        <v>3</v>
      </c>
      <c r="L71" s="359" t="s">
        <v>3</v>
      </c>
      <c r="M71" s="359" t="s">
        <v>3</v>
      </c>
      <c r="N71" s="359" t="s">
        <v>3</v>
      </c>
      <c r="O71" s="102"/>
      <c r="P71" s="102"/>
      <c r="Q71" s="358" t="s">
        <v>3</v>
      </c>
      <c r="R71" s="358" t="s">
        <v>3</v>
      </c>
      <c r="S71" s="359" t="s">
        <v>3</v>
      </c>
      <c r="T71" s="358" t="s">
        <v>3</v>
      </c>
      <c r="U71" s="358" t="s">
        <v>3</v>
      </c>
      <c r="V71" s="358" t="s">
        <v>3</v>
      </c>
      <c r="W71" s="358" t="s">
        <v>3</v>
      </c>
      <c r="X71" s="358" t="s">
        <v>3</v>
      </c>
      <c r="Y71" s="358" t="s">
        <v>3</v>
      </c>
      <c r="Z71" s="358" t="s">
        <v>3</v>
      </c>
      <c r="AA71" s="358" t="s">
        <v>3</v>
      </c>
      <c r="AB71" s="358" t="s">
        <v>3</v>
      </c>
      <c r="AC71" s="358" t="s">
        <v>3</v>
      </c>
      <c r="AD71" s="357" t="s">
        <v>3</v>
      </c>
    </row>
    <row r="72" spans="2:36" ht="17.25" customHeight="1">
      <c r="B72" s="362" t="str">
        <f>IF(ISBLANK([7]乳児簡単分類番号!B72)=TRUE,"",[7]乳児簡単分類番号!B72)</f>
        <v/>
      </c>
      <c r="C72" s="361" t="str">
        <f>IF(ISBLANK([7]乳児簡単分類番号!C72)=TRUE,"",[7]乳児簡単分類番号!C72)</f>
        <v/>
      </c>
      <c r="D72" s="131" t="str">
        <f>IF(ISBLANK([7]乳児簡単分類番号!$D72)=TRUE,"",[7]乳児簡単分類番号!D72)</f>
        <v/>
      </c>
      <c r="E72" s="360" t="s">
        <v>3</v>
      </c>
      <c r="F72" s="358" t="s">
        <v>3</v>
      </c>
      <c r="G72" s="358" t="s">
        <v>3</v>
      </c>
      <c r="H72" s="358" t="s">
        <v>3</v>
      </c>
      <c r="I72" s="358" t="s">
        <v>3</v>
      </c>
      <c r="J72" s="358" t="s">
        <v>3</v>
      </c>
      <c r="K72" s="358" t="s">
        <v>3</v>
      </c>
      <c r="L72" s="359" t="s">
        <v>3</v>
      </c>
      <c r="M72" s="359" t="s">
        <v>3</v>
      </c>
      <c r="N72" s="359" t="s">
        <v>3</v>
      </c>
      <c r="O72" s="102"/>
      <c r="P72" s="102"/>
      <c r="Q72" s="358" t="s">
        <v>3</v>
      </c>
      <c r="R72" s="358" t="s">
        <v>3</v>
      </c>
      <c r="S72" s="359" t="s">
        <v>3</v>
      </c>
      <c r="T72" s="358" t="s">
        <v>3</v>
      </c>
      <c r="U72" s="358" t="s">
        <v>3</v>
      </c>
      <c r="V72" s="358" t="s">
        <v>3</v>
      </c>
      <c r="W72" s="358" t="s">
        <v>3</v>
      </c>
      <c r="X72" s="358" t="s">
        <v>3</v>
      </c>
      <c r="Y72" s="358" t="s">
        <v>3</v>
      </c>
      <c r="Z72" s="358" t="s">
        <v>3</v>
      </c>
      <c r="AA72" s="358" t="s">
        <v>3</v>
      </c>
      <c r="AB72" s="358" t="s">
        <v>3</v>
      </c>
      <c r="AC72" s="358" t="s">
        <v>3</v>
      </c>
      <c r="AD72" s="357" t="s">
        <v>3</v>
      </c>
    </row>
    <row r="73" spans="2:36" ht="17.25" customHeight="1">
      <c r="B73" s="362" t="str">
        <f>IF(ISBLANK([7]乳児簡単分類番号!B73)=TRUE,"",[7]乳児簡単分類番号!B73)</f>
        <v/>
      </c>
      <c r="C73" s="361" t="str">
        <f>IF(ISBLANK([7]乳児簡単分類番号!C73)=TRUE,"",[7]乳児簡単分類番号!C73)</f>
        <v/>
      </c>
      <c r="D73" s="131" t="str">
        <f>IF(ISBLANK([7]乳児簡単分類番号!$D73)=TRUE,"",[7]乳児簡単分類番号!D73)</f>
        <v/>
      </c>
      <c r="E73" s="360" t="s">
        <v>3</v>
      </c>
      <c r="F73" s="358" t="s">
        <v>3</v>
      </c>
      <c r="G73" s="358" t="s">
        <v>3</v>
      </c>
      <c r="H73" s="358" t="s">
        <v>3</v>
      </c>
      <c r="I73" s="358" t="s">
        <v>3</v>
      </c>
      <c r="J73" s="358" t="s">
        <v>3</v>
      </c>
      <c r="K73" s="358" t="s">
        <v>3</v>
      </c>
      <c r="L73" s="359" t="s">
        <v>3</v>
      </c>
      <c r="M73" s="359" t="s">
        <v>3</v>
      </c>
      <c r="N73" s="359" t="s">
        <v>3</v>
      </c>
      <c r="O73" s="102"/>
      <c r="P73" s="102"/>
      <c r="Q73" s="358" t="s">
        <v>3</v>
      </c>
      <c r="R73" s="358" t="s">
        <v>3</v>
      </c>
      <c r="S73" s="359" t="s">
        <v>3</v>
      </c>
      <c r="T73" s="358" t="s">
        <v>3</v>
      </c>
      <c r="U73" s="358" t="s">
        <v>3</v>
      </c>
      <c r="V73" s="358" t="s">
        <v>3</v>
      </c>
      <c r="W73" s="358" t="s">
        <v>3</v>
      </c>
      <c r="X73" s="358" t="s">
        <v>3</v>
      </c>
      <c r="Y73" s="358" t="s">
        <v>3</v>
      </c>
      <c r="Z73" s="358" t="s">
        <v>3</v>
      </c>
      <c r="AA73" s="358" t="s">
        <v>3</v>
      </c>
      <c r="AB73" s="358" t="s">
        <v>3</v>
      </c>
      <c r="AC73" s="358" t="s">
        <v>3</v>
      </c>
      <c r="AD73" s="357" t="s">
        <v>3</v>
      </c>
    </row>
    <row r="74" spans="2:36" ht="17.25" customHeight="1">
      <c r="B74" s="362" t="str">
        <f>IF(ISBLANK([7]乳児簡単分類番号!B74)=TRUE,"",[7]乳児簡単分類番号!B74)</f>
        <v/>
      </c>
      <c r="C74" s="361" t="str">
        <f>IF(ISBLANK([7]乳児簡単分類番号!C74)=TRUE,"",[7]乳児簡単分類番号!C74)</f>
        <v/>
      </c>
      <c r="D74" s="131" t="str">
        <f>IF(ISBLANK([7]乳児簡単分類番号!$D74)=TRUE,"",[7]乳児簡単分類番号!D74)</f>
        <v/>
      </c>
      <c r="E74" s="360" t="s">
        <v>3</v>
      </c>
      <c r="F74" s="358" t="s">
        <v>3</v>
      </c>
      <c r="G74" s="358" t="s">
        <v>3</v>
      </c>
      <c r="H74" s="358" t="s">
        <v>3</v>
      </c>
      <c r="I74" s="358" t="s">
        <v>3</v>
      </c>
      <c r="J74" s="358" t="s">
        <v>3</v>
      </c>
      <c r="K74" s="358" t="s">
        <v>3</v>
      </c>
      <c r="L74" s="359" t="s">
        <v>3</v>
      </c>
      <c r="M74" s="359" t="s">
        <v>3</v>
      </c>
      <c r="N74" s="359" t="s">
        <v>3</v>
      </c>
      <c r="O74" s="102"/>
      <c r="P74" s="102"/>
      <c r="Q74" s="358" t="s">
        <v>3</v>
      </c>
      <c r="R74" s="358" t="s">
        <v>3</v>
      </c>
      <c r="S74" s="359" t="s">
        <v>3</v>
      </c>
      <c r="T74" s="358" t="s">
        <v>3</v>
      </c>
      <c r="U74" s="358" t="s">
        <v>3</v>
      </c>
      <c r="V74" s="358" t="s">
        <v>3</v>
      </c>
      <c r="W74" s="358" t="s">
        <v>3</v>
      </c>
      <c r="X74" s="358" t="s">
        <v>3</v>
      </c>
      <c r="Y74" s="358" t="s">
        <v>3</v>
      </c>
      <c r="Z74" s="358" t="s">
        <v>3</v>
      </c>
      <c r="AA74" s="358" t="s">
        <v>3</v>
      </c>
      <c r="AB74" s="358" t="s">
        <v>3</v>
      </c>
      <c r="AC74" s="358" t="s">
        <v>3</v>
      </c>
      <c r="AD74" s="357" t="s">
        <v>3</v>
      </c>
    </row>
    <row r="75" spans="2:36" ht="17.25" customHeight="1">
      <c r="B75" s="362" t="str">
        <f>IF(ISBLANK([7]乳児簡単分類番号!B75)=TRUE,"",[7]乳児簡単分類番号!B75)</f>
        <v/>
      </c>
      <c r="C75" s="361" t="str">
        <f>IF(ISBLANK([7]乳児簡単分類番号!C75)=TRUE,"",[7]乳児簡単分類番号!C75)</f>
        <v/>
      </c>
      <c r="D75" s="131" t="str">
        <f>IF(ISBLANK([7]乳児簡単分類番号!$D75)=TRUE,"",[7]乳児簡単分類番号!D75)</f>
        <v/>
      </c>
      <c r="E75" s="360" t="s">
        <v>3</v>
      </c>
      <c r="F75" s="358" t="s">
        <v>3</v>
      </c>
      <c r="G75" s="358" t="s">
        <v>3</v>
      </c>
      <c r="H75" s="358" t="s">
        <v>3</v>
      </c>
      <c r="I75" s="358" t="s">
        <v>3</v>
      </c>
      <c r="J75" s="358" t="s">
        <v>3</v>
      </c>
      <c r="K75" s="358" t="s">
        <v>3</v>
      </c>
      <c r="L75" s="359" t="s">
        <v>3</v>
      </c>
      <c r="M75" s="359" t="s">
        <v>3</v>
      </c>
      <c r="N75" s="359" t="s">
        <v>3</v>
      </c>
      <c r="O75" s="102"/>
      <c r="P75" s="102"/>
      <c r="Q75" s="358" t="s">
        <v>3</v>
      </c>
      <c r="R75" s="358" t="s">
        <v>3</v>
      </c>
      <c r="S75" s="359" t="s">
        <v>3</v>
      </c>
      <c r="T75" s="358" t="s">
        <v>3</v>
      </c>
      <c r="U75" s="358" t="s">
        <v>3</v>
      </c>
      <c r="V75" s="358" t="s">
        <v>3</v>
      </c>
      <c r="W75" s="358" t="s">
        <v>3</v>
      </c>
      <c r="X75" s="358" t="s">
        <v>3</v>
      </c>
      <c r="Y75" s="358" t="s">
        <v>3</v>
      </c>
      <c r="Z75" s="358" t="s">
        <v>3</v>
      </c>
      <c r="AA75" s="358" t="s">
        <v>3</v>
      </c>
      <c r="AB75" s="358" t="s">
        <v>3</v>
      </c>
      <c r="AC75" s="358" t="s">
        <v>3</v>
      </c>
      <c r="AD75" s="357" t="s">
        <v>3</v>
      </c>
    </row>
    <row r="76" spans="2:36" ht="17.25" customHeight="1">
      <c r="B76" s="362" t="str">
        <f>IF(ISBLANK([7]乳児簡単分類番号!B76)=TRUE,"",[7]乳児簡単分類番号!B76)</f>
        <v/>
      </c>
      <c r="C76" s="361" t="str">
        <f>IF(ISBLANK([7]乳児簡単分類番号!C76)=TRUE,"",[7]乳児簡単分類番号!C76)</f>
        <v/>
      </c>
      <c r="D76" s="131" t="str">
        <f>IF(ISBLANK([7]乳児簡単分類番号!$D76)=TRUE,"",[7]乳児簡単分類番号!D76)</f>
        <v/>
      </c>
      <c r="E76" s="360" t="s">
        <v>3</v>
      </c>
      <c r="F76" s="358" t="s">
        <v>3</v>
      </c>
      <c r="G76" s="358" t="s">
        <v>3</v>
      </c>
      <c r="H76" s="358" t="s">
        <v>3</v>
      </c>
      <c r="I76" s="358" t="s">
        <v>3</v>
      </c>
      <c r="J76" s="358" t="s">
        <v>3</v>
      </c>
      <c r="K76" s="358" t="s">
        <v>3</v>
      </c>
      <c r="L76" s="359" t="s">
        <v>3</v>
      </c>
      <c r="M76" s="359" t="s">
        <v>3</v>
      </c>
      <c r="N76" s="359" t="s">
        <v>3</v>
      </c>
      <c r="O76" s="102"/>
      <c r="P76" s="102"/>
      <c r="Q76" s="358" t="s">
        <v>3</v>
      </c>
      <c r="R76" s="358" t="s">
        <v>3</v>
      </c>
      <c r="S76" s="359" t="s">
        <v>3</v>
      </c>
      <c r="T76" s="358" t="s">
        <v>3</v>
      </c>
      <c r="U76" s="358" t="s">
        <v>3</v>
      </c>
      <c r="V76" s="358" t="s">
        <v>3</v>
      </c>
      <c r="W76" s="358" t="s">
        <v>3</v>
      </c>
      <c r="X76" s="358" t="s">
        <v>3</v>
      </c>
      <c r="Y76" s="358" t="s">
        <v>3</v>
      </c>
      <c r="Z76" s="358" t="s">
        <v>3</v>
      </c>
      <c r="AA76" s="358" t="s">
        <v>3</v>
      </c>
      <c r="AB76" s="358" t="s">
        <v>3</v>
      </c>
      <c r="AC76" s="358" t="s">
        <v>3</v>
      </c>
      <c r="AD76" s="357" t="s">
        <v>3</v>
      </c>
    </row>
    <row r="77" spans="2:36" ht="17.25" customHeight="1">
      <c r="B77" s="362" t="str">
        <f>IF(ISBLANK([7]乳児簡単分類番号!B77)=TRUE,"",[7]乳児簡単分類番号!B77)</f>
        <v/>
      </c>
      <c r="C77" s="361" t="str">
        <f>IF(ISBLANK([7]乳児簡単分類番号!C77)=TRUE,"",[7]乳児簡単分類番号!C77)</f>
        <v/>
      </c>
      <c r="D77" s="131" t="str">
        <f>IF(ISBLANK([7]乳児簡単分類番号!$D77)=TRUE,"",[7]乳児簡単分類番号!D77)</f>
        <v/>
      </c>
      <c r="E77" s="360" t="s">
        <v>3</v>
      </c>
      <c r="F77" s="358" t="s">
        <v>3</v>
      </c>
      <c r="G77" s="358" t="s">
        <v>3</v>
      </c>
      <c r="H77" s="358" t="s">
        <v>3</v>
      </c>
      <c r="I77" s="358" t="s">
        <v>3</v>
      </c>
      <c r="J77" s="358" t="s">
        <v>3</v>
      </c>
      <c r="K77" s="358" t="s">
        <v>3</v>
      </c>
      <c r="L77" s="359" t="s">
        <v>3</v>
      </c>
      <c r="M77" s="359" t="s">
        <v>3</v>
      </c>
      <c r="N77" s="359" t="s">
        <v>3</v>
      </c>
      <c r="O77" s="102"/>
      <c r="P77" s="102"/>
      <c r="Q77" s="358" t="s">
        <v>3</v>
      </c>
      <c r="R77" s="358" t="s">
        <v>3</v>
      </c>
      <c r="S77" s="359" t="s">
        <v>3</v>
      </c>
      <c r="T77" s="358" t="s">
        <v>3</v>
      </c>
      <c r="U77" s="358" t="s">
        <v>3</v>
      </c>
      <c r="V77" s="358" t="s">
        <v>3</v>
      </c>
      <c r="W77" s="358" t="s">
        <v>3</v>
      </c>
      <c r="X77" s="358" t="s">
        <v>3</v>
      </c>
      <c r="Y77" s="358" t="s">
        <v>3</v>
      </c>
      <c r="Z77" s="358" t="s">
        <v>3</v>
      </c>
      <c r="AA77" s="358" t="s">
        <v>3</v>
      </c>
      <c r="AB77" s="358" t="s">
        <v>3</v>
      </c>
      <c r="AC77" s="358" t="s">
        <v>3</v>
      </c>
      <c r="AD77" s="357" t="s">
        <v>3</v>
      </c>
    </row>
    <row r="78" spans="2:36" ht="17.25" customHeight="1">
      <c r="B78" s="362" t="str">
        <f>IF(ISBLANK([7]乳児簡単分類番号!B78)=TRUE,"",[7]乳児簡単分類番号!B78)</f>
        <v/>
      </c>
      <c r="C78" s="361" t="str">
        <f>IF(ISBLANK([7]乳児簡単分類番号!C78)=TRUE,"",[7]乳児簡単分類番号!C78)</f>
        <v/>
      </c>
      <c r="D78" s="131" t="str">
        <f>IF(ISBLANK([7]乳児簡単分類番号!$D78)=TRUE,"",[7]乳児簡単分類番号!D78)</f>
        <v/>
      </c>
      <c r="E78" s="360" t="s">
        <v>3</v>
      </c>
      <c r="F78" s="358" t="s">
        <v>3</v>
      </c>
      <c r="G78" s="358" t="s">
        <v>3</v>
      </c>
      <c r="H78" s="358" t="s">
        <v>3</v>
      </c>
      <c r="I78" s="358" t="s">
        <v>3</v>
      </c>
      <c r="J78" s="358" t="s">
        <v>3</v>
      </c>
      <c r="K78" s="358" t="s">
        <v>3</v>
      </c>
      <c r="L78" s="359" t="s">
        <v>3</v>
      </c>
      <c r="M78" s="359" t="s">
        <v>3</v>
      </c>
      <c r="N78" s="359" t="s">
        <v>3</v>
      </c>
      <c r="O78" s="102"/>
      <c r="P78" s="102"/>
      <c r="Q78" s="358" t="s">
        <v>3</v>
      </c>
      <c r="R78" s="358" t="s">
        <v>3</v>
      </c>
      <c r="S78" s="359" t="s">
        <v>3</v>
      </c>
      <c r="T78" s="358" t="s">
        <v>3</v>
      </c>
      <c r="U78" s="358" t="s">
        <v>3</v>
      </c>
      <c r="V78" s="358" t="s">
        <v>3</v>
      </c>
      <c r="W78" s="358" t="s">
        <v>3</v>
      </c>
      <c r="X78" s="358" t="s">
        <v>3</v>
      </c>
      <c r="Y78" s="358" t="s">
        <v>3</v>
      </c>
      <c r="Z78" s="358" t="s">
        <v>3</v>
      </c>
      <c r="AA78" s="358" t="s">
        <v>3</v>
      </c>
      <c r="AB78" s="358" t="s">
        <v>3</v>
      </c>
      <c r="AC78" s="358" t="s">
        <v>3</v>
      </c>
      <c r="AD78" s="357" t="s">
        <v>3</v>
      </c>
    </row>
    <row r="79" spans="2:36" ht="17.25" customHeight="1">
      <c r="B79" s="362" t="str">
        <f>IF(ISBLANK([7]乳児簡単分類番号!B79)=TRUE,"",[7]乳児簡単分類番号!B79)</f>
        <v/>
      </c>
      <c r="C79" s="361" t="str">
        <f>IF(ISBLANK([7]乳児簡単分類番号!C79)=TRUE,"",[7]乳児簡単分類番号!C79)</f>
        <v/>
      </c>
      <c r="D79" s="131" t="str">
        <f>IF(ISBLANK([7]乳児簡単分類番号!$D79)=TRUE,"",[7]乳児簡単分類番号!D79)</f>
        <v/>
      </c>
      <c r="E79" s="360" t="s">
        <v>3</v>
      </c>
      <c r="F79" s="358" t="s">
        <v>3</v>
      </c>
      <c r="G79" s="358" t="s">
        <v>3</v>
      </c>
      <c r="H79" s="358" t="s">
        <v>3</v>
      </c>
      <c r="I79" s="358" t="s">
        <v>3</v>
      </c>
      <c r="J79" s="358" t="s">
        <v>3</v>
      </c>
      <c r="K79" s="358" t="s">
        <v>3</v>
      </c>
      <c r="L79" s="359" t="s">
        <v>3</v>
      </c>
      <c r="M79" s="359" t="s">
        <v>3</v>
      </c>
      <c r="N79" s="359" t="s">
        <v>3</v>
      </c>
      <c r="O79" s="102"/>
      <c r="P79" s="102"/>
      <c r="Q79" s="358" t="s">
        <v>3</v>
      </c>
      <c r="R79" s="358" t="s">
        <v>3</v>
      </c>
      <c r="S79" s="359" t="s">
        <v>3</v>
      </c>
      <c r="T79" s="358" t="s">
        <v>3</v>
      </c>
      <c r="U79" s="358" t="s">
        <v>3</v>
      </c>
      <c r="V79" s="358" t="s">
        <v>3</v>
      </c>
      <c r="W79" s="358" t="s">
        <v>3</v>
      </c>
      <c r="X79" s="358" t="s">
        <v>3</v>
      </c>
      <c r="Y79" s="358" t="s">
        <v>3</v>
      </c>
      <c r="Z79" s="358" t="s">
        <v>3</v>
      </c>
      <c r="AA79" s="358" t="s">
        <v>3</v>
      </c>
      <c r="AB79" s="358" t="s">
        <v>3</v>
      </c>
      <c r="AC79" s="358" t="s">
        <v>3</v>
      </c>
      <c r="AD79" s="357" t="s">
        <v>3</v>
      </c>
    </row>
    <row r="80" spans="2:36" ht="17.25" customHeight="1">
      <c r="B80" s="362" t="str">
        <f>IF(ISBLANK([7]乳児簡単分類番号!B80)=TRUE,"",[7]乳児簡単分類番号!B80)</f>
        <v/>
      </c>
      <c r="C80" s="361" t="str">
        <f>IF(ISBLANK([7]乳児簡単分類番号!C80)=TRUE,"",[7]乳児簡単分類番号!C80)</f>
        <v/>
      </c>
      <c r="D80" s="131" t="str">
        <f>IF(ISBLANK([7]乳児簡単分類番号!$D80)=TRUE,"",[7]乳児簡単分類番号!D80)</f>
        <v/>
      </c>
      <c r="E80" s="360" t="s">
        <v>3</v>
      </c>
      <c r="F80" s="358" t="s">
        <v>3</v>
      </c>
      <c r="G80" s="358" t="s">
        <v>3</v>
      </c>
      <c r="H80" s="358" t="s">
        <v>3</v>
      </c>
      <c r="I80" s="358" t="s">
        <v>3</v>
      </c>
      <c r="J80" s="358" t="s">
        <v>3</v>
      </c>
      <c r="K80" s="358" t="s">
        <v>3</v>
      </c>
      <c r="L80" s="359" t="s">
        <v>3</v>
      </c>
      <c r="M80" s="359" t="s">
        <v>3</v>
      </c>
      <c r="N80" s="359" t="s">
        <v>3</v>
      </c>
      <c r="O80" s="102"/>
      <c r="P80" s="102"/>
      <c r="Q80" s="358" t="s">
        <v>3</v>
      </c>
      <c r="R80" s="358" t="s">
        <v>3</v>
      </c>
      <c r="S80" s="359" t="s">
        <v>3</v>
      </c>
      <c r="T80" s="358" t="s">
        <v>3</v>
      </c>
      <c r="U80" s="358" t="s">
        <v>3</v>
      </c>
      <c r="V80" s="358" t="s">
        <v>3</v>
      </c>
      <c r="W80" s="358" t="s">
        <v>3</v>
      </c>
      <c r="X80" s="358" t="s">
        <v>3</v>
      </c>
      <c r="Y80" s="358" t="s">
        <v>3</v>
      </c>
      <c r="Z80" s="358" t="s">
        <v>3</v>
      </c>
      <c r="AA80" s="358" t="s">
        <v>3</v>
      </c>
      <c r="AB80" s="358" t="s">
        <v>3</v>
      </c>
      <c r="AC80" s="358" t="s">
        <v>3</v>
      </c>
      <c r="AD80" s="357" t="s">
        <v>3</v>
      </c>
    </row>
    <row r="81" spans="2:30" ht="17.25" customHeight="1">
      <c r="B81" s="362" t="str">
        <f>IF(ISBLANK([7]乳児簡単分類番号!B81)=TRUE,"",[7]乳児簡単分類番号!B81)</f>
        <v/>
      </c>
      <c r="C81" s="361" t="str">
        <f>IF(ISBLANK([7]乳児簡単分類番号!C81)=TRUE,"",[7]乳児簡単分類番号!C81)</f>
        <v/>
      </c>
      <c r="D81" s="131" t="str">
        <f>IF(ISBLANK([7]乳児簡単分類番号!$D81)=TRUE,"",[7]乳児簡単分類番号!D81)</f>
        <v/>
      </c>
      <c r="E81" s="360" t="s">
        <v>3</v>
      </c>
      <c r="F81" s="358" t="s">
        <v>3</v>
      </c>
      <c r="G81" s="358" t="s">
        <v>3</v>
      </c>
      <c r="H81" s="358" t="s">
        <v>3</v>
      </c>
      <c r="I81" s="358" t="s">
        <v>3</v>
      </c>
      <c r="J81" s="358" t="s">
        <v>3</v>
      </c>
      <c r="K81" s="358" t="s">
        <v>3</v>
      </c>
      <c r="L81" s="359" t="s">
        <v>3</v>
      </c>
      <c r="M81" s="359" t="s">
        <v>3</v>
      </c>
      <c r="N81" s="359" t="s">
        <v>3</v>
      </c>
      <c r="O81" s="102"/>
      <c r="P81" s="102"/>
      <c r="Q81" s="358" t="s">
        <v>3</v>
      </c>
      <c r="R81" s="358" t="s">
        <v>3</v>
      </c>
      <c r="S81" s="359" t="s">
        <v>3</v>
      </c>
      <c r="T81" s="358" t="s">
        <v>3</v>
      </c>
      <c r="U81" s="358" t="s">
        <v>3</v>
      </c>
      <c r="V81" s="358" t="s">
        <v>3</v>
      </c>
      <c r="W81" s="358" t="s">
        <v>3</v>
      </c>
      <c r="X81" s="358" t="s">
        <v>3</v>
      </c>
      <c r="Y81" s="358" t="s">
        <v>3</v>
      </c>
      <c r="Z81" s="358" t="s">
        <v>3</v>
      </c>
      <c r="AA81" s="358" t="s">
        <v>3</v>
      </c>
      <c r="AB81" s="358" t="s">
        <v>3</v>
      </c>
      <c r="AC81" s="358" t="s">
        <v>3</v>
      </c>
      <c r="AD81" s="357" t="s">
        <v>3</v>
      </c>
    </row>
    <row r="82" spans="2:30" ht="17.25" customHeight="1">
      <c r="B82" s="362" t="str">
        <f>IF(ISBLANK([7]乳児簡単分類番号!B82)=TRUE,"",[7]乳児簡単分類番号!B82)</f>
        <v/>
      </c>
      <c r="C82" s="361" t="str">
        <f>IF(ISBLANK([7]乳児簡単分類番号!C82)=TRUE,"",[7]乳児簡単分類番号!C82)</f>
        <v/>
      </c>
      <c r="D82" s="131" t="str">
        <f>IF(ISBLANK([7]乳児簡単分類番号!$D82)=TRUE,"",[7]乳児簡単分類番号!D82)</f>
        <v/>
      </c>
      <c r="E82" s="360" t="s">
        <v>3</v>
      </c>
      <c r="F82" s="358" t="s">
        <v>3</v>
      </c>
      <c r="G82" s="358" t="s">
        <v>3</v>
      </c>
      <c r="H82" s="358" t="s">
        <v>3</v>
      </c>
      <c r="I82" s="358" t="s">
        <v>3</v>
      </c>
      <c r="J82" s="358" t="s">
        <v>3</v>
      </c>
      <c r="K82" s="358" t="s">
        <v>3</v>
      </c>
      <c r="L82" s="359" t="s">
        <v>3</v>
      </c>
      <c r="M82" s="359" t="s">
        <v>3</v>
      </c>
      <c r="N82" s="359" t="s">
        <v>3</v>
      </c>
      <c r="O82" s="102"/>
      <c r="P82" s="102"/>
      <c r="Q82" s="358" t="s">
        <v>3</v>
      </c>
      <c r="R82" s="358" t="s">
        <v>3</v>
      </c>
      <c r="S82" s="359" t="s">
        <v>3</v>
      </c>
      <c r="T82" s="358" t="s">
        <v>3</v>
      </c>
      <c r="U82" s="358" t="s">
        <v>3</v>
      </c>
      <c r="V82" s="358" t="s">
        <v>3</v>
      </c>
      <c r="W82" s="358" t="s">
        <v>3</v>
      </c>
      <c r="X82" s="358" t="s">
        <v>3</v>
      </c>
      <c r="Y82" s="358" t="s">
        <v>3</v>
      </c>
      <c r="Z82" s="358" t="s">
        <v>3</v>
      </c>
      <c r="AA82" s="358" t="s">
        <v>3</v>
      </c>
      <c r="AB82" s="358" t="s">
        <v>3</v>
      </c>
      <c r="AC82" s="358" t="s">
        <v>3</v>
      </c>
      <c r="AD82" s="357" t="s">
        <v>3</v>
      </c>
    </row>
    <row r="83" spans="2:30" ht="17.25" customHeight="1">
      <c r="B83" s="362" t="str">
        <f>IF(ISBLANK([7]乳児簡単分類番号!B83)=TRUE,"",[7]乳児簡単分類番号!B83)</f>
        <v/>
      </c>
      <c r="C83" s="361" t="str">
        <f>IF(ISBLANK([7]乳児簡単分類番号!C83)=TRUE,"",[7]乳児簡単分類番号!C83)</f>
        <v/>
      </c>
      <c r="D83" s="131" t="str">
        <f>IF(ISBLANK([7]乳児簡単分類番号!$D83)=TRUE,"",[7]乳児簡単分類番号!D83)</f>
        <v/>
      </c>
      <c r="E83" s="360" t="s">
        <v>3</v>
      </c>
      <c r="F83" s="358" t="s">
        <v>3</v>
      </c>
      <c r="G83" s="358" t="s">
        <v>3</v>
      </c>
      <c r="H83" s="358" t="s">
        <v>3</v>
      </c>
      <c r="I83" s="358" t="s">
        <v>3</v>
      </c>
      <c r="J83" s="358" t="s">
        <v>3</v>
      </c>
      <c r="K83" s="358" t="s">
        <v>3</v>
      </c>
      <c r="L83" s="359" t="s">
        <v>3</v>
      </c>
      <c r="M83" s="359" t="s">
        <v>3</v>
      </c>
      <c r="N83" s="359" t="s">
        <v>3</v>
      </c>
      <c r="O83" s="102"/>
      <c r="P83" s="102"/>
      <c r="Q83" s="358" t="s">
        <v>3</v>
      </c>
      <c r="R83" s="358" t="s">
        <v>3</v>
      </c>
      <c r="S83" s="359" t="s">
        <v>3</v>
      </c>
      <c r="T83" s="358" t="s">
        <v>3</v>
      </c>
      <c r="U83" s="358" t="s">
        <v>3</v>
      </c>
      <c r="V83" s="358" t="s">
        <v>3</v>
      </c>
      <c r="W83" s="358" t="s">
        <v>3</v>
      </c>
      <c r="X83" s="358" t="s">
        <v>3</v>
      </c>
      <c r="Y83" s="358" t="s">
        <v>3</v>
      </c>
      <c r="Z83" s="358" t="s">
        <v>3</v>
      </c>
      <c r="AA83" s="358" t="s">
        <v>3</v>
      </c>
      <c r="AB83" s="358" t="s">
        <v>3</v>
      </c>
      <c r="AC83" s="358" t="s">
        <v>3</v>
      </c>
      <c r="AD83" s="357" t="s">
        <v>3</v>
      </c>
    </row>
    <row r="84" spans="2:30" ht="17.25" customHeight="1">
      <c r="B84" s="362" t="str">
        <f>IF(ISBLANK([7]乳児簡単分類番号!B84)=TRUE,"",[7]乳児簡単分類番号!B84)</f>
        <v/>
      </c>
      <c r="C84" s="361" t="str">
        <f>IF(ISBLANK([7]乳児簡単分類番号!C84)=TRUE,"",[7]乳児簡単分類番号!C84)</f>
        <v/>
      </c>
      <c r="D84" s="131" t="str">
        <f>IF(ISBLANK([7]乳児簡単分類番号!$D84)=TRUE,"",[7]乳児簡単分類番号!D84)</f>
        <v/>
      </c>
      <c r="E84" s="360" t="s">
        <v>3</v>
      </c>
      <c r="F84" s="358" t="s">
        <v>3</v>
      </c>
      <c r="G84" s="358" t="s">
        <v>3</v>
      </c>
      <c r="H84" s="358" t="s">
        <v>3</v>
      </c>
      <c r="I84" s="358" t="s">
        <v>3</v>
      </c>
      <c r="J84" s="358" t="s">
        <v>3</v>
      </c>
      <c r="K84" s="358" t="s">
        <v>3</v>
      </c>
      <c r="L84" s="359" t="s">
        <v>3</v>
      </c>
      <c r="M84" s="359" t="s">
        <v>3</v>
      </c>
      <c r="N84" s="359" t="s">
        <v>3</v>
      </c>
      <c r="O84" s="102"/>
      <c r="P84" s="102"/>
      <c r="Q84" s="358" t="s">
        <v>3</v>
      </c>
      <c r="R84" s="358" t="s">
        <v>3</v>
      </c>
      <c r="S84" s="359" t="s">
        <v>3</v>
      </c>
      <c r="T84" s="358" t="s">
        <v>3</v>
      </c>
      <c r="U84" s="358" t="s">
        <v>3</v>
      </c>
      <c r="V84" s="358" t="s">
        <v>3</v>
      </c>
      <c r="W84" s="358" t="s">
        <v>3</v>
      </c>
      <c r="X84" s="358" t="s">
        <v>3</v>
      </c>
      <c r="Y84" s="358" t="s">
        <v>3</v>
      </c>
      <c r="Z84" s="358" t="s">
        <v>3</v>
      </c>
      <c r="AA84" s="358" t="s">
        <v>3</v>
      </c>
      <c r="AB84" s="358" t="s">
        <v>3</v>
      </c>
      <c r="AC84" s="358" t="s">
        <v>3</v>
      </c>
      <c r="AD84" s="357" t="s">
        <v>3</v>
      </c>
    </row>
    <row r="85" spans="2:30" ht="17.25" customHeight="1">
      <c r="B85" s="362" t="str">
        <f>IF(ISBLANK([7]乳児簡単分類番号!B85)=TRUE,"",[7]乳児簡単分類番号!B85)</f>
        <v/>
      </c>
      <c r="C85" s="361" t="str">
        <f>IF(ISBLANK([7]乳児簡単分類番号!C85)=TRUE,"",[7]乳児簡単分類番号!C85)</f>
        <v/>
      </c>
      <c r="D85" s="131" t="str">
        <f>IF(ISBLANK([7]乳児簡単分類番号!$D85)=TRUE,"",[7]乳児簡単分類番号!D85)</f>
        <v/>
      </c>
      <c r="E85" s="360" t="s">
        <v>3</v>
      </c>
      <c r="F85" s="358" t="s">
        <v>3</v>
      </c>
      <c r="G85" s="358" t="s">
        <v>3</v>
      </c>
      <c r="H85" s="358" t="s">
        <v>3</v>
      </c>
      <c r="I85" s="358" t="s">
        <v>3</v>
      </c>
      <c r="J85" s="358" t="s">
        <v>3</v>
      </c>
      <c r="K85" s="358" t="s">
        <v>3</v>
      </c>
      <c r="L85" s="359" t="s">
        <v>3</v>
      </c>
      <c r="M85" s="359" t="s">
        <v>3</v>
      </c>
      <c r="N85" s="359" t="s">
        <v>3</v>
      </c>
      <c r="O85" s="102"/>
      <c r="P85" s="102"/>
      <c r="Q85" s="358" t="s">
        <v>3</v>
      </c>
      <c r="R85" s="358" t="s">
        <v>3</v>
      </c>
      <c r="S85" s="359" t="s">
        <v>3</v>
      </c>
      <c r="T85" s="358" t="s">
        <v>3</v>
      </c>
      <c r="U85" s="358" t="s">
        <v>3</v>
      </c>
      <c r="V85" s="358" t="s">
        <v>3</v>
      </c>
      <c r="W85" s="358" t="s">
        <v>3</v>
      </c>
      <c r="X85" s="358" t="s">
        <v>3</v>
      </c>
      <c r="Y85" s="358" t="s">
        <v>3</v>
      </c>
      <c r="Z85" s="358" t="s">
        <v>3</v>
      </c>
      <c r="AA85" s="358" t="s">
        <v>3</v>
      </c>
      <c r="AB85" s="358" t="s">
        <v>3</v>
      </c>
      <c r="AC85" s="358" t="s">
        <v>3</v>
      </c>
      <c r="AD85" s="357" t="s">
        <v>3</v>
      </c>
    </row>
    <row r="86" spans="2:30" ht="17.25" customHeight="1">
      <c r="B86" s="362" t="str">
        <f>IF(ISBLANK([7]乳児簡単分類番号!B86)=TRUE,"",[7]乳児簡単分類番号!B86)</f>
        <v/>
      </c>
      <c r="C86" s="361" t="str">
        <f>IF(ISBLANK([7]乳児簡単分類番号!C86)=TRUE,"",[7]乳児簡単分類番号!C86)</f>
        <v/>
      </c>
      <c r="D86" s="131" t="str">
        <f>IF(ISBLANK([7]乳児簡単分類番号!$D86)=TRUE,"",[7]乳児簡単分類番号!D86)</f>
        <v/>
      </c>
      <c r="E86" s="360" t="s">
        <v>3</v>
      </c>
      <c r="F86" s="358" t="s">
        <v>3</v>
      </c>
      <c r="G86" s="358" t="s">
        <v>3</v>
      </c>
      <c r="H86" s="358" t="s">
        <v>3</v>
      </c>
      <c r="I86" s="358" t="s">
        <v>3</v>
      </c>
      <c r="J86" s="358" t="s">
        <v>3</v>
      </c>
      <c r="K86" s="358" t="s">
        <v>3</v>
      </c>
      <c r="L86" s="359" t="s">
        <v>3</v>
      </c>
      <c r="M86" s="359" t="s">
        <v>3</v>
      </c>
      <c r="N86" s="359" t="s">
        <v>3</v>
      </c>
      <c r="O86" s="102"/>
      <c r="P86" s="102"/>
      <c r="Q86" s="358" t="s">
        <v>3</v>
      </c>
      <c r="R86" s="358" t="s">
        <v>3</v>
      </c>
      <c r="S86" s="359" t="s">
        <v>3</v>
      </c>
      <c r="T86" s="358" t="s">
        <v>3</v>
      </c>
      <c r="U86" s="358" t="s">
        <v>3</v>
      </c>
      <c r="V86" s="358" t="s">
        <v>3</v>
      </c>
      <c r="W86" s="358" t="s">
        <v>3</v>
      </c>
      <c r="X86" s="358" t="s">
        <v>3</v>
      </c>
      <c r="Y86" s="358" t="s">
        <v>3</v>
      </c>
      <c r="Z86" s="358" t="s">
        <v>3</v>
      </c>
      <c r="AA86" s="358" t="s">
        <v>3</v>
      </c>
      <c r="AB86" s="358" t="s">
        <v>3</v>
      </c>
      <c r="AC86" s="358" t="s">
        <v>3</v>
      </c>
      <c r="AD86" s="357" t="s">
        <v>3</v>
      </c>
    </row>
    <row r="87" spans="2:30" ht="17.25" customHeight="1">
      <c r="B87" s="362" t="str">
        <f>IF(ISBLANK([7]乳児簡単分類番号!B87)=TRUE,"",[7]乳児簡単分類番号!B87)</f>
        <v/>
      </c>
      <c r="C87" s="361" t="str">
        <f>IF(ISBLANK([7]乳児簡単分類番号!C87)=TRUE,"",[7]乳児簡単分類番号!C87)</f>
        <v/>
      </c>
      <c r="D87" s="131" t="str">
        <f>IF(ISBLANK([7]乳児簡単分類番号!$D87)=TRUE,"",[7]乳児簡単分類番号!D87)</f>
        <v/>
      </c>
      <c r="E87" s="360" t="s">
        <v>3</v>
      </c>
      <c r="F87" s="358" t="s">
        <v>3</v>
      </c>
      <c r="G87" s="358" t="s">
        <v>3</v>
      </c>
      <c r="H87" s="358" t="s">
        <v>3</v>
      </c>
      <c r="I87" s="358" t="s">
        <v>3</v>
      </c>
      <c r="J87" s="358" t="s">
        <v>3</v>
      </c>
      <c r="K87" s="358" t="s">
        <v>3</v>
      </c>
      <c r="L87" s="359" t="s">
        <v>3</v>
      </c>
      <c r="M87" s="359" t="s">
        <v>3</v>
      </c>
      <c r="N87" s="359" t="s">
        <v>3</v>
      </c>
      <c r="O87" s="102"/>
      <c r="P87" s="102"/>
      <c r="Q87" s="358" t="s">
        <v>3</v>
      </c>
      <c r="R87" s="358" t="s">
        <v>3</v>
      </c>
      <c r="S87" s="359" t="s">
        <v>3</v>
      </c>
      <c r="T87" s="358" t="s">
        <v>3</v>
      </c>
      <c r="U87" s="358" t="s">
        <v>3</v>
      </c>
      <c r="V87" s="358" t="s">
        <v>3</v>
      </c>
      <c r="W87" s="358" t="s">
        <v>3</v>
      </c>
      <c r="X87" s="358" t="s">
        <v>3</v>
      </c>
      <c r="Y87" s="358" t="s">
        <v>3</v>
      </c>
      <c r="Z87" s="358" t="s">
        <v>3</v>
      </c>
      <c r="AA87" s="358" t="s">
        <v>3</v>
      </c>
      <c r="AB87" s="358" t="s">
        <v>3</v>
      </c>
      <c r="AC87" s="358" t="s">
        <v>3</v>
      </c>
      <c r="AD87" s="357" t="s">
        <v>3</v>
      </c>
    </row>
    <row r="88" spans="2:30" ht="17.25" customHeight="1">
      <c r="B88" s="362" t="str">
        <f>IF(ISBLANK([7]乳児簡単分類番号!B88)=TRUE,"",[7]乳児簡単分類番号!B88)</f>
        <v/>
      </c>
      <c r="C88" s="361" t="str">
        <f>IF(ISBLANK([7]乳児簡単分類番号!C88)=TRUE,"",[7]乳児簡単分類番号!C88)</f>
        <v/>
      </c>
      <c r="D88" s="131" t="str">
        <f>IF(ISBLANK([7]乳児簡単分類番号!$D88)=TRUE,"",[7]乳児簡単分類番号!D88)</f>
        <v/>
      </c>
      <c r="E88" s="360" t="s">
        <v>3</v>
      </c>
      <c r="F88" s="358" t="s">
        <v>3</v>
      </c>
      <c r="G88" s="358" t="s">
        <v>3</v>
      </c>
      <c r="H88" s="358" t="s">
        <v>3</v>
      </c>
      <c r="I88" s="358" t="s">
        <v>3</v>
      </c>
      <c r="J88" s="358" t="s">
        <v>3</v>
      </c>
      <c r="K88" s="358" t="s">
        <v>3</v>
      </c>
      <c r="L88" s="359" t="s">
        <v>3</v>
      </c>
      <c r="M88" s="359" t="s">
        <v>3</v>
      </c>
      <c r="N88" s="359" t="s">
        <v>3</v>
      </c>
      <c r="O88" s="102"/>
      <c r="P88" s="102"/>
      <c r="Q88" s="358" t="s">
        <v>3</v>
      </c>
      <c r="R88" s="358" t="s">
        <v>3</v>
      </c>
      <c r="S88" s="359" t="s">
        <v>3</v>
      </c>
      <c r="T88" s="358" t="s">
        <v>3</v>
      </c>
      <c r="U88" s="358" t="s">
        <v>3</v>
      </c>
      <c r="V88" s="358" t="s">
        <v>3</v>
      </c>
      <c r="W88" s="358" t="s">
        <v>3</v>
      </c>
      <c r="X88" s="358" t="s">
        <v>3</v>
      </c>
      <c r="Y88" s="358" t="s">
        <v>3</v>
      </c>
      <c r="Z88" s="358" t="s">
        <v>3</v>
      </c>
      <c r="AA88" s="358" t="s">
        <v>3</v>
      </c>
      <c r="AB88" s="358" t="s">
        <v>3</v>
      </c>
      <c r="AC88" s="358" t="s">
        <v>3</v>
      </c>
      <c r="AD88" s="357" t="s">
        <v>3</v>
      </c>
    </row>
    <row r="89" spans="2:30" ht="17.25" customHeight="1">
      <c r="B89" s="362" t="str">
        <f>IF(ISBLANK([7]乳児簡単分類番号!B89)=TRUE,"",[7]乳児簡単分類番号!B89)</f>
        <v/>
      </c>
      <c r="C89" s="361" t="str">
        <f>IF(ISBLANK([7]乳児簡単分類番号!C89)=TRUE,"",[7]乳児簡単分類番号!C89)</f>
        <v/>
      </c>
      <c r="D89" s="131" t="str">
        <f>IF(ISBLANK([7]乳児簡単分類番号!$D89)=TRUE,"",[7]乳児簡単分類番号!D89)</f>
        <v/>
      </c>
      <c r="E89" s="360" t="s">
        <v>3</v>
      </c>
      <c r="F89" s="358" t="s">
        <v>3</v>
      </c>
      <c r="G89" s="358" t="s">
        <v>3</v>
      </c>
      <c r="H89" s="358" t="s">
        <v>3</v>
      </c>
      <c r="I89" s="358" t="s">
        <v>3</v>
      </c>
      <c r="J89" s="358" t="s">
        <v>3</v>
      </c>
      <c r="K89" s="358" t="s">
        <v>3</v>
      </c>
      <c r="L89" s="359" t="s">
        <v>3</v>
      </c>
      <c r="M89" s="359" t="s">
        <v>3</v>
      </c>
      <c r="N89" s="359" t="s">
        <v>3</v>
      </c>
      <c r="O89" s="102"/>
      <c r="P89" s="102"/>
      <c r="Q89" s="358" t="s">
        <v>3</v>
      </c>
      <c r="R89" s="358" t="s">
        <v>3</v>
      </c>
      <c r="S89" s="359" t="s">
        <v>3</v>
      </c>
      <c r="T89" s="358" t="s">
        <v>3</v>
      </c>
      <c r="U89" s="358" t="s">
        <v>3</v>
      </c>
      <c r="V89" s="358" t="s">
        <v>3</v>
      </c>
      <c r="W89" s="358" t="s">
        <v>3</v>
      </c>
      <c r="X89" s="358" t="s">
        <v>3</v>
      </c>
      <c r="Y89" s="358" t="s">
        <v>3</v>
      </c>
      <c r="Z89" s="358" t="s">
        <v>3</v>
      </c>
      <c r="AA89" s="358" t="s">
        <v>3</v>
      </c>
      <c r="AB89" s="358" t="s">
        <v>3</v>
      </c>
      <c r="AC89" s="358" t="s">
        <v>3</v>
      </c>
      <c r="AD89" s="357" t="s">
        <v>3</v>
      </c>
    </row>
    <row r="90" spans="2:30" ht="17.25" customHeight="1">
      <c r="B90" s="362" t="str">
        <f>IF(ISBLANK([7]乳児簡単分類番号!B90)=TRUE,"",[7]乳児簡単分類番号!B90)</f>
        <v/>
      </c>
      <c r="C90" s="361" t="str">
        <f>IF(ISBLANK([7]乳児簡単分類番号!C90)=TRUE,"",[7]乳児簡単分類番号!C90)</f>
        <v/>
      </c>
      <c r="D90" s="131" t="str">
        <f>IF(ISBLANK([7]乳児簡単分類番号!$D90)=TRUE,"",[7]乳児簡単分類番号!D90)</f>
        <v/>
      </c>
      <c r="E90" s="360" t="s">
        <v>3</v>
      </c>
      <c r="F90" s="358" t="s">
        <v>3</v>
      </c>
      <c r="G90" s="358" t="s">
        <v>3</v>
      </c>
      <c r="H90" s="358" t="s">
        <v>3</v>
      </c>
      <c r="I90" s="358" t="s">
        <v>3</v>
      </c>
      <c r="J90" s="358" t="s">
        <v>3</v>
      </c>
      <c r="K90" s="358" t="s">
        <v>3</v>
      </c>
      <c r="L90" s="359" t="s">
        <v>3</v>
      </c>
      <c r="M90" s="359" t="s">
        <v>3</v>
      </c>
      <c r="N90" s="359" t="s">
        <v>3</v>
      </c>
      <c r="O90" s="102"/>
      <c r="P90" s="102"/>
      <c r="Q90" s="358" t="s">
        <v>3</v>
      </c>
      <c r="R90" s="358" t="s">
        <v>3</v>
      </c>
      <c r="S90" s="359" t="s">
        <v>3</v>
      </c>
      <c r="T90" s="358" t="s">
        <v>3</v>
      </c>
      <c r="U90" s="358" t="s">
        <v>3</v>
      </c>
      <c r="V90" s="358" t="s">
        <v>3</v>
      </c>
      <c r="W90" s="358" t="s">
        <v>3</v>
      </c>
      <c r="X90" s="358" t="s">
        <v>3</v>
      </c>
      <c r="Y90" s="358" t="s">
        <v>3</v>
      </c>
      <c r="Z90" s="358" t="s">
        <v>3</v>
      </c>
      <c r="AA90" s="358" t="s">
        <v>3</v>
      </c>
      <c r="AB90" s="358" t="s">
        <v>3</v>
      </c>
      <c r="AC90" s="358" t="s">
        <v>3</v>
      </c>
      <c r="AD90" s="357" t="s">
        <v>3</v>
      </c>
    </row>
    <row r="91" spans="2:30" ht="17.25" customHeight="1" thickBot="1">
      <c r="B91" s="356" t="str">
        <f>IF(ISBLANK([7]乳児簡単分類番号!B91)=TRUE,"",[7]乳児簡単分類番号!B91)</f>
        <v/>
      </c>
      <c r="C91" s="355" t="str">
        <f>IF(ISBLANK([7]乳児簡単分類番号!C91)=TRUE,"",[7]乳児簡単分類番号!C91)</f>
        <v/>
      </c>
      <c r="D91" s="169" t="str">
        <f>IF(ISBLANK([7]乳児簡単分類番号!$D91)=TRUE,"",[7]乳児簡単分類番号!D91)</f>
        <v/>
      </c>
      <c r="E91" s="354" t="s">
        <v>3</v>
      </c>
      <c r="F91" s="352" t="s">
        <v>3</v>
      </c>
      <c r="G91" s="352" t="s">
        <v>3</v>
      </c>
      <c r="H91" s="352" t="s">
        <v>3</v>
      </c>
      <c r="I91" s="352" t="s">
        <v>3</v>
      </c>
      <c r="J91" s="352" t="s">
        <v>3</v>
      </c>
      <c r="K91" s="352" t="s">
        <v>3</v>
      </c>
      <c r="L91" s="353" t="s">
        <v>3</v>
      </c>
      <c r="M91" s="353" t="s">
        <v>3</v>
      </c>
      <c r="N91" s="353" t="s">
        <v>3</v>
      </c>
      <c r="O91" s="102"/>
      <c r="P91" s="102"/>
      <c r="Q91" s="352" t="s">
        <v>3</v>
      </c>
      <c r="R91" s="352" t="s">
        <v>3</v>
      </c>
      <c r="S91" s="353" t="s">
        <v>3</v>
      </c>
      <c r="T91" s="352" t="s">
        <v>3</v>
      </c>
      <c r="U91" s="352" t="s">
        <v>3</v>
      </c>
      <c r="V91" s="352" t="s">
        <v>3</v>
      </c>
      <c r="W91" s="352" t="s">
        <v>3</v>
      </c>
      <c r="X91" s="352" t="s">
        <v>3</v>
      </c>
      <c r="Y91" s="352" t="s">
        <v>3</v>
      </c>
      <c r="Z91" s="352" t="s">
        <v>3</v>
      </c>
      <c r="AA91" s="352" t="s">
        <v>3</v>
      </c>
      <c r="AB91" s="352" t="s">
        <v>3</v>
      </c>
      <c r="AC91" s="352" t="s">
        <v>3</v>
      </c>
      <c r="AD91" s="351" t="s">
        <v>3</v>
      </c>
    </row>
    <row r="92" spans="2:30" ht="18" customHeight="1">
      <c r="B92" s="12" t="s">
        <v>647</v>
      </c>
      <c r="C92" s="64"/>
      <c r="D92" s="350"/>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row>
    <row r="93" spans="2:30" ht="18" customHeight="1">
      <c r="B93" s="12" t="s">
        <v>101</v>
      </c>
    </row>
  </sheetData>
  <phoneticPr fontId="2"/>
  <pageMargins left="0.7" right="0.7" top="0.75" bottom="0.75" header="0.3" footer="0.3"/>
  <pageSetup paperSize="9" scale="48" orientation="portrait" r:id="rId1"/>
  <colBreaks count="1" manualBreakCount="1">
    <brk id="15"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AF71"/>
  <sheetViews>
    <sheetView view="pageBreakPreview" zoomScale="60" zoomScaleNormal="100" workbookViewId="0">
      <selection activeCell="X7" sqref="X7"/>
    </sheetView>
  </sheetViews>
  <sheetFormatPr defaultColWidth="10.625" defaultRowHeight="14.25"/>
  <cols>
    <col min="1" max="1" width="2.625" style="379" customWidth="1"/>
    <col min="2" max="2" width="25.75" style="379" customWidth="1"/>
    <col min="3" max="9" width="15.5" style="379" customWidth="1"/>
    <col min="10" max="10" width="3" style="379" customWidth="1"/>
    <col min="11" max="11" width="3.125" style="379" customWidth="1"/>
    <col min="12" max="12" width="25.75" style="379" customWidth="1"/>
    <col min="13" max="18" width="15.5" style="379" customWidth="1"/>
    <col min="19" max="19" width="3.375" style="380" customWidth="1"/>
    <col min="20" max="20" width="3.125" style="380" customWidth="1"/>
    <col min="21" max="21" width="23.625" style="380" bestFit="1" customWidth="1"/>
    <col min="22" max="29" width="15.5" style="379" customWidth="1"/>
    <col min="30" max="16384" width="10.625" style="379"/>
  </cols>
  <sheetData>
    <row r="1" spans="2:29" ht="17.45" customHeight="1">
      <c r="B1" s="104" t="s">
        <v>687</v>
      </c>
      <c r="L1" s="104"/>
    </row>
    <row r="2" spans="2:29" ht="17.45" customHeight="1" thickBot="1">
      <c r="B2" s="9" t="s">
        <v>686</v>
      </c>
      <c r="C2" s="380"/>
      <c r="D2" s="380"/>
      <c r="E2" s="380"/>
      <c r="F2" s="380"/>
      <c r="G2" s="380"/>
      <c r="H2" s="380"/>
      <c r="I2" s="380"/>
      <c r="J2" s="380"/>
      <c r="K2" s="380"/>
      <c r="L2" s="9"/>
      <c r="M2" s="380"/>
      <c r="N2" s="380"/>
      <c r="O2" s="380"/>
      <c r="P2" s="380"/>
      <c r="Q2" s="449"/>
      <c r="R2" s="380"/>
      <c r="V2" s="380"/>
      <c r="W2" s="380"/>
      <c r="Y2" s="380"/>
      <c r="AA2" s="167"/>
      <c r="AB2" s="167"/>
      <c r="AC2" s="167" t="s">
        <v>685</v>
      </c>
    </row>
    <row r="3" spans="2:29" ht="17.45" customHeight="1">
      <c r="B3" s="448"/>
      <c r="C3" s="447"/>
      <c r="D3" s="446" t="str">
        <f>IF(ISBLANK('[8]市町村(1)'!D3)=TRUE,"",'[8]市町村(1)'!D3)</f>
        <v>Ba01</v>
      </c>
      <c r="E3" s="441" t="str">
        <f>IF(ISBLANK('[8]市町村(1)'!E3)=TRUE,"",'[8]市町村(1)'!E3)</f>
        <v>Ba02</v>
      </c>
      <c r="F3" s="441" t="str">
        <f>IF(ISBLANK('[8]市町村(1)'!F3)=TRUE,"",'[8]市町村(1)'!F3)</f>
        <v>Ba15</v>
      </c>
      <c r="G3" s="441" t="str">
        <f>IF(ISBLANK('[8]市町村(1)'!G3)=TRUE,"",'[8]市町村(1)'!G3)</f>
        <v>Ba23</v>
      </c>
      <c r="H3" s="441" t="str">
        <f>IF(ISBLANK('[8]市町村(1)'!H3)=TRUE,"",'[8]市町村(1)'!H3)</f>
        <v/>
      </c>
      <c r="I3" s="445" t="str">
        <f>IF(ISBLANK('[8]市町村(1)'!I3)=TRUE,"",'[8]市町村(1)'!I3)</f>
        <v/>
      </c>
      <c r="J3" s="417"/>
      <c r="K3" s="417"/>
      <c r="L3" s="444"/>
      <c r="M3" s="443" t="str">
        <f>IF(ISBLANK('[8]市町村(1)'!J3)=TRUE,"",'[8]市町村(1)'!J3)</f>
        <v/>
      </c>
      <c r="N3" s="441" t="str">
        <f>IF(ISBLANK('[8]市町村(1)'!K3)=TRUE,"",'[8]市町村(1)'!K3)</f>
        <v/>
      </c>
      <c r="O3" s="442" t="str">
        <f>IF(ISBLANK('[8]市町村(1)'!N3)=TRUE,"",'[8]市町村(1)'!N3)</f>
        <v/>
      </c>
      <c r="P3" s="441" t="str">
        <f>IF(ISBLANK('[8]市町村(1)'!O3)=TRUE,"",'[8]市町村(1)'!O3)</f>
        <v>Ba35</v>
      </c>
      <c r="Q3" s="441" t="str">
        <f>IF(ISBLANK('[8]市町村(1)'!P3)=TRUE,"",'[8]市町村(1)'!P3)</f>
        <v/>
      </c>
      <c r="R3" s="445" t="str">
        <f>IF(ISBLANK('[8]市町村(1)'!Q3)=TRUE,"",'[8]市町村(1)'!Q3)</f>
        <v/>
      </c>
      <c r="S3" s="417"/>
      <c r="T3" s="417"/>
      <c r="U3" s="444"/>
      <c r="V3" s="443" t="str">
        <f>IF(ISBLANK('[8]市町村(1)'!R3)=TRUE,"",'[8]市町村(1)'!R3)</f>
        <v/>
      </c>
      <c r="W3" s="442" t="str">
        <f>IF(ISBLANK('[8]市町村(1)'!S3)=TRUE,"",'[8]市町村(1)'!S3)</f>
        <v/>
      </c>
      <c r="X3" s="442" t="str">
        <f>IF(ISBLANK('[8]市町村(1)'!T3)=TRUE,"",'[8]市町村(1)'!T3)</f>
        <v/>
      </c>
      <c r="Y3" s="441" t="str">
        <f>IF(ISBLANK('[8]市町村(1)'!U3)=TRUE,"",'[8]市町村(1)'!U3)</f>
        <v/>
      </c>
      <c r="Z3" s="441" t="str">
        <f>IF(ISBLANK('[8]市町村(1)'!V3)=TRUE,"",'[8]市町村(1)'!V3)</f>
        <v>Ba45</v>
      </c>
      <c r="AA3" s="441" t="str">
        <f>IF(ISBLANK('[8]市町村(1)'!W3)=TRUE,"",'[8]市町村(1)'!W3)</f>
        <v>Ba46</v>
      </c>
      <c r="AB3" s="441" t="str">
        <f>IF(ISBLANK('[8]市町村(1)'!X3)=TRUE,"",'[8]市町村(1)'!X3)</f>
        <v/>
      </c>
      <c r="AC3" s="440" t="str">
        <f>IF(ISBLANK('[8]市町村(1)'!AB3)=TRUE,"",'[8]市町村(1)'!AB3)</f>
        <v>Ba56</v>
      </c>
    </row>
    <row r="4" spans="2:29" ht="17.45" customHeight="1">
      <c r="B4" s="402" t="s">
        <v>684</v>
      </c>
      <c r="C4" s="439"/>
      <c r="D4" s="438" t="str">
        <f>IF(ISBLANK('[8]市町村(1)'!D4)=TRUE,"",'[8]市町村(1)'!D4)</f>
        <v/>
      </c>
      <c r="E4" s="434" t="str">
        <f>IF(ISBLANK('[8]市町村(1)'!E4)=TRUE,"",'[8]市町村(1)'!E4)</f>
        <v/>
      </c>
      <c r="F4" s="434" t="str">
        <f>IF(ISBLANK('[8]市町村(1)'!F4)=TRUE,"",'[8]市町村(1)'!F4)</f>
        <v/>
      </c>
      <c r="G4" s="434" t="str">
        <f>IF(ISBLANK('[8]市町村(1)'!G4)=TRUE,"",'[8]市町村(1)'!G4)</f>
        <v/>
      </c>
      <c r="H4" s="434" t="str">
        <f>IF(ISBLANK('[8]市町村(1)'!H4)=TRUE,"",'[8]市町村(1)'!H4)</f>
        <v>Ba28</v>
      </c>
      <c r="I4" s="436" t="str">
        <f>IF(ISBLANK('[8]市町村(1)'!I4)=TRUE,"",'[8]市町村(1)'!I4)</f>
        <v>Ba29</v>
      </c>
      <c r="J4" s="417"/>
      <c r="K4" s="417"/>
      <c r="L4" s="400" t="s">
        <v>76</v>
      </c>
      <c r="M4" s="437" t="str">
        <f>IF(ISBLANK('[8]市町村(1)'!J4)=TRUE,"",'[8]市町村(1)'!J4)</f>
        <v>Ba30</v>
      </c>
      <c r="N4" s="434" t="str">
        <f>IF(ISBLANK('[8]市町村(1)'!K4)=TRUE,"",'[8]市町村(1)'!K4)</f>
        <v>Ba33</v>
      </c>
      <c r="O4" s="435" t="str">
        <f>IF(ISBLANK('[8]市町村(1)'!N4)=TRUE,"",'[8]市町村(1)'!N4)</f>
        <v>Ba34</v>
      </c>
      <c r="P4" s="434" t="str">
        <f>IF(ISBLANK('[8]市町村(1)'!O4)=TRUE,"",'[8]市町村(1)'!O4)</f>
        <v/>
      </c>
      <c r="Q4" s="434" t="str">
        <f>IF(ISBLANK('[8]市町村(1)'!P4)=TRUE,"",'[8]市町村(1)'!P4)</f>
        <v>Ba36</v>
      </c>
      <c r="R4" s="436" t="str">
        <f>IF(ISBLANK('[8]市町村(1)'!Q4)=TRUE,"",'[8]市町村(1)'!Q4)</f>
        <v>Ba37</v>
      </c>
      <c r="S4" s="417"/>
      <c r="T4" s="417"/>
      <c r="U4" s="400" t="s">
        <v>76</v>
      </c>
      <c r="V4" s="417" t="str">
        <f>IF(ISBLANK('[8]市町村(1)'!R4)=TRUE,"",'[8]市町村(1)'!R4)</f>
        <v>Ba38</v>
      </c>
      <c r="W4" s="435" t="str">
        <f>IF(ISBLANK('[8]市町村(1)'!S4)=TRUE,"",'[8]市町村(1)'!S4)</f>
        <v>Ba39</v>
      </c>
      <c r="X4" s="435" t="str">
        <f>IF(ISBLANK('[8]市町村(1)'!T4)=TRUE,"",'[8]市町村(1)'!T4)</f>
        <v>Ba42</v>
      </c>
      <c r="Y4" s="434" t="str">
        <f>IF(ISBLANK('[8]市町村(1)'!U4)=TRUE,"",'[8]市町村(1)'!U4)</f>
        <v>Ba43</v>
      </c>
      <c r="Z4" s="434" t="str">
        <f>IF(ISBLANK('[8]市町村(1)'!V4)=TRUE,"",'[8]市町村(1)'!V4)</f>
        <v/>
      </c>
      <c r="AA4" s="434" t="str">
        <f>IF(ISBLANK('[8]市町村(1)'!W4)=TRUE,"",'[8]市町村(1)'!W4)</f>
        <v/>
      </c>
      <c r="AB4" s="434" t="str">
        <f>IF(ISBLANK('[8]市町村(1)'!X4)=TRUE,"",'[8]市町村(1)'!X4)</f>
        <v>Ba51</v>
      </c>
      <c r="AC4" s="433" t="str">
        <f>IF(ISBLANK('[8]市町村(1)'!AB4)=TRUE,"",'[8]市町村(1)'!AB4)</f>
        <v/>
      </c>
    </row>
    <row r="5" spans="2:29" ht="105" customHeight="1">
      <c r="B5" s="79" t="s">
        <v>683</v>
      </c>
      <c r="C5" s="432" t="s">
        <v>64</v>
      </c>
      <c r="D5" s="428" t="str">
        <f>IF(D3="",IF(D4="","",VLOOKUP(D4,[8]乳児死因名称!$A$1:$B$56,2,FALSE)),VLOOKUP(D3,[8]乳児死因名称!$A$1:$B$56,2,FALSE))</f>
        <v>腸管感染症</v>
      </c>
      <c r="E5" s="428" t="str">
        <f>IF(E3="",IF(E4="","",VLOOKUP(E4,[8]乳児死因名称!$A$1:$B$56,2,FALSE)),VLOOKUP(E3,[8]乳児死因名称!$A$1:$B$56,2,FALSE))</f>
        <v>敗血症（新生児の細菌性敗血症を除く）</v>
      </c>
      <c r="F5" s="428" t="str">
        <f>IF(F3="",IF(F4="","",VLOOKUP(F4,[8]乳児死因名称!$A$1:$B$56,2,FALSE)),VLOOKUP(F3,[8]乳児死因名称!$A$1:$B$56,2,FALSE))</f>
        <v>心疾患（高血圧性を除く）</v>
      </c>
      <c r="G5" s="428" t="str">
        <f>IF(G3="",IF(G4="","",VLOOKUP(G4,[8]乳児死因名称!$A$1:$B$56,2,FALSE)),VLOOKUP(G3,[8]乳児死因名称!$A$1:$B$56,2,FALSE))</f>
        <v>周産期に発生した病態</v>
      </c>
      <c r="H5" s="428" t="str">
        <f>IF(H3="",IF(H4="","",VLOOKUP(H4,[8]乳児死因名称!$A$1:$B$56,2,FALSE)),VLOOKUP(H3,[8]乳児死因名称!$A$1:$B$56,2,FALSE))</f>
        <v>周産期に発生した肺出血</v>
      </c>
      <c r="I5" s="431" t="str">
        <f>IF(I3="",IF(I4="","",VLOOKUP(I4,[8]乳児死因名称!$A$1:$B$56,2,FALSE)),VLOOKUP(I3,[8]乳児死因名称!$A$1:$B$56,2,FALSE))</f>
        <v>周産期に発生した心血管障害</v>
      </c>
      <c r="J5" s="421"/>
      <c r="K5" s="421"/>
      <c r="L5" s="430" t="s">
        <v>683</v>
      </c>
      <c r="M5" s="421" t="str">
        <f>IF(M3="",IF(M4="","",VLOOKUP(M4,[8]乳児死因名称!$A$1:$B$56,2,FALSE)),VLOOKUP(M3,[8]乳児死因名称!$A$1:$B$56,2,FALSE))</f>
        <v>その他の周産期に特異的な呼吸障害及び心血管障害</v>
      </c>
      <c r="N5" s="428" t="str">
        <f>IF(N3="",IF(N4="","",VLOOKUP(N4,[8]乳児死因名称!$A$1:$B$56,2,FALSE)),VLOOKUP(N3,[8]乳児死因名称!$A$1:$B$56,2,FALSE))</f>
        <v>胎児及び新生児の出血性障害及び血液障害</v>
      </c>
      <c r="O5" s="429" t="str">
        <f>IF(O3="",IF(O4="","",VLOOKUP(O4,[8]乳児死因名称!$A$1:$B$56,2,FALSE)),VLOOKUP(O3,[8]乳児死因名称!$A$1:$B$56,2,FALSE))</f>
        <v>その他の周産期に発生した病態</v>
      </c>
      <c r="P5" s="428" t="str">
        <f>IF(P3="",IF(P4="","",VLOOKUP(P4,[8]乳児死因名称!$A$1:$B$56,2,FALSE)),VLOOKUP(P3,[8]乳児死因名称!$A$1:$B$56,2,FALSE))</f>
        <v>先天奇形，変形及び染色体異常</v>
      </c>
      <c r="Q5" s="428" t="str">
        <f>IF(Q3="",IF(Q4="","",VLOOKUP(Q4,[8]乳児死因名称!$A$1:$B$56,2,FALSE)),VLOOKUP(Q3,[8]乳児死因名称!$A$1:$B$56,2,FALSE))</f>
        <v>神経系の先天奇形</v>
      </c>
      <c r="R5" s="431" t="str">
        <f>IF(R3="",IF(R4="","",VLOOKUP(R4,[8]乳児死因名称!$A$1:$B$56,2,FALSE)),VLOOKUP(R3,[8]乳児死因名称!$A$1:$B$56,2,FALSE))</f>
        <v>心臓の先天奇形</v>
      </c>
      <c r="S5" s="421"/>
      <c r="T5" s="421"/>
      <c r="U5" s="430" t="s">
        <v>683</v>
      </c>
      <c r="V5" s="421" t="str">
        <f>IF(V3="",IF(V4="","",VLOOKUP(V4,[8]乳児死因名称!$A$1:$B$56,2,FALSE)),VLOOKUP(V3,[8]乳児死因名称!$A$1:$B$56,2,FALSE))</f>
        <v>その他の循環器系の先天奇形</v>
      </c>
      <c r="W5" s="429" t="str">
        <f>IF(W3="",IF(W4="","",VLOOKUP(W4,[8]乳児死因名称!$A$1:$B$56,2,FALSE)),VLOOKUP(W3,[8]乳児死因名称!$A$1:$B$56,2,FALSE))</f>
        <v>呼吸器系の先天奇形</v>
      </c>
      <c r="X5" s="429" t="str">
        <f>IF(X3="",IF(X4="","",VLOOKUP(X4,[8]乳児死因名称!$A$1:$B$56,2,FALSE)),VLOOKUP(X3,[8]乳児死因名称!$A$1:$B$56,2,FALSE))</f>
        <v>その他の先天奇形及び変形</v>
      </c>
      <c r="Y5" s="428" t="str">
        <f>IF(Y3="",IF(Y4="","",VLOOKUP(Y4,[8]乳児死因名称!$A$1:$B$56,2,FALSE)),VLOOKUP(Y3,[8]乳児死因名称!$A$1:$B$56,2,FALSE))</f>
        <v>染色体異常、他に分類されないもの</v>
      </c>
      <c r="Z5" s="428" t="str">
        <f>IF(Z3="",IF(Z4="","",VLOOKUP(Z4,[8]乳児死因名称!$A$1:$B$56,2,FALSE)),VLOOKUP(Z3,[8]乳児死因名称!$A$1:$B$56,2,FALSE))</f>
        <v>その他のすべての疾患</v>
      </c>
      <c r="AA5" s="428" t="str">
        <f>IF(AA3="",IF(AA4="","",VLOOKUP(AA4,[8]乳児死因名称!$A$1:$B$56,2,FALSE)),VLOOKUP(AA3,[8]乳児死因名称!$A$1:$B$56,2,FALSE))</f>
        <v>不慮の事故</v>
      </c>
      <c r="AB5" s="428" t="str">
        <f>IF(AB3="",IF(AB4="","",VLOOKUP(AB4,[8]乳児死因名称!$A$1:$B$56,2,FALSE)),VLOOKUP(AB3,[8]乳児死因名称!$A$1:$B$56,2,FALSE))</f>
        <v>その他の不慮の窒息</v>
      </c>
      <c r="AC5" s="427" t="str">
        <f>IF(AC3="",IF(AC4="","",VLOOKUP(AC4,[8]乳児死因名称!$A$1:$B$56,2,FALSE)),VLOOKUP(AC3,[8]乳児死因名称!$A$1:$B$56,2,FALSE))</f>
        <v>その他の外因</v>
      </c>
    </row>
    <row r="6" spans="2:29" ht="17.45" customHeight="1">
      <c r="B6" s="426"/>
      <c r="C6" s="425"/>
      <c r="D6" s="424"/>
      <c r="E6" s="423"/>
      <c r="F6" s="419"/>
      <c r="G6" s="419"/>
      <c r="H6" s="419"/>
      <c r="I6" s="422"/>
      <c r="J6" s="421"/>
      <c r="K6" s="421"/>
      <c r="L6" s="416"/>
      <c r="M6" s="420"/>
      <c r="N6" s="419"/>
      <c r="O6" s="414"/>
      <c r="P6" s="412"/>
      <c r="Q6" s="412"/>
      <c r="R6" s="418"/>
      <c r="S6" s="417"/>
      <c r="T6" s="417"/>
      <c r="U6" s="416"/>
      <c r="V6" s="415"/>
      <c r="W6" s="412"/>
      <c r="X6" s="414"/>
      <c r="Y6" s="413"/>
      <c r="Z6" s="413"/>
      <c r="AA6" s="413"/>
      <c r="AB6" s="412"/>
      <c r="AC6" s="411"/>
    </row>
    <row r="7" spans="2:29" ht="17.45" customHeight="1">
      <c r="B7" s="402" t="s">
        <v>57</v>
      </c>
      <c r="C7" s="395">
        <v>1916</v>
      </c>
      <c r="D7" s="401">
        <v>11</v>
      </c>
      <c r="E7" s="410">
        <v>21</v>
      </c>
      <c r="F7" s="395">
        <v>50</v>
      </c>
      <c r="G7" s="410">
        <v>487</v>
      </c>
      <c r="H7" s="395">
        <v>9</v>
      </c>
      <c r="I7" s="396">
        <v>46</v>
      </c>
      <c r="J7" s="388"/>
      <c r="K7" s="388"/>
      <c r="L7" s="400" t="s">
        <v>57</v>
      </c>
      <c r="M7" s="388">
        <v>101</v>
      </c>
      <c r="N7" s="395">
        <v>83</v>
      </c>
      <c r="O7" s="395">
        <v>78</v>
      </c>
      <c r="P7" s="395">
        <v>715</v>
      </c>
      <c r="Q7" s="395">
        <v>34</v>
      </c>
      <c r="R7" s="396">
        <v>212</v>
      </c>
      <c r="S7" s="388"/>
      <c r="T7" s="388"/>
      <c r="U7" s="400" t="s">
        <v>57</v>
      </c>
      <c r="V7" s="388">
        <v>78</v>
      </c>
      <c r="W7" s="395">
        <v>63</v>
      </c>
      <c r="X7" s="395">
        <v>73</v>
      </c>
      <c r="Y7" s="394">
        <v>190</v>
      </c>
      <c r="Z7" s="394">
        <v>312</v>
      </c>
      <c r="AA7" s="394">
        <v>81</v>
      </c>
      <c r="AB7" s="394">
        <v>42</v>
      </c>
      <c r="AC7" s="393">
        <v>22</v>
      </c>
    </row>
    <row r="8" spans="2:29" ht="17.45" customHeight="1">
      <c r="B8" s="406"/>
      <c r="C8" s="395"/>
      <c r="D8" s="401"/>
      <c r="E8" s="410"/>
      <c r="F8" s="410"/>
      <c r="G8" s="410"/>
      <c r="H8" s="410"/>
      <c r="I8" s="396"/>
      <c r="J8" s="388"/>
      <c r="K8" s="388"/>
      <c r="L8" s="405"/>
      <c r="M8" s="388"/>
      <c r="N8" s="395"/>
      <c r="O8" s="395"/>
      <c r="P8" s="395"/>
      <c r="Q8" s="395"/>
      <c r="R8" s="396"/>
      <c r="S8" s="388"/>
      <c r="T8" s="388"/>
      <c r="U8" s="405"/>
      <c r="V8" s="388"/>
      <c r="W8" s="410"/>
      <c r="X8" s="410"/>
      <c r="Y8" s="409"/>
      <c r="Z8" s="409"/>
      <c r="AA8" s="409"/>
      <c r="AB8" s="409"/>
      <c r="AC8" s="393"/>
    </row>
    <row r="9" spans="2:29" ht="17.45" customHeight="1">
      <c r="B9" s="402" t="str">
        <f>IF(ISBLANK('[8]市町村(1)'!B9)=TRUE,"",'[8]市町村(1)'!B9)</f>
        <v>岡　 山　 県</v>
      </c>
      <c r="C9" s="395">
        <v>23</v>
      </c>
      <c r="D9" s="401">
        <v>1</v>
      </c>
      <c r="E9" s="395">
        <v>1</v>
      </c>
      <c r="F9" s="395">
        <v>1</v>
      </c>
      <c r="G9" s="395">
        <v>5</v>
      </c>
      <c r="H9" s="395">
        <v>1</v>
      </c>
      <c r="I9" s="396">
        <v>1</v>
      </c>
      <c r="J9" s="388"/>
      <c r="K9" s="388"/>
      <c r="L9" s="400" t="s">
        <v>55</v>
      </c>
      <c r="M9" s="388">
        <v>1</v>
      </c>
      <c r="N9" s="395">
        <v>1</v>
      </c>
      <c r="O9" s="395">
        <v>1</v>
      </c>
      <c r="P9" s="395">
        <v>7</v>
      </c>
      <c r="Q9" s="395">
        <v>1</v>
      </c>
      <c r="R9" s="396">
        <v>1</v>
      </c>
      <c r="S9" s="388"/>
      <c r="T9" s="388"/>
      <c r="U9" s="400" t="s">
        <v>55</v>
      </c>
      <c r="V9" s="397">
        <v>1</v>
      </c>
      <c r="W9" s="394">
        <v>1</v>
      </c>
      <c r="X9" s="395">
        <v>1</v>
      </c>
      <c r="Y9" s="394">
        <v>2</v>
      </c>
      <c r="Z9" s="394">
        <v>3</v>
      </c>
      <c r="AA9" s="394">
        <v>4</v>
      </c>
      <c r="AB9" s="394">
        <v>4</v>
      </c>
      <c r="AC9" s="393">
        <v>1</v>
      </c>
    </row>
    <row r="10" spans="2:29" ht="17.45" customHeight="1">
      <c r="B10" s="402"/>
      <c r="C10" s="395"/>
      <c r="D10" s="401"/>
      <c r="E10" s="395"/>
      <c r="F10" s="395"/>
      <c r="G10" s="395"/>
      <c r="H10" s="395"/>
      <c r="I10" s="396"/>
      <c r="J10" s="388"/>
      <c r="K10" s="388"/>
      <c r="L10" s="400"/>
      <c r="M10" s="388"/>
      <c r="N10" s="395"/>
      <c r="O10" s="395"/>
      <c r="P10" s="395"/>
      <c r="Q10" s="395"/>
      <c r="R10" s="396"/>
      <c r="S10" s="388"/>
      <c r="T10" s="388"/>
      <c r="U10" s="400"/>
      <c r="V10" s="388"/>
      <c r="W10" s="395"/>
      <c r="X10" s="395"/>
      <c r="Y10" s="394"/>
      <c r="Z10" s="394"/>
      <c r="AA10" s="394"/>
      <c r="AB10" s="394"/>
      <c r="AC10" s="393"/>
    </row>
    <row r="11" spans="2:29" ht="17.45" customHeight="1">
      <c r="B11" s="408" t="str">
        <f>IF(ISBLANK('[8]市町村(1)'!B11)=TRUE,"",'[8]市町村(1)'!B11)</f>
        <v>県南東部保健医療圏</v>
      </c>
      <c r="C11" s="399">
        <v>12</v>
      </c>
      <c r="D11" s="395">
        <v>1</v>
      </c>
      <c r="E11" s="394">
        <v>1</v>
      </c>
      <c r="F11" s="394">
        <v>1</v>
      </c>
      <c r="G11" s="394">
        <v>1</v>
      </c>
      <c r="H11" s="394" t="s">
        <v>4</v>
      </c>
      <c r="I11" s="396">
        <v>1</v>
      </c>
      <c r="J11" s="388"/>
      <c r="K11" s="388"/>
      <c r="L11" s="407" t="s">
        <v>54</v>
      </c>
      <c r="M11" s="397" t="s">
        <v>4</v>
      </c>
      <c r="N11" s="394" t="s">
        <v>4</v>
      </c>
      <c r="O11" s="395" t="s">
        <v>4</v>
      </c>
      <c r="P11" s="395">
        <v>4</v>
      </c>
      <c r="Q11" s="395">
        <v>1</v>
      </c>
      <c r="R11" s="396">
        <v>1</v>
      </c>
      <c r="S11" s="388"/>
      <c r="T11" s="388"/>
      <c r="U11" s="407" t="s">
        <v>54</v>
      </c>
      <c r="V11" s="388">
        <v>1</v>
      </c>
      <c r="W11" s="395" t="s">
        <v>4</v>
      </c>
      <c r="X11" s="395">
        <v>1</v>
      </c>
      <c r="Y11" s="394" t="s">
        <v>4</v>
      </c>
      <c r="Z11" s="394">
        <v>1</v>
      </c>
      <c r="AA11" s="394">
        <v>3</v>
      </c>
      <c r="AB11" s="394">
        <v>3</v>
      </c>
      <c r="AC11" s="393" t="s">
        <v>4</v>
      </c>
    </row>
    <row r="12" spans="2:29" ht="17.45" customHeight="1">
      <c r="B12" s="408" t="str">
        <f>IF(ISBLANK('[8]市町村(1)'!B12)=TRUE,"",'[8]市町村(1)'!B12)</f>
        <v>県南西部保健医療圏</v>
      </c>
      <c r="C12" s="395">
        <v>7</v>
      </c>
      <c r="D12" s="401" t="s">
        <v>4</v>
      </c>
      <c r="E12" s="395" t="s">
        <v>4</v>
      </c>
      <c r="F12" s="395" t="s">
        <v>4</v>
      </c>
      <c r="G12" s="395">
        <v>2</v>
      </c>
      <c r="H12" s="395">
        <v>1</v>
      </c>
      <c r="I12" s="396" t="s">
        <v>4</v>
      </c>
      <c r="J12" s="388"/>
      <c r="K12" s="388"/>
      <c r="L12" s="407" t="s">
        <v>53</v>
      </c>
      <c r="M12" s="388" t="s">
        <v>4</v>
      </c>
      <c r="N12" s="395">
        <v>1</v>
      </c>
      <c r="O12" s="395" t="s">
        <v>4</v>
      </c>
      <c r="P12" s="395">
        <v>2</v>
      </c>
      <c r="Q12" s="395" t="s">
        <v>4</v>
      </c>
      <c r="R12" s="396" t="s">
        <v>4</v>
      </c>
      <c r="S12" s="388"/>
      <c r="T12" s="388"/>
      <c r="U12" s="407" t="s">
        <v>53</v>
      </c>
      <c r="V12" s="388" t="s">
        <v>4</v>
      </c>
      <c r="W12" s="395">
        <v>1</v>
      </c>
      <c r="X12" s="395" t="s">
        <v>4</v>
      </c>
      <c r="Y12" s="394">
        <v>1</v>
      </c>
      <c r="Z12" s="394">
        <v>1</v>
      </c>
      <c r="AA12" s="394">
        <v>1</v>
      </c>
      <c r="AB12" s="394">
        <v>1</v>
      </c>
      <c r="AC12" s="393">
        <v>1</v>
      </c>
    </row>
    <row r="13" spans="2:29" ht="17.45" customHeight="1">
      <c r="B13" s="408" t="str">
        <f>IF(ISBLANK('[8]市町村(1)'!B13)=TRUE,"",'[8]市町村(1)'!B13)</f>
        <v>高梁・新見保健医療圏</v>
      </c>
      <c r="C13" s="395">
        <v>1</v>
      </c>
      <c r="D13" s="401" t="s">
        <v>4</v>
      </c>
      <c r="E13" s="395" t="s">
        <v>4</v>
      </c>
      <c r="F13" s="395" t="s">
        <v>4</v>
      </c>
      <c r="G13" s="395">
        <v>1</v>
      </c>
      <c r="H13" s="395" t="s">
        <v>4</v>
      </c>
      <c r="I13" s="396" t="s">
        <v>4</v>
      </c>
      <c r="J13" s="388"/>
      <c r="K13" s="388"/>
      <c r="L13" s="407" t="s">
        <v>52</v>
      </c>
      <c r="M13" s="388">
        <v>1</v>
      </c>
      <c r="N13" s="395" t="s">
        <v>4</v>
      </c>
      <c r="O13" s="395" t="s">
        <v>4</v>
      </c>
      <c r="P13" s="395" t="s">
        <v>4</v>
      </c>
      <c r="Q13" s="395" t="s">
        <v>4</v>
      </c>
      <c r="R13" s="396" t="s">
        <v>4</v>
      </c>
      <c r="S13" s="388"/>
      <c r="T13" s="388"/>
      <c r="U13" s="407" t="s">
        <v>52</v>
      </c>
      <c r="V13" s="397" t="s">
        <v>4</v>
      </c>
      <c r="W13" s="394" t="s">
        <v>4</v>
      </c>
      <c r="X13" s="395" t="s">
        <v>4</v>
      </c>
      <c r="Y13" s="394" t="s">
        <v>4</v>
      </c>
      <c r="Z13" s="394" t="s">
        <v>4</v>
      </c>
      <c r="AA13" s="394" t="s">
        <v>4</v>
      </c>
      <c r="AB13" s="394" t="s">
        <v>4</v>
      </c>
      <c r="AC13" s="393" t="s">
        <v>4</v>
      </c>
    </row>
    <row r="14" spans="2:29" ht="17.45" customHeight="1">
      <c r="B14" s="408" t="str">
        <f>IF(ISBLANK('[8]市町村(1)'!B14)=TRUE,"",'[8]市町村(1)'!B14)</f>
        <v>真庭保健医療圏</v>
      </c>
      <c r="C14" s="395" t="s">
        <v>4</v>
      </c>
      <c r="D14" s="401" t="s">
        <v>4</v>
      </c>
      <c r="E14" s="395" t="s">
        <v>4</v>
      </c>
      <c r="F14" s="395" t="s">
        <v>4</v>
      </c>
      <c r="G14" s="395" t="s">
        <v>4</v>
      </c>
      <c r="H14" s="395" t="s">
        <v>4</v>
      </c>
      <c r="I14" s="396" t="s">
        <v>4</v>
      </c>
      <c r="J14" s="388"/>
      <c r="K14" s="388"/>
      <c r="L14" s="407" t="s">
        <v>51</v>
      </c>
      <c r="M14" s="388" t="s">
        <v>4</v>
      </c>
      <c r="N14" s="395" t="s">
        <v>4</v>
      </c>
      <c r="O14" s="395" t="s">
        <v>4</v>
      </c>
      <c r="P14" s="395" t="s">
        <v>4</v>
      </c>
      <c r="Q14" s="395" t="s">
        <v>4</v>
      </c>
      <c r="R14" s="396" t="s">
        <v>4</v>
      </c>
      <c r="S14" s="388"/>
      <c r="T14" s="388"/>
      <c r="U14" s="407" t="s">
        <v>51</v>
      </c>
      <c r="V14" s="397" t="s">
        <v>4</v>
      </c>
      <c r="W14" s="394" t="s">
        <v>4</v>
      </c>
      <c r="X14" s="395" t="s">
        <v>4</v>
      </c>
      <c r="Y14" s="394" t="s">
        <v>4</v>
      </c>
      <c r="Z14" s="394" t="s">
        <v>4</v>
      </c>
      <c r="AA14" s="394" t="s">
        <v>4</v>
      </c>
      <c r="AB14" s="394" t="s">
        <v>4</v>
      </c>
      <c r="AC14" s="393" t="s">
        <v>4</v>
      </c>
    </row>
    <row r="15" spans="2:29" ht="17.45" customHeight="1">
      <c r="B15" s="408" t="str">
        <f>IF(ISBLANK('[8]市町村(1)'!B15)=TRUE,"",'[8]市町村(1)'!B15)</f>
        <v>津山・英田保健医療圏</v>
      </c>
      <c r="C15" s="395">
        <v>3</v>
      </c>
      <c r="D15" s="401" t="s">
        <v>4</v>
      </c>
      <c r="E15" s="395" t="s">
        <v>4</v>
      </c>
      <c r="F15" s="395" t="s">
        <v>4</v>
      </c>
      <c r="G15" s="395">
        <v>1</v>
      </c>
      <c r="H15" s="395" t="s">
        <v>4</v>
      </c>
      <c r="I15" s="396" t="s">
        <v>4</v>
      </c>
      <c r="J15" s="388"/>
      <c r="K15" s="388"/>
      <c r="L15" s="407" t="s">
        <v>50</v>
      </c>
      <c r="M15" s="388" t="s">
        <v>4</v>
      </c>
      <c r="N15" s="395" t="s">
        <v>4</v>
      </c>
      <c r="O15" s="395">
        <v>1</v>
      </c>
      <c r="P15" s="395">
        <v>1</v>
      </c>
      <c r="Q15" s="395" t="s">
        <v>4</v>
      </c>
      <c r="R15" s="396" t="s">
        <v>4</v>
      </c>
      <c r="S15" s="388"/>
      <c r="T15" s="388"/>
      <c r="U15" s="407" t="s">
        <v>50</v>
      </c>
      <c r="V15" s="397" t="s">
        <v>4</v>
      </c>
      <c r="W15" s="394" t="s">
        <v>4</v>
      </c>
      <c r="X15" s="395" t="s">
        <v>4</v>
      </c>
      <c r="Y15" s="394">
        <v>1</v>
      </c>
      <c r="Z15" s="394">
        <v>1</v>
      </c>
      <c r="AA15" s="394" t="s">
        <v>4</v>
      </c>
      <c r="AB15" s="394" t="s">
        <v>4</v>
      </c>
      <c r="AC15" s="393" t="s">
        <v>4</v>
      </c>
    </row>
    <row r="16" spans="2:29" ht="17.45" customHeight="1">
      <c r="B16" s="406" t="str">
        <f>IF(ISBLANK('[8]市町村(1)'!B16)=TRUE,"",'[8]市町村(1)'!B16)</f>
        <v/>
      </c>
      <c r="C16" s="395" t="s">
        <v>3</v>
      </c>
      <c r="D16" s="401" t="s">
        <v>3</v>
      </c>
      <c r="E16" s="395" t="s">
        <v>3</v>
      </c>
      <c r="F16" s="395" t="s">
        <v>3</v>
      </c>
      <c r="G16" s="395" t="s">
        <v>3</v>
      </c>
      <c r="H16" s="395" t="s">
        <v>3</v>
      </c>
      <c r="I16" s="396" t="s">
        <v>3</v>
      </c>
      <c r="J16" s="388"/>
      <c r="K16" s="388"/>
      <c r="L16" s="405" t="s">
        <v>3</v>
      </c>
      <c r="M16" s="388" t="s">
        <v>3</v>
      </c>
      <c r="N16" s="395" t="s">
        <v>3</v>
      </c>
      <c r="O16" s="395" t="s">
        <v>3</v>
      </c>
      <c r="P16" s="395" t="s">
        <v>3</v>
      </c>
      <c r="Q16" s="395" t="s">
        <v>3</v>
      </c>
      <c r="R16" s="396" t="s">
        <v>3</v>
      </c>
      <c r="S16" s="388"/>
      <c r="T16" s="388"/>
      <c r="U16" s="405" t="s">
        <v>3</v>
      </c>
      <c r="V16" s="388" t="s">
        <v>3</v>
      </c>
      <c r="W16" s="395" t="s">
        <v>3</v>
      </c>
      <c r="X16" s="395" t="s">
        <v>3</v>
      </c>
      <c r="Y16" s="394" t="s">
        <v>3</v>
      </c>
      <c r="Z16" s="394" t="s">
        <v>3</v>
      </c>
      <c r="AA16" s="394" t="s">
        <v>3</v>
      </c>
      <c r="AB16" s="394" t="s">
        <v>3</v>
      </c>
      <c r="AC16" s="393" t="s">
        <v>3</v>
      </c>
    </row>
    <row r="17" spans="2:29" ht="17.45" customHeight="1">
      <c r="B17" s="404" t="str">
        <f>IF(ISBLANK('[8]市町村(1)'!B17)=TRUE,"",'[8]市町村(1)'!B17)</f>
        <v>岡山市保健所</v>
      </c>
      <c r="C17" s="399">
        <v>10</v>
      </c>
      <c r="D17" s="388" t="s">
        <v>4</v>
      </c>
      <c r="E17" s="395">
        <v>1</v>
      </c>
      <c r="F17" s="395">
        <v>1</v>
      </c>
      <c r="G17" s="395">
        <v>1</v>
      </c>
      <c r="H17" s="395" t="s">
        <v>4</v>
      </c>
      <c r="I17" s="396">
        <v>1</v>
      </c>
      <c r="J17" s="388"/>
      <c r="K17" s="388"/>
      <c r="L17" s="403" t="s">
        <v>49</v>
      </c>
      <c r="M17" s="388" t="s">
        <v>4</v>
      </c>
      <c r="N17" s="394" t="s">
        <v>4</v>
      </c>
      <c r="O17" s="395" t="s">
        <v>4</v>
      </c>
      <c r="P17" s="395">
        <v>4</v>
      </c>
      <c r="Q17" s="395">
        <v>1</v>
      </c>
      <c r="R17" s="396">
        <v>1</v>
      </c>
      <c r="S17" s="388"/>
      <c r="T17" s="388"/>
      <c r="U17" s="403" t="s">
        <v>49</v>
      </c>
      <c r="V17" s="388">
        <v>1</v>
      </c>
      <c r="W17" s="395" t="s">
        <v>4</v>
      </c>
      <c r="X17" s="395">
        <v>1</v>
      </c>
      <c r="Y17" s="394" t="s">
        <v>4</v>
      </c>
      <c r="Z17" s="394" t="s">
        <v>4</v>
      </c>
      <c r="AA17" s="394">
        <v>3</v>
      </c>
      <c r="AB17" s="394">
        <v>3</v>
      </c>
      <c r="AC17" s="393" t="s">
        <v>4</v>
      </c>
    </row>
    <row r="18" spans="2:29" ht="17.45" customHeight="1">
      <c r="B18" s="404" t="str">
        <f>IF(ISBLANK('[8]市町村(1)'!B18)=TRUE,"",'[8]市町村(1)'!B18)</f>
        <v>倉敷市保健所</v>
      </c>
      <c r="C18" s="399">
        <v>6</v>
      </c>
      <c r="D18" s="388" t="s">
        <v>4</v>
      </c>
      <c r="E18" s="395" t="s">
        <v>4</v>
      </c>
      <c r="F18" s="395" t="s">
        <v>4</v>
      </c>
      <c r="G18" s="395">
        <v>1</v>
      </c>
      <c r="H18" s="395" t="s">
        <v>4</v>
      </c>
      <c r="I18" s="396" t="s">
        <v>4</v>
      </c>
      <c r="J18" s="388"/>
      <c r="K18" s="388"/>
      <c r="L18" s="403" t="s">
        <v>48</v>
      </c>
      <c r="M18" s="388" t="s">
        <v>4</v>
      </c>
      <c r="N18" s="395">
        <v>1</v>
      </c>
      <c r="O18" s="395" t="s">
        <v>4</v>
      </c>
      <c r="P18" s="395">
        <v>2</v>
      </c>
      <c r="Q18" s="395" t="s">
        <v>4</v>
      </c>
      <c r="R18" s="396" t="s">
        <v>4</v>
      </c>
      <c r="S18" s="388"/>
      <c r="T18" s="388"/>
      <c r="U18" s="403" t="s">
        <v>48</v>
      </c>
      <c r="V18" s="388" t="s">
        <v>4</v>
      </c>
      <c r="W18" s="395">
        <v>1</v>
      </c>
      <c r="X18" s="395" t="s">
        <v>4</v>
      </c>
      <c r="Y18" s="394">
        <v>1</v>
      </c>
      <c r="Z18" s="394">
        <v>1</v>
      </c>
      <c r="AA18" s="394">
        <v>1</v>
      </c>
      <c r="AB18" s="394">
        <v>1</v>
      </c>
      <c r="AC18" s="393">
        <v>1</v>
      </c>
    </row>
    <row r="19" spans="2:29" ht="17.45" customHeight="1">
      <c r="B19" s="404" t="str">
        <f>IF(ISBLANK('[8]市町村(1)'!B19)=TRUE,"",'[8]市町村(1)'!B19)</f>
        <v>備前保健所</v>
      </c>
      <c r="C19" s="399">
        <v>2</v>
      </c>
      <c r="D19" s="388">
        <v>1</v>
      </c>
      <c r="E19" s="395" t="s">
        <v>4</v>
      </c>
      <c r="F19" s="395" t="s">
        <v>4</v>
      </c>
      <c r="G19" s="395" t="s">
        <v>4</v>
      </c>
      <c r="H19" s="395" t="s">
        <v>4</v>
      </c>
      <c r="I19" s="396" t="s">
        <v>4</v>
      </c>
      <c r="J19" s="388"/>
      <c r="K19" s="388"/>
      <c r="L19" s="403" t="s">
        <v>129</v>
      </c>
      <c r="M19" s="388" t="s">
        <v>4</v>
      </c>
      <c r="N19" s="395" t="s">
        <v>4</v>
      </c>
      <c r="O19" s="395" t="s">
        <v>4</v>
      </c>
      <c r="P19" s="395" t="s">
        <v>4</v>
      </c>
      <c r="Q19" s="395" t="s">
        <v>4</v>
      </c>
      <c r="R19" s="396" t="s">
        <v>4</v>
      </c>
      <c r="S19" s="388"/>
      <c r="T19" s="388"/>
      <c r="U19" s="403" t="s">
        <v>129</v>
      </c>
      <c r="V19" s="388" t="s">
        <v>4</v>
      </c>
      <c r="W19" s="395" t="s">
        <v>4</v>
      </c>
      <c r="X19" s="395" t="s">
        <v>4</v>
      </c>
      <c r="Y19" s="394" t="s">
        <v>4</v>
      </c>
      <c r="Z19" s="394">
        <v>1</v>
      </c>
      <c r="AA19" s="394" t="s">
        <v>4</v>
      </c>
      <c r="AB19" s="394" t="s">
        <v>4</v>
      </c>
      <c r="AC19" s="393" t="s">
        <v>4</v>
      </c>
    </row>
    <row r="20" spans="2:29" ht="17.45" customHeight="1">
      <c r="B20" s="404" t="str">
        <f>IF(ISBLANK('[8]市町村(1)'!B20)=TRUE,"",'[8]市町村(1)'!B20)</f>
        <v>備中保健所</v>
      </c>
      <c r="C20" s="399">
        <v>1</v>
      </c>
      <c r="D20" s="388" t="s">
        <v>4</v>
      </c>
      <c r="E20" s="395" t="s">
        <v>4</v>
      </c>
      <c r="F20" s="395" t="s">
        <v>4</v>
      </c>
      <c r="G20" s="395">
        <v>1</v>
      </c>
      <c r="H20" s="395">
        <v>1</v>
      </c>
      <c r="I20" s="396" t="s">
        <v>4</v>
      </c>
      <c r="J20" s="388"/>
      <c r="K20" s="388"/>
      <c r="L20" s="403" t="s">
        <v>128</v>
      </c>
      <c r="M20" s="388" t="s">
        <v>4</v>
      </c>
      <c r="N20" s="395" t="s">
        <v>4</v>
      </c>
      <c r="O20" s="395" t="s">
        <v>4</v>
      </c>
      <c r="P20" s="395" t="s">
        <v>4</v>
      </c>
      <c r="Q20" s="395" t="s">
        <v>4</v>
      </c>
      <c r="R20" s="396" t="s">
        <v>4</v>
      </c>
      <c r="S20" s="388"/>
      <c r="T20" s="388"/>
      <c r="U20" s="403" t="s">
        <v>128</v>
      </c>
      <c r="V20" s="388" t="s">
        <v>4</v>
      </c>
      <c r="W20" s="395" t="s">
        <v>4</v>
      </c>
      <c r="X20" s="395" t="s">
        <v>4</v>
      </c>
      <c r="Y20" s="394" t="s">
        <v>4</v>
      </c>
      <c r="Z20" s="394" t="s">
        <v>4</v>
      </c>
      <c r="AA20" s="394" t="s">
        <v>4</v>
      </c>
      <c r="AB20" s="394" t="s">
        <v>4</v>
      </c>
      <c r="AC20" s="393" t="s">
        <v>4</v>
      </c>
    </row>
    <row r="21" spans="2:29" ht="17.45" customHeight="1">
      <c r="B21" s="404" t="str">
        <f>IF(ISBLANK('[8]市町村(1)'!B21)=TRUE,"",'[8]市町村(1)'!B21)</f>
        <v>備北保健所</v>
      </c>
      <c r="C21" s="399">
        <v>1</v>
      </c>
      <c r="D21" s="388" t="s">
        <v>4</v>
      </c>
      <c r="E21" s="395" t="s">
        <v>4</v>
      </c>
      <c r="F21" s="395" t="s">
        <v>4</v>
      </c>
      <c r="G21" s="395">
        <v>1</v>
      </c>
      <c r="H21" s="395" t="s">
        <v>4</v>
      </c>
      <c r="I21" s="396" t="s">
        <v>4</v>
      </c>
      <c r="J21" s="388"/>
      <c r="K21" s="388"/>
      <c r="L21" s="403" t="s">
        <v>127</v>
      </c>
      <c r="M21" s="388">
        <v>1</v>
      </c>
      <c r="N21" s="395" t="s">
        <v>4</v>
      </c>
      <c r="O21" s="395" t="s">
        <v>4</v>
      </c>
      <c r="P21" s="395" t="s">
        <v>4</v>
      </c>
      <c r="Q21" s="395" t="s">
        <v>4</v>
      </c>
      <c r="R21" s="396" t="s">
        <v>4</v>
      </c>
      <c r="S21" s="388"/>
      <c r="T21" s="388"/>
      <c r="U21" s="403" t="s">
        <v>127</v>
      </c>
      <c r="V21" s="388" t="s">
        <v>4</v>
      </c>
      <c r="W21" s="395" t="s">
        <v>4</v>
      </c>
      <c r="X21" s="395" t="s">
        <v>4</v>
      </c>
      <c r="Y21" s="394" t="s">
        <v>4</v>
      </c>
      <c r="Z21" s="394" t="s">
        <v>4</v>
      </c>
      <c r="AA21" s="394" t="s">
        <v>4</v>
      </c>
      <c r="AB21" s="394" t="s">
        <v>4</v>
      </c>
      <c r="AC21" s="393" t="s">
        <v>4</v>
      </c>
    </row>
    <row r="22" spans="2:29" ht="17.45" customHeight="1">
      <c r="B22" s="404" t="str">
        <f>IF(ISBLANK('[8]市町村(1)'!B23)=TRUE,"",'[8]市町村(1)'!B23)</f>
        <v>真庭保健所</v>
      </c>
      <c r="C22" s="399" t="s">
        <v>4</v>
      </c>
      <c r="D22" s="388" t="s">
        <v>4</v>
      </c>
      <c r="E22" s="395" t="s">
        <v>4</v>
      </c>
      <c r="F22" s="395" t="s">
        <v>4</v>
      </c>
      <c r="G22" s="395" t="s">
        <v>4</v>
      </c>
      <c r="H22" s="395" t="s">
        <v>4</v>
      </c>
      <c r="I22" s="396" t="s">
        <v>4</v>
      </c>
      <c r="J22" s="388"/>
      <c r="K22" s="388"/>
      <c r="L22" s="403" t="s">
        <v>44</v>
      </c>
      <c r="M22" s="388" t="s">
        <v>4</v>
      </c>
      <c r="N22" s="395" t="s">
        <v>4</v>
      </c>
      <c r="O22" s="395" t="s">
        <v>4</v>
      </c>
      <c r="P22" s="395" t="s">
        <v>4</v>
      </c>
      <c r="Q22" s="395" t="s">
        <v>4</v>
      </c>
      <c r="R22" s="396" t="s">
        <v>4</v>
      </c>
      <c r="S22" s="388"/>
      <c r="T22" s="388"/>
      <c r="U22" s="403" t="s">
        <v>44</v>
      </c>
      <c r="V22" s="388" t="s">
        <v>4</v>
      </c>
      <c r="W22" s="395" t="s">
        <v>4</v>
      </c>
      <c r="X22" s="395" t="s">
        <v>4</v>
      </c>
      <c r="Y22" s="394" t="s">
        <v>4</v>
      </c>
      <c r="Z22" s="394" t="s">
        <v>4</v>
      </c>
      <c r="AA22" s="394" t="s">
        <v>4</v>
      </c>
      <c r="AB22" s="394" t="s">
        <v>4</v>
      </c>
      <c r="AC22" s="393" t="s">
        <v>4</v>
      </c>
    </row>
    <row r="23" spans="2:29" ht="17.45" customHeight="1">
      <c r="B23" s="404" t="str">
        <f>IF(ISBLANK('[8]市町村(1)'!B24)=TRUE,"",'[8]市町村(1)'!B24)</f>
        <v>美作保健所</v>
      </c>
      <c r="C23" s="399">
        <v>3</v>
      </c>
      <c r="D23" s="388" t="s">
        <v>4</v>
      </c>
      <c r="E23" s="395" t="s">
        <v>4</v>
      </c>
      <c r="F23" s="395" t="s">
        <v>4</v>
      </c>
      <c r="G23" s="395">
        <v>1</v>
      </c>
      <c r="H23" s="395" t="s">
        <v>4</v>
      </c>
      <c r="I23" s="396" t="s">
        <v>4</v>
      </c>
      <c r="J23" s="388"/>
      <c r="K23" s="388"/>
      <c r="L23" s="403" t="s">
        <v>126</v>
      </c>
      <c r="M23" s="388" t="s">
        <v>4</v>
      </c>
      <c r="N23" s="395" t="s">
        <v>4</v>
      </c>
      <c r="O23" s="395">
        <v>1</v>
      </c>
      <c r="P23" s="395">
        <v>1</v>
      </c>
      <c r="Q23" s="395" t="s">
        <v>4</v>
      </c>
      <c r="R23" s="396" t="s">
        <v>4</v>
      </c>
      <c r="S23" s="388"/>
      <c r="T23" s="388"/>
      <c r="U23" s="403" t="s">
        <v>126</v>
      </c>
      <c r="V23" s="388" t="s">
        <v>4</v>
      </c>
      <c r="W23" s="395" t="s">
        <v>4</v>
      </c>
      <c r="X23" s="395" t="s">
        <v>4</v>
      </c>
      <c r="Y23" s="394">
        <v>1</v>
      </c>
      <c r="Z23" s="394">
        <v>1</v>
      </c>
      <c r="AA23" s="394" t="s">
        <v>4</v>
      </c>
      <c r="AB23" s="394" t="s">
        <v>4</v>
      </c>
      <c r="AC23" s="393" t="s">
        <v>4</v>
      </c>
    </row>
    <row r="24" spans="2:29" ht="17.45" customHeight="1">
      <c r="B24" s="402" t="str">
        <f>IF(ISBLANK('[8]市町村(1)'!B25)=TRUE,"",'[8]市町村(1)'!B25)</f>
        <v/>
      </c>
      <c r="C24" s="395" t="s">
        <v>3</v>
      </c>
      <c r="D24" s="401" t="s">
        <v>3</v>
      </c>
      <c r="E24" s="395" t="s">
        <v>3</v>
      </c>
      <c r="F24" s="395" t="s">
        <v>3</v>
      </c>
      <c r="G24" s="395" t="s">
        <v>3</v>
      </c>
      <c r="H24" s="395" t="s">
        <v>3</v>
      </c>
      <c r="I24" s="396" t="s">
        <v>3</v>
      </c>
      <c r="J24" s="388"/>
      <c r="K24" s="388"/>
      <c r="L24" s="400" t="s">
        <v>3</v>
      </c>
      <c r="M24" s="388" t="s">
        <v>3</v>
      </c>
      <c r="N24" s="395" t="s">
        <v>3</v>
      </c>
      <c r="O24" s="395" t="s">
        <v>3</v>
      </c>
      <c r="P24" s="395" t="s">
        <v>3</v>
      </c>
      <c r="Q24" s="395" t="s">
        <v>3</v>
      </c>
      <c r="R24" s="396" t="s">
        <v>3</v>
      </c>
      <c r="S24" s="388"/>
      <c r="T24" s="388"/>
      <c r="U24" s="400" t="s">
        <v>3</v>
      </c>
      <c r="V24" s="388" t="s">
        <v>3</v>
      </c>
      <c r="W24" s="395" t="s">
        <v>3</v>
      </c>
      <c r="X24" s="395" t="s">
        <v>3</v>
      </c>
      <c r="Y24" s="394" t="s">
        <v>3</v>
      </c>
      <c r="Z24" s="394" t="s">
        <v>3</v>
      </c>
      <c r="AA24" s="394" t="s">
        <v>3</v>
      </c>
      <c r="AB24" s="394" t="s">
        <v>3</v>
      </c>
      <c r="AC24" s="393" t="s">
        <v>3</v>
      </c>
    </row>
    <row r="25" spans="2:29" ht="17.45" customHeight="1">
      <c r="B25" s="22" t="str">
        <f>IF(ISBLANK('[8]市町村(1)'!B26)=TRUE,"",'[8]市町村(1)'!B26)</f>
        <v>岡 山 市</v>
      </c>
      <c r="C25" s="399">
        <v>10</v>
      </c>
      <c r="D25" s="398" t="s">
        <v>4</v>
      </c>
      <c r="E25" s="397">
        <v>1</v>
      </c>
      <c r="F25" s="388">
        <v>1</v>
      </c>
      <c r="G25" s="394">
        <v>1</v>
      </c>
      <c r="H25" s="394" t="s">
        <v>4</v>
      </c>
      <c r="I25" s="396">
        <v>1</v>
      </c>
      <c r="J25" s="388"/>
      <c r="K25" s="388"/>
      <c r="L25" s="24" t="s">
        <v>42</v>
      </c>
      <c r="M25" s="397" t="s">
        <v>4</v>
      </c>
      <c r="N25" s="394" t="s">
        <v>4</v>
      </c>
      <c r="O25" s="395" t="s">
        <v>4</v>
      </c>
      <c r="P25" s="395">
        <v>4</v>
      </c>
      <c r="Q25" s="395">
        <v>1</v>
      </c>
      <c r="R25" s="396">
        <v>1</v>
      </c>
      <c r="S25" s="388"/>
      <c r="T25" s="388"/>
      <c r="U25" s="24" t="s">
        <v>42</v>
      </c>
      <c r="V25" s="388">
        <v>1</v>
      </c>
      <c r="W25" s="395" t="s">
        <v>4</v>
      </c>
      <c r="X25" s="395">
        <v>1</v>
      </c>
      <c r="Y25" s="394" t="s">
        <v>4</v>
      </c>
      <c r="Z25" s="394" t="s">
        <v>4</v>
      </c>
      <c r="AA25" s="394">
        <v>3</v>
      </c>
      <c r="AB25" s="394">
        <v>3</v>
      </c>
      <c r="AC25" s="393" t="s">
        <v>4</v>
      </c>
    </row>
    <row r="26" spans="2:29" ht="17.45" customHeight="1">
      <c r="B26" s="22" t="str">
        <f>IF(ISBLANK('[8]市町村(1)'!B27)=TRUE,"",'[8]市町村(1)'!B27)</f>
        <v>倉 敷 市</v>
      </c>
      <c r="C26" s="399">
        <v>6</v>
      </c>
      <c r="D26" s="398" t="s">
        <v>4</v>
      </c>
      <c r="E26" s="397" t="s">
        <v>4</v>
      </c>
      <c r="F26" s="388" t="s">
        <v>4</v>
      </c>
      <c r="G26" s="394">
        <v>1</v>
      </c>
      <c r="H26" s="394" t="s">
        <v>4</v>
      </c>
      <c r="I26" s="396" t="s">
        <v>4</v>
      </c>
      <c r="J26" s="388"/>
      <c r="K26" s="388"/>
      <c r="L26" s="24" t="s">
        <v>41</v>
      </c>
      <c r="M26" s="397" t="s">
        <v>4</v>
      </c>
      <c r="N26" s="394">
        <v>1</v>
      </c>
      <c r="O26" s="395" t="s">
        <v>4</v>
      </c>
      <c r="P26" s="395">
        <v>2</v>
      </c>
      <c r="Q26" s="395" t="s">
        <v>4</v>
      </c>
      <c r="R26" s="396" t="s">
        <v>4</v>
      </c>
      <c r="S26" s="388"/>
      <c r="T26" s="388"/>
      <c r="U26" s="24" t="s">
        <v>41</v>
      </c>
      <c r="V26" s="388" t="s">
        <v>4</v>
      </c>
      <c r="W26" s="395">
        <v>1</v>
      </c>
      <c r="X26" s="395" t="s">
        <v>4</v>
      </c>
      <c r="Y26" s="394">
        <v>1</v>
      </c>
      <c r="Z26" s="394">
        <v>1</v>
      </c>
      <c r="AA26" s="394">
        <v>1</v>
      </c>
      <c r="AB26" s="394">
        <v>1</v>
      </c>
      <c r="AC26" s="393">
        <v>1</v>
      </c>
    </row>
    <row r="27" spans="2:29" ht="17.45" customHeight="1">
      <c r="B27" s="22" t="str">
        <f>IF(ISBLANK('[8]市町村(1)'!B28)=TRUE,"",'[8]市町村(1)'!B28)</f>
        <v>津 山 市</v>
      </c>
      <c r="C27" s="399">
        <v>3</v>
      </c>
      <c r="D27" s="398" t="s">
        <v>4</v>
      </c>
      <c r="E27" s="397" t="s">
        <v>4</v>
      </c>
      <c r="F27" s="388" t="s">
        <v>4</v>
      </c>
      <c r="G27" s="394">
        <v>1</v>
      </c>
      <c r="H27" s="394" t="s">
        <v>4</v>
      </c>
      <c r="I27" s="396" t="s">
        <v>4</v>
      </c>
      <c r="J27" s="388"/>
      <c r="K27" s="388"/>
      <c r="L27" s="24" t="s">
        <v>40</v>
      </c>
      <c r="M27" s="397" t="s">
        <v>4</v>
      </c>
      <c r="N27" s="394" t="s">
        <v>4</v>
      </c>
      <c r="O27" s="395">
        <v>1</v>
      </c>
      <c r="P27" s="395">
        <v>1</v>
      </c>
      <c r="Q27" s="395" t="s">
        <v>4</v>
      </c>
      <c r="R27" s="396" t="s">
        <v>4</v>
      </c>
      <c r="S27" s="388"/>
      <c r="T27" s="388"/>
      <c r="U27" s="24" t="s">
        <v>40</v>
      </c>
      <c r="V27" s="388" t="s">
        <v>4</v>
      </c>
      <c r="W27" s="395" t="s">
        <v>4</v>
      </c>
      <c r="X27" s="395" t="s">
        <v>4</v>
      </c>
      <c r="Y27" s="394">
        <v>1</v>
      </c>
      <c r="Z27" s="394">
        <v>1</v>
      </c>
      <c r="AA27" s="394" t="s">
        <v>4</v>
      </c>
      <c r="AB27" s="394" t="s">
        <v>4</v>
      </c>
      <c r="AC27" s="393" t="s">
        <v>4</v>
      </c>
    </row>
    <row r="28" spans="2:29" ht="17.45" customHeight="1">
      <c r="B28" s="22" t="str">
        <f>IF(ISBLANK('[8]市町村(1)'!B29)=TRUE,"",'[8]市町村(1)'!B29)</f>
        <v>玉 野 市</v>
      </c>
      <c r="C28" s="399" t="s">
        <v>4</v>
      </c>
      <c r="D28" s="398" t="s">
        <v>4</v>
      </c>
      <c r="E28" s="397" t="s">
        <v>4</v>
      </c>
      <c r="F28" s="388" t="s">
        <v>4</v>
      </c>
      <c r="G28" s="394" t="s">
        <v>4</v>
      </c>
      <c r="H28" s="394" t="s">
        <v>4</v>
      </c>
      <c r="I28" s="396" t="s">
        <v>4</v>
      </c>
      <c r="J28" s="388"/>
      <c r="K28" s="388"/>
      <c r="L28" s="24" t="s">
        <v>39</v>
      </c>
      <c r="M28" s="397" t="s">
        <v>4</v>
      </c>
      <c r="N28" s="394" t="s">
        <v>4</v>
      </c>
      <c r="O28" s="395" t="s">
        <v>4</v>
      </c>
      <c r="P28" s="395" t="s">
        <v>4</v>
      </c>
      <c r="Q28" s="395" t="s">
        <v>4</v>
      </c>
      <c r="R28" s="396" t="s">
        <v>4</v>
      </c>
      <c r="S28" s="388"/>
      <c r="T28" s="388"/>
      <c r="U28" s="24" t="s">
        <v>39</v>
      </c>
      <c r="V28" s="388" t="s">
        <v>4</v>
      </c>
      <c r="W28" s="395" t="s">
        <v>4</v>
      </c>
      <c r="X28" s="395" t="s">
        <v>4</v>
      </c>
      <c r="Y28" s="394" t="s">
        <v>4</v>
      </c>
      <c r="Z28" s="394" t="s">
        <v>4</v>
      </c>
      <c r="AA28" s="394" t="s">
        <v>4</v>
      </c>
      <c r="AB28" s="394" t="s">
        <v>4</v>
      </c>
      <c r="AC28" s="393" t="s">
        <v>4</v>
      </c>
    </row>
    <row r="29" spans="2:29" ht="17.45" customHeight="1">
      <c r="B29" s="22" t="str">
        <f>IF(ISBLANK('[8]市町村(1)'!B30)=TRUE,"",'[8]市町村(1)'!B30)</f>
        <v>笠 岡 市</v>
      </c>
      <c r="C29" s="399">
        <v>1</v>
      </c>
      <c r="D29" s="398" t="s">
        <v>4</v>
      </c>
      <c r="E29" s="397" t="s">
        <v>4</v>
      </c>
      <c r="F29" s="388" t="s">
        <v>4</v>
      </c>
      <c r="G29" s="394">
        <v>1</v>
      </c>
      <c r="H29" s="394">
        <v>1</v>
      </c>
      <c r="I29" s="396" t="s">
        <v>4</v>
      </c>
      <c r="J29" s="388"/>
      <c r="K29" s="388"/>
      <c r="L29" s="24" t="s">
        <v>38</v>
      </c>
      <c r="M29" s="397" t="s">
        <v>4</v>
      </c>
      <c r="N29" s="394" t="s">
        <v>4</v>
      </c>
      <c r="O29" s="395" t="s">
        <v>4</v>
      </c>
      <c r="P29" s="395" t="s">
        <v>4</v>
      </c>
      <c r="Q29" s="395" t="s">
        <v>4</v>
      </c>
      <c r="R29" s="396" t="s">
        <v>4</v>
      </c>
      <c r="S29" s="388"/>
      <c r="T29" s="388"/>
      <c r="U29" s="24" t="s">
        <v>38</v>
      </c>
      <c r="V29" s="388" t="s">
        <v>4</v>
      </c>
      <c r="W29" s="395" t="s">
        <v>4</v>
      </c>
      <c r="X29" s="395" t="s">
        <v>4</v>
      </c>
      <c r="Y29" s="394" t="s">
        <v>4</v>
      </c>
      <c r="Z29" s="394" t="s">
        <v>4</v>
      </c>
      <c r="AA29" s="394" t="s">
        <v>4</v>
      </c>
      <c r="AB29" s="394" t="s">
        <v>4</v>
      </c>
      <c r="AC29" s="393" t="s">
        <v>4</v>
      </c>
    </row>
    <row r="30" spans="2:29" ht="17.45" customHeight="1">
      <c r="B30" s="22" t="str">
        <f>IF(ISBLANK('[8]市町村(1)'!B31)=TRUE,"",'[8]市町村(1)'!B31)</f>
        <v/>
      </c>
      <c r="C30" s="399" t="s">
        <v>3</v>
      </c>
      <c r="D30" s="398" t="s">
        <v>3</v>
      </c>
      <c r="E30" s="397" t="s">
        <v>3</v>
      </c>
      <c r="F30" s="388" t="s">
        <v>3</v>
      </c>
      <c r="G30" s="394" t="s">
        <v>3</v>
      </c>
      <c r="H30" s="394" t="s">
        <v>3</v>
      </c>
      <c r="I30" s="396" t="s">
        <v>3</v>
      </c>
      <c r="J30" s="388"/>
      <c r="K30" s="388"/>
      <c r="L30" s="24" t="s">
        <v>3</v>
      </c>
      <c r="M30" s="397" t="s">
        <v>3</v>
      </c>
      <c r="N30" s="394" t="s">
        <v>3</v>
      </c>
      <c r="O30" s="395" t="s">
        <v>3</v>
      </c>
      <c r="P30" s="395" t="s">
        <v>3</v>
      </c>
      <c r="Q30" s="395" t="s">
        <v>3</v>
      </c>
      <c r="R30" s="396" t="s">
        <v>3</v>
      </c>
      <c r="S30" s="388"/>
      <c r="T30" s="388"/>
      <c r="U30" s="24" t="s">
        <v>3</v>
      </c>
      <c r="V30" s="388" t="s">
        <v>3</v>
      </c>
      <c r="W30" s="395" t="s">
        <v>3</v>
      </c>
      <c r="X30" s="395" t="s">
        <v>3</v>
      </c>
      <c r="Y30" s="394" t="s">
        <v>3</v>
      </c>
      <c r="Z30" s="394" t="s">
        <v>3</v>
      </c>
      <c r="AA30" s="394" t="s">
        <v>3</v>
      </c>
      <c r="AB30" s="394" t="s">
        <v>3</v>
      </c>
      <c r="AC30" s="393" t="s">
        <v>3</v>
      </c>
    </row>
    <row r="31" spans="2:29" ht="17.45" customHeight="1">
      <c r="B31" s="22" t="str">
        <f>IF(ISBLANK('[8]市町村(1)'!B32)=TRUE,"",'[8]市町村(1)'!B32)</f>
        <v>井 原 市</v>
      </c>
      <c r="C31" s="399" t="s">
        <v>4</v>
      </c>
      <c r="D31" s="398" t="s">
        <v>4</v>
      </c>
      <c r="E31" s="397" t="s">
        <v>4</v>
      </c>
      <c r="F31" s="388" t="s">
        <v>4</v>
      </c>
      <c r="G31" s="394" t="s">
        <v>4</v>
      </c>
      <c r="H31" s="394" t="s">
        <v>4</v>
      </c>
      <c r="I31" s="396" t="s">
        <v>4</v>
      </c>
      <c r="J31" s="388"/>
      <c r="K31" s="388"/>
      <c r="L31" s="24" t="s">
        <v>37</v>
      </c>
      <c r="M31" s="397" t="s">
        <v>4</v>
      </c>
      <c r="N31" s="394" t="s">
        <v>4</v>
      </c>
      <c r="O31" s="395" t="s">
        <v>4</v>
      </c>
      <c r="P31" s="395" t="s">
        <v>4</v>
      </c>
      <c r="Q31" s="395" t="s">
        <v>4</v>
      </c>
      <c r="R31" s="396" t="s">
        <v>4</v>
      </c>
      <c r="S31" s="388"/>
      <c r="T31" s="388"/>
      <c r="U31" s="24" t="s">
        <v>37</v>
      </c>
      <c r="V31" s="388" t="s">
        <v>4</v>
      </c>
      <c r="W31" s="395" t="s">
        <v>4</v>
      </c>
      <c r="X31" s="395" t="s">
        <v>4</v>
      </c>
      <c r="Y31" s="394" t="s">
        <v>4</v>
      </c>
      <c r="Z31" s="394" t="s">
        <v>4</v>
      </c>
      <c r="AA31" s="394" t="s">
        <v>4</v>
      </c>
      <c r="AB31" s="394" t="s">
        <v>4</v>
      </c>
      <c r="AC31" s="393" t="s">
        <v>4</v>
      </c>
    </row>
    <row r="32" spans="2:29" ht="17.45" customHeight="1">
      <c r="B32" s="22" t="str">
        <f>IF(ISBLANK('[8]市町村(1)'!B33)=TRUE,"",'[8]市町村(1)'!B33)</f>
        <v>総 社 市</v>
      </c>
      <c r="C32" s="399" t="s">
        <v>4</v>
      </c>
      <c r="D32" s="398" t="s">
        <v>4</v>
      </c>
      <c r="E32" s="397" t="s">
        <v>4</v>
      </c>
      <c r="F32" s="388" t="s">
        <v>4</v>
      </c>
      <c r="G32" s="394" t="s">
        <v>4</v>
      </c>
      <c r="H32" s="394" t="s">
        <v>4</v>
      </c>
      <c r="I32" s="396" t="s">
        <v>4</v>
      </c>
      <c r="J32" s="388"/>
      <c r="K32" s="388"/>
      <c r="L32" s="24" t="s">
        <v>36</v>
      </c>
      <c r="M32" s="397" t="s">
        <v>4</v>
      </c>
      <c r="N32" s="394" t="s">
        <v>4</v>
      </c>
      <c r="O32" s="395" t="s">
        <v>4</v>
      </c>
      <c r="P32" s="395" t="s">
        <v>4</v>
      </c>
      <c r="Q32" s="395" t="s">
        <v>4</v>
      </c>
      <c r="R32" s="396" t="s">
        <v>4</v>
      </c>
      <c r="S32" s="388"/>
      <c r="T32" s="388"/>
      <c r="U32" s="24" t="s">
        <v>36</v>
      </c>
      <c r="V32" s="388" t="s">
        <v>4</v>
      </c>
      <c r="W32" s="395" t="s">
        <v>4</v>
      </c>
      <c r="X32" s="395" t="s">
        <v>4</v>
      </c>
      <c r="Y32" s="394" t="s">
        <v>4</v>
      </c>
      <c r="Z32" s="394" t="s">
        <v>4</v>
      </c>
      <c r="AA32" s="394" t="s">
        <v>4</v>
      </c>
      <c r="AB32" s="394" t="s">
        <v>4</v>
      </c>
      <c r="AC32" s="393" t="s">
        <v>4</v>
      </c>
    </row>
    <row r="33" spans="2:29" ht="17.45" customHeight="1">
      <c r="B33" s="22" t="str">
        <f>IF(ISBLANK('[8]市町村(1)'!B34)=TRUE,"",'[8]市町村(1)'!B34)</f>
        <v>高 梁 市</v>
      </c>
      <c r="C33" s="399">
        <v>1</v>
      </c>
      <c r="D33" s="398" t="s">
        <v>4</v>
      </c>
      <c r="E33" s="397" t="s">
        <v>4</v>
      </c>
      <c r="F33" s="388" t="s">
        <v>4</v>
      </c>
      <c r="G33" s="394">
        <v>1</v>
      </c>
      <c r="H33" s="394" t="s">
        <v>4</v>
      </c>
      <c r="I33" s="396" t="s">
        <v>4</v>
      </c>
      <c r="J33" s="388"/>
      <c r="K33" s="388"/>
      <c r="L33" s="24" t="s">
        <v>35</v>
      </c>
      <c r="M33" s="397">
        <v>1</v>
      </c>
      <c r="N33" s="394" t="s">
        <v>4</v>
      </c>
      <c r="O33" s="395" t="s">
        <v>4</v>
      </c>
      <c r="P33" s="395" t="s">
        <v>4</v>
      </c>
      <c r="Q33" s="395" t="s">
        <v>4</v>
      </c>
      <c r="R33" s="396" t="s">
        <v>4</v>
      </c>
      <c r="S33" s="388"/>
      <c r="T33" s="388"/>
      <c r="U33" s="24" t="s">
        <v>35</v>
      </c>
      <c r="V33" s="388" t="s">
        <v>4</v>
      </c>
      <c r="W33" s="395" t="s">
        <v>4</v>
      </c>
      <c r="X33" s="395" t="s">
        <v>4</v>
      </c>
      <c r="Y33" s="394" t="s">
        <v>4</v>
      </c>
      <c r="Z33" s="394" t="s">
        <v>4</v>
      </c>
      <c r="AA33" s="394" t="s">
        <v>4</v>
      </c>
      <c r="AB33" s="394" t="s">
        <v>4</v>
      </c>
      <c r="AC33" s="393" t="s">
        <v>4</v>
      </c>
    </row>
    <row r="34" spans="2:29" ht="17.45" customHeight="1">
      <c r="B34" s="24" t="str">
        <f>IF(ISBLANK('[8]市町村(1)'!B35)=TRUE,"",'[8]市町村(1)'!B35)</f>
        <v>新 見 市</v>
      </c>
      <c r="C34" s="399" t="s">
        <v>4</v>
      </c>
      <c r="D34" s="398" t="s">
        <v>4</v>
      </c>
      <c r="E34" s="397" t="s">
        <v>4</v>
      </c>
      <c r="F34" s="388" t="s">
        <v>4</v>
      </c>
      <c r="G34" s="394" t="s">
        <v>4</v>
      </c>
      <c r="H34" s="394" t="s">
        <v>4</v>
      </c>
      <c r="I34" s="396" t="s">
        <v>4</v>
      </c>
      <c r="J34" s="388"/>
      <c r="K34" s="388"/>
      <c r="L34" s="24" t="s">
        <v>34</v>
      </c>
      <c r="M34" s="397" t="s">
        <v>4</v>
      </c>
      <c r="N34" s="394" t="s">
        <v>4</v>
      </c>
      <c r="O34" s="395" t="s">
        <v>4</v>
      </c>
      <c r="P34" s="395" t="s">
        <v>4</v>
      </c>
      <c r="Q34" s="395" t="s">
        <v>4</v>
      </c>
      <c r="R34" s="396" t="s">
        <v>4</v>
      </c>
      <c r="S34" s="388"/>
      <c r="T34" s="388"/>
      <c r="U34" s="24" t="s">
        <v>34</v>
      </c>
      <c r="V34" s="388" t="s">
        <v>4</v>
      </c>
      <c r="W34" s="395" t="s">
        <v>4</v>
      </c>
      <c r="X34" s="395" t="s">
        <v>4</v>
      </c>
      <c r="Y34" s="394" t="s">
        <v>4</v>
      </c>
      <c r="Z34" s="394" t="s">
        <v>4</v>
      </c>
      <c r="AA34" s="394" t="s">
        <v>4</v>
      </c>
      <c r="AB34" s="394" t="s">
        <v>4</v>
      </c>
      <c r="AC34" s="393" t="s">
        <v>4</v>
      </c>
    </row>
    <row r="35" spans="2:29" ht="17.45" customHeight="1">
      <c r="B35" s="22" t="str">
        <f>IF(ISBLANK('[8]市町村(1)'!B36)=TRUE,"",'[8]市町村(1)'!B36)</f>
        <v>備 前 市</v>
      </c>
      <c r="C35" s="399" t="s">
        <v>4</v>
      </c>
      <c r="D35" s="398" t="s">
        <v>4</v>
      </c>
      <c r="E35" s="397" t="s">
        <v>4</v>
      </c>
      <c r="F35" s="388" t="s">
        <v>4</v>
      </c>
      <c r="G35" s="394" t="s">
        <v>4</v>
      </c>
      <c r="H35" s="394" t="s">
        <v>4</v>
      </c>
      <c r="I35" s="396" t="s">
        <v>4</v>
      </c>
      <c r="J35" s="388"/>
      <c r="K35" s="388"/>
      <c r="L35" s="24" t="s">
        <v>33</v>
      </c>
      <c r="M35" s="397" t="s">
        <v>4</v>
      </c>
      <c r="N35" s="394" t="s">
        <v>4</v>
      </c>
      <c r="O35" s="395" t="s">
        <v>4</v>
      </c>
      <c r="P35" s="395" t="s">
        <v>4</v>
      </c>
      <c r="Q35" s="395" t="s">
        <v>4</v>
      </c>
      <c r="R35" s="396" t="s">
        <v>4</v>
      </c>
      <c r="S35" s="388"/>
      <c r="T35" s="388"/>
      <c r="U35" s="24" t="s">
        <v>33</v>
      </c>
      <c r="V35" s="388" t="s">
        <v>4</v>
      </c>
      <c r="W35" s="395" t="s">
        <v>4</v>
      </c>
      <c r="X35" s="395" t="s">
        <v>4</v>
      </c>
      <c r="Y35" s="394" t="s">
        <v>4</v>
      </c>
      <c r="Z35" s="394" t="s">
        <v>4</v>
      </c>
      <c r="AA35" s="394" t="s">
        <v>4</v>
      </c>
      <c r="AB35" s="394" t="s">
        <v>4</v>
      </c>
      <c r="AC35" s="393" t="s">
        <v>4</v>
      </c>
    </row>
    <row r="36" spans="2:29" ht="17.45" customHeight="1">
      <c r="B36" s="22" t="str">
        <f>IF(ISBLANK('[8]市町村(1)'!B37)=TRUE,"",'[8]市町村(1)'!B37)</f>
        <v/>
      </c>
      <c r="C36" s="399" t="s">
        <v>3</v>
      </c>
      <c r="D36" s="398" t="s">
        <v>3</v>
      </c>
      <c r="E36" s="397" t="s">
        <v>3</v>
      </c>
      <c r="F36" s="388" t="s">
        <v>3</v>
      </c>
      <c r="G36" s="394" t="s">
        <v>3</v>
      </c>
      <c r="H36" s="394" t="s">
        <v>3</v>
      </c>
      <c r="I36" s="396" t="s">
        <v>3</v>
      </c>
      <c r="J36" s="388"/>
      <c r="K36" s="388"/>
      <c r="L36" s="24" t="s">
        <v>3</v>
      </c>
      <c r="M36" s="397" t="s">
        <v>3</v>
      </c>
      <c r="N36" s="394" t="s">
        <v>3</v>
      </c>
      <c r="O36" s="395" t="s">
        <v>3</v>
      </c>
      <c r="P36" s="395" t="s">
        <v>3</v>
      </c>
      <c r="Q36" s="395" t="s">
        <v>3</v>
      </c>
      <c r="R36" s="396" t="s">
        <v>3</v>
      </c>
      <c r="S36" s="388"/>
      <c r="T36" s="388"/>
      <c r="U36" s="24" t="s">
        <v>3</v>
      </c>
      <c r="V36" s="388" t="s">
        <v>3</v>
      </c>
      <c r="W36" s="395" t="s">
        <v>3</v>
      </c>
      <c r="X36" s="395" t="s">
        <v>3</v>
      </c>
      <c r="Y36" s="394" t="s">
        <v>3</v>
      </c>
      <c r="Z36" s="394" t="s">
        <v>3</v>
      </c>
      <c r="AA36" s="394" t="s">
        <v>3</v>
      </c>
      <c r="AB36" s="394" t="s">
        <v>3</v>
      </c>
      <c r="AC36" s="393" t="s">
        <v>3</v>
      </c>
    </row>
    <row r="37" spans="2:29" ht="17.45" customHeight="1">
      <c r="B37" s="22" t="str">
        <f>IF(ISBLANK('[8]市町村(1)'!B38)=TRUE,"",'[8]市町村(1)'!B38)</f>
        <v>瀬戸内市</v>
      </c>
      <c r="C37" s="399">
        <v>2</v>
      </c>
      <c r="D37" s="398">
        <v>1</v>
      </c>
      <c r="E37" s="397" t="s">
        <v>4</v>
      </c>
      <c r="F37" s="388" t="s">
        <v>4</v>
      </c>
      <c r="G37" s="394" t="s">
        <v>4</v>
      </c>
      <c r="H37" s="394" t="s">
        <v>4</v>
      </c>
      <c r="I37" s="396" t="s">
        <v>4</v>
      </c>
      <c r="J37" s="388"/>
      <c r="K37" s="388"/>
      <c r="L37" s="24" t="s">
        <v>32</v>
      </c>
      <c r="M37" s="397" t="s">
        <v>4</v>
      </c>
      <c r="N37" s="394" t="s">
        <v>4</v>
      </c>
      <c r="O37" s="395" t="s">
        <v>4</v>
      </c>
      <c r="P37" s="395" t="s">
        <v>4</v>
      </c>
      <c r="Q37" s="395" t="s">
        <v>4</v>
      </c>
      <c r="R37" s="396" t="s">
        <v>4</v>
      </c>
      <c r="S37" s="388"/>
      <c r="T37" s="388"/>
      <c r="U37" s="24" t="s">
        <v>32</v>
      </c>
      <c r="V37" s="388" t="s">
        <v>4</v>
      </c>
      <c r="W37" s="395" t="s">
        <v>4</v>
      </c>
      <c r="X37" s="395" t="s">
        <v>4</v>
      </c>
      <c r="Y37" s="394" t="s">
        <v>4</v>
      </c>
      <c r="Z37" s="394">
        <v>1</v>
      </c>
      <c r="AA37" s="394" t="s">
        <v>4</v>
      </c>
      <c r="AB37" s="394" t="s">
        <v>4</v>
      </c>
      <c r="AC37" s="393" t="s">
        <v>4</v>
      </c>
    </row>
    <row r="38" spans="2:29" ht="17.45" customHeight="1">
      <c r="B38" s="22" t="str">
        <f>IF(ISBLANK('[8]市町村(1)'!B39)=TRUE,"",'[8]市町村(1)'!B39)</f>
        <v>赤 磐 市</v>
      </c>
      <c r="C38" s="399" t="s">
        <v>4</v>
      </c>
      <c r="D38" s="398" t="s">
        <v>4</v>
      </c>
      <c r="E38" s="397" t="s">
        <v>4</v>
      </c>
      <c r="F38" s="388" t="s">
        <v>4</v>
      </c>
      <c r="G38" s="394" t="s">
        <v>4</v>
      </c>
      <c r="H38" s="394" t="s">
        <v>4</v>
      </c>
      <c r="I38" s="396" t="s">
        <v>4</v>
      </c>
      <c r="J38" s="388"/>
      <c r="K38" s="388"/>
      <c r="L38" s="24" t="s">
        <v>31</v>
      </c>
      <c r="M38" s="397" t="s">
        <v>4</v>
      </c>
      <c r="N38" s="394" t="s">
        <v>4</v>
      </c>
      <c r="O38" s="395" t="s">
        <v>4</v>
      </c>
      <c r="P38" s="395" t="s">
        <v>4</v>
      </c>
      <c r="Q38" s="395" t="s">
        <v>4</v>
      </c>
      <c r="R38" s="396" t="s">
        <v>4</v>
      </c>
      <c r="S38" s="388"/>
      <c r="T38" s="388"/>
      <c r="U38" s="24" t="s">
        <v>31</v>
      </c>
      <c r="V38" s="388" t="s">
        <v>4</v>
      </c>
      <c r="W38" s="395" t="s">
        <v>4</v>
      </c>
      <c r="X38" s="395" t="s">
        <v>4</v>
      </c>
      <c r="Y38" s="394" t="s">
        <v>4</v>
      </c>
      <c r="Z38" s="394" t="s">
        <v>4</v>
      </c>
      <c r="AA38" s="394" t="s">
        <v>4</v>
      </c>
      <c r="AB38" s="394" t="s">
        <v>4</v>
      </c>
      <c r="AC38" s="393" t="s">
        <v>4</v>
      </c>
    </row>
    <row r="39" spans="2:29" ht="17.45" customHeight="1">
      <c r="B39" s="22" t="str">
        <f>IF(ISBLANK('[8]市町村(1)'!B40)=TRUE,"",'[8]市町村(1)'!B40)</f>
        <v>真 庭 市</v>
      </c>
      <c r="C39" s="399" t="s">
        <v>4</v>
      </c>
      <c r="D39" s="398" t="s">
        <v>4</v>
      </c>
      <c r="E39" s="397" t="s">
        <v>4</v>
      </c>
      <c r="F39" s="388" t="s">
        <v>4</v>
      </c>
      <c r="G39" s="394" t="s">
        <v>4</v>
      </c>
      <c r="H39" s="394" t="s">
        <v>4</v>
      </c>
      <c r="I39" s="396" t="s">
        <v>4</v>
      </c>
      <c r="J39" s="388"/>
      <c r="K39" s="388"/>
      <c r="L39" s="24" t="s">
        <v>30</v>
      </c>
      <c r="M39" s="397" t="s">
        <v>4</v>
      </c>
      <c r="N39" s="394" t="s">
        <v>4</v>
      </c>
      <c r="O39" s="395" t="s">
        <v>4</v>
      </c>
      <c r="P39" s="395" t="s">
        <v>4</v>
      </c>
      <c r="Q39" s="395" t="s">
        <v>4</v>
      </c>
      <c r="R39" s="396" t="s">
        <v>4</v>
      </c>
      <c r="S39" s="388"/>
      <c r="T39" s="388"/>
      <c r="U39" s="24" t="s">
        <v>30</v>
      </c>
      <c r="V39" s="388" t="s">
        <v>4</v>
      </c>
      <c r="W39" s="395" t="s">
        <v>4</v>
      </c>
      <c r="X39" s="395" t="s">
        <v>4</v>
      </c>
      <c r="Y39" s="394" t="s">
        <v>4</v>
      </c>
      <c r="Z39" s="394" t="s">
        <v>4</v>
      </c>
      <c r="AA39" s="394" t="s">
        <v>4</v>
      </c>
      <c r="AB39" s="394" t="s">
        <v>4</v>
      </c>
      <c r="AC39" s="393" t="s">
        <v>4</v>
      </c>
    </row>
    <row r="40" spans="2:29" ht="17.45" customHeight="1">
      <c r="B40" s="22" t="str">
        <f>IF(ISBLANK('[8]市町村(1)'!B41)=TRUE,"",'[8]市町村(1)'!B41)</f>
        <v>美 作 市</v>
      </c>
      <c r="C40" s="399" t="s">
        <v>4</v>
      </c>
      <c r="D40" s="398" t="s">
        <v>4</v>
      </c>
      <c r="E40" s="397" t="s">
        <v>4</v>
      </c>
      <c r="F40" s="388" t="s">
        <v>4</v>
      </c>
      <c r="G40" s="394" t="s">
        <v>4</v>
      </c>
      <c r="H40" s="394" t="s">
        <v>4</v>
      </c>
      <c r="I40" s="396" t="s">
        <v>4</v>
      </c>
      <c r="J40" s="388"/>
      <c r="K40" s="388"/>
      <c r="L40" s="24" t="s">
        <v>29</v>
      </c>
      <c r="M40" s="397" t="s">
        <v>4</v>
      </c>
      <c r="N40" s="394" t="s">
        <v>4</v>
      </c>
      <c r="O40" s="395" t="s">
        <v>4</v>
      </c>
      <c r="P40" s="395" t="s">
        <v>4</v>
      </c>
      <c r="Q40" s="395" t="s">
        <v>4</v>
      </c>
      <c r="R40" s="396" t="s">
        <v>4</v>
      </c>
      <c r="S40" s="388"/>
      <c r="T40" s="388"/>
      <c r="U40" s="24" t="s">
        <v>29</v>
      </c>
      <c r="V40" s="388" t="s">
        <v>4</v>
      </c>
      <c r="W40" s="395" t="s">
        <v>4</v>
      </c>
      <c r="X40" s="395" t="s">
        <v>4</v>
      </c>
      <c r="Y40" s="394" t="s">
        <v>4</v>
      </c>
      <c r="Z40" s="394" t="s">
        <v>4</v>
      </c>
      <c r="AA40" s="394" t="s">
        <v>4</v>
      </c>
      <c r="AB40" s="394" t="s">
        <v>4</v>
      </c>
      <c r="AC40" s="393" t="s">
        <v>4</v>
      </c>
    </row>
    <row r="41" spans="2:29" ht="17.45" customHeight="1">
      <c r="B41" s="22" t="str">
        <f>IF(ISBLANK('[8]市町村(1)'!B42)=TRUE,"",'[8]市町村(1)'!B42)</f>
        <v>浅 口 市</v>
      </c>
      <c r="C41" s="399" t="s">
        <v>4</v>
      </c>
      <c r="D41" s="398" t="s">
        <v>4</v>
      </c>
      <c r="E41" s="397" t="s">
        <v>4</v>
      </c>
      <c r="F41" s="388" t="s">
        <v>4</v>
      </c>
      <c r="G41" s="394" t="s">
        <v>4</v>
      </c>
      <c r="H41" s="394" t="s">
        <v>4</v>
      </c>
      <c r="I41" s="396" t="s">
        <v>4</v>
      </c>
      <c r="J41" s="388"/>
      <c r="K41" s="388"/>
      <c r="L41" s="24" t="s">
        <v>28</v>
      </c>
      <c r="M41" s="397" t="s">
        <v>4</v>
      </c>
      <c r="N41" s="394" t="s">
        <v>4</v>
      </c>
      <c r="O41" s="395" t="s">
        <v>4</v>
      </c>
      <c r="P41" s="395" t="s">
        <v>4</v>
      </c>
      <c r="Q41" s="395" t="s">
        <v>4</v>
      </c>
      <c r="R41" s="396" t="s">
        <v>4</v>
      </c>
      <c r="S41" s="388"/>
      <c r="T41" s="388"/>
      <c r="U41" s="24" t="s">
        <v>28</v>
      </c>
      <c r="V41" s="388" t="s">
        <v>4</v>
      </c>
      <c r="W41" s="395" t="s">
        <v>4</v>
      </c>
      <c r="X41" s="395" t="s">
        <v>4</v>
      </c>
      <c r="Y41" s="394" t="s">
        <v>4</v>
      </c>
      <c r="Z41" s="394" t="s">
        <v>4</v>
      </c>
      <c r="AA41" s="394" t="s">
        <v>4</v>
      </c>
      <c r="AB41" s="394" t="s">
        <v>4</v>
      </c>
      <c r="AC41" s="393" t="s">
        <v>4</v>
      </c>
    </row>
    <row r="42" spans="2:29" ht="17.45" customHeight="1">
      <c r="B42" s="22" t="str">
        <f>IF(ISBLANK('[8]市町村(1)'!B43)=TRUE,"",'[8]市町村(1)'!B43)</f>
        <v/>
      </c>
      <c r="C42" s="399" t="s">
        <v>3</v>
      </c>
      <c r="D42" s="398" t="s">
        <v>3</v>
      </c>
      <c r="E42" s="397" t="s">
        <v>3</v>
      </c>
      <c r="F42" s="388" t="s">
        <v>3</v>
      </c>
      <c r="G42" s="394" t="s">
        <v>3</v>
      </c>
      <c r="H42" s="394" t="s">
        <v>3</v>
      </c>
      <c r="I42" s="396" t="s">
        <v>3</v>
      </c>
      <c r="J42" s="388"/>
      <c r="K42" s="388"/>
      <c r="L42" s="24" t="s">
        <v>3</v>
      </c>
      <c r="M42" s="397" t="s">
        <v>3</v>
      </c>
      <c r="N42" s="394" t="s">
        <v>3</v>
      </c>
      <c r="O42" s="395" t="s">
        <v>3</v>
      </c>
      <c r="P42" s="395" t="s">
        <v>3</v>
      </c>
      <c r="Q42" s="395" t="s">
        <v>3</v>
      </c>
      <c r="R42" s="396" t="s">
        <v>3</v>
      </c>
      <c r="S42" s="388"/>
      <c r="T42" s="388"/>
      <c r="U42" s="24" t="s">
        <v>3</v>
      </c>
      <c r="V42" s="388" t="s">
        <v>3</v>
      </c>
      <c r="W42" s="395" t="s">
        <v>3</v>
      </c>
      <c r="X42" s="395" t="s">
        <v>3</v>
      </c>
      <c r="Y42" s="394" t="s">
        <v>3</v>
      </c>
      <c r="Z42" s="394" t="s">
        <v>3</v>
      </c>
      <c r="AA42" s="394" t="s">
        <v>3</v>
      </c>
      <c r="AB42" s="394" t="s">
        <v>3</v>
      </c>
      <c r="AC42" s="393" t="s">
        <v>3</v>
      </c>
    </row>
    <row r="43" spans="2:29" ht="17.45" customHeight="1">
      <c r="B43" s="22" t="str">
        <f>IF(ISBLANK('[8]市町村(1)'!B44)=TRUE,"",'[8]市町村(1)'!B44)</f>
        <v>和 気 郡</v>
      </c>
      <c r="C43" s="399" t="s">
        <v>3</v>
      </c>
      <c r="D43" s="398" t="s">
        <v>3</v>
      </c>
      <c r="E43" s="397" t="s">
        <v>3</v>
      </c>
      <c r="F43" s="388" t="s">
        <v>3</v>
      </c>
      <c r="G43" s="394" t="s">
        <v>3</v>
      </c>
      <c r="H43" s="394" t="s">
        <v>3</v>
      </c>
      <c r="I43" s="396" t="s">
        <v>3</v>
      </c>
      <c r="J43" s="388"/>
      <c r="K43" s="388"/>
      <c r="L43" s="24" t="s">
        <v>27</v>
      </c>
      <c r="M43" s="397" t="s">
        <v>3</v>
      </c>
      <c r="N43" s="394" t="s">
        <v>3</v>
      </c>
      <c r="O43" s="395" t="s">
        <v>3</v>
      </c>
      <c r="P43" s="395" t="s">
        <v>3</v>
      </c>
      <c r="Q43" s="395" t="s">
        <v>3</v>
      </c>
      <c r="R43" s="396" t="s">
        <v>3</v>
      </c>
      <c r="S43" s="388"/>
      <c r="T43" s="388"/>
      <c r="U43" s="24" t="s">
        <v>27</v>
      </c>
      <c r="V43" s="388" t="s">
        <v>3</v>
      </c>
      <c r="W43" s="395" t="s">
        <v>3</v>
      </c>
      <c r="X43" s="395" t="s">
        <v>3</v>
      </c>
      <c r="Y43" s="394" t="s">
        <v>3</v>
      </c>
      <c r="Z43" s="394" t="s">
        <v>3</v>
      </c>
      <c r="AA43" s="394" t="s">
        <v>3</v>
      </c>
      <c r="AB43" s="394" t="s">
        <v>3</v>
      </c>
      <c r="AC43" s="393" t="s">
        <v>3</v>
      </c>
    </row>
    <row r="44" spans="2:29" ht="17.45" customHeight="1">
      <c r="B44" s="22" t="str">
        <f>IF(ISBLANK('[8]市町村(1)'!B45)=TRUE,"",'[8]市町村(1)'!B45)</f>
        <v>　 和 気 町</v>
      </c>
      <c r="C44" s="399" t="s">
        <v>4</v>
      </c>
      <c r="D44" s="398" t="s">
        <v>4</v>
      </c>
      <c r="E44" s="397" t="s">
        <v>4</v>
      </c>
      <c r="F44" s="388" t="s">
        <v>4</v>
      </c>
      <c r="G44" s="394" t="s">
        <v>4</v>
      </c>
      <c r="H44" s="394" t="s">
        <v>4</v>
      </c>
      <c r="I44" s="396" t="s">
        <v>4</v>
      </c>
      <c r="J44" s="388"/>
      <c r="K44" s="388"/>
      <c r="L44" s="24" t="s">
        <v>26</v>
      </c>
      <c r="M44" s="397" t="s">
        <v>4</v>
      </c>
      <c r="N44" s="394" t="s">
        <v>4</v>
      </c>
      <c r="O44" s="395" t="s">
        <v>4</v>
      </c>
      <c r="P44" s="395" t="s">
        <v>4</v>
      </c>
      <c r="Q44" s="395" t="s">
        <v>4</v>
      </c>
      <c r="R44" s="396" t="s">
        <v>4</v>
      </c>
      <c r="S44" s="388"/>
      <c r="T44" s="388"/>
      <c r="U44" s="24" t="s">
        <v>26</v>
      </c>
      <c r="V44" s="388" t="s">
        <v>4</v>
      </c>
      <c r="W44" s="395" t="s">
        <v>4</v>
      </c>
      <c r="X44" s="395" t="s">
        <v>4</v>
      </c>
      <c r="Y44" s="394" t="s">
        <v>4</v>
      </c>
      <c r="Z44" s="394" t="s">
        <v>4</v>
      </c>
      <c r="AA44" s="394" t="s">
        <v>4</v>
      </c>
      <c r="AB44" s="394" t="s">
        <v>4</v>
      </c>
      <c r="AC44" s="393" t="s">
        <v>4</v>
      </c>
    </row>
    <row r="45" spans="2:29" ht="17.45" customHeight="1">
      <c r="B45" s="22" t="str">
        <f>IF(ISBLANK('[8]市町村(1)'!B46)=TRUE,"",'[8]市町村(1)'!B46)</f>
        <v>都 窪 郡</v>
      </c>
      <c r="C45" s="399" t="s">
        <v>3</v>
      </c>
      <c r="D45" s="398" t="s">
        <v>3</v>
      </c>
      <c r="E45" s="397" t="s">
        <v>3</v>
      </c>
      <c r="F45" s="388" t="s">
        <v>3</v>
      </c>
      <c r="G45" s="394" t="s">
        <v>3</v>
      </c>
      <c r="H45" s="394" t="s">
        <v>3</v>
      </c>
      <c r="I45" s="396" t="s">
        <v>3</v>
      </c>
      <c r="J45" s="388"/>
      <c r="K45" s="388"/>
      <c r="L45" s="24" t="s">
        <v>25</v>
      </c>
      <c r="M45" s="397" t="s">
        <v>3</v>
      </c>
      <c r="N45" s="394" t="s">
        <v>3</v>
      </c>
      <c r="O45" s="395" t="s">
        <v>3</v>
      </c>
      <c r="P45" s="395" t="s">
        <v>3</v>
      </c>
      <c r="Q45" s="395" t="s">
        <v>3</v>
      </c>
      <c r="R45" s="396" t="s">
        <v>3</v>
      </c>
      <c r="S45" s="388"/>
      <c r="T45" s="388"/>
      <c r="U45" s="24" t="s">
        <v>25</v>
      </c>
      <c r="V45" s="388" t="s">
        <v>3</v>
      </c>
      <c r="W45" s="395" t="s">
        <v>3</v>
      </c>
      <c r="X45" s="395" t="s">
        <v>3</v>
      </c>
      <c r="Y45" s="394" t="s">
        <v>3</v>
      </c>
      <c r="Z45" s="394" t="s">
        <v>3</v>
      </c>
      <c r="AA45" s="394" t="s">
        <v>3</v>
      </c>
      <c r="AB45" s="394" t="s">
        <v>3</v>
      </c>
      <c r="AC45" s="393" t="s">
        <v>3</v>
      </c>
    </row>
    <row r="46" spans="2:29" ht="17.45" customHeight="1">
      <c r="B46" s="22" t="str">
        <f>IF(ISBLANK('[8]市町村(1)'!B47)=TRUE,"",'[8]市町村(1)'!B47)</f>
        <v>　 早 島 町</v>
      </c>
      <c r="C46" s="399" t="s">
        <v>4</v>
      </c>
      <c r="D46" s="398" t="s">
        <v>4</v>
      </c>
      <c r="E46" s="397" t="s">
        <v>4</v>
      </c>
      <c r="F46" s="388" t="s">
        <v>4</v>
      </c>
      <c r="G46" s="394" t="s">
        <v>4</v>
      </c>
      <c r="H46" s="394" t="s">
        <v>4</v>
      </c>
      <c r="I46" s="396" t="s">
        <v>4</v>
      </c>
      <c r="J46" s="388"/>
      <c r="K46" s="388"/>
      <c r="L46" s="24" t="s">
        <v>24</v>
      </c>
      <c r="M46" s="397" t="s">
        <v>4</v>
      </c>
      <c r="N46" s="394" t="s">
        <v>4</v>
      </c>
      <c r="O46" s="395" t="s">
        <v>4</v>
      </c>
      <c r="P46" s="395" t="s">
        <v>4</v>
      </c>
      <c r="Q46" s="395" t="s">
        <v>4</v>
      </c>
      <c r="R46" s="396" t="s">
        <v>4</v>
      </c>
      <c r="S46" s="388"/>
      <c r="T46" s="388"/>
      <c r="U46" s="24" t="s">
        <v>24</v>
      </c>
      <c r="V46" s="388" t="s">
        <v>4</v>
      </c>
      <c r="W46" s="395" t="s">
        <v>4</v>
      </c>
      <c r="X46" s="395" t="s">
        <v>4</v>
      </c>
      <c r="Y46" s="394" t="s">
        <v>4</v>
      </c>
      <c r="Z46" s="394" t="s">
        <v>4</v>
      </c>
      <c r="AA46" s="394" t="s">
        <v>4</v>
      </c>
      <c r="AB46" s="394" t="s">
        <v>4</v>
      </c>
      <c r="AC46" s="393" t="s">
        <v>4</v>
      </c>
    </row>
    <row r="47" spans="2:29" ht="17.45" customHeight="1">
      <c r="B47" s="22" t="str">
        <f>IF(ISBLANK('[8]市町村(1)'!B48)=TRUE,"",'[8]市町村(1)'!B48)</f>
        <v>浅 口 郡</v>
      </c>
      <c r="C47" s="399" t="s">
        <v>3</v>
      </c>
      <c r="D47" s="398" t="s">
        <v>3</v>
      </c>
      <c r="E47" s="397" t="s">
        <v>3</v>
      </c>
      <c r="F47" s="388" t="s">
        <v>3</v>
      </c>
      <c r="G47" s="394" t="s">
        <v>3</v>
      </c>
      <c r="H47" s="394" t="s">
        <v>3</v>
      </c>
      <c r="I47" s="396" t="s">
        <v>3</v>
      </c>
      <c r="J47" s="388"/>
      <c r="K47" s="388"/>
      <c r="L47" s="24" t="s">
        <v>23</v>
      </c>
      <c r="M47" s="397" t="s">
        <v>3</v>
      </c>
      <c r="N47" s="394" t="s">
        <v>3</v>
      </c>
      <c r="O47" s="395" t="s">
        <v>3</v>
      </c>
      <c r="P47" s="395" t="s">
        <v>3</v>
      </c>
      <c r="Q47" s="395" t="s">
        <v>3</v>
      </c>
      <c r="R47" s="396" t="s">
        <v>3</v>
      </c>
      <c r="S47" s="388"/>
      <c r="T47" s="388"/>
      <c r="U47" s="24" t="s">
        <v>23</v>
      </c>
      <c r="V47" s="388" t="s">
        <v>3</v>
      </c>
      <c r="W47" s="395" t="s">
        <v>3</v>
      </c>
      <c r="X47" s="395" t="s">
        <v>3</v>
      </c>
      <c r="Y47" s="394" t="s">
        <v>3</v>
      </c>
      <c r="Z47" s="394" t="s">
        <v>3</v>
      </c>
      <c r="AA47" s="394" t="s">
        <v>3</v>
      </c>
      <c r="AB47" s="394" t="s">
        <v>3</v>
      </c>
      <c r="AC47" s="393" t="s">
        <v>3</v>
      </c>
    </row>
    <row r="48" spans="2:29" ht="17.45" customHeight="1">
      <c r="B48" s="22" t="str">
        <f>IF(ISBLANK('[8]市町村(1)'!B49)=TRUE,"",'[8]市町村(1)'!B49)</f>
        <v>　 里 庄 町</v>
      </c>
      <c r="C48" s="399" t="s">
        <v>4</v>
      </c>
      <c r="D48" s="398" t="s">
        <v>4</v>
      </c>
      <c r="E48" s="397" t="s">
        <v>4</v>
      </c>
      <c r="F48" s="388" t="s">
        <v>4</v>
      </c>
      <c r="G48" s="394" t="s">
        <v>4</v>
      </c>
      <c r="H48" s="394" t="s">
        <v>4</v>
      </c>
      <c r="I48" s="396" t="s">
        <v>4</v>
      </c>
      <c r="J48" s="388"/>
      <c r="K48" s="388"/>
      <c r="L48" s="24" t="s">
        <v>22</v>
      </c>
      <c r="M48" s="397" t="s">
        <v>4</v>
      </c>
      <c r="N48" s="394" t="s">
        <v>4</v>
      </c>
      <c r="O48" s="395" t="s">
        <v>4</v>
      </c>
      <c r="P48" s="395" t="s">
        <v>4</v>
      </c>
      <c r="Q48" s="395" t="s">
        <v>4</v>
      </c>
      <c r="R48" s="396" t="s">
        <v>4</v>
      </c>
      <c r="S48" s="388"/>
      <c r="T48" s="388"/>
      <c r="U48" s="24" t="s">
        <v>22</v>
      </c>
      <c r="V48" s="388" t="s">
        <v>4</v>
      </c>
      <c r="W48" s="395" t="s">
        <v>4</v>
      </c>
      <c r="X48" s="395" t="s">
        <v>4</v>
      </c>
      <c r="Y48" s="394" t="s">
        <v>4</v>
      </c>
      <c r="Z48" s="394" t="s">
        <v>4</v>
      </c>
      <c r="AA48" s="394" t="s">
        <v>4</v>
      </c>
      <c r="AB48" s="394" t="s">
        <v>4</v>
      </c>
      <c r="AC48" s="393" t="s">
        <v>4</v>
      </c>
    </row>
    <row r="49" spans="2:32" ht="17.45" customHeight="1">
      <c r="B49" s="22" t="str">
        <f>IF(ISBLANK('[8]市町村(1)'!B50)=TRUE,"",'[8]市町村(1)'!B50)</f>
        <v/>
      </c>
      <c r="C49" s="399" t="s">
        <v>3</v>
      </c>
      <c r="D49" s="398" t="s">
        <v>3</v>
      </c>
      <c r="E49" s="397" t="s">
        <v>3</v>
      </c>
      <c r="F49" s="388" t="s">
        <v>3</v>
      </c>
      <c r="G49" s="394" t="s">
        <v>3</v>
      </c>
      <c r="H49" s="394" t="s">
        <v>3</v>
      </c>
      <c r="I49" s="396" t="s">
        <v>3</v>
      </c>
      <c r="J49" s="388"/>
      <c r="K49" s="388"/>
      <c r="L49" s="24" t="s">
        <v>3</v>
      </c>
      <c r="M49" s="397" t="s">
        <v>3</v>
      </c>
      <c r="N49" s="394" t="s">
        <v>3</v>
      </c>
      <c r="O49" s="395" t="s">
        <v>3</v>
      </c>
      <c r="P49" s="395" t="s">
        <v>3</v>
      </c>
      <c r="Q49" s="395" t="s">
        <v>3</v>
      </c>
      <c r="R49" s="396" t="s">
        <v>3</v>
      </c>
      <c r="S49" s="388"/>
      <c r="T49" s="388"/>
      <c r="U49" s="24" t="s">
        <v>3</v>
      </c>
      <c r="V49" s="388" t="s">
        <v>3</v>
      </c>
      <c r="W49" s="395" t="s">
        <v>3</v>
      </c>
      <c r="X49" s="395" t="s">
        <v>3</v>
      </c>
      <c r="Y49" s="394" t="s">
        <v>3</v>
      </c>
      <c r="Z49" s="394" t="s">
        <v>3</v>
      </c>
      <c r="AA49" s="394" t="s">
        <v>3</v>
      </c>
      <c r="AB49" s="394" t="s">
        <v>3</v>
      </c>
      <c r="AC49" s="393" t="s">
        <v>3</v>
      </c>
    </row>
    <row r="50" spans="2:32" ht="17.45" customHeight="1">
      <c r="B50" s="22" t="str">
        <f>IF(ISBLANK('[8]市町村(1)'!B51)=TRUE,"",'[8]市町村(1)'!B51)</f>
        <v>小 田 郡</v>
      </c>
      <c r="C50" s="399" t="s">
        <v>3</v>
      </c>
      <c r="D50" s="398" t="s">
        <v>3</v>
      </c>
      <c r="E50" s="397" t="s">
        <v>3</v>
      </c>
      <c r="F50" s="388" t="s">
        <v>3</v>
      </c>
      <c r="G50" s="394" t="s">
        <v>3</v>
      </c>
      <c r="H50" s="394" t="s">
        <v>3</v>
      </c>
      <c r="I50" s="396" t="s">
        <v>3</v>
      </c>
      <c r="J50" s="388"/>
      <c r="K50" s="388"/>
      <c r="L50" s="24" t="s">
        <v>21</v>
      </c>
      <c r="M50" s="397" t="s">
        <v>3</v>
      </c>
      <c r="N50" s="394" t="s">
        <v>3</v>
      </c>
      <c r="O50" s="395" t="s">
        <v>3</v>
      </c>
      <c r="P50" s="395" t="s">
        <v>3</v>
      </c>
      <c r="Q50" s="395" t="s">
        <v>3</v>
      </c>
      <c r="R50" s="396" t="s">
        <v>3</v>
      </c>
      <c r="S50" s="388"/>
      <c r="T50" s="388"/>
      <c r="U50" s="24" t="s">
        <v>21</v>
      </c>
      <c r="V50" s="388" t="s">
        <v>3</v>
      </c>
      <c r="W50" s="395" t="s">
        <v>3</v>
      </c>
      <c r="X50" s="395" t="s">
        <v>3</v>
      </c>
      <c r="Y50" s="394" t="s">
        <v>3</v>
      </c>
      <c r="Z50" s="394" t="s">
        <v>3</v>
      </c>
      <c r="AA50" s="394" t="s">
        <v>3</v>
      </c>
      <c r="AB50" s="394" t="s">
        <v>3</v>
      </c>
      <c r="AC50" s="393" t="s">
        <v>3</v>
      </c>
    </row>
    <row r="51" spans="2:32" ht="17.45" customHeight="1">
      <c r="B51" s="22" t="str">
        <f>IF(ISBLANK('[8]市町村(1)'!B52)=TRUE,"",'[8]市町村(1)'!B52)</f>
        <v>　 矢 掛 町</v>
      </c>
      <c r="C51" s="399" t="s">
        <v>4</v>
      </c>
      <c r="D51" s="398" t="s">
        <v>4</v>
      </c>
      <c r="E51" s="397" t="s">
        <v>4</v>
      </c>
      <c r="F51" s="388" t="s">
        <v>4</v>
      </c>
      <c r="G51" s="394" t="s">
        <v>4</v>
      </c>
      <c r="H51" s="394" t="s">
        <v>4</v>
      </c>
      <c r="I51" s="396" t="s">
        <v>4</v>
      </c>
      <c r="J51" s="388"/>
      <c r="K51" s="388"/>
      <c r="L51" s="24" t="s">
        <v>20</v>
      </c>
      <c r="M51" s="397" t="s">
        <v>4</v>
      </c>
      <c r="N51" s="394" t="s">
        <v>4</v>
      </c>
      <c r="O51" s="395" t="s">
        <v>4</v>
      </c>
      <c r="P51" s="395" t="s">
        <v>4</v>
      </c>
      <c r="Q51" s="395" t="s">
        <v>4</v>
      </c>
      <c r="R51" s="396" t="s">
        <v>4</v>
      </c>
      <c r="S51" s="388"/>
      <c r="T51" s="388"/>
      <c r="U51" s="24" t="s">
        <v>20</v>
      </c>
      <c r="V51" s="388" t="s">
        <v>4</v>
      </c>
      <c r="W51" s="395" t="s">
        <v>4</v>
      </c>
      <c r="X51" s="395" t="s">
        <v>4</v>
      </c>
      <c r="Y51" s="394" t="s">
        <v>4</v>
      </c>
      <c r="Z51" s="394" t="s">
        <v>4</v>
      </c>
      <c r="AA51" s="394" t="s">
        <v>4</v>
      </c>
      <c r="AB51" s="394" t="s">
        <v>4</v>
      </c>
      <c r="AC51" s="393" t="s">
        <v>4</v>
      </c>
    </row>
    <row r="52" spans="2:32" ht="17.45" customHeight="1">
      <c r="B52" s="22" t="str">
        <f>IF(ISBLANK('[8]市町村(1)'!B53)=TRUE,"",'[8]市町村(1)'!B53)</f>
        <v>真 庭 郡</v>
      </c>
      <c r="C52" s="399" t="s">
        <v>3</v>
      </c>
      <c r="D52" s="398" t="s">
        <v>3</v>
      </c>
      <c r="E52" s="397" t="s">
        <v>3</v>
      </c>
      <c r="F52" s="388" t="s">
        <v>3</v>
      </c>
      <c r="G52" s="394" t="s">
        <v>3</v>
      </c>
      <c r="H52" s="394" t="s">
        <v>3</v>
      </c>
      <c r="I52" s="396" t="s">
        <v>3</v>
      </c>
      <c r="J52" s="388"/>
      <c r="K52" s="388"/>
      <c r="L52" s="24" t="s">
        <v>19</v>
      </c>
      <c r="M52" s="397" t="s">
        <v>3</v>
      </c>
      <c r="N52" s="394" t="s">
        <v>3</v>
      </c>
      <c r="O52" s="395" t="s">
        <v>3</v>
      </c>
      <c r="P52" s="395" t="s">
        <v>3</v>
      </c>
      <c r="Q52" s="395" t="s">
        <v>3</v>
      </c>
      <c r="R52" s="396" t="s">
        <v>3</v>
      </c>
      <c r="S52" s="388"/>
      <c r="T52" s="388"/>
      <c r="U52" s="24" t="s">
        <v>19</v>
      </c>
      <c r="V52" s="388" t="s">
        <v>3</v>
      </c>
      <c r="W52" s="395" t="s">
        <v>3</v>
      </c>
      <c r="X52" s="395" t="s">
        <v>3</v>
      </c>
      <c r="Y52" s="394" t="s">
        <v>3</v>
      </c>
      <c r="Z52" s="394" t="s">
        <v>3</v>
      </c>
      <c r="AA52" s="394" t="s">
        <v>3</v>
      </c>
      <c r="AB52" s="394" t="s">
        <v>3</v>
      </c>
      <c r="AC52" s="393" t="s">
        <v>3</v>
      </c>
    </row>
    <row r="53" spans="2:32" ht="17.45" customHeight="1">
      <c r="B53" s="22" t="str">
        <f>IF(ISBLANK('[8]市町村(1)'!B54)=TRUE,"",'[8]市町村(1)'!B54)</f>
        <v>　 新 庄 村</v>
      </c>
      <c r="C53" s="399" t="s">
        <v>4</v>
      </c>
      <c r="D53" s="398" t="s">
        <v>4</v>
      </c>
      <c r="E53" s="397" t="s">
        <v>4</v>
      </c>
      <c r="F53" s="388" t="s">
        <v>4</v>
      </c>
      <c r="G53" s="394" t="s">
        <v>4</v>
      </c>
      <c r="H53" s="394" t="s">
        <v>4</v>
      </c>
      <c r="I53" s="396" t="s">
        <v>4</v>
      </c>
      <c r="J53" s="388"/>
      <c r="K53" s="388"/>
      <c r="L53" s="24" t="s">
        <v>18</v>
      </c>
      <c r="M53" s="397" t="s">
        <v>4</v>
      </c>
      <c r="N53" s="394" t="s">
        <v>4</v>
      </c>
      <c r="O53" s="395" t="s">
        <v>4</v>
      </c>
      <c r="P53" s="395" t="s">
        <v>4</v>
      </c>
      <c r="Q53" s="395" t="s">
        <v>4</v>
      </c>
      <c r="R53" s="396" t="s">
        <v>4</v>
      </c>
      <c r="S53" s="388"/>
      <c r="T53" s="388"/>
      <c r="U53" s="24" t="s">
        <v>18</v>
      </c>
      <c r="V53" s="388" t="s">
        <v>4</v>
      </c>
      <c r="W53" s="395" t="s">
        <v>4</v>
      </c>
      <c r="X53" s="395" t="s">
        <v>4</v>
      </c>
      <c r="Y53" s="394" t="s">
        <v>4</v>
      </c>
      <c r="Z53" s="394" t="s">
        <v>4</v>
      </c>
      <c r="AA53" s="394" t="s">
        <v>4</v>
      </c>
      <c r="AB53" s="394" t="s">
        <v>4</v>
      </c>
      <c r="AC53" s="393" t="s">
        <v>4</v>
      </c>
      <c r="AD53" s="380"/>
      <c r="AE53" s="380"/>
      <c r="AF53" s="380"/>
    </row>
    <row r="54" spans="2:32" ht="17.45" customHeight="1">
      <c r="B54" s="22" t="str">
        <f>IF(ISBLANK('[8]市町村(1)'!B55)=TRUE,"",'[8]市町村(1)'!B55)</f>
        <v>苫 田 郡</v>
      </c>
      <c r="C54" s="399" t="s">
        <v>3</v>
      </c>
      <c r="D54" s="398" t="s">
        <v>3</v>
      </c>
      <c r="E54" s="397" t="s">
        <v>3</v>
      </c>
      <c r="F54" s="388" t="s">
        <v>3</v>
      </c>
      <c r="G54" s="394" t="s">
        <v>3</v>
      </c>
      <c r="H54" s="394" t="s">
        <v>3</v>
      </c>
      <c r="I54" s="396" t="s">
        <v>3</v>
      </c>
      <c r="J54" s="388"/>
      <c r="K54" s="388"/>
      <c r="L54" s="24" t="s">
        <v>17</v>
      </c>
      <c r="M54" s="397" t="s">
        <v>3</v>
      </c>
      <c r="N54" s="394" t="s">
        <v>3</v>
      </c>
      <c r="O54" s="395" t="s">
        <v>3</v>
      </c>
      <c r="P54" s="395" t="s">
        <v>3</v>
      </c>
      <c r="Q54" s="395" t="s">
        <v>3</v>
      </c>
      <c r="R54" s="396" t="s">
        <v>3</v>
      </c>
      <c r="S54" s="388"/>
      <c r="T54" s="388"/>
      <c r="U54" s="24" t="s">
        <v>17</v>
      </c>
      <c r="V54" s="388" t="s">
        <v>3</v>
      </c>
      <c r="W54" s="395" t="s">
        <v>3</v>
      </c>
      <c r="X54" s="395" t="s">
        <v>3</v>
      </c>
      <c r="Y54" s="394" t="s">
        <v>3</v>
      </c>
      <c r="Z54" s="394" t="s">
        <v>3</v>
      </c>
      <c r="AA54" s="394" t="s">
        <v>3</v>
      </c>
      <c r="AB54" s="394" t="s">
        <v>3</v>
      </c>
      <c r="AC54" s="393" t="s">
        <v>3</v>
      </c>
    </row>
    <row r="55" spans="2:32" ht="17.45" customHeight="1">
      <c r="B55" s="22" t="str">
        <f>IF(ISBLANK('[8]市町村(1)'!B56)=TRUE,"",'[8]市町村(1)'!B56)</f>
        <v>　 鏡 野 町</v>
      </c>
      <c r="C55" s="399" t="s">
        <v>4</v>
      </c>
      <c r="D55" s="398" t="s">
        <v>4</v>
      </c>
      <c r="E55" s="397" t="s">
        <v>4</v>
      </c>
      <c r="F55" s="388" t="s">
        <v>4</v>
      </c>
      <c r="G55" s="394" t="s">
        <v>4</v>
      </c>
      <c r="H55" s="394" t="s">
        <v>4</v>
      </c>
      <c r="I55" s="396" t="s">
        <v>4</v>
      </c>
      <c r="J55" s="388"/>
      <c r="K55" s="388"/>
      <c r="L55" s="24" t="s">
        <v>16</v>
      </c>
      <c r="M55" s="397" t="s">
        <v>4</v>
      </c>
      <c r="N55" s="394" t="s">
        <v>4</v>
      </c>
      <c r="O55" s="395" t="s">
        <v>4</v>
      </c>
      <c r="P55" s="395" t="s">
        <v>4</v>
      </c>
      <c r="Q55" s="395" t="s">
        <v>4</v>
      </c>
      <c r="R55" s="396" t="s">
        <v>4</v>
      </c>
      <c r="S55" s="388"/>
      <c r="T55" s="388"/>
      <c r="U55" s="24" t="s">
        <v>16</v>
      </c>
      <c r="V55" s="388" t="s">
        <v>4</v>
      </c>
      <c r="W55" s="395" t="s">
        <v>4</v>
      </c>
      <c r="X55" s="395" t="s">
        <v>4</v>
      </c>
      <c r="Y55" s="394" t="s">
        <v>4</v>
      </c>
      <c r="Z55" s="394" t="s">
        <v>4</v>
      </c>
      <c r="AA55" s="394" t="s">
        <v>4</v>
      </c>
      <c r="AB55" s="394" t="s">
        <v>4</v>
      </c>
      <c r="AC55" s="393" t="s">
        <v>4</v>
      </c>
    </row>
    <row r="56" spans="2:32" ht="17.45" customHeight="1">
      <c r="B56" s="22" t="str">
        <f>IF(ISBLANK('[8]市町村(1)'!B57)=TRUE,"",'[8]市町村(1)'!B57)</f>
        <v/>
      </c>
      <c r="C56" s="399" t="s">
        <v>3</v>
      </c>
      <c r="D56" s="398" t="s">
        <v>3</v>
      </c>
      <c r="E56" s="397" t="s">
        <v>3</v>
      </c>
      <c r="F56" s="388" t="s">
        <v>3</v>
      </c>
      <c r="G56" s="394" t="s">
        <v>3</v>
      </c>
      <c r="H56" s="394" t="s">
        <v>3</v>
      </c>
      <c r="I56" s="396" t="s">
        <v>3</v>
      </c>
      <c r="J56" s="388"/>
      <c r="K56" s="388"/>
      <c r="L56" s="24" t="s">
        <v>3</v>
      </c>
      <c r="M56" s="397" t="s">
        <v>3</v>
      </c>
      <c r="N56" s="394" t="s">
        <v>3</v>
      </c>
      <c r="O56" s="395" t="s">
        <v>3</v>
      </c>
      <c r="P56" s="395" t="s">
        <v>3</v>
      </c>
      <c r="Q56" s="395" t="s">
        <v>3</v>
      </c>
      <c r="R56" s="396" t="s">
        <v>3</v>
      </c>
      <c r="S56" s="388"/>
      <c r="T56" s="388"/>
      <c r="U56" s="24" t="s">
        <v>3</v>
      </c>
      <c r="V56" s="388" t="s">
        <v>3</v>
      </c>
      <c r="W56" s="395" t="s">
        <v>3</v>
      </c>
      <c r="X56" s="395" t="s">
        <v>3</v>
      </c>
      <c r="Y56" s="394" t="s">
        <v>3</v>
      </c>
      <c r="Z56" s="394" t="s">
        <v>3</v>
      </c>
      <c r="AA56" s="394" t="s">
        <v>3</v>
      </c>
      <c r="AB56" s="394" t="s">
        <v>3</v>
      </c>
      <c r="AC56" s="393" t="s">
        <v>3</v>
      </c>
    </row>
    <row r="57" spans="2:32" ht="17.45" customHeight="1">
      <c r="B57" s="22" t="str">
        <f>IF(ISBLANK('[8]市町村(1)'!B58)=TRUE,"",'[8]市町村(1)'!B58)</f>
        <v>勝 田 郡</v>
      </c>
      <c r="C57" s="399" t="s">
        <v>3</v>
      </c>
      <c r="D57" s="398" t="s">
        <v>3</v>
      </c>
      <c r="E57" s="397" t="s">
        <v>3</v>
      </c>
      <c r="F57" s="388" t="s">
        <v>3</v>
      </c>
      <c r="G57" s="394" t="s">
        <v>3</v>
      </c>
      <c r="H57" s="394" t="s">
        <v>3</v>
      </c>
      <c r="I57" s="396" t="s">
        <v>3</v>
      </c>
      <c r="J57" s="388"/>
      <c r="K57" s="388"/>
      <c r="L57" s="24" t="s">
        <v>15</v>
      </c>
      <c r="M57" s="397" t="s">
        <v>3</v>
      </c>
      <c r="N57" s="394" t="s">
        <v>3</v>
      </c>
      <c r="O57" s="395" t="s">
        <v>3</v>
      </c>
      <c r="P57" s="395" t="s">
        <v>3</v>
      </c>
      <c r="Q57" s="395" t="s">
        <v>3</v>
      </c>
      <c r="R57" s="396" t="s">
        <v>3</v>
      </c>
      <c r="S57" s="388"/>
      <c r="T57" s="388"/>
      <c r="U57" s="24" t="s">
        <v>15</v>
      </c>
      <c r="V57" s="388" t="s">
        <v>3</v>
      </c>
      <c r="W57" s="395" t="s">
        <v>3</v>
      </c>
      <c r="X57" s="395" t="s">
        <v>3</v>
      </c>
      <c r="Y57" s="394" t="s">
        <v>3</v>
      </c>
      <c r="Z57" s="394" t="s">
        <v>3</v>
      </c>
      <c r="AA57" s="394" t="s">
        <v>3</v>
      </c>
      <c r="AB57" s="394" t="s">
        <v>3</v>
      </c>
      <c r="AC57" s="393" t="s">
        <v>3</v>
      </c>
    </row>
    <row r="58" spans="2:32" ht="17.45" customHeight="1">
      <c r="B58" s="22" t="str">
        <f>IF(ISBLANK('[8]市町村(1)'!B59)=TRUE,"",'[8]市町村(1)'!B59)</f>
        <v>　 勝 央 町</v>
      </c>
      <c r="C58" s="399" t="s">
        <v>4</v>
      </c>
      <c r="D58" s="398" t="s">
        <v>4</v>
      </c>
      <c r="E58" s="397" t="s">
        <v>4</v>
      </c>
      <c r="F58" s="388" t="s">
        <v>4</v>
      </c>
      <c r="G58" s="394" t="s">
        <v>4</v>
      </c>
      <c r="H58" s="394" t="s">
        <v>4</v>
      </c>
      <c r="I58" s="396" t="s">
        <v>4</v>
      </c>
      <c r="J58" s="388"/>
      <c r="K58" s="388"/>
      <c r="L58" s="24" t="s">
        <v>14</v>
      </c>
      <c r="M58" s="397" t="s">
        <v>4</v>
      </c>
      <c r="N58" s="394" t="s">
        <v>4</v>
      </c>
      <c r="O58" s="395" t="s">
        <v>4</v>
      </c>
      <c r="P58" s="395" t="s">
        <v>4</v>
      </c>
      <c r="Q58" s="395" t="s">
        <v>4</v>
      </c>
      <c r="R58" s="396" t="s">
        <v>4</v>
      </c>
      <c r="S58" s="388"/>
      <c r="T58" s="388"/>
      <c r="U58" s="24" t="s">
        <v>14</v>
      </c>
      <c r="V58" s="388" t="s">
        <v>4</v>
      </c>
      <c r="W58" s="395" t="s">
        <v>4</v>
      </c>
      <c r="X58" s="395" t="s">
        <v>4</v>
      </c>
      <c r="Y58" s="394" t="s">
        <v>4</v>
      </c>
      <c r="Z58" s="394" t="s">
        <v>4</v>
      </c>
      <c r="AA58" s="394" t="s">
        <v>4</v>
      </c>
      <c r="AB58" s="394" t="s">
        <v>4</v>
      </c>
      <c r="AC58" s="393" t="s">
        <v>4</v>
      </c>
    </row>
    <row r="59" spans="2:32" ht="17.45" customHeight="1">
      <c r="B59" s="22" t="str">
        <f>IF(ISBLANK('[8]市町村(1)'!B60)=TRUE,"",'[8]市町村(1)'!B60)</f>
        <v>　 奈 義 町</v>
      </c>
      <c r="C59" s="399" t="s">
        <v>4</v>
      </c>
      <c r="D59" s="398" t="s">
        <v>4</v>
      </c>
      <c r="E59" s="397" t="s">
        <v>4</v>
      </c>
      <c r="F59" s="388" t="s">
        <v>4</v>
      </c>
      <c r="G59" s="394" t="s">
        <v>4</v>
      </c>
      <c r="H59" s="394" t="s">
        <v>4</v>
      </c>
      <c r="I59" s="396" t="s">
        <v>4</v>
      </c>
      <c r="J59" s="388"/>
      <c r="K59" s="388"/>
      <c r="L59" s="24" t="s">
        <v>13</v>
      </c>
      <c r="M59" s="397" t="s">
        <v>4</v>
      </c>
      <c r="N59" s="394" t="s">
        <v>4</v>
      </c>
      <c r="O59" s="395" t="s">
        <v>4</v>
      </c>
      <c r="P59" s="395" t="s">
        <v>4</v>
      </c>
      <c r="Q59" s="395" t="s">
        <v>4</v>
      </c>
      <c r="R59" s="396" t="s">
        <v>4</v>
      </c>
      <c r="S59" s="388"/>
      <c r="T59" s="388"/>
      <c r="U59" s="24" t="s">
        <v>13</v>
      </c>
      <c r="V59" s="388" t="s">
        <v>4</v>
      </c>
      <c r="W59" s="395" t="s">
        <v>4</v>
      </c>
      <c r="X59" s="395" t="s">
        <v>4</v>
      </c>
      <c r="Y59" s="394" t="s">
        <v>4</v>
      </c>
      <c r="Z59" s="394" t="s">
        <v>4</v>
      </c>
      <c r="AA59" s="394" t="s">
        <v>4</v>
      </c>
      <c r="AB59" s="394" t="s">
        <v>4</v>
      </c>
      <c r="AC59" s="393" t="s">
        <v>4</v>
      </c>
    </row>
    <row r="60" spans="2:32" ht="17.45" customHeight="1">
      <c r="B60" s="22" t="str">
        <f>IF(ISBLANK('[8]市町村(1)'!B61)=TRUE,"",'[8]市町村(1)'!B61)</f>
        <v>英 田 郡</v>
      </c>
      <c r="C60" s="399" t="s">
        <v>3</v>
      </c>
      <c r="D60" s="398" t="s">
        <v>3</v>
      </c>
      <c r="E60" s="397" t="s">
        <v>3</v>
      </c>
      <c r="F60" s="388" t="s">
        <v>3</v>
      </c>
      <c r="G60" s="394" t="s">
        <v>3</v>
      </c>
      <c r="H60" s="394" t="s">
        <v>3</v>
      </c>
      <c r="I60" s="396" t="s">
        <v>3</v>
      </c>
      <c r="J60" s="388"/>
      <c r="K60" s="388"/>
      <c r="L60" s="24" t="s">
        <v>12</v>
      </c>
      <c r="M60" s="397" t="s">
        <v>3</v>
      </c>
      <c r="N60" s="394" t="s">
        <v>3</v>
      </c>
      <c r="O60" s="395" t="s">
        <v>3</v>
      </c>
      <c r="P60" s="395" t="s">
        <v>3</v>
      </c>
      <c r="Q60" s="395" t="s">
        <v>3</v>
      </c>
      <c r="R60" s="396" t="s">
        <v>3</v>
      </c>
      <c r="S60" s="388"/>
      <c r="T60" s="388"/>
      <c r="U60" s="24" t="s">
        <v>12</v>
      </c>
      <c r="V60" s="388" t="s">
        <v>3</v>
      </c>
      <c r="W60" s="395" t="s">
        <v>3</v>
      </c>
      <c r="X60" s="395" t="s">
        <v>3</v>
      </c>
      <c r="Y60" s="394" t="s">
        <v>3</v>
      </c>
      <c r="Z60" s="394" t="s">
        <v>3</v>
      </c>
      <c r="AA60" s="394" t="s">
        <v>3</v>
      </c>
      <c r="AB60" s="394" t="s">
        <v>3</v>
      </c>
      <c r="AC60" s="393" t="s">
        <v>3</v>
      </c>
    </row>
    <row r="61" spans="2:32" ht="17.45" customHeight="1">
      <c r="B61" s="22" t="str">
        <f>IF(ISBLANK('[8]市町村(1)'!B62)=TRUE,"",'[8]市町村(1)'!B62)</f>
        <v>　 西粟倉村</v>
      </c>
      <c r="C61" s="399" t="s">
        <v>4</v>
      </c>
      <c r="D61" s="398" t="s">
        <v>4</v>
      </c>
      <c r="E61" s="397" t="s">
        <v>4</v>
      </c>
      <c r="F61" s="388" t="s">
        <v>4</v>
      </c>
      <c r="G61" s="394" t="s">
        <v>4</v>
      </c>
      <c r="H61" s="394" t="s">
        <v>4</v>
      </c>
      <c r="I61" s="396" t="s">
        <v>4</v>
      </c>
      <c r="J61" s="388"/>
      <c r="K61" s="388"/>
      <c r="L61" s="24" t="s">
        <v>11</v>
      </c>
      <c r="M61" s="397" t="s">
        <v>4</v>
      </c>
      <c r="N61" s="394" t="s">
        <v>4</v>
      </c>
      <c r="O61" s="395" t="s">
        <v>4</v>
      </c>
      <c r="P61" s="395" t="s">
        <v>4</v>
      </c>
      <c r="Q61" s="395" t="s">
        <v>4</v>
      </c>
      <c r="R61" s="396" t="s">
        <v>4</v>
      </c>
      <c r="S61" s="388"/>
      <c r="T61" s="388"/>
      <c r="U61" s="24" t="s">
        <v>11</v>
      </c>
      <c r="V61" s="388" t="s">
        <v>4</v>
      </c>
      <c r="W61" s="395" t="s">
        <v>4</v>
      </c>
      <c r="X61" s="395" t="s">
        <v>4</v>
      </c>
      <c r="Y61" s="394" t="s">
        <v>4</v>
      </c>
      <c r="Z61" s="394" t="s">
        <v>4</v>
      </c>
      <c r="AA61" s="394" t="s">
        <v>4</v>
      </c>
      <c r="AB61" s="394" t="s">
        <v>4</v>
      </c>
      <c r="AC61" s="393" t="s">
        <v>4</v>
      </c>
    </row>
    <row r="62" spans="2:32" ht="17.45" customHeight="1">
      <c r="B62" s="22" t="str">
        <f>IF(ISBLANK('[8]市町村(1)'!B63)=TRUE,"",'[8]市町村(1)'!B63)</f>
        <v/>
      </c>
      <c r="C62" s="399" t="s">
        <v>3</v>
      </c>
      <c r="D62" s="398" t="s">
        <v>3</v>
      </c>
      <c r="E62" s="397" t="s">
        <v>3</v>
      </c>
      <c r="F62" s="388" t="s">
        <v>3</v>
      </c>
      <c r="G62" s="394" t="s">
        <v>3</v>
      </c>
      <c r="H62" s="394" t="s">
        <v>3</v>
      </c>
      <c r="I62" s="396" t="s">
        <v>3</v>
      </c>
      <c r="J62" s="388"/>
      <c r="K62" s="388"/>
      <c r="L62" s="24" t="s">
        <v>3</v>
      </c>
      <c r="M62" s="397" t="s">
        <v>3</v>
      </c>
      <c r="N62" s="394" t="s">
        <v>3</v>
      </c>
      <c r="O62" s="395" t="s">
        <v>3</v>
      </c>
      <c r="P62" s="395" t="s">
        <v>3</v>
      </c>
      <c r="Q62" s="395" t="s">
        <v>3</v>
      </c>
      <c r="R62" s="396" t="s">
        <v>3</v>
      </c>
      <c r="S62" s="388"/>
      <c r="T62" s="388"/>
      <c r="U62" s="24" t="s">
        <v>3</v>
      </c>
      <c r="V62" s="388" t="s">
        <v>3</v>
      </c>
      <c r="W62" s="395" t="s">
        <v>3</v>
      </c>
      <c r="X62" s="395" t="s">
        <v>3</v>
      </c>
      <c r="Y62" s="394" t="s">
        <v>3</v>
      </c>
      <c r="Z62" s="394" t="s">
        <v>3</v>
      </c>
      <c r="AA62" s="394" t="s">
        <v>3</v>
      </c>
      <c r="AB62" s="394" t="s">
        <v>3</v>
      </c>
      <c r="AC62" s="393" t="s">
        <v>3</v>
      </c>
    </row>
    <row r="63" spans="2:32" ht="17.45" customHeight="1">
      <c r="B63" s="22" t="str">
        <f>IF(ISBLANK('[8]市町村(1)'!B64)=TRUE,"",'[8]市町村(1)'!B64)</f>
        <v>久 米 郡</v>
      </c>
      <c r="C63" s="399" t="s">
        <v>3</v>
      </c>
      <c r="D63" s="398" t="s">
        <v>3</v>
      </c>
      <c r="E63" s="397" t="s">
        <v>3</v>
      </c>
      <c r="F63" s="388" t="s">
        <v>3</v>
      </c>
      <c r="G63" s="394" t="s">
        <v>3</v>
      </c>
      <c r="H63" s="394" t="s">
        <v>3</v>
      </c>
      <c r="I63" s="396" t="s">
        <v>3</v>
      </c>
      <c r="J63" s="388"/>
      <c r="K63" s="388"/>
      <c r="L63" s="24" t="s">
        <v>10</v>
      </c>
      <c r="M63" s="397" t="s">
        <v>3</v>
      </c>
      <c r="N63" s="394" t="s">
        <v>3</v>
      </c>
      <c r="O63" s="395" t="s">
        <v>3</v>
      </c>
      <c r="P63" s="395" t="s">
        <v>3</v>
      </c>
      <c r="Q63" s="395" t="s">
        <v>3</v>
      </c>
      <c r="R63" s="396" t="s">
        <v>3</v>
      </c>
      <c r="S63" s="388"/>
      <c r="T63" s="388"/>
      <c r="U63" s="24" t="s">
        <v>10</v>
      </c>
      <c r="V63" s="388" t="s">
        <v>3</v>
      </c>
      <c r="W63" s="395" t="s">
        <v>3</v>
      </c>
      <c r="X63" s="395" t="s">
        <v>3</v>
      </c>
      <c r="Y63" s="394" t="s">
        <v>3</v>
      </c>
      <c r="Z63" s="394" t="s">
        <v>3</v>
      </c>
      <c r="AA63" s="394" t="s">
        <v>3</v>
      </c>
      <c r="AB63" s="394" t="s">
        <v>3</v>
      </c>
      <c r="AC63" s="393" t="s">
        <v>3</v>
      </c>
    </row>
    <row r="64" spans="2:32" ht="17.45" customHeight="1">
      <c r="B64" s="22" t="str">
        <f>IF(ISBLANK('[8]市町村(1)'!B65)=TRUE,"",'[8]市町村(1)'!B65)</f>
        <v>　 久米南町</v>
      </c>
      <c r="C64" s="399" t="s">
        <v>4</v>
      </c>
      <c r="D64" s="398" t="s">
        <v>4</v>
      </c>
      <c r="E64" s="397" t="s">
        <v>4</v>
      </c>
      <c r="F64" s="388" t="s">
        <v>4</v>
      </c>
      <c r="G64" s="394" t="s">
        <v>4</v>
      </c>
      <c r="H64" s="394" t="s">
        <v>4</v>
      </c>
      <c r="I64" s="396" t="s">
        <v>4</v>
      </c>
      <c r="J64" s="388"/>
      <c r="K64" s="388"/>
      <c r="L64" s="24" t="s">
        <v>9</v>
      </c>
      <c r="M64" s="397" t="s">
        <v>4</v>
      </c>
      <c r="N64" s="394" t="s">
        <v>4</v>
      </c>
      <c r="O64" s="395" t="s">
        <v>4</v>
      </c>
      <c r="P64" s="395" t="s">
        <v>4</v>
      </c>
      <c r="Q64" s="395" t="s">
        <v>4</v>
      </c>
      <c r="R64" s="396" t="s">
        <v>4</v>
      </c>
      <c r="S64" s="388"/>
      <c r="T64" s="388"/>
      <c r="U64" s="24" t="s">
        <v>9</v>
      </c>
      <c r="V64" s="388" t="s">
        <v>4</v>
      </c>
      <c r="W64" s="395" t="s">
        <v>4</v>
      </c>
      <c r="X64" s="395" t="s">
        <v>4</v>
      </c>
      <c r="Y64" s="394" t="s">
        <v>4</v>
      </c>
      <c r="Z64" s="394" t="s">
        <v>4</v>
      </c>
      <c r="AA64" s="394" t="s">
        <v>4</v>
      </c>
      <c r="AB64" s="394" t="s">
        <v>4</v>
      </c>
      <c r="AC64" s="393" t="s">
        <v>4</v>
      </c>
    </row>
    <row r="65" spans="2:29" ht="17.45" customHeight="1">
      <c r="B65" s="22" t="str">
        <f>IF(ISBLANK('[8]市町村(1)'!B66)=TRUE,"",'[8]市町村(1)'!B66)</f>
        <v>　 美 咲 町</v>
      </c>
      <c r="C65" s="399" t="s">
        <v>4</v>
      </c>
      <c r="D65" s="398" t="s">
        <v>4</v>
      </c>
      <c r="E65" s="397" t="s">
        <v>4</v>
      </c>
      <c r="F65" s="388" t="s">
        <v>4</v>
      </c>
      <c r="G65" s="394" t="s">
        <v>4</v>
      </c>
      <c r="H65" s="394" t="s">
        <v>4</v>
      </c>
      <c r="I65" s="396" t="s">
        <v>4</v>
      </c>
      <c r="J65" s="388"/>
      <c r="K65" s="388"/>
      <c r="L65" s="24" t="s">
        <v>8</v>
      </c>
      <c r="M65" s="397" t="s">
        <v>4</v>
      </c>
      <c r="N65" s="394" t="s">
        <v>4</v>
      </c>
      <c r="O65" s="395" t="s">
        <v>4</v>
      </c>
      <c r="P65" s="395" t="s">
        <v>4</v>
      </c>
      <c r="Q65" s="395" t="s">
        <v>4</v>
      </c>
      <c r="R65" s="396" t="s">
        <v>4</v>
      </c>
      <c r="S65" s="388"/>
      <c r="T65" s="388"/>
      <c r="U65" s="24" t="s">
        <v>8</v>
      </c>
      <c r="V65" s="388" t="s">
        <v>4</v>
      </c>
      <c r="W65" s="395" t="s">
        <v>4</v>
      </c>
      <c r="X65" s="395" t="s">
        <v>4</v>
      </c>
      <c r="Y65" s="394" t="s">
        <v>4</v>
      </c>
      <c r="Z65" s="394" t="s">
        <v>4</v>
      </c>
      <c r="AA65" s="394" t="s">
        <v>4</v>
      </c>
      <c r="AB65" s="394" t="s">
        <v>4</v>
      </c>
      <c r="AC65" s="393" t="s">
        <v>4</v>
      </c>
    </row>
    <row r="66" spans="2:29" ht="17.45" customHeight="1">
      <c r="B66" s="22" t="str">
        <f>IF(ISBLANK('[8]市町村(1)'!B67)=TRUE,"",'[8]市町村(1)'!B67)</f>
        <v>加 賀 郡</v>
      </c>
      <c r="C66" s="399" t="s">
        <v>3</v>
      </c>
      <c r="D66" s="398" t="s">
        <v>3</v>
      </c>
      <c r="E66" s="397" t="s">
        <v>3</v>
      </c>
      <c r="F66" s="388" t="s">
        <v>3</v>
      </c>
      <c r="G66" s="394" t="s">
        <v>3</v>
      </c>
      <c r="H66" s="394" t="s">
        <v>3</v>
      </c>
      <c r="I66" s="396" t="s">
        <v>3</v>
      </c>
      <c r="J66" s="388"/>
      <c r="K66" s="388"/>
      <c r="L66" s="24" t="s">
        <v>7</v>
      </c>
      <c r="M66" s="397" t="s">
        <v>3</v>
      </c>
      <c r="N66" s="394" t="s">
        <v>3</v>
      </c>
      <c r="O66" s="395" t="s">
        <v>3</v>
      </c>
      <c r="P66" s="395" t="s">
        <v>3</v>
      </c>
      <c r="Q66" s="395" t="s">
        <v>3</v>
      </c>
      <c r="R66" s="396" t="s">
        <v>3</v>
      </c>
      <c r="S66" s="388"/>
      <c r="T66" s="388"/>
      <c r="U66" s="24" t="s">
        <v>7</v>
      </c>
      <c r="V66" s="388" t="s">
        <v>3</v>
      </c>
      <c r="W66" s="395" t="s">
        <v>3</v>
      </c>
      <c r="X66" s="395" t="s">
        <v>3</v>
      </c>
      <c r="Y66" s="394" t="s">
        <v>3</v>
      </c>
      <c r="Z66" s="394" t="s">
        <v>3</v>
      </c>
      <c r="AA66" s="394" t="s">
        <v>3</v>
      </c>
      <c r="AB66" s="394" t="s">
        <v>3</v>
      </c>
      <c r="AC66" s="393" t="s">
        <v>3</v>
      </c>
    </row>
    <row r="67" spans="2:29" ht="17.45" customHeight="1">
      <c r="B67" s="22" t="str">
        <f>IF(ISBLANK('[8]市町村(1)'!B68)=TRUE,"",'[8]市町村(1)'!B68)</f>
        <v>　 吉備中央町</v>
      </c>
      <c r="C67" s="399" t="s">
        <v>4</v>
      </c>
      <c r="D67" s="398" t="s">
        <v>4</v>
      </c>
      <c r="E67" s="397" t="s">
        <v>4</v>
      </c>
      <c r="F67" s="388" t="s">
        <v>4</v>
      </c>
      <c r="G67" s="394" t="s">
        <v>4</v>
      </c>
      <c r="H67" s="394" t="s">
        <v>4</v>
      </c>
      <c r="I67" s="396" t="s">
        <v>4</v>
      </c>
      <c r="J67" s="388"/>
      <c r="K67" s="388"/>
      <c r="L67" s="24" t="s">
        <v>6</v>
      </c>
      <c r="M67" s="397" t="s">
        <v>4</v>
      </c>
      <c r="N67" s="394" t="s">
        <v>4</v>
      </c>
      <c r="O67" s="395" t="s">
        <v>4</v>
      </c>
      <c r="P67" s="395" t="s">
        <v>4</v>
      </c>
      <c r="Q67" s="395" t="s">
        <v>4</v>
      </c>
      <c r="R67" s="396" t="s">
        <v>4</v>
      </c>
      <c r="S67" s="388"/>
      <c r="T67" s="388"/>
      <c r="U67" s="24" t="s">
        <v>6</v>
      </c>
      <c r="V67" s="388" t="s">
        <v>4</v>
      </c>
      <c r="W67" s="395" t="s">
        <v>4</v>
      </c>
      <c r="X67" s="395" t="s">
        <v>4</v>
      </c>
      <c r="Y67" s="394" t="s">
        <v>4</v>
      </c>
      <c r="Z67" s="394" t="s">
        <v>4</v>
      </c>
      <c r="AA67" s="394" t="s">
        <v>4</v>
      </c>
      <c r="AB67" s="394" t="s">
        <v>4</v>
      </c>
      <c r="AC67" s="393" t="s">
        <v>4</v>
      </c>
    </row>
    <row r="68" spans="2:29" ht="17.45" customHeight="1">
      <c r="B68" s="22" t="str">
        <f>IF(ISBLANK('[8]市町村(1)'!B69)=TRUE,"",'[8]市町村(1)'!B69)</f>
        <v/>
      </c>
      <c r="C68" s="399" t="s">
        <v>3</v>
      </c>
      <c r="D68" s="398" t="s">
        <v>3</v>
      </c>
      <c r="E68" s="397" t="s">
        <v>3</v>
      </c>
      <c r="F68" s="388" t="s">
        <v>3</v>
      </c>
      <c r="G68" s="394" t="s">
        <v>3</v>
      </c>
      <c r="H68" s="394" t="s">
        <v>3</v>
      </c>
      <c r="I68" s="396" t="s">
        <v>3</v>
      </c>
      <c r="J68" s="388"/>
      <c r="K68" s="388"/>
      <c r="L68" s="24" t="s">
        <v>3</v>
      </c>
      <c r="M68" s="397" t="s">
        <v>3</v>
      </c>
      <c r="N68" s="394" t="s">
        <v>3</v>
      </c>
      <c r="O68" s="395" t="s">
        <v>3</v>
      </c>
      <c r="P68" s="395" t="s">
        <v>3</v>
      </c>
      <c r="Q68" s="395" t="s">
        <v>3</v>
      </c>
      <c r="R68" s="396" t="s">
        <v>3</v>
      </c>
      <c r="S68" s="388"/>
      <c r="T68" s="388"/>
      <c r="U68" s="24" t="s">
        <v>3</v>
      </c>
      <c r="V68" s="388" t="s">
        <v>3</v>
      </c>
      <c r="W68" s="395" t="s">
        <v>3</v>
      </c>
      <c r="X68" s="395" t="s">
        <v>3</v>
      </c>
      <c r="Y68" s="394" t="s">
        <v>3</v>
      </c>
      <c r="Z68" s="394" t="s">
        <v>3</v>
      </c>
      <c r="AA68" s="394" t="s">
        <v>3</v>
      </c>
      <c r="AB68" s="394" t="s">
        <v>3</v>
      </c>
      <c r="AC68" s="393" t="s">
        <v>3</v>
      </c>
    </row>
    <row r="69" spans="2:29" ht="17.45" customHeight="1" thickBot="1">
      <c r="B69" s="17" t="str">
        <f>IF(ISBLANK('[8]市町村(1)'!B75)=TRUE,"",'[8]市町村(1)'!B75)</f>
        <v/>
      </c>
      <c r="C69" s="392" t="s">
        <v>3</v>
      </c>
      <c r="D69" s="391" t="s">
        <v>3</v>
      </c>
      <c r="E69" s="390" t="s">
        <v>3</v>
      </c>
      <c r="F69" s="386" t="s">
        <v>3</v>
      </c>
      <c r="G69" s="384" t="s">
        <v>3</v>
      </c>
      <c r="H69" s="384" t="s">
        <v>3</v>
      </c>
      <c r="I69" s="389" t="s">
        <v>3</v>
      </c>
      <c r="J69" s="388"/>
      <c r="K69" s="388"/>
      <c r="L69" s="387" t="s">
        <v>3</v>
      </c>
      <c r="M69" s="390"/>
      <c r="N69" s="384"/>
      <c r="O69" s="385"/>
      <c r="P69" s="385"/>
      <c r="Q69" s="385"/>
      <c r="R69" s="389"/>
      <c r="S69" s="388"/>
      <c r="T69" s="388"/>
      <c r="U69" s="387" t="s">
        <v>3</v>
      </c>
      <c r="V69" s="386" t="s">
        <v>3</v>
      </c>
      <c r="W69" s="385" t="s">
        <v>3</v>
      </c>
      <c r="X69" s="385" t="s">
        <v>3</v>
      </c>
      <c r="Y69" s="384" t="s">
        <v>3</v>
      </c>
      <c r="Z69" s="384" t="s">
        <v>3</v>
      </c>
      <c r="AA69" s="384" t="s">
        <v>3</v>
      </c>
      <c r="AB69" s="384" t="s">
        <v>3</v>
      </c>
      <c r="AC69" s="383" t="s">
        <v>3</v>
      </c>
    </row>
    <row r="70" spans="2:29" ht="17.25" customHeight="1">
      <c r="B70" s="254" t="s">
        <v>682</v>
      </c>
      <c r="C70" s="381"/>
      <c r="D70" s="381"/>
      <c r="E70" s="381"/>
      <c r="F70" s="381"/>
      <c r="G70" s="381"/>
      <c r="H70" s="381"/>
      <c r="I70" s="381"/>
      <c r="J70" s="381"/>
      <c r="K70" s="381"/>
      <c r="L70" s="254" t="s">
        <v>681</v>
      </c>
      <c r="M70" s="381"/>
      <c r="N70" s="381"/>
      <c r="O70" s="381"/>
      <c r="P70" s="381"/>
      <c r="Q70" s="381"/>
      <c r="R70" s="381"/>
      <c r="S70" s="382"/>
      <c r="T70" s="382"/>
      <c r="U70" s="382"/>
      <c r="V70" s="381"/>
      <c r="W70" s="381"/>
      <c r="X70" s="381"/>
      <c r="Y70" s="381"/>
      <c r="Z70" s="381"/>
      <c r="AA70" s="381"/>
      <c r="AB70" s="381"/>
      <c r="AC70" s="381"/>
    </row>
    <row r="71" spans="2:29" ht="17.25" customHeight="1">
      <c r="B71" s="7" t="s">
        <v>101</v>
      </c>
      <c r="C71" s="381"/>
      <c r="D71" s="381"/>
      <c r="E71" s="381"/>
      <c r="F71" s="381"/>
      <c r="G71" s="381"/>
      <c r="H71" s="381"/>
      <c r="I71" s="381"/>
      <c r="J71" s="381"/>
      <c r="K71" s="381"/>
      <c r="L71" s="7" t="s">
        <v>101</v>
      </c>
      <c r="M71" s="381"/>
      <c r="N71" s="381"/>
      <c r="O71" s="381"/>
      <c r="P71" s="381"/>
      <c r="Q71" s="381"/>
      <c r="R71" s="381"/>
      <c r="S71" s="382"/>
      <c r="T71" s="382"/>
      <c r="U71" s="382"/>
      <c r="V71" s="381"/>
      <c r="W71" s="381"/>
      <c r="X71" s="381"/>
      <c r="Y71" s="381"/>
      <c r="Z71" s="381"/>
      <c r="AA71" s="381"/>
      <c r="AB71" s="381"/>
      <c r="AC71" s="381"/>
    </row>
  </sheetData>
  <phoneticPr fontId="2"/>
  <pageMargins left="0.7" right="0.7" top="0.75" bottom="0.75" header="0.3" footer="0.3"/>
  <pageSetup paperSize="9" scale="54" orientation="portrait" r:id="rId1"/>
  <colBreaks count="2" manualBreakCount="2">
    <brk id="11" max="70" man="1"/>
    <brk id="20" max="70"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T71"/>
  <sheetViews>
    <sheetView view="pageBreakPreview" zoomScale="60" zoomScaleNormal="100" workbookViewId="0">
      <selection activeCell="M73" sqref="M73"/>
    </sheetView>
  </sheetViews>
  <sheetFormatPr defaultRowHeight="14.25"/>
  <cols>
    <col min="1" max="1" width="9" style="1"/>
    <col min="2" max="2" width="22.625" style="1" customWidth="1"/>
    <col min="3" max="11" width="9" style="1"/>
    <col min="12" max="12" width="20.125" style="1" customWidth="1"/>
    <col min="13" max="16384" width="9" style="1"/>
  </cols>
  <sheetData>
    <row r="1" spans="1:20">
      <c r="A1" s="379"/>
      <c r="B1" s="104" t="s">
        <v>691</v>
      </c>
      <c r="C1" s="379"/>
      <c r="D1" s="379"/>
      <c r="E1" s="379"/>
      <c r="F1" s="379"/>
      <c r="G1" s="379"/>
      <c r="H1" s="379"/>
      <c r="I1" s="379"/>
      <c r="J1" s="379"/>
      <c r="K1" s="379"/>
      <c r="L1" s="104"/>
      <c r="M1" s="379"/>
      <c r="N1" s="379"/>
      <c r="O1" s="379"/>
      <c r="P1" s="379"/>
      <c r="Q1" s="379"/>
      <c r="R1" s="379"/>
      <c r="S1" s="380"/>
      <c r="T1" s="380"/>
    </row>
    <row r="2" spans="1:20" ht="15" thickBot="1">
      <c r="A2" s="379"/>
      <c r="B2" s="9" t="s">
        <v>690</v>
      </c>
      <c r="C2" s="380"/>
      <c r="D2" s="380"/>
      <c r="E2" s="380"/>
      <c r="F2" s="380"/>
      <c r="G2" s="380"/>
      <c r="H2" s="380"/>
      <c r="I2" s="380"/>
      <c r="J2" s="380"/>
      <c r="K2" s="380"/>
      <c r="L2" s="9"/>
      <c r="M2" s="380"/>
      <c r="N2" s="380"/>
      <c r="O2" s="380"/>
      <c r="P2" s="167" t="s">
        <v>689</v>
      </c>
      <c r="Q2" s="167"/>
      <c r="R2" s="167"/>
      <c r="S2" s="380"/>
      <c r="T2" s="380"/>
    </row>
    <row r="3" spans="1:20">
      <c r="A3" s="379"/>
      <c r="B3" s="448"/>
      <c r="C3" s="447"/>
      <c r="D3" s="446" t="str">
        <f>IF(ISBLANK('[8]市町村(2)'!D3)=TRUE,"",'[8]市町村(2)'!D3)</f>
        <v>Ba23</v>
      </c>
      <c r="E3" s="441" t="str">
        <f>IF(ISBLANK('[8]市町村(2)'!E3)=TRUE,"",'[8]市町村(2)'!E3)</f>
        <v/>
      </c>
      <c r="F3" s="441" t="str">
        <f>IF(ISBLANK('[8]市町村(2)'!F3)=TRUE,"",'[8]市町村(2)'!F3)</f>
        <v/>
      </c>
      <c r="G3" s="441" t="str">
        <f>IF(ISBLANK('[8]市町村(2)'!G3)=TRUE,"",'[8]市町村(2)'!G3)</f>
        <v/>
      </c>
      <c r="H3" s="441" t="str">
        <f>IF(ISBLANK('[8]市町村(2)'!H3)=TRUE,"",'[8]市町村(2)'!H3)</f>
        <v/>
      </c>
      <c r="I3" s="445" t="str">
        <f>IF(ISBLANK('[8]市町村(2)'!I3)=TRUE,"",'[8]市町村(2)'!I3)</f>
        <v/>
      </c>
      <c r="J3" s="417"/>
      <c r="K3" s="417"/>
      <c r="L3" s="444"/>
      <c r="M3" s="443" t="str">
        <f>IF(ISBLANK('[8]市町村(2)'!J3)=TRUE,"",'[8]市町村(2)'!J3)</f>
        <v>Ba35</v>
      </c>
      <c r="N3" s="441" t="str">
        <f>IF(ISBLANK('[8]市町村(2)'!K3)=TRUE,"",'[8]市町村(2)'!K3)</f>
        <v/>
      </c>
      <c r="O3" s="442" t="str">
        <f>IF(ISBLANK('[8]市町村(2)'!N3)=TRUE,"",'[8]市町村(2)'!N3)</f>
        <v/>
      </c>
      <c r="P3" s="445" t="str">
        <f>IF(ISBLANK('[8]市町村(2)'!O3)=TRUE,"",'[8]市町村(2)'!O3)</f>
        <v/>
      </c>
      <c r="Q3" s="456"/>
      <c r="R3" s="455"/>
      <c r="S3" s="417"/>
      <c r="T3" s="417"/>
    </row>
    <row r="4" spans="1:20">
      <c r="A4" s="379"/>
      <c r="B4" s="402" t="s">
        <v>684</v>
      </c>
      <c r="C4" s="439"/>
      <c r="D4" s="438" t="str">
        <f>IF(ISBLANK('[8]市町村(2)'!D4)=TRUE,"",'[8]市町村(2)'!D4)</f>
        <v/>
      </c>
      <c r="E4" s="434" t="str">
        <f>IF(ISBLANK('[8]市町村(2)'!E4)=TRUE,"",'[8]市町村(2)'!E4)</f>
        <v>Ba28</v>
      </c>
      <c r="F4" s="434" t="str">
        <f>IF(ISBLANK('[8]市町村(2)'!F4)=TRUE,"",'[8]市町村(2)'!F4)</f>
        <v>Ba29</v>
      </c>
      <c r="G4" s="434" t="str">
        <f>IF(ISBLANK('[8]市町村(2)'!G4)=TRUE,"",'[8]市町村(2)'!G4)</f>
        <v>Ba30</v>
      </c>
      <c r="H4" s="434" t="str">
        <f>IF(ISBLANK('[8]市町村(2)'!H4)=TRUE,"",'[8]市町村(2)'!H4)</f>
        <v>Ba33</v>
      </c>
      <c r="I4" s="436" t="str">
        <f>IF(ISBLANK('[8]市町村(2)'!I4)=TRUE,"",'[8]市町村(2)'!I4)</f>
        <v>Ba34</v>
      </c>
      <c r="J4" s="417"/>
      <c r="K4" s="417"/>
      <c r="L4" s="400" t="s">
        <v>76</v>
      </c>
      <c r="M4" s="437" t="str">
        <f>IF(ISBLANK('[8]市町村(2)'!J4)=TRUE,"",'[8]市町村(2)'!J4)</f>
        <v/>
      </c>
      <c r="N4" s="434" t="str">
        <f>IF(ISBLANK('[8]市町村(2)'!K4)=TRUE,"",'[8]市町村(2)'!K4)</f>
        <v>Ba36</v>
      </c>
      <c r="O4" s="435" t="str">
        <f>IF(ISBLANK('[8]市町村(2)'!N4)=TRUE,"",'[8]市町村(2)'!N4)</f>
        <v>Ba39</v>
      </c>
      <c r="P4" s="436" t="str">
        <f>IF(ISBLANK('[8]市町村(2)'!O4)=TRUE,"",'[8]市町村(2)'!O4)</f>
        <v>Ba42</v>
      </c>
      <c r="Q4" s="456"/>
      <c r="R4" s="455"/>
      <c r="S4" s="417"/>
      <c r="T4" s="417"/>
    </row>
    <row r="5" spans="1:20" ht="85.5">
      <c r="A5" s="379"/>
      <c r="B5" s="79" t="s">
        <v>683</v>
      </c>
      <c r="C5" s="432" t="s">
        <v>64</v>
      </c>
      <c r="D5" s="428" t="str">
        <f>IF(D3="",IF(D4="","",VLOOKUP(D4,[8]乳児死因名称!$A$1:$B$56,2,FALSE)),VLOOKUP(D3,[8]乳児死因名称!$A$1:$B$56,2,FALSE))</f>
        <v>周産期に発生した病態</v>
      </c>
      <c r="E5" s="428" t="str">
        <f>IF(E3="",IF(E4="","",VLOOKUP(E4,[8]乳児死因名称!$A$1:$B$56,2,FALSE)),VLOOKUP(E3,[8]乳児死因名称!$A$1:$B$56,2,FALSE))</f>
        <v>周産期に発生した肺出血</v>
      </c>
      <c r="F5" s="428" t="str">
        <f>IF(F3="",IF(F4="","",VLOOKUP(F4,[8]乳児死因名称!$A$1:$B$56,2,FALSE)),VLOOKUP(F3,[8]乳児死因名称!$A$1:$B$56,2,FALSE))</f>
        <v>周産期に発生した心血管障害</v>
      </c>
      <c r="G5" s="428" t="str">
        <f>IF(G3="",IF(G4="","",VLOOKUP(G4,[8]乳児死因名称!$A$1:$B$56,2,FALSE)),VLOOKUP(G3,[8]乳児死因名称!$A$1:$B$56,2,FALSE))</f>
        <v>その他の周産期に特異的な呼吸障害及び心血管障害</v>
      </c>
      <c r="H5" s="428" t="str">
        <f>IF(H3="",IF(H4="","",VLOOKUP(H4,[8]乳児死因名称!$A$1:$B$56,2,FALSE)),VLOOKUP(H3,[8]乳児死因名称!$A$1:$B$56,2,FALSE))</f>
        <v>胎児及び新生児の出血性障害及び血液障害</v>
      </c>
      <c r="I5" s="431" t="str">
        <f>IF(I3="",IF(I4="","",VLOOKUP(I4,[8]乳児死因名称!$A$1:$B$56,2,FALSE)),VLOOKUP(I3,[8]乳児死因名称!$A$1:$B$56,2,FALSE))</f>
        <v>その他の周産期に発生した病態</v>
      </c>
      <c r="J5" s="421"/>
      <c r="K5" s="421"/>
      <c r="L5" s="430" t="s">
        <v>683</v>
      </c>
      <c r="M5" s="421" t="str">
        <f>IF(M3="",IF(M4="","",VLOOKUP(M4,[8]乳児死因名称!$A$1:$B$56,2,FALSE)),VLOOKUP(M3,[8]乳児死因名称!$A$1:$B$56,2,FALSE))</f>
        <v>先天奇形，変形及び染色体異常</v>
      </c>
      <c r="N5" s="428" t="str">
        <f>IF(N3="",IF(N4="","",VLOOKUP(N4,[8]乳児死因名称!$A$1:$B$56,2,FALSE)),VLOOKUP(N3,[8]乳児死因名称!$A$1:$B$56,2,FALSE))</f>
        <v>神経系の先天奇形</v>
      </c>
      <c r="O5" s="429" t="str">
        <f>IF(O3="",IF(O4="","",VLOOKUP(O4,[8]乳児死因名称!$A$1:$B$56,2,FALSE)),VLOOKUP(O3,[8]乳児死因名称!$A$1:$B$56,2,FALSE))</f>
        <v>呼吸器系の先天奇形</v>
      </c>
      <c r="P5" s="431" t="str">
        <f>IF(P3="",IF(P4="","",VLOOKUP(P4,[8]乳児死因名称!$A$1:$B$56,2,FALSE)),VLOOKUP(P3,[8]乳児死因名称!$A$1:$B$56,2,FALSE))</f>
        <v>その他の先天奇形及び変形</v>
      </c>
      <c r="Q5" s="458"/>
      <c r="R5" s="457"/>
      <c r="S5" s="421"/>
      <c r="T5" s="421"/>
    </row>
    <row r="6" spans="1:20">
      <c r="A6" s="379"/>
      <c r="B6" s="426"/>
      <c r="C6" s="425"/>
      <c r="D6" s="424"/>
      <c r="E6" s="423"/>
      <c r="F6" s="419"/>
      <c r="G6" s="419"/>
      <c r="H6" s="419"/>
      <c r="I6" s="422"/>
      <c r="J6" s="421"/>
      <c r="K6" s="421"/>
      <c r="L6" s="416"/>
      <c r="M6" s="420"/>
      <c r="N6" s="419"/>
      <c r="O6" s="414"/>
      <c r="P6" s="418"/>
      <c r="Q6" s="456"/>
      <c r="R6" s="455"/>
      <c r="S6" s="417"/>
      <c r="T6" s="417"/>
    </row>
    <row r="7" spans="1:20">
      <c r="A7" s="379"/>
      <c r="B7" s="402" t="s">
        <v>57</v>
      </c>
      <c r="C7" s="395">
        <v>902</v>
      </c>
      <c r="D7" s="401">
        <v>434</v>
      </c>
      <c r="E7" s="410">
        <v>9</v>
      </c>
      <c r="F7" s="395">
        <v>43</v>
      </c>
      <c r="G7" s="410">
        <v>88</v>
      </c>
      <c r="H7" s="395">
        <v>73</v>
      </c>
      <c r="I7" s="396">
        <v>63</v>
      </c>
      <c r="J7" s="454"/>
      <c r="K7" s="454"/>
      <c r="L7" s="400" t="s">
        <v>57</v>
      </c>
      <c r="M7" s="388">
        <v>383</v>
      </c>
      <c r="N7" s="395">
        <v>29</v>
      </c>
      <c r="O7" s="395">
        <v>51</v>
      </c>
      <c r="P7" s="396">
        <v>55</v>
      </c>
      <c r="Q7" s="453"/>
      <c r="R7" s="452"/>
      <c r="S7" s="454"/>
      <c r="T7" s="454"/>
    </row>
    <row r="8" spans="1:20">
      <c r="A8" s="379"/>
      <c r="B8" s="406"/>
      <c r="C8" s="395"/>
      <c r="D8" s="401"/>
      <c r="E8" s="410"/>
      <c r="F8" s="410"/>
      <c r="G8" s="410"/>
      <c r="H8" s="410"/>
      <c r="I8" s="396"/>
      <c r="J8" s="388"/>
      <c r="K8" s="388"/>
      <c r="L8" s="405"/>
      <c r="M8" s="388"/>
      <c r="N8" s="395"/>
      <c r="O8" s="395"/>
      <c r="P8" s="396"/>
      <c r="Q8" s="453"/>
      <c r="R8" s="452"/>
      <c r="S8" s="388"/>
      <c r="T8" s="388"/>
    </row>
    <row r="9" spans="1:20">
      <c r="A9" s="379"/>
      <c r="B9" s="402" t="str">
        <f>IF(ISBLANK('[8]市町村(2)'!B9)=TRUE,"",'[8]市町村(2)'!B9)</f>
        <v>岡　 山　 県</v>
      </c>
      <c r="C9" s="395">
        <v>8</v>
      </c>
      <c r="D9" s="401">
        <v>5</v>
      </c>
      <c r="E9" s="395">
        <v>1</v>
      </c>
      <c r="F9" s="395">
        <v>1</v>
      </c>
      <c r="G9" s="395">
        <v>1</v>
      </c>
      <c r="H9" s="395">
        <v>1</v>
      </c>
      <c r="I9" s="396">
        <v>1</v>
      </c>
      <c r="J9" s="388"/>
      <c r="K9" s="388"/>
      <c r="L9" s="400" t="s">
        <v>55</v>
      </c>
      <c r="M9" s="388">
        <v>3</v>
      </c>
      <c r="N9" s="395">
        <v>1</v>
      </c>
      <c r="O9" s="395">
        <v>1</v>
      </c>
      <c r="P9" s="396">
        <v>1</v>
      </c>
      <c r="Q9" s="453"/>
      <c r="R9" s="452"/>
      <c r="S9" s="388"/>
      <c r="T9" s="388"/>
    </row>
    <row r="10" spans="1:20">
      <c r="A10" s="379"/>
      <c r="B10" s="402"/>
      <c r="C10" s="395"/>
      <c r="D10" s="401"/>
      <c r="E10" s="395"/>
      <c r="F10" s="395"/>
      <c r="G10" s="395"/>
      <c r="H10" s="395"/>
      <c r="I10" s="396"/>
      <c r="J10" s="388"/>
      <c r="K10" s="388"/>
      <c r="L10" s="400"/>
      <c r="M10" s="388"/>
      <c r="N10" s="395"/>
      <c r="O10" s="395"/>
      <c r="P10" s="396"/>
      <c r="Q10" s="453"/>
      <c r="R10" s="452"/>
      <c r="S10" s="388"/>
      <c r="T10" s="388"/>
    </row>
    <row r="11" spans="1:20">
      <c r="A11" s="379"/>
      <c r="B11" s="408" t="str">
        <f>IF(ISBLANK('[8]市町村(2)'!B11)=TRUE,"",'[8]市町村(2)'!B11)</f>
        <v>県南東部保健医療圏</v>
      </c>
      <c r="C11" s="399">
        <v>3</v>
      </c>
      <c r="D11" s="395">
        <v>1</v>
      </c>
      <c r="E11" s="394" t="s">
        <v>4</v>
      </c>
      <c r="F11" s="394">
        <v>1</v>
      </c>
      <c r="G11" s="394" t="s">
        <v>4</v>
      </c>
      <c r="H11" s="394" t="s">
        <v>4</v>
      </c>
      <c r="I11" s="396" t="s">
        <v>4</v>
      </c>
      <c r="J11" s="388"/>
      <c r="K11" s="388"/>
      <c r="L11" s="407" t="s">
        <v>54</v>
      </c>
      <c r="M11" s="397">
        <v>2</v>
      </c>
      <c r="N11" s="394">
        <v>1</v>
      </c>
      <c r="O11" s="395" t="s">
        <v>4</v>
      </c>
      <c r="P11" s="396">
        <v>1</v>
      </c>
      <c r="Q11" s="453" t="str">
        <f>IF(ISBLANK('[8]市町村(2)'!P11)=TRUE,"",IF('[8]市町村(2)'!P11=0,"－",'[8]市町村(2)'!P11))</f>
        <v>－</v>
      </c>
      <c r="R11" s="452" t="str">
        <f>IF(ISBLANK('[8]市町村(2)'!Q11)=TRUE,"",IF('[8]市町村(2)'!Q11=0,"－",'[8]市町村(2)'!Q11))</f>
        <v>－</v>
      </c>
      <c r="S11" s="388"/>
      <c r="T11" s="388"/>
    </row>
    <row r="12" spans="1:20">
      <c r="A12" s="379"/>
      <c r="B12" s="408" t="str">
        <f>IF(ISBLANK('[8]市町村(2)'!B12)=TRUE,"",'[8]市町村(2)'!B12)</f>
        <v>県南西部保健医療圏</v>
      </c>
      <c r="C12" s="395">
        <v>3</v>
      </c>
      <c r="D12" s="401">
        <v>2</v>
      </c>
      <c r="E12" s="395">
        <v>1</v>
      </c>
      <c r="F12" s="395" t="s">
        <v>4</v>
      </c>
      <c r="G12" s="395" t="s">
        <v>4</v>
      </c>
      <c r="H12" s="395">
        <v>1</v>
      </c>
      <c r="I12" s="396" t="s">
        <v>4</v>
      </c>
      <c r="J12" s="388"/>
      <c r="K12" s="388"/>
      <c r="L12" s="407" t="s">
        <v>53</v>
      </c>
      <c r="M12" s="388">
        <v>1</v>
      </c>
      <c r="N12" s="395" t="s">
        <v>4</v>
      </c>
      <c r="O12" s="395">
        <v>1</v>
      </c>
      <c r="P12" s="396" t="s">
        <v>4</v>
      </c>
      <c r="Q12" s="453" t="str">
        <f>IF(ISBLANK('[8]市町村(2)'!P12)=TRUE,"",IF('[8]市町村(2)'!P12=0,"－",'[8]市町村(2)'!P12))</f>
        <v>－</v>
      </c>
      <c r="R12" s="452" t="str">
        <f>IF(ISBLANK('[8]市町村(2)'!Q12)=TRUE,"",IF('[8]市町村(2)'!Q12=0,"－",'[8]市町村(2)'!Q12))</f>
        <v>－</v>
      </c>
      <c r="S12" s="388"/>
      <c r="T12" s="388"/>
    </row>
    <row r="13" spans="1:20" ht="27">
      <c r="A13" s="379"/>
      <c r="B13" s="408" t="str">
        <f>IF(ISBLANK('[8]市町村(2)'!B13)=TRUE,"",'[8]市町村(2)'!B13)</f>
        <v>高梁・新見保健医療圏</v>
      </c>
      <c r="C13" s="395">
        <v>1</v>
      </c>
      <c r="D13" s="401">
        <v>1</v>
      </c>
      <c r="E13" s="395" t="s">
        <v>4</v>
      </c>
      <c r="F13" s="395" t="s">
        <v>4</v>
      </c>
      <c r="G13" s="395">
        <v>1</v>
      </c>
      <c r="H13" s="395" t="s">
        <v>4</v>
      </c>
      <c r="I13" s="396" t="s">
        <v>4</v>
      </c>
      <c r="J13" s="388"/>
      <c r="K13" s="388"/>
      <c r="L13" s="407" t="s">
        <v>52</v>
      </c>
      <c r="M13" s="388" t="s">
        <v>4</v>
      </c>
      <c r="N13" s="395" t="s">
        <v>4</v>
      </c>
      <c r="O13" s="395" t="s">
        <v>4</v>
      </c>
      <c r="P13" s="396" t="s">
        <v>4</v>
      </c>
      <c r="Q13" s="453" t="str">
        <f>IF(ISBLANK('[8]市町村(2)'!P13)=TRUE,"",IF('[8]市町村(2)'!P13=0,"－",'[8]市町村(2)'!P13))</f>
        <v>－</v>
      </c>
      <c r="R13" s="452" t="str">
        <f>IF(ISBLANK('[8]市町村(2)'!Q13)=TRUE,"",IF('[8]市町村(2)'!Q13=0,"－",'[8]市町村(2)'!Q13))</f>
        <v>－</v>
      </c>
      <c r="S13" s="388"/>
      <c r="T13" s="388"/>
    </row>
    <row r="14" spans="1:20">
      <c r="A14" s="379"/>
      <c r="B14" s="408" t="str">
        <f>IF(ISBLANK('[8]市町村(2)'!B14)=TRUE,"",'[8]市町村(2)'!B14)</f>
        <v>真庭保健医療圏</v>
      </c>
      <c r="C14" s="395" t="s">
        <v>4</v>
      </c>
      <c r="D14" s="401" t="s">
        <v>4</v>
      </c>
      <c r="E14" s="395" t="s">
        <v>4</v>
      </c>
      <c r="F14" s="395" t="s">
        <v>4</v>
      </c>
      <c r="G14" s="395" t="s">
        <v>4</v>
      </c>
      <c r="H14" s="395" t="s">
        <v>4</v>
      </c>
      <c r="I14" s="396" t="s">
        <v>4</v>
      </c>
      <c r="J14" s="388"/>
      <c r="K14" s="388"/>
      <c r="L14" s="407" t="s">
        <v>51</v>
      </c>
      <c r="M14" s="388" t="s">
        <v>4</v>
      </c>
      <c r="N14" s="395" t="s">
        <v>4</v>
      </c>
      <c r="O14" s="395" t="s">
        <v>4</v>
      </c>
      <c r="P14" s="396" t="s">
        <v>4</v>
      </c>
      <c r="Q14" s="453" t="str">
        <f>IF(ISBLANK('[8]市町村(2)'!P14)=TRUE,"",IF('[8]市町村(2)'!P14=0,"－",'[8]市町村(2)'!P14))</f>
        <v>－</v>
      </c>
      <c r="R14" s="452" t="str">
        <f>IF(ISBLANK('[8]市町村(2)'!Q14)=TRUE,"",IF('[8]市町村(2)'!Q14=0,"－",'[8]市町村(2)'!Q14))</f>
        <v>－</v>
      </c>
      <c r="S14" s="388"/>
      <c r="T14" s="388"/>
    </row>
    <row r="15" spans="1:20" ht="27">
      <c r="A15" s="379"/>
      <c r="B15" s="408" t="str">
        <f>IF(ISBLANK('[8]市町村(2)'!B15)=TRUE,"",'[8]市町村(2)'!B15)</f>
        <v>津山・英田保健医療圏</v>
      </c>
      <c r="C15" s="395">
        <v>1</v>
      </c>
      <c r="D15" s="401">
        <v>1</v>
      </c>
      <c r="E15" s="395" t="s">
        <v>4</v>
      </c>
      <c r="F15" s="395" t="s">
        <v>4</v>
      </c>
      <c r="G15" s="395" t="s">
        <v>4</v>
      </c>
      <c r="H15" s="395" t="s">
        <v>4</v>
      </c>
      <c r="I15" s="396">
        <v>1</v>
      </c>
      <c r="J15" s="388"/>
      <c r="K15" s="388"/>
      <c r="L15" s="407" t="s">
        <v>50</v>
      </c>
      <c r="M15" s="388" t="s">
        <v>4</v>
      </c>
      <c r="N15" s="395" t="s">
        <v>4</v>
      </c>
      <c r="O15" s="395" t="s">
        <v>4</v>
      </c>
      <c r="P15" s="396" t="s">
        <v>4</v>
      </c>
      <c r="Q15" s="453" t="str">
        <f>IF(ISBLANK('[8]市町村(2)'!P15)=TRUE,"",IF('[8]市町村(2)'!P15=0,"－",'[8]市町村(2)'!P15))</f>
        <v>－</v>
      </c>
      <c r="R15" s="452" t="str">
        <f>IF(ISBLANK('[8]市町村(2)'!Q15)=TRUE,"",IF('[8]市町村(2)'!Q15=0,"－",'[8]市町村(2)'!Q15))</f>
        <v>－</v>
      </c>
      <c r="S15" s="388"/>
      <c r="T15" s="388"/>
    </row>
    <row r="16" spans="1:20">
      <c r="A16" s="379"/>
      <c r="B16" s="406" t="str">
        <f>IF(ISBLANK('[8]市町村(2)'!B16)=TRUE,"",'[8]市町村(2)'!B16)</f>
        <v/>
      </c>
      <c r="C16" s="395" t="s">
        <v>3</v>
      </c>
      <c r="D16" s="401" t="s">
        <v>3</v>
      </c>
      <c r="E16" s="395" t="s">
        <v>3</v>
      </c>
      <c r="F16" s="395" t="s">
        <v>3</v>
      </c>
      <c r="G16" s="395" t="s">
        <v>3</v>
      </c>
      <c r="H16" s="395" t="s">
        <v>3</v>
      </c>
      <c r="I16" s="396" t="s">
        <v>3</v>
      </c>
      <c r="J16" s="388"/>
      <c r="K16" s="388"/>
      <c r="L16" s="405" t="s">
        <v>3</v>
      </c>
      <c r="M16" s="388" t="s">
        <v>3</v>
      </c>
      <c r="N16" s="395" t="s">
        <v>3</v>
      </c>
      <c r="O16" s="395" t="s">
        <v>3</v>
      </c>
      <c r="P16" s="396" t="s">
        <v>3</v>
      </c>
      <c r="Q16" s="453" t="str">
        <f>IF(ISBLANK('[8]市町村(2)'!P16)=TRUE,"",IF('[8]市町村(2)'!P16=0,"－",'[8]市町村(2)'!P16))</f>
        <v/>
      </c>
      <c r="R16" s="452" t="str">
        <f>IF(ISBLANK('[8]市町村(2)'!Q16)=TRUE,"",IF('[8]市町村(2)'!Q16=0,"－",'[8]市町村(2)'!Q16))</f>
        <v/>
      </c>
      <c r="S16" s="388"/>
      <c r="T16" s="388"/>
    </row>
    <row r="17" spans="1:20">
      <c r="A17" s="379"/>
      <c r="B17" s="404" t="str">
        <f>IF(ISBLANK('[8]市町村(2)'!B17)=TRUE,"",'[8]市町村(2)'!B17)</f>
        <v>岡山市保健所</v>
      </c>
      <c r="C17" s="399">
        <v>3</v>
      </c>
      <c r="D17" s="388">
        <v>1</v>
      </c>
      <c r="E17" s="395" t="s">
        <v>4</v>
      </c>
      <c r="F17" s="395">
        <v>1</v>
      </c>
      <c r="G17" s="395" t="s">
        <v>4</v>
      </c>
      <c r="H17" s="395" t="s">
        <v>4</v>
      </c>
      <c r="I17" s="396" t="s">
        <v>4</v>
      </c>
      <c r="J17" s="388"/>
      <c r="K17" s="388"/>
      <c r="L17" s="403" t="s">
        <v>49</v>
      </c>
      <c r="M17" s="388">
        <v>2</v>
      </c>
      <c r="N17" s="394">
        <v>1</v>
      </c>
      <c r="O17" s="395" t="s">
        <v>4</v>
      </c>
      <c r="P17" s="396">
        <v>1</v>
      </c>
      <c r="Q17" s="453" t="str">
        <f>IF(ISBLANK('[8]市町村(2)'!P17)=TRUE,"",IF('[8]市町村(2)'!P17=0,"－",'[8]市町村(2)'!P17))</f>
        <v>－</v>
      </c>
      <c r="R17" s="452" t="str">
        <f>IF(ISBLANK('[8]市町村(2)'!Q17)=TRUE,"",IF('[8]市町村(2)'!Q17=0,"－",'[8]市町村(2)'!Q17))</f>
        <v>－</v>
      </c>
      <c r="S17" s="388"/>
      <c r="T17" s="388"/>
    </row>
    <row r="18" spans="1:20">
      <c r="A18" s="379"/>
      <c r="B18" s="404" t="str">
        <f>IF(ISBLANK('[8]市町村(2)'!B18)=TRUE,"",'[8]市町村(2)'!B18)</f>
        <v>倉敷市保健所</v>
      </c>
      <c r="C18" s="399">
        <v>2</v>
      </c>
      <c r="D18" s="388">
        <v>1</v>
      </c>
      <c r="E18" s="395" t="s">
        <v>4</v>
      </c>
      <c r="F18" s="395" t="s">
        <v>4</v>
      </c>
      <c r="G18" s="395" t="s">
        <v>4</v>
      </c>
      <c r="H18" s="395">
        <v>1</v>
      </c>
      <c r="I18" s="396" t="s">
        <v>4</v>
      </c>
      <c r="J18" s="388"/>
      <c r="K18" s="388"/>
      <c r="L18" s="403" t="s">
        <v>48</v>
      </c>
      <c r="M18" s="388">
        <v>1</v>
      </c>
      <c r="N18" s="395" t="s">
        <v>4</v>
      </c>
      <c r="O18" s="395">
        <v>1</v>
      </c>
      <c r="P18" s="396" t="s">
        <v>4</v>
      </c>
      <c r="Q18" s="453" t="str">
        <f>IF(ISBLANK('[8]市町村(2)'!P18)=TRUE,"",IF('[8]市町村(2)'!P18=0,"－",'[8]市町村(2)'!P18))</f>
        <v>－</v>
      </c>
      <c r="R18" s="452" t="str">
        <f>IF(ISBLANK('[8]市町村(2)'!Q18)=TRUE,"",IF('[8]市町村(2)'!Q18=0,"－",'[8]市町村(2)'!Q18))</f>
        <v>－</v>
      </c>
      <c r="S18" s="388"/>
      <c r="T18" s="388"/>
    </row>
    <row r="19" spans="1:20">
      <c r="A19" s="379"/>
      <c r="B19" s="404" t="str">
        <f>IF(ISBLANK('[8]市町村(2)'!B19)=TRUE,"",'[8]市町村(2)'!B19)</f>
        <v>備前保健所</v>
      </c>
      <c r="C19" s="399" t="s">
        <v>4</v>
      </c>
      <c r="D19" s="388" t="s">
        <v>4</v>
      </c>
      <c r="E19" s="395" t="s">
        <v>4</v>
      </c>
      <c r="F19" s="395" t="s">
        <v>4</v>
      </c>
      <c r="G19" s="395" t="s">
        <v>4</v>
      </c>
      <c r="H19" s="395" t="s">
        <v>4</v>
      </c>
      <c r="I19" s="396" t="s">
        <v>4</v>
      </c>
      <c r="J19" s="388"/>
      <c r="K19" s="388"/>
      <c r="L19" s="403" t="s">
        <v>129</v>
      </c>
      <c r="M19" s="388" t="s">
        <v>4</v>
      </c>
      <c r="N19" s="395" t="s">
        <v>4</v>
      </c>
      <c r="O19" s="395" t="s">
        <v>4</v>
      </c>
      <c r="P19" s="396" t="s">
        <v>4</v>
      </c>
      <c r="Q19" s="453" t="str">
        <f>IF(ISBLANK('[8]市町村(2)'!P19)=TRUE,"",IF('[8]市町村(2)'!P19=0,"－",'[8]市町村(2)'!P19))</f>
        <v>－</v>
      </c>
      <c r="R19" s="452" t="str">
        <f>IF(ISBLANK('[8]市町村(2)'!Q19)=TRUE,"",IF('[8]市町村(2)'!Q19=0,"－",'[8]市町村(2)'!Q19))</f>
        <v>－</v>
      </c>
      <c r="S19" s="388"/>
      <c r="T19" s="388"/>
    </row>
    <row r="20" spans="1:20">
      <c r="A20" s="379"/>
      <c r="B20" s="404" t="str">
        <f>IF(ISBLANK('[8]市町村(2)'!B20)=TRUE,"",'[8]市町村(2)'!B20)</f>
        <v>備中保健所</v>
      </c>
      <c r="C20" s="399">
        <v>1</v>
      </c>
      <c r="D20" s="388">
        <v>1</v>
      </c>
      <c r="E20" s="395">
        <v>1</v>
      </c>
      <c r="F20" s="395" t="s">
        <v>4</v>
      </c>
      <c r="G20" s="395" t="s">
        <v>4</v>
      </c>
      <c r="H20" s="395" t="s">
        <v>4</v>
      </c>
      <c r="I20" s="396" t="s">
        <v>4</v>
      </c>
      <c r="J20" s="388"/>
      <c r="K20" s="388"/>
      <c r="L20" s="403" t="s">
        <v>128</v>
      </c>
      <c r="M20" s="388" t="s">
        <v>4</v>
      </c>
      <c r="N20" s="395" t="s">
        <v>4</v>
      </c>
      <c r="O20" s="395" t="s">
        <v>4</v>
      </c>
      <c r="P20" s="396" t="s">
        <v>4</v>
      </c>
      <c r="Q20" s="453" t="str">
        <f>IF(ISBLANK('[8]市町村(2)'!P20)=TRUE,"",IF('[8]市町村(2)'!P20=0,"－",'[8]市町村(2)'!P20))</f>
        <v>－</v>
      </c>
      <c r="R20" s="452" t="str">
        <f>IF(ISBLANK('[8]市町村(2)'!Q20)=TRUE,"",IF('[8]市町村(2)'!Q20=0,"－",'[8]市町村(2)'!Q20))</f>
        <v>－</v>
      </c>
      <c r="S20" s="388"/>
      <c r="T20" s="388"/>
    </row>
    <row r="21" spans="1:20">
      <c r="A21" s="379"/>
      <c r="B21" s="404" t="str">
        <f>IF(ISBLANK('[8]市町村(2)'!B21)=TRUE,"",'[8]市町村(2)'!B21)</f>
        <v>備北保健所</v>
      </c>
      <c r="C21" s="399">
        <v>1</v>
      </c>
      <c r="D21" s="388">
        <v>1</v>
      </c>
      <c r="E21" s="395" t="s">
        <v>4</v>
      </c>
      <c r="F21" s="395" t="s">
        <v>4</v>
      </c>
      <c r="G21" s="395">
        <v>1</v>
      </c>
      <c r="H21" s="395" t="s">
        <v>4</v>
      </c>
      <c r="I21" s="396" t="s">
        <v>4</v>
      </c>
      <c r="J21" s="388"/>
      <c r="K21" s="388"/>
      <c r="L21" s="403" t="s">
        <v>127</v>
      </c>
      <c r="M21" s="388" t="s">
        <v>4</v>
      </c>
      <c r="N21" s="395" t="s">
        <v>4</v>
      </c>
      <c r="O21" s="395" t="s">
        <v>4</v>
      </c>
      <c r="P21" s="396" t="s">
        <v>4</v>
      </c>
      <c r="Q21" s="453" t="str">
        <f>IF(ISBLANK('[8]市町村(2)'!P21)=TRUE,"",IF('[8]市町村(2)'!P21=0,"－",'[8]市町村(2)'!P21))</f>
        <v>－</v>
      </c>
      <c r="R21" s="452" t="str">
        <f>IF(ISBLANK('[8]市町村(2)'!Q21)=TRUE,"",IF('[8]市町村(2)'!Q21=0,"－",'[8]市町村(2)'!Q21))</f>
        <v>－</v>
      </c>
      <c r="S21" s="388"/>
      <c r="T21" s="388"/>
    </row>
    <row r="22" spans="1:20">
      <c r="A22" s="379"/>
      <c r="B22" s="404" t="str">
        <f>IF(ISBLANK('[8]市町村(2)'!B22)=TRUE,"",'[8]市町村(2)'!B22)</f>
        <v>真庭保健所</v>
      </c>
      <c r="C22" s="399" t="s">
        <v>4</v>
      </c>
      <c r="D22" s="388" t="s">
        <v>4</v>
      </c>
      <c r="E22" s="395" t="s">
        <v>4</v>
      </c>
      <c r="F22" s="395" t="s">
        <v>4</v>
      </c>
      <c r="G22" s="395" t="s">
        <v>4</v>
      </c>
      <c r="H22" s="395" t="s">
        <v>4</v>
      </c>
      <c r="I22" s="396" t="s">
        <v>4</v>
      </c>
      <c r="J22" s="388"/>
      <c r="K22" s="388"/>
      <c r="L22" s="403" t="s">
        <v>44</v>
      </c>
      <c r="M22" s="388" t="s">
        <v>4</v>
      </c>
      <c r="N22" s="395" t="s">
        <v>4</v>
      </c>
      <c r="O22" s="395" t="s">
        <v>4</v>
      </c>
      <c r="P22" s="396" t="s">
        <v>4</v>
      </c>
      <c r="Q22" s="453" t="str">
        <f>IF(ISBLANK('[8]市町村(2)'!P22)=TRUE,"",IF('[8]市町村(2)'!P22=0,"－",'[8]市町村(2)'!P22))</f>
        <v>－</v>
      </c>
      <c r="R22" s="452" t="str">
        <f>IF(ISBLANK('[8]市町村(2)'!Q22)=TRUE,"",IF('[8]市町村(2)'!Q22=0,"－",'[8]市町村(2)'!Q22))</f>
        <v>－</v>
      </c>
      <c r="S22" s="388"/>
      <c r="T22" s="388"/>
    </row>
    <row r="23" spans="1:20">
      <c r="A23" s="379"/>
      <c r="B23" s="404" t="str">
        <f>IF(ISBLANK('[8]市町村(2)'!B23)=TRUE,"",'[8]市町村(2)'!B23)</f>
        <v>美作保健所</v>
      </c>
      <c r="C23" s="399">
        <v>1</v>
      </c>
      <c r="D23" s="388">
        <v>1</v>
      </c>
      <c r="E23" s="395" t="s">
        <v>4</v>
      </c>
      <c r="F23" s="395" t="s">
        <v>4</v>
      </c>
      <c r="G23" s="395" t="s">
        <v>4</v>
      </c>
      <c r="H23" s="395" t="s">
        <v>4</v>
      </c>
      <c r="I23" s="396">
        <v>1</v>
      </c>
      <c r="J23" s="388"/>
      <c r="K23" s="388"/>
      <c r="L23" s="403" t="s">
        <v>126</v>
      </c>
      <c r="M23" s="388" t="s">
        <v>4</v>
      </c>
      <c r="N23" s="395" t="s">
        <v>4</v>
      </c>
      <c r="O23" s="395" t="s">
        <v>4</v>
      </c>
      <c r="P23" s="396" t="s">
        <v>4</v>
      </c>
      <c r="Q23" s="453" t="str">
        <f>IF(ISBLANK('[8]市町村(2)'!P23)=TRUE,"",IF('[8]市町村(2)'!P23=0,"－",'[8]市町村(2)'!P23))</f>
        <v>－</v>
      </c>
      <c r="R23" s="452" t="str">
        <f>IF(ISBLANK('[8]市町村(2)'!Q23)=TRUE,"",IF('[8]市町村(2)'!Q23=0,"－",'[8]市町村(2)'!Q23))</f>
        <v>－</v>
      </c>
      <c r="S23" s="388"/>
      <c r="T23" s="388"/>
    </row>
    <row r="24" spans="1:20">
      <c r="A24" s="379"/>
      <c r="B24" s="402" t="str">
        <f>IF(ISBLANK('[8]市町村(2)'!B24)=TRUE,"",'[8]市町村(2)'!B24)</f>
        <v/>
      </c>
      <c r="C24" s="395" t="s">
        <v>3</v>
      </c>
      <c r="D24" s="401" t="s">
        <v>3</v>
      </c>
      <c r="E24" s="395" t="s">
        <v>3</v>
      </c>
      <c r="F24" s="395" t="s">
        <v>3</v>
      </c>
      <c r="G24" s="395" t="s">
        <v>3</v>
      </c>
      <c r="H24" s="395" t="s">
        <v>3</v>
      </c>
      <c r="I24" s="396" t="s">
        <v>3</v>
      </c>
      <c r="J24" s="388"/>
      <c r="K24" s="388"/>
      <c r="L24" s="400" t="s">
        <v>3</v>
      </c>
      <c r="M24" s="388" t="s">
        <v>3</v>
      </c>
      <c r="N24" s="395" t="s">
        <v>3</v>
      </c>
      <c r="O24" s="395" t="s">
        <v>3</v>
      </c>
      <c r="P24" s="396" t="s">
        <v>3</v>
      </c>
      <c r="Q24" s="453" t="str">
        <f>IF(ISBLANK('[8]市町村(2)'!P24)=TRUE,"",IF('[8]市町村(2)'!P24=0,"－",'[8]市町村(2)'!P24))</f>
        <v/>
      </c>
      <c r="R24" s="452" t="str">
        <f>IF(ISBLANK('[8]市町村(2)'!Q24)=TRUE,"",IF('[8]市町村(2)'!Q24=0,"－",'[8]市町村(2)'!Q24))</f>
        <v/>
      </c>
      <c r="S24" s="388"/>
      <c r="T24" s="388"/>
    </row>
    <row r="25" spans="1:20">
      <c r="A25" s="379"/>
      <c r="B25" s="22" t="str">
        <f>IF(ISBLANK('[8]市町村(2)'!B25)=TRUE,"",'[8]市町村(2)'!B25)</f>
        <v>岡 山 市</v>
      </c>
      <c r="C25" s="399">
        <v>3</v>
      </c>
      <c r="D25" s="398">
        <v>1</v>
      </c>
      <c r="E25" s="397" t="s">
        <v>4</v>
      </c>
      <c r="F25" s="388">
        <v>1</v>
      </c>
      <c r="G25" s="394" t="s">
        <v>4</v>
      </c>
      <c r="H25" s="394" t="s">
        <v>4</v>
      </c>
      <c r="I25" s="396" t="s">
        <v>4</v>
      </c>
      <c r="J25" s="388"/>
      <c r="K25" s="388"/>
      <c r="L25" s="24" t="s">
        <v>42</v>
      </c>
      <c r="M25" s="397">
        <v>2</v>
      </c>
      <c r="N25" s="394">
        <v>1</v>
      </c>
      <c r="O25" s="395" t="s">
        <v>4</v>
      </c>
      <c r="P25" s="396">
        <v>1</v>
      </c>
      <c r="Q25" s="453" t="str">
        <f>IF(ISBLANK('[8]市町村(2)'!P25)=TRUE,"",IF('[8]市町村(2)'!P25=0,"－",'[8]市町村(2)'!P25))</f>
        <v/>
      </c>
      <c r="R25" s="452" t="str">
        <f>IF(ISBLANK('[8]市町村(2)'!Q25)=TRUE,"",IF('[8]市町村(2)'!Q25=0,"－",'[8]市町村(2)'!Q25))</f>
        <v/>
      </c>
      <c r="S25" s="388"/>
      <c r="T25" s="388"/>
    </row>
    <row r="26" spans="1:20">
      <c r="A26" s="379"/>
      <c r="B26" s="22" t="str">
        <f>IF(ISBLANK('[8]市町村(2)'!B26)=TRUE,"",'[8]市町村(2)'!B26)</f>
        <v>倉 敷 市</v>
      </c>
      <c r="C26" s="399">
        <v>2</v>
      </c>
      <c r="D26" s="398">
        <v>1</v>
      </c>
      <c r="E26" s="397" t="s">
        <v>4</v>
      </c>
      <c r="F26" s="388" t="s">
        <v>4</v>
      </c>
      <c r="G26" s="394" t="s">
        <v>4</v>
      </c>
      <c r="H26" s="394">
        <v>1</v>
      </c>
      <c r="I26" s="396" t="s">
        <v>4</v>
      </c>
      <c r="J26" s="388"/>
      <c r="K26" s="388"/>
      <c r="L26" s="24" t="s">
        <v>41</v>
      </c>
      <c r="M26" s="397">
        <v>1</v>
      </c>
      <c r="N26" s="394" t="s">
        <v>4</v>
      </c>
      <c r="O26" s="395">
        <v>1</v>
      </c>
      <c r="P26" s="396" t="s">
        <v>4</v>
      </c>
      <c r="Q26" s="453" t="str">
        <f>IF(ISBLANK('[8]市町村(2)'!P26)=TRUE,"",IF('[8]市町村(2)'!P26=0,"－",'[8]市町村(2)'!P26))</f>
        <v/>
      </c>
      <c r="R26" s="452" t="str">
        <f>IF(ISBLANK('[8]市町村(2)'!Q26)=TRUE,"",IF('[8]市町村(2)'!Q26=0,"－",'[8]市町村(2)'!Q26))</f>
        <v/>
      </c>
      <c r="S26" s="388"/>
      <c r="T26" s="388"/>
    </row>
    <row r="27" spans="1:20">
      <c r="A27" s="379"/>
      <c r="B27" s="22" t="str">
        <f>IF(ISBLANK('[8]市町村(2)'!B27)=TRUE,"",'[8]市町村(2)'!B27)</f>
        <v>津 山 市</v>
      </c>
      <c r="C27" s="399">
        <v>1</v>
      </c>
      <c r="D27" s="398">
        <v>1</v>
      </c>
      <c r="E27" s="397" t="s">
        <v>4</v>
      </c>
      <c r="F27" s="388" t="s">
        <v>4</v>
      </c>
      <c r="G27" s="394" t="s">
        <v>4</v>
      </c>
      <c r="H27" s="394" t="s">
        <v>4</v>
      </c>
      <c r="I27" s="396">
        <v>1</v>
      </c>
      <c r="J27" s="388"/>
      <c r="K27" s="388"/>
      <c r="L27" s="24" t="s">
        <v>40</v>
      </c>
      <c r="M27" s="397" t="s">
        <v>4</v>
      </c>
      <c r="N27" s="394" t="s">
        <v>4</v>
      </c>
      <c r="O27" s="395" t="s">
        <v>4</v>
      </c>
      <c r="P27" s="396" t="s">
        <v>4</v>
      </c>
      <c r="Q27" s="453" t="str">
        <f>IF(ISBLANK('[8]市町村(2)'!P27)=TRUE,"",IF('[8]市町村(2)'!P27=0,"－",'[8]市町村(2)'!P27))</f>
        <v/>
      </c>
      <c r="R27" s="452" t="str">
        <f>IF(ISBLANK('[8]市町村(2)'!Q27)=TRUE,"",IF('[8]市町村(2)'!Q27=0,"－",'[8]市町村(2)'!Q27))</f>
        <v/>
      </c>
      <c r="S27" s="388"/>
      <c r="T27" s="388"/>
    </row>
    <row r="28" spans="1:20">
      <c r="A28" s="379"/>
      <c r="B28" s="22" t="str">
        <f>IF(ISBLANK('[8]市町村(2)'!B28)=TRUE,"",'[8]市町村(2)'!B28)</f>
        <v>玉 野 市</v>
      </c>
      <c r="C28" s="399" t="s">
        <v>4</v>
      </c>
      <c r="D28" s="398" t="s">
        <v>4</v>
      </c>
      <c r="E28" s="397" t="s">
        <v>4</v>
      </c>
      <c r="F28" s="388" t="s">
        <v>4</v>
      </c>
      <c r="G28" s="394" t="s">
        <v>4</v>
      </c>
      <c r="H28" s="394" t="s">
        <v>4</v>
      </c>
      <c r="I28" s="396" t="s">
        <v>4</v>
      </c>
      <c r="J28" s="388"/>
      <c r="K28" s="388"/>
      <c r="L28" s="24" t="s">
        <v>39</v>
      </c>
      <c r="M28" s="397" t="s">
        <v>4</v>
      </c>
      <c r="N28" s="394" t="s">
        <v>4</v>
      </c>
      <c r="O28" s="395" t="s">
        <v>4</v>
      </c>
      <c r="P28" s="396" t="s">
        <v>4</v>
      </c>
      <c r="Q28" s="453" t="str">
        <f>IF(ISBLANK('[8]市町村(2)'!P28)=TRUE,"",IF('[8]市町村(2)'!P28=0,"－",'[8]市町村(2)'!P28))</f>
        <v/>
      </c>
      <c r="R28" s="452" t="str">
        <f>IF(ISBLANK('[8]市町村(2)'!Q28)=TRUE,"",IF('[8]市町村(2)'!Q28=0,"－",'[8]市町村(2)'!Q28))</f>
        <v/>
      </c>
      <c r="S28" s="388"/>
      <c r="T28" s="388"/>
    </row>
    <row r="29" spans="1:20">
      <c r="A29" s="379"/>
      <c r="B29" s="22" t="str">
        <f>IF(ISBLANK('[8]市町村(2)'!B29)=TRUE,"",'[8]市町村(2)'!B29)</f>
        <v>笠 岡 市</v>
      </c>
      <c r="C29" s="399">
        <v>1</v>
      </c>
      <c r="D29" s="398">
        <v>1</v>
      </c>
      <c r="E29" s="397">
        <v>1</v>
      </c>
      <c r="F29" s="388" t="s">
        <v>4</v>
      </c>
      <c r="G29" s="394" t="s">
        <v>4</v>
      </c>
      <c r="H29" s="394" t="s">
        <v>4</v>
      </c>
      <c r="I29" s="396" t="s">
        <v>4</v>
      </c>
      <c r="J29" s="388"/>
      <c r="K29" s="388"/>
      <c r="L29" s="24" t="s">
        <v>38</v>
      </c>
      <c r="M29" s="397" t="s">
        <v>4</v>
      </c>
      <c r="N29" s="394" t="s">
        <v>4</v>
      </c>
      <c r="O29" s="395" t="s">
        <v>4</v>
      </c>
      <c r="P29" s="396" t="s">
        <v>4</v>
      </c>
      <c r="Q29" s="453" t="str">
        <f>IF(ISBLANK('[8]市町村(2)'!P29)=TRUE,"",IF('[8]市町村(2)'!P29=0,"－",'[8]市町村(2)'!P29))</f>
        <v/>
      </c>
      <c r="R29" s="452" t="str">
        <f>IF(ISBLANK('[8]市町村(2)'!Q29)=TRUE,"",IF('[8]市町村(2)'!Q29=0,"－",'[8]市町村(2)'!Q29))</f>
        <v/>
      </c>
      <c r="S29" s="388"/>
      <c r="T29" s="388"/>
    </row>
    <row r="30" spans="1:20">
      <c r="A30" s="379"/>
      <c r="B30" s="22" t="str">
        <f>IF(ISBLANK('[8]市町村(2)'!B30)=TRUE,"",'[8]市町村(2)'!B30)</f>
        <v/>
      </c>
      <c r="C30" s="399" t="s">
        <v>3</v>
      </c>
      <c r="D30" s="398" t="s">
        <v>3</v>
      </c>
      <c r="E30" s="397" t="s">
        <v>3</v>
      </c>
      <c r="F30" s="388" t="s">
        <v>3</v>
      </c>
      <c r="G30" s="394" t="s">
        <v>3</v>
      </c>
      <c r="H30" s="394" t="s">
        <v>3</v>
      </c>
      <c r="I30" s="396" t="s">
        <v>3</v>
      </c>
      <c r="J30" s="388"/>
      <c r="K30" s="388"/>
      <c r="L30" s="24" t="s">
        <v>3</v>
      </c>
      <c r="M30" s="397" t="s">
        <v>3</v>
      </c>
      <c r="N30" s="394" t="s">
        <v>3</v>
      </c>
      <c r="O30" s="395" t="s">
        <v>3</v>
      </c>
      <c r="P30" s="396" t="s">
        <v>3</v>
      </c>
      <c r="Q30" s="453" t="str">
        <f>IF(ISBLANK('[8]市町村(2)'!P30)=TRUE,"",IF('[8]市町村(2)'!P30=0,"－",'[8]市町村(2)'!P30))</f>
        <v/>
      </c>
      <c r="R30" s="452" t="str">
        <f>IF(ISBLANK('[8]市町村(2)'!Q30)=TRUE,"",IF('[8]市町村(2)'!Q30=0,"－",'[8]市町村(2)'!Q30))</f>
        <v/>
      </c>
      <c r="S30" s="388"/>
      <c r="T30" s="388"/>
    </row>
    <row r="31" spans="1:20">
      <c r="A31" s="379"/>
      <c r="B31" s="22" t="str">
        <f>IF(ISBLANK('[8]市町村(2)'!B31)=TRUE,"",'[8]市町村(2)'!B31)</f>
        <v>井 原 市</v>
      </c>
      <c r="C31" s="399" t="s">
        <v>4</v>
      </c>
      <c r="D31" s="398" t="s">
        <v>4</v>
      </c>
      <c r="E31" s="397" t="s">
        <v>4</v>
      </c>
      <c r="F31" s="388" t="s">
        <v>4</v>
      </c>
      <c r="G31" s="394" t="s">
        <v>4</v>
      </c>
      <c r="H31" s="394" t="s">
        <v>4</v>
      </c>
      <c r="I31" s="396" t="s">
        <v>4</v>
      </c>
      <c r="J31" s="388"/>
      <c r="K31" s="388"/>
      <c r="L31" s="24" t="s">
        <v>37</v>
      </c>
      <c r="M31" s="397" t="s">
        <v>4</v>
      </c>
      <c r="N31" s="394" t="s">
        <v>4</v>
      </c>
      <c r="O31" s="395" t="s">
        <v>4</v>
      </c>
      <c r="P31" s="396" t="s">
        <v>4</v>
      </c>
      <c r="Q31" s="453" t="str">
        <f>IF(ISBLANK('[8]市町村(2)'!P31)=TRUE,"",IF('[8]市町村(2)'!P31=0,"－",'[8]市町村(2)'!P31))</f>
        <v/>
      </c>
      <c r="R31" s="452" t="str">
        <f>IF(ISBLANK('[8]市町村(2)'!Q31)=TRUE,"",IF('[8]市町村(2)'!Q31=0,"－",'[8]市町村(2)'!Q31))</f>
        <v/>
      </c>
      <c r="S31" s="388"/>
      <c r="T31" s="388"/>
    </row>
    <row r="32" spans="1:20">
      <c r="A32" s="379"/>
      <c r="B32" s="22" t="str">
        <f>IF(ISBLANK('[8]市町村(2)'!B32)=TRUE,"",'[8]市町村(2)'!B32)</f>
        <v>総 社 市</v>
      </c>
      <c r="C32" s="399" t="s">
        <v>4</v>
      </c>
      <c r="D32" s="398" t="s">
        <v>4</v>
      </c>
      <c r="E32" s="397" t="s">
        <v>4</v>
      </c>
      <c r="F32" s="388" t="s">
        <v>4</v>
      </c>
      <c r="G32" s="394" t="s">
        <v>4</v>
      </c>
      <c r="H32" s="394" t="s">
        <v>4</v>
      </c>
      <c r="I32" s="396" t="s">
        <v>4</v>
      </c>
      <c r="J32" s="388"/>
      <c r="K32" s="388"/>
      <c r="L32" s="24" t="s">
        <v>36</v>
      </c>
      <c r="M32" s="397" t="s">
        <v>4</v>
      </c>
      <c r="N32" s="394" t="s">
        <v>4</v>
      </c>
      <c r="O32" s="395" t="s">
        <v>4</v>
      </c>
      <c r="P32" s="396" t="s">
        <v>4</v>
      </c>
      <c r="Q32" s="453" t="str">
        <f>IF(ISBLANK('[8]市町村(2)'!P32)=TRUE,"",IF('[8]市町村(2)'!P32=0,"－",'[8]市町村(2)'!P32))</f>
        <v/>
      </c>
      <c r="R32" s="452" t="str">
        <f>IF(ISBLANK('[8]市町村(2)'!Q32)=TRUE,"",IF('[8]市町村(2)'!Q32=0,"－",'[8]市町村(2)'!Q32))</f>
        <v/>
      </c>
      <c r="S32" s="388"/>
      <c r="T32" s="388"/>
    </row>
    <row r="33" spans="1:20">
      <c r="A33" s="379"/>
      <c r="B33" s="22" t="str">
        <f>IF(ISBLANK('[8]市町村(2)'!B33)=TRUE,"",'[8]市町村(2)'!B33)</f>
        <v>高 梁 市</v>
      </c>
      <c r="C33" s="399">
        <v>1</v>
      </c>
      <c r="D33" s="398">
        <v>1</v>
      </c>
      <c r="E33" s="397" t="s">
        <v>4</v>
      </c>
      <c r="F33" s="388" t="s">
        <v>4</v>
      </c>
      <c r="G33" s="394">
        <v>1</v>
      </c>
      <c r="H33" s="394" t="s">
        <v>4</v>
      </c>
      <c r="I33" s="396" t="s">
        <v>4</v>
      </c>
      <c r="J33" s="388"/>
      <c r="K33" s="388"/>
      <c r="L33" s="24" t="s">
        <v>35</v>
      </c>
      <c r="M33" s="397" t="s">
        <v>4</v>
      </c>
      <c r="N33" s="394" t="s">
        <v>4</v>
      </c>
      <c r="O33" s="395" t="s">
        <v>4</v>
      </c>
      <c r="P33" s="396" t="s">
        <v>4</v>
      </c>
      <c r="Q33" s="453" t="str">
        <f>IF(ISBLANK('[8]市町村(2)'!P33)=TRUE,"",IF('[8]市町村(2)'!P33=0,"－",'[8]市町村(2)'!P33))</f>
        <v/>
      </c>
      <c r="R33" s="452" t="str">
        <f>IF(ISBLANK('[8]市町村(2)'!Q33)=TRUE,"",IF('[8]市町村(2)'!Q33=0,"－",'[8]市町村(2)'!Q33))</f>
        <v/>
      </c>
      <c r="S33" s="388"/>
      <c r="T33" s="388"/>
    </row>
    <row r="34" spans="1:20">
      <c r="A34" s="379"/>
      <c r="B34" s="24" t="str">
        <f>IF(ISBLANK('[8]市町村(2)'!B34)=TRUE,"",'[8]市町村(2)'!B34)</f>
        <v>新 見 市</v>
      </c>
      <c r="C34" s="399" t="s">
        <v>4</v>
      </c>
      <c r="D34" s="398" t="s">
        <v>4</v>
      </c>
      <c r="E34" s="397" t="s">
        <v>4</v>
      </c>
      <c r="F34" s="388" t="s">
        <v>4</v>
      </c>
      <c r="G34" s="394" t="s">
        <v>4</v>
      </c>
      <c r="H34" s="394" t="s">
        <v>4</v>
      </c>
      <c r="I34" s="396" t="s">
        <v>4</v>
      </c>
      <c r="J34" s="388"/>
      <c r="K34" s="388"/>
      <c r="L34" s="24" t="s">
        <v>34</v>
      </c>
      <c r="M34" s="397" t="s">
        <v>4</v>
      </c>
      <c r="N34" s="394" t="s">
        <v>4</v>
      </c>
      <c r="O34" s="395" t="s">
        <v>4</v>
      </c>
      <c r="P34" s="396" t="s">
        <v>4</v>
      </c>
      <c r="Q34" s="453" t="str">
        <f>IF(ISBLANK('[8]市町村(2)'!P34)=TRUE,"",IF('[8]市町村(2)'!P34=0,"－",'[8]市町村(2)'!P34))</f>
        <v/>
      </c>
      <c r="R34" s="452" t="str">
        <f>IF(ISBLANK('[8]市町村(2)'!Q34)=TRUE,"",IF('[8]市町村(2)'!Q34=0,"－",'[8]市町村(2)'!Q34))</f>
        <v/>
      </c>
      <c r="S34" s="388"/>
      <c r="T34" s="388"/>
    </row>
    <row r="35" spans="1:20">
      <c r="A35" s="379"/>
      <c r="B35" s="22" t="str">
        <f>IF(ISBLANK('[8]市町村(2)'!B35)=TRUE,"",'[8]市町村(2)'!B35)</f>
        <v>備 前 市</v>
      </c>
      <c r="C35" s="399" t="s">
        <v>4</v>
      </c>
      <c r="D35" s="398" t="s">
        <v>4</v>
      </c>
      <c r="E35" s="397" t="s">
        <v>4</v>
      </c>
      <c r="F35" s="388" t="s">
        <v>4</v>
      </c>
      <c r="G35" s="394" t="s">
        <v>4</v>
      </c>
      <c r="H35" s="394" t="s">
        <v>4</v>
      </c>
      <c r="I35" s="396" t="s">
        <v>4</v>
      </c>
      <c r="J35" s="388"/>
      <c r="K35" s="388"/>
      <c r="L35" s="24" t="s">
        <v>33</v>
      </c>
      <c r="M35" s="397" t="s">
        <v>4</v>
      </c>
      <c r="N35" s="394" t="s">
        <v>4</v>
      </c>
      <c r="O35" s="395" t="s">
        <v>4</v>
      </c>
      <c r="P35" s="396" t="s">
        <v>4</v>
      </c>
      <c r="Q35" s="453" t="str">
        <f>IF(ISBLANK('[8]市町村(2)'!P35)=TRUE,"",IF('[8]市町村(2)'!P35=0,"－",'[8]市町村(2)'!P35))</f>
        <v/>
      </c>
      <c r="R35" s="452" t="str">
        <f>IF(ISBLANK('[8]市町村(2)'!Q35)=TRUE,"",IF('[8]市町村(2)'!Q35=0,"－",'[8]市町村(2)'!Q35))</f>
        <v/>
      </c>
      <c r="S35" s="388"/>
      <c r="T35" s="388"/>
    </row>
    <row r="36" spans="1:20">
      <c r="A36" s="379"/>
      <c r="B36" s="22" t="str">
        <f>IF(ISBLANK('[8]市町村(2)'!B36)=TRUE,"",'[8]市町村(2)'!B36)</f>
        <v/>
      </c>
      <c r="C36" s="399" t="s">
        <v>3</v>
      </c>
      <c r="D36" s="398" t="s">
        <v>3</v>
      </c>
      <c r="E36" s="397" t="s">
        <v>3</v>
      </c>
      <c r="F36" s="388" t="s">
        <v>3</v>
      </c>
      <c r="G36" s="394" t="s">
        <v>3</v>
      </c>
      <c r="H36" s="394" t="s">
        <v>3</v>
      </c>
      <c r="I36" s="396" t="s">
        <v>3</v>
      </c>
      <c r="J36" s="388"/>
      <c r="K36" s="388"/>
      <c r="L36" s="24" t="s">
        <v>3</v>
      </c>
      <c r="M36" s="397" t="s">
        <v>3</v>
      </c>
      <c r="N36" s="394" t="s">
        <v>3</v>
      </c>
      <c r="O36" s="395" t="s">
        <v>3</v>
      </c>
      <c r="P36" s="396" t="s">
        <v>3</v>
      </c>
      <c r="Q36" s="453" t="str">
        <f>IF(ISBLANK('[8]市町村(2)'!P36)=TRUE,"",IF('[8]市町村(2)'!P36=0,"－",'[8]市町村(2)'!P36))</f>
        <v/>
      </c>
      <c r="R36" s="452" t="str">
        <f>IF(ISBLANK('[8]市町村(2)'!Q36)=TRUE,"",IF('[8]市町村(2)'!Q36=0,"－",'[8]市町村(2)'!Q36))</f>
        <v/>
      </c>
      <c r="S36" s="388"/>
      <c r="T36" s="388"/>
    </row>
    <row r="37" spans="1:20">
      <c r="A37" s="379"/>
      <c r="B37" s="22" t="str">
        <f>IF(ISBLANK('[8]市町村(2)'!B37)=TRUE,"",'[8]市町村(2)'!B37)</f>
        <v>瀬戸内市</v>
      </c>
      <c r="C37" s="399" t="s">
        <v>4</v>
      </c>
      <c r="D37" s="398" t="s">
        <v>4</v>
      </c>
      <c r="E37" s="397" t="s">
        <v>4</v>
      </c>
      <c r="F37" s="388" t="s">
        <v>4</v>
      </c>
      <c r="G37" s="394" t="s">
        <v>4</v>
      </c>
      <c r="H37" s="394" t="s">
        <v>4</v>
      </c>
      <c r="I37" s="396" t="s">
        <v>4</v>
      </c>
      <c r="J37" s="388"/>
      <c r="K37" s="388"/>
      <c r="L37" s="24" t="s">
        <v>32</v>
      </c>
      <c r="M37" s="397" t="s">
        <v>4</v>
      </c>
      <c r="N37" s="394" t="s">
        <v>4</v>
      </c>
      <c r="O37" s="395" t="s">
        <v>4</v>
      </c>
      <c r="P37" s="396" t="s">
        <v>4</v>
      </c>
      <c r="Q37" s="453" t="str">
        <f>IF(ISBLANK('[8]市町村(2)'!P37)=TRUE,"",IF('[8]市町村(2)'!P37=0,"－",'[8]市町村(2)'!P37))</f>
        <v/>
      </c>
      <c r="R37" s="452" t="str">
        <f>IF(ISBLANK('[8]市町村(2)'!Q37)=TRUE,"",IF('[8]市町村(2)'!Q37=0,"－",'[8]市町村(2)'!Q37))</f>
        <v/>
      </c>
      <c r="S37" s="388"/>
      <c r="T37" s="388"/>
    </row>
    <row r="38" spans="1:20">
      <c r="A38" s="379"/>
      <c r="B38" s="22" t="str">
        <f>IF(ISBLANK('[8]市町村(2)'!B38)=TRUE,"",'[8]市町村(2)'!B38)</f>
        <v>赤 磐 市</v>
      </c>
      <c r="C38" s="399" t="s">
        <v>4</v>
      </c>
      <c r="D38" s="398" t="s">
        <v>4</v>
      </c>
      <c r="E38" s="397" t="s">
        <v>4</v>
      </c>
      <c r="F38" s="388" t="s">
        <v>4</v>
      </c>
      <c r="G38" s="394" t="s">
        <v>4</v>
      </c>
      <c r="H38" s="394" t="s">
        <v>4</v>
      </c>
      <c r="I38" s="396" t="s">
        <v>4</v>
      </c>
      <c r="J38" s="388"/>
      <c r="K38" s="388"/>
      <c r="L38" s="24" t="s">
        <v>31</v>
      </c>
      <c r="M38" s="397" t="s">
        <v>4</v>
      </c>
      <c r="N38" s="394" t="s">
        <v>4</v>
      </c>
      <c r="O38" s="395" t="s">
        <v>4</v>
      </c>
      <c r="P38" s="396" t="s">
        <v>4</v>
      </c>
      <c r="Q38" s="453" t="str">
        <f>IF(ISBLANK('[8]市町村(2)'!P38)=TRUE,"",IF('[8]市町村(2)'!P38=0,"－",'[8]市町村(2)'!P38))</f>
        <v/>
      </c>
      <c r="R38" s="452" t="str">
        <f>IF(ISBLANK('[8]市町村(2)'!Q38)=TRUE,"",IF('[8]市町村(2)'!Q38=0,"－",'[8]市町村(2)'!Q38))</f>
        <v/>
      </c>
      <c r="S38" s="388"/>
      <c r="T38" s="388"/>
    </row>
    <row r="39" spans="1:20">
      <c r="A39" s="379"/>
      <c r="B39" s="22" t="str">
        <f>IF(ISBLANK('[8]市町村(2)'!B39)=TRUE,"",'[8]市町村(2)'!B39)</f>
        <v>真 庭 市</v>
      </c>
      <c r="C39" s="399" t="s">
        <v>4</v>
      </c>
      <c r="D39" s="398" t="s">
        <v>4</v>
      </c>
      <c r="E39" s="397" t="s">
        <v>4</v>
      </c>
      <c r="F39" s="388" t="s">
        <v>4</v>
      </c>
      <c r="G39" s="394" t="s">
        <v>4</v>
      </c>
      <c r="H39" s="394" t="s">
        <v>4</v>
      </c>
      <c r="I39" s="396" t="s">
        <v>4</v>
      </c>
      <c r="J39" s="388"/>
      <c r="K39" s="388"/>
      <c r="L39" s="24" t="s">
        <v>30</v>
      </c>
      <c r="M39" s="397" t="s">
        <v>4</v>
      </c>
      <c r="N39" s="394" t="s">
        <v>4</v>
      </c>
      <c r="O39" s="395" t="s">
        <v>4</v>
      </c>
      <c r="P39" s="396" t="s">
        <v>4</v>
      </c>
      <c r="Q39" s="453" t="str">
        <f>IF(ISBLANK('[8]市町村(2)'!P39)=TRUE,"",IF('[8]市町村(2)'!P39=0,"－",'[8]市町村(2)'!P39))</f>
        <v/>
      </c>
      <c r="R39" s="452" t="str">
        <f>IF(ISBLANK('[8]市町村(2)'!Q39)=TRUE,"",IF('[8]市町村(2)'!Q39=0,"－",'[8]市町村(2)'!Q39))</f>
        <v/>
      </c>
      <c r="S39" s="388"/>
      <c r="T39" s="388"/>
    </row>
    <row r="40" spans="1:20">
      <c r="A40" s="379"/>
      <c r="B40" s="22" t="str">
        <f>IF(ISBLANK('[8]市町村(2)'!B40)=TRUE,"",'[8]市町村(2)'!B40)</f>
        <v>美 作 市</v>
      </c>
      <c r="C40" s="399" t="s">
        <v>4</v>
      </c>
      <c r="D40" s="398" t="s">
        <v>4</v>
      </c>
      <c r="E40" s="397" t="s">
        <v>4</v>
      </c>
      <c r="F40" s="388" t="s">
        <v>4</v>
      </c>
      <c r="G40" s="394" t="s">
        <v>4</v>
      </c>
      <c r="H40" s="394" t="s">
        <v>4</v>
      </c>
      <c r="I40" s="396" t="s">
        <v>4</v>
      </c>
      <c r="J40" s="388"/>
      <c r="K40" s="388"/>
      <c r="L40" s="24" t="s">
        <v>29</v>
      </c>
      <c r="M40" s="397" t="s">
        <v>4</v>
      </c>
      <c r="N40" s="394" t="s">
        <v>4</v>
      </c>
      <c r="O40" s="395" t="s">
        <v>4</v>
      </c>
      <c r="P40" s="396" t="s">
        <v>4</v>
      </c>
      <c r="Q40" s="453" t="str">
        <f>IF(ISBLANK('[8]市町村(2)'!P40)=TRUE,"",IF('[8]市町村(2)'!P40=0,"－",'[8]市町村(2)'!P40))</f>
        <v/>
      </c>
      <c r="R40" s="452" t="str">
        <f>IF(ISBLANK('[8]市町村(2)'!Q40)=TRUE,"",IF('[8]市町村(2)'!Q40=0,"－",'[8]市町村(2)'!Q40))</f>
        <v/>
      </c>
      <c r="S40" s="388"/>
      <c r="T40" s="388"/>
    </row>
    <row r="41" spans="1:20">
      <c r="A41" s="379"/>
      <c r="B41" s="22" t="str">
        <f>IF(ISBLANK('[8]市町村(2)'!B41)=TRUE,"",'[8]市町村(2)'!B41)</f>
        <v>浅 口 市</v>
      </c>
      <c r="C41" s="399" t="s">
        <v>4</v>
      </c>
      <c r="D41" s="398" t="s">
        <v>4</v>
      </c>
      <c r="E41" s="397" t="s">
        <v>4</v>
      </c>
      <c r="F41" s="388" t="s">
        <v>4</v>
      </c>
      <c r="G41" s="394" t="s">
        <v>4</v>
      </c>
      <c r="H41" s="394" t="s">
        <v>4</v>
      </c>
      <c r="I41" s="396" t="s">
        <v>4</v>
      </c>
      <c r="J41" s="388"/>
      <c r="K41" s="388"/>
      <c r="L41" s="24" t="s">
        <v>28</v>
      </c>
      <c r="M41" s="397" t="s">
        <v>4</v>
      </c>
      <c r="N41" s="394" t="s">
        <v>4</v>
      </c>
      <c r="O41" s="395" t="s">
        <v>4</v>
      </c>
      <c r="P41" s="396" t="s">
        <v>4</v>
      </c>
      <c r="Q41" s="453" t="str">
        <f>IF(ISBLANK('[8]市町村(2)'!P41)=TRUE,"",IF('[8]市町村(2)'!P41=0,"－",'[8]市町村(2)'!P41))</f>
        <v/>
      </c>
      <c r="R41" s="452" t="str">
        <f>IF(ISBLANK('[8]市町村(2)'!Q41)=TRUE,"",IF('[8]市町村(2)'!Q41=0,"－",'[8]市町村(2)'!Q41))</f>
        <v/>
      </c>
      <c r="S41" s="388"/>
      <c r="T41" s="388"/>
    </row>
    <row r="42" spans="1:20">
      <c r="A42" s="379"/>
      <c r="B42" s="22" t="str">
        <f>IF(ISBLANK('[8]市町村(2)'!B42)=TRUE,"",'[8]市町村(2)'!B42)</f>
        <v/>
      </c>
      <c r="C42" s="399" t="s">
        <v>3</v>
      </c>
      <c r="D42" s="398" t="s">
        <v>3</v>
      </c>
      <c r="E42" s="397" t="s">
        <v>3</v>
      </c>
      <c r="F42" s="388" t="s">
        <v>3</v>
      </c>
      <c r="G42" s="394" t="s">
        <v>3</v>
      </c>
      <c r="H42" s="394" t="s">
        <v>3</v>
      </c>
      <c r="I42" s="396" t="s">
        <v>3</v>
      </c>
      <c r="J42" s="388"/>
      <c r="K42" s="388"/>
      <c r="L42" s="24" t="s">
        <v>3</v>
      </c>
      <c r="M42" s="397" t="s">
        <v>3</v>
      </c>
      <c r="N42" s="394" t="s">
        <v>3</v>
      </c>
      <c r="O42" s="395" t="s">
        <v>3</v>
      </c>
      <c r="P42" s="396" t="s">
        <v>3</v>
      </c>
      <c r="Q42" s="453" t="str">
        <f>IF(ISBLANK('[8]市町村(2)'!P42)=TRUE,"",IF('[8]市町村(2)'!P42=0,"－",'[8]市町村(2)'!P42))</f>
        <v/>
      </c>
      <c r="R42" s="452" t="str">
        <f>IF(ISBLANK('[8]市町村(2)'!Q42)=TRUE,"",IF('[8]市町村(2)'!Q42=0,"－",'[8]市町村(2)'!Q42))</f>
        <v/>
      </c>
      <c r="S42" s="388"/>
      <c r="T42" s="388"/>
    </row>
    <row r="43" spans="1:20">
      <c r="A43" s="379"/>
      <c r="B43" s="22" t="str">
        <f>IF(ISBLANK('[8]市町村(2)'!B43)=TRUE,"",'[8]市町村(2)'!B43)</f>
        <v>和 気 郡</v>
      </c>
      <c r="C43" s="399" t="s">
        <v>3</v>
      </c>
      <c r="D43" s="398" t="s">
        <v>3</v>
      </c>
      <c r="E43" s="397" t="s">
        <v>3</v>
      </c>
      <c r="F43" s="388" t="s">
        <v>3</v>
      </c>
      <c r="G43" s="394" t="s">
        <v>3</v>
      </c>
      <c r="H43" s="394" t="s">
        <v>3</v>
      </c>
      <c r="I43" s="396" t="s">
        <v>3</v>
      </c>
      <c r="J43" s="388"/>
      <c r="K43" s="388"/>
      <c r="L43" s="24" t="s">
        <v>27</v>
      </c>
      <c r="M43" s="397" t="s">
        <v>3</v>
      </c>
      <c r="N43" s="394" t="s">
        <v>3</v>
      </c>
      <c r="O43" s="395" t="s">
        <v>3</v>
      </c>
      <c r="P43" s="396" t="s">
        <v>3</v>
      </c>
      <c r="Q43" s="453" t="str">
        <f>IF(ISBLANK('[8]市町村(2)'!P43)=TRUE,"",IF('[8]市町村(2)'!P43=0,"－",'[8]市町村(2)'!P43))</f>
        <v/>
      </c>
      <c r="R43" s="452" t="str">
        <f>IF(ISBLANK('[8]市町村(2)'!Q43)=TRUE,"",IF('[8]市町村(2)'!Q43=0,"－",'[8]市町村(2)'!Q43))</f>
        <v/>
      </c>
      <c r="S43" s="388"/>
      <c r="T43" s="388"/>
    </row>
    <row r="44" spans="1:20">
      <c r="A44" s="379"/>
      <c r="B44" s="22" t="str">
        <f>IF(ISBLANK('[8]市町村(2)'!B44)=TRUE,"",'[8]市町村(2)'!B44)</f>
        <v>　 和 気 町</v>
      </c>
      <c r="C44" s="399" t="s">
        <v>4</v>
      </c>
      <c r="D44" s="398" t="s">
        <v>4</v>
      </c>
      <c r="E44" s="397" t="s">
        <v>4</v>
      </c>
      <c r="F44" s="388" t="s">
        <v>4</v>
      </c>
      <c r="G44" s="394" t="s">
        <v>4</v>
      </c>
      <c r="H44" s="394" t="s">
        <v>4</v>
      </c>
      <c r="I44" s="396" t="s">
        <v>4</v>
      </c>
      <c r="J44" s="388"/>
      <c r="K44" s="388"/>
      <c r="L44" s="24" t="s">
        <v>26</v>
      </c>
      <c r="M44" s="397" t="s">
        <v>4</v>
      </c>
      <c r="N44" s="394" t="s">
        <v>4</v>
      </c>
      <c r="O44" s="395" t="s">
        <v>4</v>
      </c>
      <c r="P44" s="396" t="s">
        <v>4</v>
      </c>
      <c r="Q44" s="453" t="str">
        <f>IF(ISBLANK('[8]市町村(2)'!P44)=TRUE,"",IF('[8]市町村(2)'!P44=0,"－",'[8]市町村(2)'!P44))</f>
        <v/>
      </c>
      <c r="R44" s="452" t="str">
        <f>IF(ISBLANK('[8]市町村(2)'!Q44)=TRUE,"",IF('[8]市町村(2)'!Q44=0,"－",'[8]市町村(2)'!Q44))</f>
        <v/>
      </c>
      <c r="S44" s="388"/>
      <c r="T44" s="388"/>
    </row>
    <row r="45" spans="1:20">
      <c r="A45" s="379"/>
      <c r="B45" s="22" t="str">
        <f>IF(ISBLANK('[8]市町村(2)'!B45)=TRUE,"",'[8]市町村(2)'!B45)</f>
        <v>都 窪 郡</v>
      </c>
      <c r="C45" s="399" t="s">
        <v>3</v>
      </c>
      <c r="D45" s="398" t="s">
        <v>3</v>
      </c>
      <c r="E45" s="397" t="s">
        <v>3</v>
      </c>
      <c r="F45" s="388" t="s">
        <v>3</v>
      </c>
      <c r="G45" s="394" t="s">
        <v>3</v>
      </c>
      <c r="H45" s="394" t="s">
        <v>3</v>
      </c>
      <c r="I45" s="396" t="s">
        <v>3</v>
      </c>
      <c r="J45" s="388"/>
      <c r="K45" s="388"/>
      <c r="L45" s="24" t="s">
        <v>25</v>
      </c>
      <c r="M45" s="397" t="s">
        <v>3</v>
      </c>
      <c r="N45" s="394" t="s">
        <v>3</v>
      </c>
      <c r="O45" s="395" t="s">
        <v>3</v>
      </c>
      <c r="P45" s="396" t="s">
        <v>3</v>
      </c>
      <c r="Q45" s="453" t="str">
        <f>IF(ISBLANK('[8]市町村(2)'!P45)=TRUE,"",IF('[8]市町村(2)'!P45=0,"－",'[8]市町村(2)'!P45))</f>
        <v/>
      </c>
      <c r="R45" s="452" t="str">
        <f>IF(ISBLANK('[8]市町村(2)'!Q45)=TRUE,"",IF('[8]市町村(2)'!Q45=0,"－",'[8]市町村(2)'!Q45))</f>
        <v/>
      </c>
      <c r="S45" s="388"/>
      <c r="T45" s="388"/>
    </row>
    <row r="46" spans="1:20">
      <c r="A46" s="379"/>
      <c r="B46" s="22" t="str">
        <f>IF(ISBLANK('[8]市町村(2)'!B46)=TRUE,"",'[8]市町村(2)'!B46)</f>
        <v>　 早 島 町</v>
      </c>
      <c r="C46" s="399" t="s">
        <v>4</v>
      </c>
      <c r="D46" s="398" t="s">
        <v>4</v>
      </c>
      <c r="E46" s="397" t="s">
        <v>4</v>
      </c>
      <c r="F46" s="388" t="s">
        <v>4</v>
      </c>
      <c r="G46" s="394" t="s">
        <v>4</v>
      </c>
      <c r="H46" s="394" t="s">
        <v>4</v>
      </c>
      <c r="I46" s="396" t="s">
        <v>4</v>
      </c>
      <c r="J46" s="388"/>
      <c r="K46" s="388"/>
      <c r="L46" s="24" t="s">
        <v>24</v>
      </c>
      <c r="M46" s="397" t="s">
        <v>4</v>
      </c>
      <c r="N46" s="394" t="s">
        <v>4</v>
      </c>
      <c r="O46" s="395" t="s">
        <v>4</v>
      </c>
      <c r="P46" s="396" t="s">
        <v>4</v>
      </c>
      <c r="Q46" s="453" t="str">
        <f>IF(ISBLANK('[8]市町村(2)'!P46)=TRUE,"",IF('[8]市町村(2)'!P46=0,"－",'[8]市町村(2)'!P46))</f>
        <v/>
      </c>
      <c r="R46" s="452" t="str">
        <f>IF(ISBLANK('[8]市町村(2)'!Q46)=TRUE,"",IF('[8]市町村(2)'!Q46=0,"－",'[8]市町村(2)'!Q46))</f>
        <v/>
      </c>
      <c r="S46" s="388"/>
      <c r="T46" s="388"/>
    </row>
    <row r="47" spans="1:20">
      <c r="A47" s="379"/>
      <c r="B47" s="22" t="str">
        <f>IF(ISBLANK('[8]市町村(2)'!B47)=TRUE,"",'[8]市町村(2)'!B47)</f>
        <v>浅 口 郡</v>
      </c>
      <c r="C47" s="399" t="s">
        <v>3</v>
      </c>
      <c r="D47" s="398" t="s">
        <v>3</v>
      </c>
      <c r="E47" s="397" t="s">
        <v>3</v>
      </c>
      <c r="F47" s="388" t="s">
        <v>3</v>
      </c>
      <c r="G47" s="394" t="s">
        <v>3</v>
      </c>
      <c r="H47" s="394" t="s">
        <v>3</v>
      </c>
      <c r="I47" s="396" t="s">
        <v>3</v>
      </c>
      <c r="J47" s="388"/>
      <c r="K47" s="388"/>
      <c r="L47" s="24" t="s">
        <v>23</v>
      </c>
      <c r="M47" s="397" t="s">
        <v>3</v>
      </c>
      <c r="N47" s="394" t="s">
        <v>3</v>
      </c>
      <c r="O47" s="395" t="s">
        <v>3</v>
      </c>
      <c r="P47" s="396" t="s">
        <v>3</v>
      </c>
      <c r="Q47" s="453" t="str">
        <f>IF(ISBLANK('[8]市町村(2)'!P47)=TRUE,"",IF('[8]市町村(2)'!P47=0,"－",'[8]市町村(2)'!P47))</f>
        <v/>
      </c>
      <c r="R47" s="452" t="str">
        <f>IF(ISBLANK('[8]市町村(2)'!Q47)=TRUE,"",IF('[8]市町村(2)'!Q47=0,"－",'[8]市町村(2)'!Q47))</f>
        <v/>
      </c>
      <c r="S47" s="388"/>
      <c r="T47" s="388"/>
    </row>
    <row r="48" spans="1:20">
      <c r="A48" s="379"/>
      <c r="B48" s="22" t="str">
        <f>IF(ISBLANK('[8]市町村(2)'!B48)=TRUE,"",'[8]市町村(2)'!B48)</f>
        <v>　 里 庄 町</v>
      </c>
      <c r="C48" s="399" t="s">
        <v>4</v>
      </c>
      <c r="D48" s="398" t="s">
        <v>4</v>
      </c>
      <c r="E48" s="397" t="s">
        <v>4</v>
      </c>
      <c r="F48" s="388" t="s">
        <v>4</v>
      </c>
      <c r="G48" s="394" t="s">
        <v>4</v>
      </c>
      <c r="H48" s="394" t="s">
        <v>4</v>
      </c>
      <c r="I48" s="396" t="s">
        <v>4</v>
      </c>
      <c r="J48" s="388"/>
      <c r="K48" s="388"/>
      <c r="L48" s="24" t="s">
        <v>22</v>
      </c>
      <c r="M48" s="397" t="s">
        <v>4</v>
      </c>
      <c r="N48" s="394" t="s">
        <v>4</v>
      </c>
      <c r="O48" s="395" t="s">
        <v>4</v>
      </c>
      <c r="P48" s="396" t="s">
        <v>4</v>
      </c>
      <c r="Q48" s="453" t="str">
        <f>IF(ISBLANK('[8]市町村(2)'!P48)=TRUE,"",IF('[8]市町村(2)'!P48=0,"－",'[8]市町村(2)'!P48))</f>
        <v/>
      </c>
      <c r="R48" s="452" t="str">
        <f>IF(ISBLANK('[8]市町村(2)'!Q48)=TRUE,"",IF('[8]市町村(2)'!Q48=0,"－",'[8]市町村(2)'!Q48))</f>
        <v/>
      </c>
      <c r="S48" s="388"/>
      <c r="T48" s="388"/>
    </row>
    <row r="49" spans="1:20">
      <c r="A49" s="379"/>
      <c r="B49" s="22" t="str">
        <f>IF(ISBLANK('[8]市町村(2)'!B49)=TRUE,"",'[8]市町村(2)'!B49)</f>
        <v/>
      </c>
      <c r="C49" s="399" t="s">
        <v>3</v>
      </c>
      <c r="D49" s="398" t="s">
        <v>3</v>
      </c>
      <c r="E49" s="397" t="s">
        <v>3</v>
      </c>
      <c r="F49" s="388" t="s">
        <v>3</v>
      </c>
      <c r="G49" s="394" t="s">
        <v>3</v>
      </c>
      <c r="H49" s="394" t="s">
        <v>3</v>
      </c>
      <c r="I49" s="396" t="s">
        <v>3</v>
      </c>
      <c r="J49" s="388"/>
      <c r="K49" s="388"/>
      <c r="L49" s="24" t="s">
        <v>3</v>
      </c>
      <c r="M49" s="397" t="s">
        <v>3</v>
      </c>
      <c r="N49" s="394" t="s">
        <v>3</v>
      </c>
      <c r="O49" s="395" t="s">
        <v>3</v>
      </c>
      <c r="P49" s="396" t="s">
        <v>3</v>
      </c>
      <c r="Q49" s="453" t="str">
        <f>IF(ISBLANK('[8]市町村(2)'!P49)=TRUE,"",IF('[8]市町村(2)'!P49=0,"－",'[8]市町村(2)'!P49))</f>
        <v/>
      </c>
      <c r="R49" s="452" t="str">
        <f>IF(ISBLANK('[8]市町村(2)'!Q49)=TRUE,"",IF('[8]市町村(2)'!Q49=0,"－",'[8]市町村(2)'!Q49))</f>
        <v/>
      </c>
      <c r="S49" s="388"/>
      <c r="T49" s="388"/>
    </row>
    <row r="50" spans="1:20">
      <c r="A50" s="379"/>
      <c r="B50" s="22" t="str">
        <f>IF(ISBLANK('[8]市町村(2)'!B50)=TRUE,"",'[8]市町村(2)'!B50)</f>
        <v>小 田 郡</v>
      </c>
      <c r="C50" s="399" t="s">
        <v>3</v>
      </c>
      <c r="D50" s="398" t="s">
        <v>3</v>
      </c>
      <c r="E50" s="397" t="s">
        <v>3</v>
      </c>
      <c r="F50" s="388" t="s">
        <v>3</v>
      </c>
      <c r="G50" s="394" t="s">
        <v>3</v>
      </c>
      <c r="H50" s="394" t="s">
        <v>3</v>
      </c>
      <c r="I50" s="396" t="s">
        <v>3</v>
      </c>
      <c r="J50" s="388"/>
      <c r="K50" s="388"/>
      <c r="L50" s="24" t="s">
        <v>21</v>
      </c>
      <c r="M50" s="397" t="s">
        <v>3</v>
      </c>
      <c r="N50" s="394" t="s">
        <v>3</v>
      </c>
      <c r="O50" s="395" t="s">
        <v>3</v>
      </c>
      <c r="P50" s="396" t="s">
        <v>3</v>
      </c>
      <c r="Q50" s="453" t="str">
        <f>IF(ISBLANK('[8]市町村(2)'!P50)=TRUE,"",IF('[8]市町村(2)'!P50=0,"－",'[8]市町村(2)'!P50))</f>
        <v/>
      </c>
      <c r="R50" s="452" t="str">
        <f>IF(ISBLANK('[8]市町村(2)'!Q50)=TRUE,"",IF('[8]市町村(2)'!Q50=0,"－",'[8]市町村(2)'!Q50))</f>
        <v/>
      </c>
      <c r="S50" s="388"/>
      <c r="T50" s="388"/>
    </row>
    <row r="51" spans="1:20">
      <c r="A51" s="379"/>
      <c r="B51" s="22" t="str">
        <f>IF(ISBLANK('[8]市町村(2)'!B51)=TRUE,"",'[8]市町村(2)'!B51)</f>
        <v>　 矢 掛 町</v>
      </c>
      <c r="C51" s="399" t="s">
        <v>4</v>
      </c>
      <c r="D51" s="398" t="s">
        <v>4</v>
      </c>
      <c r="E51" s="397" t="s">
        <v>4</v>
      </c>
      <c r="F51" s="388" t="s">
        <v>4</v>
      </c>
      <c r="G51" s="394" t="s">
        <v>4</v>
      </c>
      <c r="H51" s="394" t="s">
        <v>4</v>
      </c>
      <c r="I51" s="396" t="s">
        <v>4</v>
      </c>
      <c r="J51" s="388"/>
      <c r="K51" s="388"/>
      <c r="L51" s="24" t="s">
        <v>20</v>
      </c>
      <c r="M51" s="397" t="s">
        <v>4</v>
      </c>
      <c r="N51" s="394" t="s">
        <v>4</v>
      </c>
      <c r="O51" s="395" t="s">
        <v>4</v>
      </c>
      <c r="P51" s="396" t="s">
        <v>4</v>
      </c>
      <c r="Q51" s="453" t="str">
        <f>IF(ISBLANK('[8]市町村(2)'!P51)=TRUE,"",IF('[8]市町村(2)'!P51=0,"－",'[8]市町村(2)'!P51))</f>
        <v/>
      </c>
      <c r="R51" s="452" t="str">
        <f>IF(ISBLANK('[8]市町村(2)'!Q51)=TRUE,"",IF('[8]市町村(2)'!Q51=0,"－",'[8]市町村(2)'!Q51))</f>
        <v/>
      </c>
      <c r="S51" s="388"/>
      <c r="T51" s="388"/>
    </row>
    <row r="52" spans="1:20">
      <c r="A52" s="379"/>
      <c r="B52" s="22" t="str">
        <f>IF(ISBLANK('[8]市町村(2)'!B52)=TRUE,"",'[8]市町村(2)'!B52)</f>
        <v>真 庭 郡</v>
      </c>
      <c r="C52" s="399" t="s">
        <v>3</v>
      </c>
      <c r="D52" s="398" t="s">
        <v>3</v>
      </c>
      <c r="E52" s="397" t="s">
        <v>3</v>
      </c>
      <c r="F52" s="388" t="s">
        <v>3</v>
      </c>
      <c r="G52" s="394" t="s">
        <v>3</v>
      </c>
      <c r="H52" s="394" t="s">
        <v>3</v>
      </c>
      <c r="I52" s="396" t="s">
        <v>3</v>
      </c>
      <c r="J52" s="388"/>
      <c r="K52" s="388"/>
      <c r="L52" s="24" t="s">
        <v>19</v>
      </c>
      <c r="M52" s="397" t="s">
        <v>3</v>
      </c>
      <c r="N52" s="394" t="s">
        <v>3</v>
      </c>
      <c r="O52" s="395" t="s">
        <v>3</v>
      </c>
      <c r="P52" s="396" t="s">
        <v>3</v>
      </c>
      <c r="Q52" s="453" t="str">
        <f>IF(ISBLANK('[8]市町村(2)'!P52)=TRUE,"",IF('[8]市町村(2)'!P52=0,"－",'[8]市町村(2)'!P52))</f>
        <v/>
      </c>
      <c r="R52" s="452" t="str">
        <f>IF(ISBLANK('[8]市町村(2)'!Q52)=TRUE,"",IF('[8]市町村(2)'!Q52=0,"－",'[8]市町村(2)'!Q52))</f>
        <v/>
      </c>
      <c r="S52" s="388"/>
      <c r="T52" s="388"/>
    </row>
    <row r="53" spans="1:20">
      <c r="A53" s="379"/>
      <c r="B53" s="22" t="str">
        <f>IF(ISBLANK('[8]市町村(2)'!B53)=TRUE,"",'[8]市町村(2)'!B53)</f>
        <v>　 新 庄 村</v>
      </c>
      <c r="C53" s="399" t="s">
        <v>4</v>
      </c>
      <c r="D53" s="398" t="s">
        <v>4</v>
      </c>
      <c r="E53" s="397" t="s">
        <v>4</v>
      </c>
      <c r="F53" s="388" t="s">
        <v>4</v>
      </c>
      <c r="G53" s="394" t="s">
        <v>4</v>
      </c>
      <c r="H53" s="394" t="s">
        <v>4</v>
      </c>
      <c r="I53" s="396" t="s">
        <v>4</v>
      </c>
      <c r="J53" s="388"/>
      <c r="K53" s="388"/>
      <c r="L53" s="24" t="s">
        <v>18</v>
      </c>
      <c r="M53" s="397" t="s">
        <v>4</v>
      </c>
      <c r="N53" s="394" t="s">
        <v>4</v>
      </c>
      <c r="O53" s="395" t="s">
        <v>4</v>
      </c>
      <c r="P53" s="396" t="s">
        <v>4</v>
      </c>
      <c r="Q53" s="453" t="str">
        <f>IF(ISBLANK('[8]市町村(2)'!P53)=TRUE,"",IF('[8]市町村(2)'!P53=0,"－",'[8]市町村(2)'!P53))</f>
        <v/>
      </c>
      <c r="R53" s="452" t="str">
        <f>IF(ISBLANK('[8]市町村(2)'!Q53)=TRUE,"",IF('[8]市町村(2)'!Q53=0,"－",'[8]市町村(2)'!Q53))</f>
        <v/>
      </c>
      <c r="S53" s="388"/>
      <c r="T53" s="388"/>
    </row>
    <row r="54" spans="1:20">
      <c r="A54" s="379"/>
      <c r="B54" s="22" t="str">
        <f>IF(ISBLANK('[8]市町村(2)'!B54)=TRUE,"",'[8]市町村(2)'!B54)</f>
        <v>苫 田 郡</v>
      </c>
      <c r="C54" s="399" t="s">
        <v>3</v>
      </c>
      <c r="D54" s="398" t="s">
        <v>3</v>
      </c>
      <c r="E54" s="397" t="s">
        <v>3</v>
      </c>
      <c r="F54" s="388" t="s">
        <v>3</v>
      </c>
      <c r="G54" s="394" t="s">
        <v>3</v>
      </c>
      <c r="H54" s="394" t="s">
        <v>3</v>
      </c>
      <c r="I54" s="396" t="s">
        <v>3</v>
      </c>
      <c r="J54" s="388"/>
      <c r="K54" s="388"/>
      <c r="L54" s="24" t="s">
        <v>17</v>
      </c>
      <c r="M54" s="397" t="s">
        <v>3</v>
      </c>
      <c r="N54" s="394" t="s">
        <v>3</v>
      </c>
      <c r="O54" s="395" t="s">
        <v>3</v>
      </c>
      <c r="P54" s="396" t="s">
        <v>3</v>
      </c>
      <c r="Q54" s="453" t="str">
        <f>IF(ISBLANK('[8]市町村(2)'!P54)=TRUE,"",IF('[8]市町村(2)'!P54=0,"－",'[8]市町村(2)'!P54))</f>
        <v/>
      </c>
      <c r="R54" s="452" t="str">
        <f>IF(ISBLANK('[8]市町村(2)'!Q54)=TRUE,"",IF('[8]市町村(2)'!Q54=0,"－",'[8]市町村(2)'!Q54))</f>
        <v/>
      </c>
      <c r="S54" s="388"/>
      <c r="T54" s="388"/>
    </row>
    <row r="55" spans="1:20">
      <c r="A55" s="379"/>
      <c r="B55" s="22" t="str">
        <f>IF(ISBLANK('[8]市町村(2)'!B55)=TRUE,"",'[8]市町村(2)'!B55)</f>
        <v>　 鏡 野 町</v>
      </c>
      <c r="C55" s="399" t="s">
        <v>4</v>
      </c>
      <c r="D55" s="398" t="s">
        <v>4</v>
      </c>
      <c r="E55" s="397" t="s">
        <v>4</v>
      </c>
      <c r="F55" s="388" t="s">
        <v>4</v>
      </c>
      <c r="G55" s="394" t="s">
        <v>4</v>
      </c>
      <c r="H55" s="394" t="s">
        <v>4</v>
      </c>
      <c r="I55" s="396" t="s">
        <v>4</v>
      </c>
      <c r="J55" s="388"/>
      <c r="K55" s="388"/>
      <c r="L55" s="24" t="s">
        <v>16</v>
      </c>
      <c r="M55" s="397" t="s">
        <v>4</v>
      </c>
      <c r="N55" s="394" t="s">
        <v>4</v>
      </c>
      <c r="O55" s="395" t="s">
        <v>4</v>
      </c>
      <c r="P55" s="396" t="s">
        <v>4</v>
      </c>
      <c r="Q55" s="453" t="str">
        <f>IF(ISBLANK('[8]市町村(2)'!P55)=TRUE,"",IF('[8]市町村(2)'!P55=0,"－",'[8]市町村(2)'!P55))</f>
        <v/>
      </c>
      <c r="R55" s="452" t="str">
        <f>IF(ISBLANK('[8]市町村(2)'!Q55)=TRUE,"",IF('[8]市町村(2)'!Q55=0,"－",'[8]市町村(2)'!Q55))</f>
        <v/>
      </c>
      <c r="S55" s="388"/>
      <c r="T55" s="388"/>
    </row>
    <row r="56" spans="1:20">
      <c r="A56" s="379"/>
      <c r="B56" s="22" t="str">
        <f>IF(ISBLANK('[8]市町村(2)'!B56)=TRUE,"",'[8]市町村(2)'!B56)</f>
        <v/>
      </c>
      <c r="C56" s="399" t="s">
        <v>3</v>
      </c>
      <c r="D56" s="398" t="s">
        <v>3</v>
      </c>
      <c r="E56" s="397" t="s">
        <v>3</v>
      </c>
      <c r="F56" s="388" t="s">
        <v>3</v>
      </c>
      <c r="G56" s="394" t="s">
        <v>3</v>
      </c>
      <c r="H56" s="394" t="s">
        <v>3</v>
      </c>
      <c r="I56" s="396" t="s">
        <v>3</v>
      </c>
      <c r="J56" s="388"/>
      <c r="K56" s="388"/>
      <c r="L56" s="24" t="s">
        <v>3</v>
      </c>
      <c r="M56" s="397" t="s">
        <v>3</v>
      </c>
      <c r="N56" s="394" t="s">
        <v>3</v>
      </c>
      <c r="O56" s="395" t="s">
        <v>3</v>
      </c>
      <c r="P56" s="396" t="s">
        <v>3</v>
      </c>
      <c r="Q56" s="453" t="str">
        <f>IF(ISBLANK('[8]市町村(2)'!P56)=TRUE,"",IF('[8]市町村(2)'!P56=0,"－",'[8]市町村(2)'!P56))</f>
        <v/>
      </c>
      <c r="R56" s="452" t="str">
        <f>IF(ISBLANK('[8]市町村(2)'!Q56)=TRUE,"",IF('[8]市町村(2)'!Q56=0,"－",'[8]市町村(2)'!Q56))</f>
        <v/>
      </c>
      <c r="S56" s="388"/>
      <c r="T56" s="388"/>
    </row>
    <row r="57" spans="1:20">
      <c r="A57" s="379"/>
      <c r="B57" s="22" t="str">
        <f>IF(ISBLANK('[8]市町村(2)'!B57)=TRUE,"",'[8]市町村(2)'!B57)</f>
        <v>勝 田 郡</v>
      </c>
      <c r="C57" s="399" t="s">
        <v>3</v>
      </c>
      <c r="D57" s="398" t="s">
        <v>3</v>
      </c>
      <c r="E57" s="397" t="s">
        <v>3</v>
      </c>
      <c r="F57" s="388" t="s">
        <v>3</v>
      </c>
      <c r="G57" s="394" t="s">
        <v>3</v>
      </c>
      <c r="H57" s="394" t="s">
        <v>3</v>
      </c>
      <c r="I57" s="396" t="s">
        <v>3</v>
      </c>
      <c r="J57" s="388"/>
      <c r="K57" s="388"/>
      <c r="L57" s="24" t="s">
        <v>15</v>
      </c>
      <c r="M57" s="397" t="s">
        <v>3</v>
      </c>
      <c r="N57" s="394" t="s">
        <v>3</v>
      </c>
      <c r="O57" s="395" t="s">
        <v>3</v>
      </c>
      <c r="P57" s="396" t="s">
        <v>3</v>
      </c>
      <c r="Q57" s="453" t="str">
        <f>IF(ISBLANK('[8]市町村(2)'!P57)=TRUE,"",IF('[8]市町村(2)'!P57=0,"－",'[8]市町村(2)'!P57))</f>
        <v/>
      </c>
      <c r="R57" s="452" t="str">
        <f>IF(ISBLANK('[8]市町村(2)'!Q57)=TRUE,"",IF('[8]市町村(2)'!Q57=0,"－",'[8]市町村(2)'!Q57))</f>
        <v/>
      </c>
      <c r="S57" s="388"/>
      <c r="T57" s="388"/>
    </row>
    <row r="58" spans="1:20">
      <c r="A58" s="379"/>
      <c r="B58" s="22" t="str">
        <f>IF(ISBLANK('[8]市町村(2)'!B58)=TRUE,"",'[8]市町村(2)'!B58)</f>
        <v>　 勝 央 町</v>
      </c>
      <c r="C58" s="399" t="s">
        <v>4</v>
      </c>
      <c r="D58" s="398" t="s">
        <v>4</v>
      </c>
      <c r="E58" s="397" t="s">
        <v>4</v>
      </c>
      <c r="F58" s="388" t="s">
        <v>4</v>
      </c>
      <c r="G58" s="394" t="s">
        <v>4</v>
      </c>
      <c r="H58" s="394" t="s">
        <v>4</v>
      </c>
      <c r="I58" s="396" t="s">
        <v>4</v>
      </c>
      <c r="J58" s="388"/>
      <c r="K58" s="388"/>
      <c r="L58" s="24" t="s">
        <v>14</v>
      </c>
      <c r="M58" s="397" t="s">
        <v>4</v>
      </c>
      <c r="N58" s="394" t="s">
        <v>4</v>
      </c>
      <c r="O58" s="395" t="s">
        <v>4</v>
      </c>
      <c r="P58" s="396" t="s">
        <v>4</v>
      </c>
      <c r="Q58" s="453" t="str">
        <f>IF(ISBLANK('[8]市町村(2)'!P58)=TRUE,"",IF('[8]市町村(2)'!P58=0,"－",'[8]市町村(2)'!P58))</f>
        <v/>
      </c>
      <c r="R58" s="452" t="str">
        <f>IF(ISBLANK('[8]市町村(2)'!Q58)=TRUE,"",IF('[8]市町村(2)'!Q58=0,"－",'[8]市町村(2)'!Q58))</f>
        <v/>
      </c>
      <c r="S58" s="388"/>
      <c r="T58" s="388"/>
    </row>
    <row r="59" spans="1:20">
      <c r="A59" s="379"/>
      <c r="B59" s="22" t="str">
        <f>IF(ISBLANK('[8]市町村(2)'!B59)=TRUE,"",'[8]市町村(2)'!B59)</f>
        <v>　 奈 義 町</v>
      </c>
      <c r="C59" s="399" t="s">
        <v>4</v>
      </c>
      <c r="D59" s="398" t="s">
        <v>4</v>
      </c>
      <c r="E59" s="397" t="s">
        <v>4</v>
      </c>
      <c r="F59" s="388" t="s">
        <v>4</v>
      </c>
      <c r="G59" s="394" t="s">
        <v>4</v>
      </c>
      <c r="H59" s="394" t="s">
        <v>4</v>
      </c>
      <c r="I59" s="396" t="s">
        <v>4</v>
      </c>
      <c r="J59" s="388"/>
      <c r="K59" s="388"/>
      <c r="L59" s="24" t="s">
        <v>13</v>
      </c>
      <c r="M59" s="397" t="s">
        <v>4</v>
      </c>
      <c r="N59" s="394" t="s">
        <v>4</v>
      </c>
      <c r="O59" s="395" t="s">
        <v>4</v>
      </c>
      <c r="P59" s="396" t="s">
        <v>4</v>
      </c>
      <c r="Q59" s="453" t="str">
        <f>IF(ISBLANK('[8]市町村(2)'!P59)=TRUE,"",IF('[8]市町村(2)'!P59=0,"－",'[8]市町村(2)'!P59))</f>
        <v/>
      </c>
      <c r="R59" s="452" t="str">
        <f>IF(ISBLANK('[8]市町村(2)'!Q59)=TRUE,"",IF('[8]市町村(2)'!Q59=0,"－",'[8]市町村(2)'!Q59))</f>
        <v/>
      </c>
      <c r="S59" s="388"/>
      <c r="T59" s="388"/>
    </row>
    <row r="60" spans="1:20">
      <c r="A60" s="379"/>
      <c r="B60" s="22" t="str">
        <f>IF(ISBLANK('[8]市町村(2)'!B60)=TRUE,"",'[8]市町村(2)'!B60)</f>
        <v>英 田 郡</v>
      </c>
      <c r="C60" s="399" t="s">
        <v>3</v>
      </c>
      <c r="D60" s="398" t="s">
        <v>3</v>
      </c>
      <c r="E60" s="397" t="s">
        <v>3</v>
      </c>
      <c r="F60" s="388" t="s">
        <v>3</v>
      </c>
      <c r="G60" s="394" t="s">
        <v>3</v>
      </c>
      <c r="H60" s="394" t="s">
        <v>3</v>
      </c>
      <c r="I60" s="396" t="s">
        <v>3</v>
      </c>
      <c r="J60" s="388"/>
      <c r="K60" s="388"/>
      <c r="L60" s="24" t="s">
        <v>12</v>
      </c>
      <c r="M60" s="397" t="s">
        <v>3</v>
      </c>
      <c r="N60" s="394" t="s">
        <v>3</v>
      </c>
      <c r="O60" s="395" t="s">
        <v>3</v>
      </c>
      <c r="P60" s="396" t="s">
        <v>3</v>
      </c>
      <c r="Q60" s="453" t="str">
        <f>IF(ISBLANK('[8]市町村(2)'!P60)=TRUE,"",IF('[8]市町村(2)'!P60=0,"－",'[8]市町村(2)'!P60))</f>
        <v/>
      </c>
      <c r="R60" s="452" t="str">
        <f>IF(ISBLANK('[8]市町村(2)'!Q60)=TRUE,"",IF('[8]市町村(2)'!Q60=0,"－",'[8]市町村(2)'!Q60))</f>
        <v/>
      </c>
      <c r="S60" s="388"/>
      <c r="T60" s="388"/>
    </row>
    <row r="61" spans="1:20">
      <c r="A61" s="379"/>
      <c r="B61" s="22" t="str">
        <f>IF(ISBLANK('[8]市町村(2)'!B61)=TRUE,"",'[8]市町村(2)'!B61)</f>
        <v>　 西粟倉村</v>
      </c>
      <c r="C61" s="399" t="s">
        <v>4</v>
      </c>
      <c r="D61" s="398" t="s">
        <v>4</v>
      </c>
      <c r="E61" s="397" t="s">
        <v>4</v>
      </c>
      <c r="F61" s="388" t="s">
        <v>4</v>
      </c>
      <c r="G61" s="394" t="s">
        <v>4</v>
      </c>
      <c r="H61" s="394" t="s">
        <v>4</v>
      </c>
      <c r="I61" s="396" t="s">
        <v>4</v>
      </c>
      <c r="J61" s="388"/>
      <c r="K61" s="388"/>
      <c r="L61" s="24" t="s">
        <v>11</v>
      </c>
      <c r="M61" s="397" t="s">
        <v>4</v>
      </c>
      <c r="N61" s="394" t="s">
        <v>4</v>
      </c>
      <c r="O61" s="395" t="s">
        <v>4</v>
      </c>
      <c r="P61" s="396" t="s">
        <v>4</v>
      </c>
      <c r="Q61" s="453" t="str">
        <f>IF(ISBLANK('[8]市町村(2)'!P61)=TRUE,"",IF('[8]市町村(2)'!P61=0,"－",'[8]市町村(2)'!P61))</f>
        <v/>
      </c>
      <c r="R61" s="452" t="str">
        <f>IF(ISBLANK('[8]市町村(2)'!Q61)=TRUE,"",IF('[8]市町村(2)'!Q61=0,"－",'[8]市町村(2)'!Q61))</f>
        <v/>
      </c>
      <c r="S61" s="388"/>
      <c r="T61" s="388"/>
    </row>
    <row r="62" spans="1:20">
      <c r="A62" s="379"/>
      <c r="B62" s="22" t="str">
        <f>IF(ISBLANK('[8]市町村(2)'!B62)=TRUE,"",'[8]市町村(2)'!B62)</f>
        <v/>
      </c>
      <c r="C62" s="399" t="s">
        <v>3</v>
      </c>
      <c r="D62" s="398" t="s">
        <v>3</v>
      </c>
      <c r="E62" s="397" t="s">
        <v>3</v>
      </c>
      <c r="F62" s="388" t="s">
        <v>3</v>
      </c>
      <c r="G62" s="394" t="s">
        <v>3</v>
      </c>
      <c r="H62" s="394" t="s">
        <v>3</v>
      </c>
      <c r="I62" s="396" t="s">
        <v>3</v>
      </c>
      <c r="J62" s="388"/>
      <c r="K62" s="388"/>
      <c r="L62" s="24" t="s">
        <v>3</v>
      </c>
      <c r="M62" s="397" t="s">
        <v>3</v>
      </c>
      <c r="N62" s="394" t="s">
        <v>3</v>
      </c>
      <c r="O62" s="395" t="s">
        <v>3</v>
      </c>
      <c r="P62" s="396" t="s">
        <v>3</v>
      </c>
      <c r="Q62" s="453" t="str">
        <f>IF(ISBLANK('[8]市町村(2)'!P62)=TRUE,"",IF('[8]市町村(2)'!P62=0,"－",'[8]市町村(2)'!P62))</f>
        <v/>
      </c>
      <c r="R62" s="452" t="str">
        <f>IF(ISBLANK('[8]市町村(2)'!Q62)=TRUE,"",IF('[8]市町村(2)'!Q62=0,"－",'[8]市町村(2)'!Q62))</f>
        <v/>
      </c>
      <c r="S62" s="388"/>
      <c r="T62" s="388"/>
    </row>
    <row r="63" spans="1:20">
      <c r="A63" s="379"/>
      <c r="B63" s="22" t="str">
        <f>IF(ISBLANK('[8]市町村(2)'!B63)=TRUE,"",'[8]市町村(2)'!B63)</f>
        <v>久 米 郡</v>
      </c>
      <c r="C63" s="399" t="s">
        <v>3</v>
      </c>
      <c r="D63" s="398" t="s">
        <v>3</v>
      </c>
      <c r="E63" s="397" t="s">
        <v>3</v>
      </c>
      <c r="F63" s="388" t="s">
        <v>3</v>
      </c>
      <c r="G63" s="394" t="s">
        <v>3</v>
      </c>
      <c r="H63" s="394" t="s">
        <v>3</v>
      </c>
      <c r="I63" s="396" t="s">
        <v>3</v>
      </c>
      <c r="J63" s="388"/>
      <c r="K63" s="388"/>
      <c r="L63" s="24" t="s">
        <v>10</v>
      </c>
      <c r="M63" s="397" t="s">
        <v>3</v>
      </c>
      <c r="N63" s="394" t="s">
        <v>3</v>
      </c>
      <c r="O63" s="395" t="s">
        <v>3</v>
      </c>
      <c r="P63" s="396" t="s">
        <v>3</v>
      </c>
      <c r="Q63" s="453" t="str">
        <f>IF(ISBLANK('[8]市町村(2)'!P63)=TRUE,"",IF('[8]市町村(2)'!P63=0,"－",'[8]市町村(2)'!P63))</f>
        <v/>
      </c>
      <c r="R63" s="452" t="str">
        <f>IF(ISBLANK('[8]市町村(2)'!Q63)=TRUE,"",IF('[8]市町村(2)'!Q63=0,"－",'[8]市町村(2)'!Q63))</f>
        <v/>
      </c>
      <c r="S63" s="388"/>
      <c r="T63" s="388"/>
    </row>
    <row r="64" spans="1:20">
      <c r="A64" s="379"/>
      <c r="B64" s="22" t="str">
        <f>IF(ISBLANK('[8]市町村(2)'!B64)=TRUE,"",'[8]市町村(2)'!B64)</f>
        <v>　 久米南町</v>
      </c>
      <c r="C64" s="399" t="s">
        <v>4</v>
      </c>
      <c r="D64" s="398" t="s">
        <v>4</v>
      </c>
      <c r="E64" s="397" t="s">
        <v>4</v>
      </c>
      <c r="F64" s="388" t="s">
        <v>4</v>
      </c>
      <c r="G64" s="394" t="s">
        <v>4</v>
      </c>
      <c r="H64" s="394" t="s">
        <v>4</v>
      </c>
      <c r="I64" s="396" t="s">
        <v>4</v>
      </c>
      <c r="J64" s="388"/>
      <c r="K64" s="388"/>
      <c r="L64" s="24" t="s">
        <v>9</v>
      </c>
      <c r="M64" s="397" t="s">
        <v>4</v>
      </c>
      <c r="N64" s="394" t="s">
        <v>4</v>
      </c>
      <c r="O64" s="395" t="s">
        <v>4</v>
      </c>
      <c r="P64" s="396" t="s">
        <v>4</v>
      </c>
      <c r="Q64" s="453" t="str">
        <f>IF(ISBLANK('[8]市町村(2)'!P64)=TRUE,"",IF('[8]市町村(2)'!P64=0,"－",'[8]市町村(2)'!P64))</f>
        <v/>
      </c>
      <c r="R64" s="452" t="str">
        <f>IF(ISBLANK('[8]市町村(2)'!Q64)=TRUE,"",IF('[8]市町村(2)'!Q64=0,"－",'[8]市町村(2)'!Q64))</f>
        <v/>
      </c>
      <c r="S64" s="388"/>
      <c r="T64" s="388"/>
    </row>
    <row r="65" spans="1:20">
      <c r="A65" s="379"/>
      <c r="B65" s="22" t="str">
        <f>IF(ISBLANK('[8]市町村(2)'!B65)=TRUE,"",'[8]市町村(2)'!B65)</f>
        <v>　 美 咲 町</v>
      </c>
      <c r="C65" s="399" t="s">
        <v>4</v>
      </c>
      <c r="D65" s="398" t="s">
        <v>4</v>
      </c>
      <c r="E65" s="397" t="s">
        <v>4</v>
      </c>
      <c r="F65" s="388" t="s">
        <v>4</v>
      </c>
      <c r="G65" s="394" t="s">
        <v>4</v>
      </c>
      <c r="H65" s="394" t="s">
        <v>4</v>
      </c>
      <c r="I65" s="396" t="s">
        <v>4</v>
      </c>
      <c r="J65" s="388"/>
      <c r="K65" s="388"/>
      <c r="L65" s="24" t="s">
        <v>8</v>
      </c>
      <c r="M65" s="397" t="s">
        <v>4</v>
      </c>
      <c r="N65" s="394" t="s">
        <v>4</v>
      </c>
      <c r="O65" s="395" t="s">
        <v>4</v>
      </c>
      <c r="P65" s="396" t="s">
        <v>4</v>
      </c>
      <c r="Q65" s="453" t="str">
        <f>IF(ISBLANK('[8]市町村(2)'!P65)=TRUE,"",IF('[8]市町村(2)'!P65=0,"－",'[8]市町村(2)'!P65))</f>
        <v/>
      </c>
      <c r="R65" s="452" t="str">
        <f>IF(ISBLANK('[8]市町村(2)'!Q65)=TRUE,"",IF('[8]市町村(2)'!Q65=0,"－",'[8]市町村(2)'!Q65))</f>
        <v/>
      </c>
      <c r="S65" s="388"/>
      <c r="T65" s="388"/>
    </row>
    <row r="66" spans="1:20">
      <c r="A66" s="379"/>
      <c r="B66" s="22" t="str">
        <f>IF(ISBLANK('[8]市町村(2)'!B66)=TRUE,"",'[8]市町村(2)'!B66)</f>
        <v>加 賀 郡</v>
      </c>
      <c r="C66" s="399" t="s">
        <v>3</v>
      </c>
      <c r="D66" s="398" t="s">
        <v>3</v>
      </c>
      <c r="E66" s="397" t="s">
        <v>3</v>
      </c>
      <c r="F66" s="388" t="s">
        <v>3</v>
      </c>
      <c r="G66" s="394" t="s">
        <v>3</v>
      </c>
      <c r="H66" s="394" t="s">
        <v>3</v>
      </c>
      <c r="I66" s="396" t="s">
        <v>3</v>
      </c>
      <c r="J66" s="388"/>
      <c r="K66" s="388"/>
      <c r="L66" s="24" t="s">
        <v>7</v>
      </c>
      <c r="M66" s="397" t="s">
        <v>3</v>
      </c>
      <c r="N66" s="394" t="s">
        <v>3</v>
      </c>
      <c r="O66" s="395" t="s">
        <v>3</v>
      </c>
      <c r="P66" s="396" t="s">
        <v>3</v>
      </c>
      <c r="Q66" s="453" t="str">
        <f>IF(ISBLANK('[8]市町村(2)'!P66)=TRUE,"",IF('[8]市町村(2)'!P66=0,"－",'[8]市町村(2)'!P66))</f>
        <v/>
      </c>
      <c r="R66" s="452" t="str">
        <f>IF(ISBLANK('[8]市町村(2)'!Q66)=TRUE,"",IF('[8]市町村(2)'!Q66=0,"－",'[8]市町村(2)'!Q66))</f>
        <v/>
      </c>
      <c r="S66" s="388"/>
      <c r="T66" s="388"/>
    </row>
    <row r="67" spans="1:20">
      <c r="A67" s="379"/>
      <c r="B67" s="22" t="str">
        <f>IF(ISBLANK('[8]市町村(2)'!B67)=TRUE,"",'[8]市町村(2)'!B67)</f>
        <v>　 吉備中央町</v>
      </c>
      <c r="C67" s="399" t="s">
        <v>4</v>
      </c>
      <c r="D67" s="398" t="s">
        <v>4</v>
      </c>
      <c r="E67" s="397" t="s">
        <v>4</v>
      </c>
      <c r="F67" s="388" t="s">
        <v>4</v>
      </c>
      <c r="G67" s="394" t="s">
        <v>4</v>
      </c>
      <c r="H67" s="394" t="s">
        <v>4</v>
      </c>
      <c r="I67" s="396" t="s">
        <v>4</v>
      </c>
      <c r="J67" s="388"/>
      <c r="K67" s="388"/>
      <c r="L67" s="24" t="s">
        <v>6</v>
      </c>
      <c r="M67" s="397" t="s">
        <v>4</v>
      </c>
      <c r="N67" s="394" t="s">
        <v>4</v>
      </c>
      <c r="O67" s="395" t="s">
        <v>4</v>
      </c>
      <c r="P67" s="396" t="s">
        <v>4</v>
      </c>
      <c r="Q67" s="453" t="str">
        <f>IF(ISBLANK('[8]市町村(2)'!P67)=TRUE,"",IF('[8]市町村(2)'!P67=0,"－",'[8]市町村(2)'!P67))</f>
        <v/>
      </c>
      <c r="R67" s="452" t="str">
        <f>IF(ISBLANK('[8]市町村(2)'!Q67)=TRUE,"",IF('[8]市町村(2)'!Q67=0,"－",'[8]市町村(2)'!Q67))</f>
        <v/>
      </c>
      <c r="S67" s="388"/>
      <c r="T67" s="388"/>
    </row>
    <row r="68" spans="1:20">
      <c r="A68" s="379"/>
      <c r="B68" s="22" t="str">
        <f>IF(ISBLANK('[8]市町村(2)'!B68)=TRUE,"",'[8]市町村(2)'!B68)</f>
        <v/>
      </c>
      <c r="C68" s="399" t="s">
        <v>3</v>
      </c>
      <c r="D68" s="398" t="s">
        <v>3</v>
      </c>
      <c r="E68" s="397" t="s">
        <v>3</v>
      </c>
      <c r="F68" s="388" t="s">
        <v>3</v>
      </c>
      <c r="G68" s="394" t="s">
        <v>3</v>
      </c>
      <c r="H68" s="394" t="s">
        <v>3</v>
      </c>
      <c r="I68" s="396" t="s">
        <v>3</v>
      </c>
      <c r="J68" s="388"/>
      <c r="K68" s="388"/>
      <c r="L68" s="24" t="s">
        <v>3</v>
      </c>
      <c r="M68" s="397" t="s">
        <v>3</v>
      </c>
      <c r="N68" s="394" t="s">
        <v>3</v>
      </c>
      <c r="O68" s="395" t="s">
        <v>3</v>
      </c>
      <c r="P68" s="396" t="s">
        <v>3</v>
      </c>
      <c r="Q68" s="453" t="str">
        <f>IF(ISBLANK('[8]市町村(2)'!P84)=TRUE,"",IF('[8]市町村(2)'!P84=0,"－",'[8]市町村(2)'!P84))</f>
        <v/>
      </c>
      <c r="R68" s="452" t="str">
        <f>IF(ISBLANK('[8]市町村(2)'!Q84)=TRUE,"",IF('[8]市町村(2)'!Q84=0,"－",'[8]市町村(2)'!Q84))</f>
        <v/>
      </c>
      <c r="S68" s="388"/>
      <c r="T68" s="388"/>
    </row>
    <row r="69" spans="1:20" ht="15" thickBot="1">
      <c r="A69" s="379"/>
      <c r="B69" s="17" t="str">
        <f>IF(ISBLANK('[8]市町村(2)'!B74)=TRUE,"",'[8]市町村(2)'!B74)</f>
        <v/>
      </c>
      <c r="C69" s="392" t="s">
        <v>3</v>
      </c>
      <c r="D69" s="391" t="s">
        <v>3</v>
      </c>
      <c r="E69" s="390" t="s">
        <v>3</v>
      </c>
      <c r="F69" s="386" t="s">
        <v>3</v>
      </c>
      <c r="G69" s="384" t="s">
        <v>3</v>
      </c>
      <c r="H69" s="384" t="s">
        <v>3</v>
      </c>
      <c r="I69" s="389" t="s">
        <v>3</v>
      </c>
      <c r="J69" s="388"/>
      <c r="K69" s="388"/>
      <c r="L69" s="387" t="s">
        <v>3</v>
      </c>
      <c r="M69" s="390"/>
      <c r="N69" s="384"/>
      <c r="O69" s="385"/>
      <c r="P69" s="389"/>
      <c r="Q69" s="453" t="str">
        <f>IF(ISBLANK('[8]市町村(2)'!P90)=TRUE,"",IF('[8]市町村(2)'!P90=0,"－",'[8]市町村(2)'!P90))</f>
        <v/>
      </c>
      <c r="R69" s="452" t="str">
        <f>IF(ISBLANK('[8]市町村(2)'!Q90)=TRUE,"",IF('[8]市町村(2)'!Q90=0,"－",'[8]市町村(2)'!Q90))</f>
        <v/>
      </c>
      <c r="S69" s="388"/>
      <c r="T69" s="388"/>
    </row>
    <row r="70" spans="1:20">
      <c r="A70" s="379"/>
      <c r="B70" s="451" t="s">
        <v>688</v>
      </c>
      <c r="C70" s="381"/>
      <c r="D70" s="381"/>
      <c r="E70" s="381"/>
      <c r="F70" s="381"/>
      <c r="G70" s="381"/>
      <c r="H70" s="381"/>
      <c r="I70" s="381"/>
      <c r="J70" s="381"/>
      <c r="K70" s="381"/>
      <c r="L70" s="451" t="s">
        <v>681</v>
      </c>
      <c r="M70" s="381"/>
      <c r="N70" s="381"/>
      <c r="O70" s="381"/>
      <c r="P70" s="381"/>
      <c r="Q70" s="381"/>
      <c r="R70" s="381"/>
      <c r="S70" s="382"/>
      <c r="T70" s="382"/>
    </row>
    <row r="71" spans="1:20">
      <c r="A71" s="379"/>
      <c r="B71" s="450" t="s">
        <v>101</v>
      </c>
      <c r="C71" s="381"/>
      <c r="D71" s="381"/>
      <c r="E71" s="381"/>
      <c r="F71" s="381"/>
      <c r="G71" s="381"/>
      <c r="H71" s="381"/>
      <c r="I71" s="381"/>
      <c r="J71" s="381"/>
      <c r="K71" s="381"/>
      <c r="L71" s="450" t="s">
        <v>101</v>
      </c>
      <c r="M71" s="381"/>
      <c r="N71" s="381"/>
      <c r="O71" s="381"/>
      <c r="P71" s="381"/>
      <c r="Q71" s="381"/>
      <c r="R71" s="381"/>
      <c r="S71" s="382"/>
      <c r="T71" s="382"/>
    </row>
  </sheetData>
  <phoneticPr fontId="2"/>
  <pageMargins left="0.7" right="0.7" top="0.75" bottom="0.75" header="0.3" footer="0.3"/>
  <pageSetup paperSize="9" scale="60" orientation="portrait" r:id="rId1"/>
  <colBreaks count="1" manualBreakCount="1">
    <brk id="10"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BZ71"/>
  <sheetViews>
    <sheetView view="pageBreakPreview" topLeftCell="A64" zoomScale="60" zoomScaleNormal="100" workbookViewId="0">
      <selection activeCell="B11" sqref="B11"/>
    </sheetView>
  </sheetViews>
  <sheetFormatPr defaultColWidth="10.625" defaultRowHeight="14.25"/>
  <cols>
    <col min="1" max="1" width="2.625" style="63" customWidth="1"/>
    <col min="2" max="2" width="27.375" style="63" customWidth="1"/>
    <col min="3" max="17" width="10.375" style="63" customWidth="1"/>
    <col min="18" max="18" width="5.25" style="63" customWidth="1"/>
    <col min="19" max="19" width="18.75" style="63" customWidth="1"/>
    <col min="20" max="34" width="10.375" style="63" customWidth="1"/>
    <col min="35" max="35" width="2.625" style="63" customWidth="1"/>
    <col min="36" max="16384" width="10.625" style="63"/>
  </cols>
  <sheetData>
    <row r="1" spans="2:34" ht="18" customHeight="1">
      <c r="B1" s="156" t="s">
        <v>705</v>
      </c>
      <c r="C1" s="75"/>
      <c r="D1" s="75"/>
      <c r="E1" s="75"/>
      <c r="F1" s="75"/>
      <c r="G1" s="75"/>
      <c r="H1" s="75"/>
      <c r="I1" s="75"/>
      <c r="J1" s="75"/>
      <c r="K1" s="75"/>
      <c r="L1" s="75"/>
      <c r="M1" s="75"/>
      <c r="N1" s="75"/>
      <c r="O1" s="75"/>
      <c r="P1" s="75"/>
      <c r="Q1" s="75"/>
      <c r="R1" s="75"/>
      <c r="S1" s="75"/>
      <c r="T1" s="75"/>
      <c r="U1" s="75"/>
      <c r="V1" s="75"/>
      <c r="W1" s="75"/>
      <c r="X1" s="75"/>
      <c r="Y1" s="75"/>
      <c r="Z1" s="108"/>
      <c r="AA1" s="75"/>
      <c r="AB1" s="75"/>
      <c r="AC1" s="75"/>
      <c r="AD1" s="75"/>
      <c r="AE1" s="75"/>
      <c r="AF1" s="75"/>
      <c r="AG1" s="92"/>
      <c r="AH1" s="467"/>
    </row>
    <row r="2" spans="2:34" ht="18" customHeight="1" thickBot="1">
      <c r="B2" s="156"/>
      <c r="C2" s="75"/>
      <c r="D2" s="75"/>
      <c r="E2" s="75"/>
      <c r="F2" s="75"/>
      <c r="G2" s="75"/>
      <c r="H2" s="75"/>
      <c r="I2" s="75"/>
      <c r="J2" s="75"/>
      <c r="K2" s="75"/>
      <c r="L2" s="75"/>
      <c r="M2" s="75"/>
      <c r="N2" s="75"/>
      <c r="O2" s="75"/>
      <c r="P2" s="75"/>
      <c r="Q2" s="75"/>
      <c r="R2" s="75"/>
      <c r="S2" s="75"/>
      <c r="T2" s="75"/>
      <c r="U2" s="75"/>
      <c r="V2" s="75"/>
      <c r="W2" s="75"/>
      <c r="X2" s="75"/>
      <c r="Y2" s="75"/>
      <c r="Z2" s="108"/>
      <c r="AA2" s="75"/>
      <c r="AB2" s="75"/>
      <c r="AC2" s="75"/>
      <c r="AD2" s="75"/>
      <c r="AE2" s="75"/>
      <c r="AF2" s="75"/>
      <c r="AG2" s="92"/>
      <c r="AH2" s="102" t="s">
        <v>704</v>
      </c>
    </row>
    <row r="3" spans="2:34" ht="20.45" customHeight="1">
      <c r="B3" s="101"/>
      <c r="C3" s="96"/>
      <c r="D3" s="100"/>
      <c r="E3" s="100"/>
      <c r="F3" s="139"/>
      <c r="G3" s="100"/>
      <c r="H3" s="100"/>
      <c r="I3" s="96"/>
      <c r="J3" s="100"/>
      <c r="K3" s="100"/>
      <c r="L3" s="96"/>
      <c r="M3" s="100"/>
      <c r="N3" s="466"/>
      <c r="O3" s="96"/>
      <c r="P3" s="100"/>
      <c r="Q3" s="100"/>
      <c r="R3" s="90"/>
      <c r="S3" s="125"/>
      <c r="T3" s="100"/>
      <c r="U3" s="100"/>
      <c r="V3" s="100"/>
      <c r="W3" s="96"/>
      <c r="X3" s="100"/>
      <c r="Y3" s="100"/>
      <c r="Z3" s="96"/>
      <c r="AA3" s="100"/>
      <c r="AB3" s="100"/>
      <c r="AC3" s="96"/>
      <c r="AD3" s="100"/>
      <c r="AE3" s="100"/>
      <c r="AF3" s="96"/>
      <c r="AG3" s="100"/>
      <c r="AH3" s="465"/>
    </row>
    <row r="4" spans="2:34" ht="20.45" customHeight="1">
      <c r="B4" s="79" t="s">
        <v>76</v>
      </c>
      <c r="C4" s="90"/>
      <c r="D4" s="133" t="s">
        <v>135</v>
      </c>
      <c r="E4" s="126"/>
      <c r="F4" s="372"/>
      <c r="G4" s="133" t="s">
        <v>703</v>
      </c>
      <c r="H4" s="126"/>
      <c r="I4" s="93"/>
      <c r="J4" s="133" t="s">
        <v>702</v>
      </c>
      <c r="K4" s="92"/>
      <c r="L4" s="90"/>
      <c r="M4" s="133" t="s">
        <v>701</v>
      </c>
      <c r="N4" s="464"/>
      <c r="O4" s="93"/>
      <c r="P4" s="133" t="s">
        <v>700</v>
      </c>
      <c r="Q4" s="92"/>
      <c r="R4" s="93"/>
      <c r="S4" s="464"/>
      <c r="T4" s="92"/>
      <c r="U4" s="133" t="s">
        <v>699</v>
      </c>
      <c r="V4" s="92"/>
      <c r="W4" s="93"/>
      <c r="X4" s="133" t="s">
        <v>698</v>
      </c>
      <c r="Y4" s="92"/>
      <c r="Z4" s="93"/>
      <c r="AA4" s="133" t="s">
        <v>697</v>
      </c>
      <c r="AB4" s="92"/>
      <c r="AC4" s="93"/>
      <c r="AD4" s="133" t="s">
        <v>696</v>
      </c>
      <c r="AE4" s="92"/>
      <c r="AF4" s="90"/>
      <c r="AG4" s="133" t="s">
        <v>695</v>
      </c>
      <c r="AH4" s="463"/>
    </row>
    <row r="5" spans="2:34" ht="20.45" customHeight="1">
      <c r="B5" s="22"/>
      <c r="C5" s="86"/>
      <c r="D5" s="87"/>
      <c r="E5" s="87"/>
      <c r="F5" s="149"/>
      <c r="G5" s="87"/>
      <c r="H5" s="87"/>
      <c r="I5" s="86"/>
      <c r="J5" s="87"/>
      <c r="K5" s="87"/>
      <c r="L5" s="86"/>
      <c r="M5" s="87"/>
      <c r="N5" s="462"/>
      <c r="O5" s="86"/>
      <c r="P5" s="87"/>
      <c r="Q5" s="87"/>
      <c r="R5" s="90"/>
      <c r="S5" s="125"/>
      <c r="T5" s="87"/>
      <c r="U5" s="87"/>
      <c r="V5" s="87"/>
      <c r="W5" s="86"/>
      <c r="X5" s="87"/>
      <c r="Y5" s="87"/>
      <c r="Z5" s="86"/>
      <c r="AA5" s="87"/>
      <c r="AB5" s="87"/>
      <c r="AC5" s="86"/>
      <c r="AD5" s="87"/>
      <c r="AE5" s="87"/>
      <c r="AF5" s="86"/>
      <c r="AG5" s="87"/>
      <c r="AH5" s="461"/>
    </row>
    <row r="6" spans="2:34" ht="20.45" customHeight="1">
      <c r="B6" s="79" t="s">
        <v>68</v>
      </c>
      <c r="C6" s="91" t="s">
        <v>225</v>
      </c>
      <c r="D6" s="91" t="s">
        <v>694</v>
      </c>
      <c r="E6" s="91" t="s">
        <v>693</v>
      </c>
      <c r="F6" s="130" t="s">
        <v>225</v>
      </c>
      <c r="G6" s="91" t="s">
        <v>694</v>
      </c>
      <c r="H6" s="91" t="s">
        <v>693</v>
      </c>
      <c r="I6" s="91" t="s">
        <v>225</v>
      </c>
      <c r="J6" s="91" t="s">
        <v>694</v>
      </c>
      <c r="K6" s="91" t="s">
        <v>693</v>
      </c>
      <c r="L6" s="91" t="s">
        <v>225</v>
      </c>
      <c r="M6" s="91" t="s">
        <v>694</v>
      </c>
      <c r="N6" s="131" t="s">
        <v>693</v>
      </c>
      <c r="O6" s="91" t="s">
        <v>225</v>
      </c>
      <c r="P6" s="91" t="s">
        <v>694</v>
      </c>
      <c r="Q6" s="91" t="s">
        <v>693</v>
      </c>
      <c r="R6" s="91"/>
      <c r="S6" s="132"/>
      <c r="T6" s="133" t="s">
        <v>225</v>
      </c>
      <c r="U6" s="91" t="s">
        <v>694</v>
      </c>
      <c r="V6" s="91" t="s">
        <v>693</v>
      </c>
      <c r="W6" s="91" t="s">
        <v>225</v>
      </c>
      <c r="X6" s="91" t="s">
        <v>694</v>
      </c>
      <c r="Y6" s="91" t="s">
        <v>693</v>
      </c>
      <c r="Z6" s="91" t="s">
        <v>225</v>
      </c>
      <c r="AA6" s="91" t="s">
        <v>694</v>
      </c>
      <c r="AB6" s="91" t="s">
        <v>693</v>
      </c>
      <c r="AC6" s="91" t="s">
        <v>225</v>
      </c>
      <c r="AD6" s="91" t="s">
        <v>694</v>
      </c>
      <c r="AE6" s="91" t="s">
        <v>693</v>
      </c>
      <c r="AF6" s="91" t="s">
        <v>225</v>
      </c>
      <c r="AG6" s="91" t="s">
        <v>694</v>
      </c>
      <c r="AH6" s="89" t="s">
        <v>693</v>
      </c>
    </row>
    <row r="7" spans="2:34" ht="20.45" customHeight="1">
      <c r="B7" s="88"/>
      <c r="C7" s="86"/>
      <c r="D7" s="86"/>
      <c r="E7" s="86"/>
      <c r="F7" s="149"/>
      <c r="G7" s="86"/>
      <c r="H7" s="86"/>
      <c r="I7" s="86"/>
      <c r="J7" s="86"/>
      <c r="K7" s="86"/>
      <c r="L7" s="86"/>
      <c r="M7" s="86"/>
      <c r="N7" s="364"/>
      <c r="O7" s="86"/>
      <c r="P7" s="86"/>
      <c r="Q7" s="86"/>
      <c r="R7" s="90"/>
      <c r="S7" s="125"/>
      <c r="T7" s="87"/>
      <c r="U7" s="86"/>
      <c r="V7" s="86"/>
      <c r="W7" s="86"/>
      <c r="X7" s="86"/>
      <c r="Y7" s="86"/>
      <c r="Z7" s="86"/>
      <c r="AA7" s="86"/>
      <c r="AB7" s="86"/>
      <c r="AC7" s="86"/>
      <c r="AD7" s="86"/>
      <c r="AE7" s="86"/>
      <c r="AF7" s="86"/>
      <c r="AG7" s="86"/>
      <c r="AH7" s="85"/>
    </row>
    <row r="8" spans="2:34" ht="20.45" customHeight="1">
      <c r="B8" s="79" t="s">
        <v>57</v>
      </c>
      <c r="C8" s="73">
        <v>22617</v>
      </c>
      <c r="D8" s="73">
        <v>10862</v>
      </c>
      <c r="E8" s="73">
        <v>11755</v>
      </c>
      <c r="F8" s="118">
        <v>62</v>
      </c>
      <c r="G8" s="73">
        <v>2</v>
      </c>
      <c r="H8" s="73">
        <v>60</v>
      </c>
      <c r="I8" s="73">
        <v>2012</v>
      </c>
      <c r="J8" s="73">
        <v>185</v>
      </c>
      <c r="K8" s="73">
        <v>1827</v>
      </c>
      <c r="L8" s="73">
        <v>3306</v>
      </c>
      <c r="M8" s="73">
        <v>770</v>
      </c>
      <c r="N8" s="29">
        <v>2536</v>
      </c>
      <c r="O8" s="73">
        <v>4313</v>
      </c>
      <c r="P8" s="73">
        <v>2221</v>
      </c>
      <c r="Q8" s="73">
        <v>2092</v>
      </c>
      <c r="R8" s="73"/>
      <c r="S8" s="120"/>
      <c r="T8" s="106">
        <v>5759</v>
      </c>
      <c r="U8" s="73">
        <v>3568</v>
      </c>
      <c r="V8" s="73">
        <v>2191</v>
      </c>
      <c r="W8" s="73">
        <v>4978</v>
      </c>
      <c r="X8" s="73">
        <v>3053</v>
      </c>
      <c r="Y8" s="73">
        <v>1925</v>
      </c>
      <c r="Z8" s="73">
        <v>2058</v>
      </c>
      <c r="AA8" s="73">
        <v>1024</v>
      </c>
      <c r="AB8" s="73">
        <v>1034</v>
      </c>
      <c r="AC8" s="73">
        <v>124</v>
      </c>
      <c r="AD8" s="73">
        <v>35</v>
      </c>
      <c r="AE8" s="73">
        <v>89</v>
      </c>
      <c r="AF8" s="73">
        <v>2</v>
      </c>
      <c r="AG8" s="460">
        <v>1</v>
      </c>
      <c r="AH8" s="148">
        <v>1</v>
      </c>
    </row>
    <row r="9" spans="2:34" ht="20.45" customHeight="1">
      <c r="B9" s="22"/>
      <c r="C9" s="73"/>
      <c r="D9" s="73"/>
      <c r="E9" s="73"/>
      <c r="F9" s="363"/>
      <c r="G9" s="73"/>
      <c r="H9" s="73"/>
      <c r="I9" s="73"/>
      <c r="J9" s="73"/>
      <c r="K9" s="73"/>
      <c r="L9" s="73"/>
      <c r="M9" s="73"/>
      <c r="N9" s="29"/>
      <c r="O9" s="73"/>
      <c r="P9" s="73"/>
      <c r="Q9" s="73"/>
      <c r="R9" s="73"/>
      <c r="S9" s="120"/>
      <c r="T9" s="106"/>
      <c r="U9" s="73"/>
      <c r="V9" s="73"/>
      <c r="W9" s="73"/>
      <c r="X9" s="73"/>
      <c r="Y9" s="73"/>
      <c r="Z9" s="73"/>
      <c r="AA9" s="73"/>
      <c r="AB9" s="73"/>
      <c r="AC9" s="73"/>
      <c r="AD9" s="73"/>
      <c r="AE9" s="73"/>
      <c r="AF9" s="358"/>
      <c r="AG9" s="358"/>
      <c r="AH9" s="357"/>
    </row>
    <row r="10" spans="2:34" ht="20.45" customHeight="1">
      <c r="B10" s="79" t="str">
        <f>IF(ISBLANK([9]市町村!B10)=TRUE,"",[9]市町村!B10)</f>
        <v>岡　 山　 県</v>
      </c>
      <c r="C10" s="73">
        <v>342</v>
      </c>
      <c r="D10" s="73">
        <v>140</v>
      </c>
      <c r="E10" s="73">
        <v>202</v>
      </c>
      <c r="F10" s="118">
        <v>2</v>
      </c>
      <c r="G10" s="73" t="s">
        <v>4</v>
      </c>
      <c r="H10" s="73">
        <v>2</v>
      </c>
      <c r="I10" s="73">
        <v>32</v>
      </c>
      <c r="J10" s="73">
        <v>3</v>
      </c>
      <c r="K10" s="73">
        <v>29</v>
      </c>
      <c r="L10" s="73">
        <v>58</v>
      </c>
      <c r="M10" s="73">
        <v>7</v>
      </c>
      <c r="N10" s="29">
        <v>51</v>
      </c>
      <c r="O10" s="73">
        <v>61</v>
      </c>
      <c r="P10" s="73">
        <v>30</v>
      </c>
      <c r="Q10" s="73">
        <v>31</v>
      </c>
      <c r="R10" s="73"/>
      <c r="S10" s="120"/>
      <c r="T10" s="106">
        <v>104</v>
      </c>
      <c r="U10" s="73">
        <v>59</v>
      </c>
      <c r="V10" s="73">
        <v>45</v>
      </c>
      <c r="W10" s="73">
        <v>52</v>
      </c>
      <c r="X10" s="73">
        <v>26</v>
      </c>
      <c r="Y10" s="73">
        <v>26</v>
      </c>
      <c r="Z10" s="73">
        <v>30</v>
      </c>
      <c r="AA10" s="73">
        <v>15</v>
      </c>
      <c r="AB10" s="73">
        <v>15</v>
      </c>
      <c r="AC10" s="73">
        <v>3</v>
      </c>
      <c r="AD10" s="73" t="s">
        <v>4</v>
      </c>
      <c r="AE10" s="73">
        <v>3</v>
      </c>
      <c r="AF10" s="73" t="s">
        <v>4</v>
      </c>
      <c r="AG10" s="73" t="s">
        <v>4</v>
      </c>
      <c r="AH10" s="148" t="s">
        <v>4</v>
      </c>
    </row>
    <row r="11" spans="2:34" ht="20.45" customHeight="1">
      <c r="B11" s="79"/>
      <c r="C11" s="73"/>
      <c r="D11" s="73"/>
      <c r="E11" s="73"/>
      <c r="F11" s="118"/>
      <c r="G11" s="73"/>
      <c r="H11" s="73"/>
      <c r="I11" s="73"/>
      <c r="J11" s="73"/>
      <c r="K11" s="73"/>
      <c r="L11" s="73"/>
      <c r="M11" s="73"/>
      <c r="N11" s="29"/>
      <c r="O11" s="73"/>
      <c r="P11" s="73"/>
      <c r="Q11" s="73"/>
      <c r="R11" s="73"/>
      <c r="S11" s="120"/>
      <c r="T11" s="106"/>
      <c r="U11" s="73"/>
      <c r="V11" s="73"/>
      <c r="W11" s="73"/>
      <c r="X11" s="73"/>
      <c r="Y11" s="73"/>
      <c r="Z11" s="73"/>
      <c r="AA11" s="73"/>
      <c r="AB11" s="73"/>
      <c r="AC11" s="73"/>
      <c r="AD11" s="73"/>
      <c r="AE11" s="73"/>
      <c r="AF11" s="73"/>
      <c r="AG11" s="73"/>
      <c r="AH11" s="148"/>
    </row>
    <row r="12" spans="2:34" ht="20.45" customHeight="1">
      <c r="B12" s="77" t="str">
        <f>IF(ISBLANK([9]市町村!B12)=TRUE,"",[9]市町村!B12)</f>
        <v>県南東部保健医療圏</v>
      </c>
      <c r="C12" s="73">
        <v>160</v>
      </c>
      <c r="D12" s="73">
        <v>64</v>
      </c>
      <c r="E12" s="73">
        <v>96</v>
      </c>
      <c r="F12" s="117">
        <v>1</v>
      </c>
      <c r="G12" s="73" t="s">
        <v>4</v>
      </c>
      <c r="H12" s="73">
        <v>1</v>
      </c>
      <c r="I12" s="73">
        <v>13</v>
      </c>
      <c r="J12" s="73">
        <v>1</v>
      </c>
      <c r="K12" s="73">
        <v>12</v>
      </c>
      <c r="L12" s="73">
        <v>31</v>
      </c>
      <c r="M12" s="73">
        <v>4</v>
      </c>
      <c r="N12" s="29">
        <v>27</v>
      </c>
      <c r="O12" s="29">
        <v>27</v>
      </c>
      <c r="P12" s="29">
        <v>9</v>
      </c>
      <c r="Q12" s="73">
        <v>18</v>
      </c>
      <c r="R12" s="73"/>
      <c r="S12" s="120"/>
      <c r="T12" s="120">
        <v>49</v>
      </c>
      <c r="U12" s="29">
        <v>33</v>
      </c>
      <c r="V12" s="29">
        <v>16</v>
      </c>
      <c r="W12" s="29">
        <v>23</v>
      </c>
      <c r="X12" s="29">
        <v>11</v>
      </c>
      <c r="Y12" s="29">
        <v>12</v>
      </c>
      <c r="Z12" s="29">
        <v>15</v>
      </c>
      <c r="AA12" s="29">
        <v>6</v>
      </c>
      <c r="AB12" s="29">
        <v>9</v>
      </c>
      <c r="AC12" s="29">
        <v>1</v>
      </c>
      <c r="AD12" s="29" t="s">
        <v>4</v>
      </c>
      <c r="AE12" s="29">
        <v>1</v>
      </c>
      <c r="AF12" s="29" t="s">
        <v>4</v>
      </c>
      <c r="AG12" s="29" t="s">
        <v>4</v>
      </c>
      <c r="AH12" s="148" t="s">
        <v>4</v>
      </c>
    </row>
    <row r="13" spans="2:34" ht="20.45" customHeight="1">
      <c r="B13" s="77" t="str">
        <f>IF(ISBLANK([9]市町村!B13)=TRUE,"",[9]市町村!B13)</f>
        <v>県南西部保健医療圏</v>
      </c>
      <c r="C13" s="73">
        <v>135</v>
      </c>
      <c r="D13" s="73">
        <v>58</v>
      </c>
      <c r="E13" s="73">
        <v>77</v>
      </c>
      <c r="F13" s="118">
        <v>1</v>
      </c>
      <c r="G13" s="73" t="s">
        <v>4</v>
      </c>
      <c r="H13" s="73">
        <v>1</v>
      </c>
      <c r="I13" s="73">
        <v>14</v>
      </c>
      <c r="J13" s="73" t="s">
        <v>4</v>
      </c>
      <c r="K13" s="73">
        <v>14</v>
      </c>
      <c r="L13" s="73">
        <v>18</v>
      </c>
      <c r="M13" s="73">
        <v>2</v>
      </c>
      <c r="N13" s="29">
        <v>16</v>
      </c>
      <c r="O13" s="29">
        <v>29</v>
      </c>
      <c r="P13" s="29">
        <v>16</v>
      </c>
      <c r="Q13" s="73">
        <v>13</v>
      </c>
      <c r="R13" s="73"/>
      <c r="S13" s="120"/>
      <c r="T13" s="120">
        <v>39</v>
      </c>
      <c r="U13" s="29">
        <v>22</v>
      </c>
      <c r="V13" s="29">
        <v>17</v>
      </c>
      <c r="W13" s="29">
        <v>23</v>
      </c>
      <c r="X13" s="29">
        <v>11</v>
      </c>
      <c r="Y13" s="29">
        <v>12</v>
      </c>
      <c r="Z13" s="29">
        <v>11</v>
      </c>
      <c r="AA13" s="29">
        <v>7</v>
      </c>
      <c r="AB13" s="29">
        <v>4</v>
      </c>
      <c r="AC13" s="29" t="s">
        <v>4</v>
      </c>
      <c r="AD13" s="29" t="s">
        <v>4</v>
      </c>
      <c r="AE13" s="29" t="s">
        <v>4</v>
      </c>
      <c r="AF13" s="29" t="s">
        <v>4</v>
      </c>
      <c r="AG13" s="29" t="s">
        <v>4</v>
      </c>
      <c r="AH13" s="148" t="s">
        <v>4</v>
      </c>
    </row>
    <row r="14" spans="2:34" ht="20.45" customHeight="1">
      <c r="B14" s="77" t="str">
        <f>IF(ISBLANK([9]市町村!B14)=TRUE,"",[9]市町村!B14)</f>
        <v>高梁・新見保健医療圏</v>
      </c>
      <c r="C14" s="73">
        <v>9</v>
      </c>
      <c r="D14" s="73">
        <v>2</v>
      </c>
      <c r="E14" s="73">
        <v>7</v>
      </c>
      <c r="F14" s="118" t="s">
        <v>4</v>
      </c>
      <c r="G14" s="73" t="s">
        <v>4</v>
      </c>
      <c r="H14" s="73" t="s">
        <v>4</v>
      </c>
      <c r="I14" s="73">
        <v>1</v>
      </c>
      <c r="J14" s="73" t="s">
        <v>4</v>
      </c>
      <c r="K14" s="73">
        <v>1</v>
      </c>
      <c r="L14" s="73">
        <v>3</v>
      </c>
      <c r="M14" s="73">
        <v>1</v>
      </c>
      <c r="N14" s="29">
        <v>2</v>
      </c>
      <c r="O14" s="29" t="s">
        <v>4</v>
      </c>
      <c r="P14" s="29" t="s">
        <v>4</v>
      </c>
      <c r="Q14" s="73" t="s">
        <v>4</v>
      </c>
      <c r="R14" s="73"/>
      <c r="S14" s="120"/>
      <c r="T14" s="120">
        <v>3</v>
      </c>
      <c r="U14" s="29" t="s">
        <v>4</v>
      </c>
      <c r="V14" s="29">
        <v>3</v>
      </c>
      <c r="W14" s="29">
        <v>1</v>
      </c>
      <c r="X14" s="29" t="s">
        <v>4</v>
      </c>
      <c r="Y14" s="29">
        <v>1</v>
      </c>
      <c r="Z14" s="29">
        <v>1</v>
      </c>
      <c r="AA14" s="29">
        <v>1</v>
      </c>
      <c r="AB14" s="29" t="s">
        <v>4</v>
      </c>
      <c r="AC14" s="29" t="s">
        <v>4</v>
      </c>
      <c r="AD14" s="29" t="s">
        <v>4</v>
      </c>
      <c r="AE14" s="29" t="s">
        <v>4</v>
      </c>
      <c r="AF14" s="29" t="s">
        <v>4</v>
      </c>
      <c r="AG14" s="29" t="s">
        <v>4</v>
      </c>
      <c r="AH14" s="148" t="s">
        <v>4</v>
      </c>
    </row>
    <row r="15" spans="2:34" ht="20.45" customHeight="1">
      <c r="B15" s="77" t="str">
        <f>IF(ISBLANK([9]市町村!B15)=TRUE,"",[9]市町村!B15)</f>
        <v>真庭保健医療圏</v>
      </c>
      <c r="C15" s="73">
        <v>5</v>
      </c>
      <c r="D15" s="73">
        <v>2</v>
      </c>
      <c r="E15" s="73">
        <v>3</v>
      </c>
      <c r="F15" s="118" t="s">
        <v>4</v>
      </c>
      <c r="G15" s="73" t="s">
        <v>4</v>
      </c>
      <c r="H15" s="73" t="s">
        <v>4</v>
      </c>
      <c r="I15" s="73" t="s">
        <v>4</v>
      </c>
      <c r="J15" s="73" t="s">
        <v>4</v>
      </c>
      <c r="K15" s="73" t="s">
        <v>4</v>
      </c>
      <c r="L15" s="73">
        <v>3</v>
      </c>
      <c r="M15" s="73" t="s">
        <v>4</v>
      </c>
      <c r="N15" s="29">
        <v>3</v>
      </c>
      <c r="O15" s="29" t="s">
        <v>4</v>
      </c>
      <c r="P15" s="29" t="s">
        <v>4</v>
      </c>
      <c r="Q15" s="73" t="s">
        <v>4</v>
      </c>
      <c r="R15" s="73"/>
      <c r="S15" s="120"/>
      <c r="T15" s="120">
        <v>2</v>
      </c>
      <c r="U15" s="29">
        <v>2</v>
      </c>
      <c r="V15" s="29" t="s">
        <v>4</v>
      </c>
      <c r="W15" s="29" t="s">
        <v>4</v>
      </c>
      <c r="X15" s="29" t="s">
        <v>4</v>
      </c>
      <c r="Y15" s="29" t="s">
        <v>4</v>
      </c>
      <c r="Z15" s="29" t="s">
        <v>4</v>
      </c>
      <c r="AA15" s="29" t="s">
        <v>4</v>
      </c>
      <c r="AB15" s="29" t="s">
        <v>4</v>
      </c>
      <c r="AC15" s="29" t="s">
        <v>4</v>
      </c>
      <c r="AD15" s="29" t="s">
        <v>4</v>
      </c>
      <c r="AE15" s="29" t="s">
        <v>4</v>
      </c>
      <c r="AF15" s="29" t="s">
        <v>4</v>
      </c>
      <c r="AG15" s="29" t="s">
        <v>4</v>
      </c>
      <c r="AH15" s="148" t="s">
        <v>4</v>
      </c>
    </row>
    <row r="16" spans="2:34" ht="20.45" customHeight="1">
      <c r="B16" s="77" t="str">
        <f>IF(ISBLANK([9]市町村!B16)=TRUE,"",[9]市町村!B16)</f>
        <v>津山・英田保健医療圏</v>
      </c>
      <c r="C16" s="73">
        <v>33</v>
      </c>
      <c r="D16" s="73">
        <v>14</v>
      </c>
      <c r="E16" s="73">
        <v>19</v>
      </c>
      <c r="F16" s="118" t="s">
        <v>4</v>
      </c>
      <c r="G16" s="73" t="s">
        <v>4</v>
      </c>
      <c r="H16" s="73" t="s">
        <v>4</v>
      </c>
      <c r="I16" s="73">
        <v>4</v>
      </c>
      <c r="J16" s="73">
        <v>2</v>
      </c>
      <c r="K16" s="73">
        <v>2</v>
      </c>
      <c r="L16" s="73">
        <v>3</v>
      </c>
      <c r="M16" s="73" t="s">
        <v>4</v>
      </c>
      <c r="N16" s="29">
        <v>3</v>
      </c>
      <c r="O16" s="29">
        <v>5</v>
      </c>
      <c r="P16" s="29">
        <v>5</v>
      </c>
      <c r="Q16" s="73" t="s">
        <v>4</v>
      </c>
      <c r="R16" s="73"/>
      <c r="S16" s="120"/>
      <c r="T16" s="120">
        <v>11</v>
      </c>
      <c r="U16" s="29">
        <v>2</v>
      </c>
      <c r="V16" s="29">
        <v>9</v>
      </c>
      <c r="W16" s="29">
        <v>5</v>
      </c>
      <c r="X16" s="29">
        <v>4</v>
      </c>
      <c r="Y16" s="29">
        <v>1</v>
      </c>
      <c r="Z16" s="29">
        <v>3</v>
      </c>
      <c r="AA16" s="29">
        <v>1</v>
      </c>
      <c r="AB16" s="29">
        <v>2</v>
      </c>
      <c r="AC16" s="29">
        <v>2</v>
      </c>
      <c r="AD16" s="29" t="s">
        <v>4</v>
      </c>
      <c r="AE16" s="29">
        <v>2</v>
      </c>
      <c r="AF16" s="29" t="s">
        <v>4</v>
      </c>
      <c r="AG16" s="29" t="s">
        <v>4</v>
      </c>
      <c r="AH16" s="148" t="s">
        <v>4</v>
      </c>
    </row>
    <row r="17" spans="1:34" ht="20.45" customHeight="1">
      <c r="B17" s="22" t="str">
        <f>IF(ISBLANK([9]市町村!B17)=TRUE,"",[9]市町村!B17)</f>
        <v/>
      </c>
      <c r="C17" s="73" t="s">
        <v>3</v>
      </c>
      <c r="D17" s="73" t="s">
        <v>3</v>
      </c>
      <c r="E17" s="73" t="s">
        <v>3</v>
      </c>
      <c r="F17" s="118" t="s">
        <v>3</v>
      </c>
      <c r="G17" s="73" t="s">
        <v>3</v>
      </c>
      <c r="H17" s="73" t="s">
        <v>3</v>
      </c>
      <c r="I17" s="73" t="s">
        <v>3</v>
      </c>
      <c r="J17" s="73" t="s">
        <v>3</v>
      </c>
      <c r="K17" s="73" t="s">
        <v>3</v>
      </c>
      <c r="L17" s="73" t="s">
        <v>3</v>
      </c>
      <c r="M17" s="73" t="s">
        <v>3</v>
      </c>
      <c r="N17" s="29" t="s">
        <v>3</v>
      </c>
      <c r="O17" s="73" t="s">
        <v>3</v>
      </c>
      <c r="P17" s="73" t="s">
        <v>3</v>
      </c>
      <c r="Q17" s="73" t="s">
        <v>3</v>
      </c>
      <c r="R17" s="73"/>
      <c r="S17" s="120"/>
      <c r="T17" s="106" t="s">
        <v>3</v>
      </c>
      <c r="U17" s="73" t="s">
        <v>3</v>
      </c>
      <c r="V17" s="73" t="s">
        <v>3</v>
      </c>
      <c r="W17" s="73" t="s">
        <v>3</v>
      </c>
      <c r="X17" s="73" t="s">
        <v>3</v>
      </c>
      <c r="Y17" s="73" t="s">
        <v>3</v>
      </c>
      <c r="Z17" s="73" t="s">
        <v>3</v>
      </c>
      <c r="AA17" s="73" t="s">
        <v>3</v>
      </c>
      <c r="AB17" s="73" t="s">
        <v>3</v>
      </c>
      <c r="AC17" s="73" t="s">
        <v>3</v>
      </c>
      <c r="AD17" s="73" t="s">
        <v>3</v>
      </c>
      <c r="AE17" s="73" t="s">
        <v>3</v>
      </c>
      <c r="AF17" s="73" t="s">
        <v>3</v>
      </c>
      <c r="AG17" s="73" t="s">
        <v>3</v>
      </c>
      <c r="AH17" s="148" t="s">
        <v>3</v>
      </c>
    </row>
    <row r="18" spans="1:34" ht="20.45" customHeight="1">
      <c r="B18" s="76" t="str">
        <f>IF(ISBLANK([9]市町村!B18)=TRUE,"",[9]市町村!B18)</f>
        <v>岡山市保健所</v>
      </c>
      <c r="C18" s="73">
        <v>139</v>
      </c>
      <c r="D18" s="73">
        <v>55</v>
      </c>
      <c r="E18" s="73">
        <v>84</v>
      </c>
      <c r="F18" s="118">
        <v>1</v>
      </c>
      <c r="G18" s="29" t="s">
        <v>4</v>
      </c>
      <c r="H18" s="29">
        <v>1</v>
      </c>
      <c r="I18" s="29">
        <v>10</v>
      </c>
      <c r="J18" s="29" t="s">
        <v>4</v>
      </c>
      <c r="K18" s="29">
        <v>10</v>
      </c>
      <c r="L18" s="29">
        <v>27</v>
      </c>
      <c r="M18" s="29">
        <v>4</v>
      </c>
      <c r="N18" s="29">
        <v>23</v>
      </c>
      <c r="O18" s="73">
        <v>22</v>
      </c>
      <c r="P18" s="73">
        <v>7</v>
      </c>
      <c r="Q18" s="73">
        <v>15</v>
      </c>
      <c r="R18" s="73"/>
      <c r="S18" s="120"/>
      <c r="T18" s="106">
        <v>44</v>
      </c>
      <c r="U18" s="73">
        <v>29</v>
      </c>
      <c r="V18" s="73">
        <v>15</v>
      </c>
      <c r="W18" s="73">
        <v>20</v>
      </c>
      <c r="X18" s="73">
        <v>9</v>
      </c>
      <c r="Y18" s="73">
        <v>11</v>
      </c>
      <c r="Z18" s="73">
        <v>14</v>
      </c>
      <c r="AA18" s="73">
        <v>6</v>
      </c>
      <c r="AB18" s="73">
        <v>8</v>
      </c>
      <c r="AC18" s="73">
        <v>1</v>
      </c>
      <c r="AD18" s="73" t="s">
        <v>4</v>
      </c>
      <c r="AE18" s="73">
        <v>1</v>
      </c>
      <c r="AF18" s="73" t="s">
        <v>4</v>
      </c>
      <c r="AG18" s="73" t="s">
        <v>4</v>
      </c>
      <c r="AH18" s="148" t="s">
        <v>4</v>
      </c>
    </row>
    <row r="19" spans="1:34" ht="20.45" customHeight="1">
      <c r="B19" s="76" t="str">
        <f>IF(ISBLANK([9]市町村!B19)=TRUE,"",[9]市町村!B19)</f>
        <v>倉敷市保健所</v>
      </c>
      <c r="C19" s="73">
        <v>97</v>
      </c>
      <c r="D19" s="73">
        <v>39</v>
      </c>
      <c r="E19" s="73">
        <v>58</v>
      </c>
      <c r="F19" s="118">
        <v>1</v>
      </c>
      <c r="G19" s="29" t="s">
        <v>4</v>
      </c>
      <c r="H19" s="29">
        <v>1</v>
      </c>
      <c r="I19" s="29">
        <v>10</v>
      </c>
      <c r="J19" s="29" t="s">
        <v>4</v>
      </c>
      <c r="K19" s="29">
        <v>10</v>
      </c>
      <c r="L19" s="29">
        <v>15</v>
      </c>
      <c r="M19" s="29">
        <v>1</v>
      </c>
      <c r="N19" s="29">
        <v>14</v>
      </c>
      <c r="O19" s="73">
        <v>22</v>
      </c>
      <c r="P19" s="73">
        <v>12</v>
      </c>
      <c r="Q19" s="73">
        <v>10</v>
      </c>
      <c r="R19" s="73"/>
      <c r="S19" s="120"/>
      <c r="T19" s="106">
        <v>27</v>
      </c>
      <c r="U19" s="73">
        <v>14</v>
      </c>
      <c r="V19" s="73">
        <v>13</v>
      </c>
      <c r="W19" s="73">
        <v>13</v>
      </c>
      <c r="X19" s="73">
        <v>6</v>
      </c>
      <c r="Y19" s="73">
        <v>7</v>
      </c>
      <c r="Z19" s="73">
        <v>9</v>
      </c>
      <c r="AA19" s="73">
        <v>6</v>
      </c>
      <c r="AB19" s="73">
        <v>3</v>
      </c>
      <c r="AC19" s="73" t="s">
        <v>4</v>
      </c>
      <c r="AD19" s="73" t="s">
        <v>4</v>
      </c>
      <c r="AE19" s="73" t="s">
        <v>4</v>
      </c>
      <c r="AF19" s="73" t="s">
        <v>4</v>
      </c>
      <c r="AG19" s="73" t="s">
        <v>4</v>
      </c>
      <c r="AH19" s="148" t="s">
        <v>4</v>
      </c>
    </row>
    <row r="20" spans="1:34" ht="20.45" customHeight="1">
      <c r="B20" s="76" t="str">
        <f>IF(ISBLANK([9]市町村!B20)=TRUE,"",[9]市町村!B20)</f>
        <v>備前保健所</v>
      </c>
      <c r="C20" s="73">
        <v>21</v>
      </c>
      <c r="D20" s="73">
        <v>9</v>
      </c>
      <c r="E20" s="73">
        <v>12</v>
      </c>
      <c r="F20" s="118" t="s">
        <v>4</v>
      </c>
      <c r="G20" s="29" t="s">
        <v>4</v>
      </c>
      <c r="H20" s="29" t="s">
        <v>4</v>
      </c>
      <c r="I20" s="29">
        <v>3</v>
      </c>
      <c r="J20" s="29">
        <v>1</v>
      </c>
      <c r="K20" s="29">
        <v>2</v>
      </c>
      <c r="L20" s="29">
        <v>4</v>
      </c>
      <c r="M20" s="29" t="s">
        <v>4</v>
      </c>
      <c r="N20" s="29">
        <v>4</v>
      </c>
      <c r="O20" s="73">
        <v>5</v>
      </c>
      <c r="P20" s="73">
        <v>2</v>
      </c>
      <c r="Q20" s="73">
        <v>3</v>
      </c>
      <c r="R20" s="73"/>
      <c r="S20" s="120"/>
      <c r="T20" s="106">
        <v>5</v>
      </c>
      <c r="U20" s="73">
        <v>4</v>
      </c>
      <c r="V20" s="73">
        <v>1</v>
      </c>
      <c r="W20" s="73">
        <v>3</v>
      </c>
      <c r="X20" s="73">
        <v>2</v>
      </c>
      <c r="Y20" s="73">
        <v>1</v>
      </c>
      <c r="Z20" s="73">
        <v>1</v>
      </c>
      <c r="AA20" s="73" t="s">
        <v>4</v>
      </c>
      <c r="AB20" s="73">
        <v>1</v>
      </c>
      <c r="AC20" s="73" t="s">
        <v>4</v>
      </c>
      <c r="AD20" s="73" t="s">
        <v>4</v>
      </c>
      <c r="AE20" s="73" t="s">
        <v>4</v>
      </c>
      <c r="AF20" s="73" t="s">
        <v>4</v>
      </c>
      <c r="AG20" s="73" t="s">
        <v>4</v>
      </c>
      <c r="AH20" s="148" t="s">
        <v>4</v>
      </c>
    </row>
    <row r="21" spans="1:34" ht="20.45" customHeight="1">
      <c r="B21" s="76" t="str">
        <f>IF(ISBLANK([9]市町村!B21)=TRUE,"",[9]市町村!B21)</f>
        <v>備中保健所</v>
      </c>
      <c r="C21" s="73">
        <v>38</v>
      </c>
      <c r="D21" s="73">
        <v>19</v>
      </c>
      <c r="E21" s="73">
        <v>19</v>
      </c>
      <c r="F21" s="118" t="s">
        <v>4</v>
      </c>
      <c r="G21" s="29" t="s">
        <v>4</v>
      </c>
      <c r="H21" s="29" t="s">
        <v>4</v>
      </c>
      <c r="I21" s="29">
        <v>4</v>
      </c>
      <c r="J21" s="29" t="s">
        <v>4</v>
      </c>
      <c r="K21" s="29">
        <v>4</v>
      </c>
      <c r="L21" s="29">
        <v>3</v>
      </c>
      <c r="M21" s="29">
        <v>1</v>
      </c>
      <c r="N21" s="29">
        <v>2</v>
      </c>
      <c r="O21" s="73">
        <v>7</v>
      </c>
      <c r="P21" s="73">
        <v>4</v>
      </c>
      <c r="Q21" s="73">
        <v>3</v>
      </c>
      <c r="R21" s="73"/>
      <c r="S21" s="120"/>
      <c r="T21" s="106">
        <v>12</v>
      </c>
      <c r="U21" s="73">
        <v>8</v>
      </c>
      <c r="V21" s="73">
        <v>4</v>
      </c>
      <c r="W21" s="73">
        <v>10</v>
      </c>
      <c r="X21" s="73">
        <v>5</v>
      </c>
      <c r="Y21" s="73">
        <v>5</v>
      </c>
      <c r="Z21" s="73">
        <v>2</v>
      </c>
      <c r="AA21" s="73">
        <v>1</v>
      </c>
      <c r="AB21" s="73">
        <v>1</v>
      </c>
      <c r="AC21" s="73" t="s">
        <v>4</v>
      </c>
      <c r="AD21" s="73" t="s">
        <v>4</v>
      </c>
      <c r="AE21" s="73" t="s">
        <v>4</v>
      </c>
      <c r="AF21" s="73" t="s">
        <v>4</v>
      </c>
      <c r="AG21" s="73" t="s">
        <v>4</v>
      </c>
      <c r="AH21" s="148" t="s">
        <v>4</v>
      </c>
    </row>
    <row r="22" spans="1:34" ht="20.45" customHeight="1">
      <c r="B22" s="76" t="str">
        <f>IF(ISBLANK([9]市町村!B22)=TRUE,"",[9]市町村!B22)</f>
        <v>備北保健所</v>
      </c>
      <c r="C22" s="73">
        <v>9</v>
      </c>
      <c r="D22" s="73">
        <v>2</v>
      </c>
      <c r="E22" s="73">
        <v>7</v>
      </c>
      <c r="F22" s="118" t="s">
        <v>4</v>
      </c>
      <c r="G22" s="29" t="s">
        <v>4</v>
      </c>
      <c r="H22" s="29" t="s">
        <v>4</v>
      </c>
      <c r="I22" s="29">
        <v>1</v>
      </c>
      <c r="J22" s="29" t="s">
        <v>4</v>
      </c>
      <c r="K22" s="29">
        <v>1</v>
      </c>
      <c r="L22" s="29">
        <v>3</v>
      </c>
      <c r="M22" s="29">
        <v>1</v>
      </c>
      <c r="N22" s="29">
        <v>2</v>
      </c>
      <c r="O22" s="73" t="s">
        <v>4</v>
      </c>
      <c r="P22" s="73" t="s">
        <v>4</v>
      </c>
      <c r="Q22" s="73" t="s">
        <v>4</v>
      </c>
      <c r="R22" s="73"/>
      <c r="S22" s="120"/>
      <c r="T22" s="106">
        <v>3</v>
      </c>
      <c r="U22" s="73" t="s">
        <v>4</v>
      </c>
      <c r="V22" s="73">
        <v>3</v>
      </c>
      <c r="W22" s="73">
        <v>1</v>
      </c>
      <c r="X22" s="73" t="s">
        <v>4</v>
      </c>
      <c r="Y22" s="73">
        <v>1</v>
      </c>
      <c r="Z22" s="73">
        <v>1</v>
      </c>
      <c r="AA22" s="73">
        <v>1</v>
      </c>
      <c r="AB22" s="73" t="s">
        <v>4</v>
      </c>
      <c r="AC22" s="73" t="s">
        <v>4</v>
      </c>
      <c r="AD22" s="73" t="s">
        <v>4</v>
      </c>
      <c r="AE22" s="73" t="s">
        <v>4</v>
      </c>
      <c r="AF22" s="73" t="s">
        <v>4</v>
      </c>
      <c r="AG22" s="73" t="s">
        <v>4</v>
      </c>
      <c r="AH22" s="148" t="s">
        <v>4</v>
      </c>
    </row>
    <row r="23" spans="1:34" ht="20.45" customHeight="1">
      <c r="B23" s="76" t="str">
        <f>IF(ISBLANK([9]市町村!B24)=TRUE,"",[9]市町村!B24)</f>
        <v>真庭保健所</v>
      </c>
      <c r="C23" s="73">
        <v>5</v>
      </c>
      <c r="D23" s="73">
        <v>2</v>
      </c>
      <c r="E23" s="73">
        <v>3</v>
      </c>
      <c r="F23" s="118" t="s">
        <v>4</v>
      </c>
      <c r="G23" s="29" t="s">
        <v>4</v>
      </c>
      <c r="H23" s="29" t="s">
        <v>4</v>
      </c>
      <c r="I23" s="29" t="s">
        <v>4</v>
      </c>
      <c r="J23" s="29" t="s">
        <v>4</v>
      </c>
      <c r="K23" s="29" t="s">
        <v>4</v>
      </c>
      <c r="L23" s="29">
        <v>3</v>
      </c>
      <c r="M23" s="29" t="s">
        <v>4</v>
      </c>
      <c r="N23" s="29">
        <v>3</v>
      </c>
      <c r="O23" s="73" t="s">
        <v>4</v>
      </c>
      <c r="P23" s="73" t="s">
        <v>4</v>
      </c>
      <c r="Q23" s="73" t="s">
        <v>4</v>
      </c>
      <c r="R23" s="73"/>
      <c r="S23" s="120"/>
      <c r="T23" s="106">
        <v>2</v>
      </c>
      <c r="U23" s="73">
        <v>2</v>
      </c>
      <c r="V23" s="73" t="s">
        <v>4</v>
      </c>
      <c r="W23" s="73" t="s">
        <v>4</v>
      </c>
      <c r="X23" s="73" t="s">
        <v>4</v>
      </c>
      <c r="Y23" s="73" t="s">
        <v>4</v>
      </c>
      <c r="Z23" s="73" t="s">
        <v>4</v>
      </c>
      <c r="AA23" s="73" t="s">
        <v>4</v>
      </c>
      <c r="AB23" s="73" t="s">
        <v>4</v>
      </c>
      <c r="AC23" s="73" t="s">
        <v>4</v>
      </c>
      <c r="AD23" s="73" t="s">
        <v>4</v>
      </c>
      <c r="AE23" s="73" t="s">
        <v>4</v>
      </c>
      <c r="AF23" s="73" t="s">
        <v>4</v>
      </c>
      <c r="AG23" s="73" t="s">
        <v>4</v>
      </c>
      <c r="AH23" s="148" t="s">
        <v>4</v>
      </c>
    </row>
    <row r="24" spans="1:34" ht="20.45" customHeight="1">
      <c r="B24" s="76" t="str">
        <f>IF(ISBLANK([9]市町村!B25)=TRUE,"",[9]市町村!B25)</f>
        <v>美作保健所</v>
      </c>
      <c r="C24" s="73">
        <v>33</v>
      </c>
      <c r="D24" s="73">
        <v>14</v>
      </c>
      <c r="E24" s="73">
        <v>19</v>
      </c>
      <c r="F24" s="118" t="s">
        <v>4</v>
      </c>
      <c r="G24" s="29" t="s">
        <v>4</v>
      </c>
      <c r="H24" s="29" t="s">
        <v>4</v>
      </c>
      <c r="I24" s="29">
        <v>4</v>
      </c>
      <c r="J24" s="29">
        <v>2</v>
      </c>
      <c r="K24" s="29">
        <v>2</v>
      </c>
      <c r="L24" s="29">
        <v>3</v>
      </c>
      <c r="M24" s="29" t="s">
        <v>4</v>
      </c>
      <c r="N24" s="29">
        <v>3</v>
      </c>
      <c r="O24" s="73">
        <v>5</v>
      </c>
      <c r="P24" s="73">
        <v>5</v>
      </c>
      <c r="Q24" s="73" t="s">
        <v>4</v>
      </c>
      <c r="R24" s="73"/>
      <c r="S24" s="120"/>
      <c r="T24" s="106">
        <v>11</v>
      </c>
      <c r="U24" s="73">
        <v>2</v>
      </c>
      <c r="V24" s="73">
        <v>9</v>
      </c>
      <c r="W24" s="73">
        <v>5</v>
      </c>
      <c r="X24" s="73">
        <v>4</v>
      </c>
      <c r="Y24" s="73">
        <v>1</v>
      </c>
      <c r="Z24" s="73">
        <v>3</v>
      </c>
      <c r="AA24" s="73">
        <v>1</v>
      </c>
      <c r="AB24" s="73">
        <v>2</v>
      </c>
      <c r="AC24" s="73">
        <v>2</v>
      </c>
      <c r="AD24" s="73" t="s">
        <v>4</v>
      </c>
      <c r="AE24" s="73">
        <v>2</v>
      </c>
      <c r="AF24" s="73" t="s">
        <v>4</v>
      </c>
      <c r="AG24" s="73" t="s">
        <v>4</v>
      </c>
      <c r="AH24" s="148" t="s">
        <v>4</v>
      </c>
    </row>
    <row r="25" spans="1:34" ht="20.45" customHeight="1">
      <c r="B25" s="22" t="str">
        <f>IF(ISBLANK([9]市町村!B26)=TRUE,"",[9]市町村!B26)</f>
        <v/>
      </c>
      <c r="C25" s="73" t="s">
        <v>3</v>
      </c>
      <c r="D25" s="73" t="s">
        <v>3</v>
      </c>
      <c r="E25" s="73" t="s">
        <v>3</v>
      </c>
      <c r="F25" s="118" t="s">
        <v>3</v>
      </c>
      <c r="G25" s="73" t="s">
        <v>3</v>
      </c>
      <c r="H25" s="73" t="s">
        <v>3</v>
      </c>
      <c r="I25" s="73" t="s">
        <v>3</v>
      </c>
      <c r="J25" s="73" t="s">
        <v>3</v>
      </c>
      <c r="K25" s="73" t="s">
        <v>3</v>
      </c>
      <c r="L25" s="73" t="s">
        <v>3</v>
      </c>
      <c r="M25" s="73" t="s">
        <v>3</v>
      </c>
      <c r="N25" s="29" t="s">
        <v>3</v>
      </c>
      <c r="O25" s="73" t="s">
        <v>3</v>
      </c>
      <c r="P25" s="73" t="s">
        <v>3</v>
      </c>
      <c r="Q25" s="73" t="s">
        <v>3</v>
      </c>
      <c r="R25" s="73"/>
      <c r="S25" s="120"/>
      <c r="T25" s="106" t="s">
        <v>3</v>
      </c>
      <c r="U25" s="73" t="s">
        <v>3</v>
      </c>
      <c r="V25" s="73" t="s">
        <v>3</v>
      </c>
      <c r="W25" s="73" t="s">
        <v>3</v>
      </c>
      <c r="X25" s="73" t="s">
        <v>3</v>
      </c>
      <c r="Y25" s="73" t="s">
        <v>3</v>
      </c>
      <c r="Z25" s="73" t="s">
        <v>3</v>
      </c>
      <c r="AA25" s="73" t="s">
        <v>3</v>
      </c>
      <c r="AB25" s="73" t="s">
        <v>3</v>
      </c>
      <c r="AC25" s="73" t="s">
        <v>3</v>
      </c>
      <c r="AD25" s="73" t="s">
        <v>3</v>
      </c>
      <c r="AE25" s="73" t="s">
        <v>3</v>
      </c>
      <c r="AF25" s="73" t="s">
        <v>3</v>
      </c>
      <c r="AG25" s="73" t="s">
        <v>3</v>
      </c>
      <c r="AH25" s="148" t="s">
        <v>3</v>
      </c>
    </row>
    <row r="26" spans="1:34" ht="20.45" customHeight="1">
      <c r="A26" s="6"/>
      <c r="B26" s="22" t="str">
        <f>IF(ISBLANK([9]市町村!B27)=TRUE,"",[9]市町村!B27)</f>
        <v>岡 山 市</v>
      </c>
      <c r="C26" s="73">
        <v>139</v>
      </c>
      <c r="D26" s="73">
        <v>55</v>
      </c>
      <c r="E26" s="73">
        <v>84</v>
      </c>
      <c r="F26" s="118">
        <v>1</v>
      </c>
      <c r="G26" s="73" t="s">
        <v>4</v>
      </c>
      <c r="H26" s="73">
        <v>1</v>
      </c>
      <c r="I26" s="73">
        <v>10</v>
      </c>
      <c r="J26" s="73" t="s">
        <v>4</v>
      </c>
      <c r="K26" s="73">
        <v>10</v>
      </c>
      <c r="L26" s="73">
        <v>27</v>
      </c>
      <c r="M26" s="73">
        <v>4</v>
      </c>
      <c r="N26" s="29">
        <v>23</v>
      </c>
      <c r="O26" s="73">
        <v>22</v>
      </c>
      <c r="P26" s="73">
        <v>7</v>
      </c>
      <c r="Q26" s="73">
        <v>15</v>
      </c>
      <c r="R26" s="73"/>
      <c r="S26" s="120"/>
      <c r="T26" s="106">
        <v>44</v>
      </c>
      <c r="U26" s="73">
        <v>29</v>
      </c>
      <c r="V26" s="73">
        <v>15</v>
      </c>
      <c r="W26" s="73">
        <v>20</v>
      </c>
      <c r="X26" s="73">
        <v>9</v>
      </c>
      <c r="Y26" s="73">
        <v>11</v>
      </c>
      <c r="Z26" s="73">
        <v>14</v>
      </c>
      <c r="AA26" s="73">
        <v>6</v>
      </c>
      <c r="AB26" s="73">
        <v>8</v>
      </c>
      <c r="AC26" s="73">
        <v>1</v>
      </c>
      <c r="AD26" s="73" t="s">
        <v>4</v>
      </c>
      <c r="AE26" s="73">
        <v>1</v>
      </c>
      <c r="AF26" s="73" t="s">
        <v>4</v>
      </c>
      <c r="AG26" s="73" t="s">
        <v>4</v>
      </c>
      <c r="AH26" s="148" t="s">
        <v>4</v>
      </c>
    </row>
    <row r="27" spans="1:34" ht="20.45" customHeight="1">
      <c r="A27" s="6"/>
      <c r="B27" s="22" t="str">
        <f>IF(ISBLANK([9]市町村!B28)=TRUE,"",[9]市町村!B28)</f>
        <v>倉 敷 市</v>
      </c>
      <c r="C27" s="73">
        <v>97</v>
      </c>
      <c r="D27" s="73">
        <v>39</v>
      </c>
      <c r="E27" s="73">
        <v>58</v>
      </c>
      <c r="F27" s="118">
        <v>1</v>
      </c>
      <c r="G27" s="73" t="s">
        <v>4</v>
      </c>
      <c r="H27" s="73">
        <v>1</v>
      </c>
      <c r="I27" s="73">
        <v>10</v>
      </c>
      <c r="J27" s="73" t="s">
        <v>4</v>
      </c>
      <c r="K27" s="73">
        <v>10</v>
      </c>
      <c r="L27" s="73">
        <v>15</v>
      </c>
      <c r="M27" s="73">
        <v>1</v>
      </c>
      <c r="N27" s="29">
        <v>14</v>
      </c>
      <c r="O27" s="73">
        <v>22</v>
      </c>
      <c r="P27" s="73">
        <v>12</v>
      </c>
      <c r="Q27" s="73">
        <v>10</v>
      </c>
      <c r="R27" s="73"/>
      <c r="S27" s="120"/>
      <c r="T27" s="106">
        <v>27</v>
      </c>
      <c r="U27" s="73">
        <v>14</v>
      </c>
      <c r="V27" s="73">
        <v>13</v>
      </c>
      <c r="W27" s="73">
        <v>13</v>
      </c>
      <c r="X27" s="73">
        <v>6</v>
      </c>
      <c r="Y27" s="73">
        <v>7</v>
      </c>
      <c r="Z27" s="73">
        <v>9</v>
      </c>
      <c r="AA27" s="73">
        <v>6</v>
      </c>
      <c r="AB27" s="73">
        <v>3</v>
      </c>
      <c r="AC27" s="73" t="s">
        <v>4</v>
      </c>
      <c r="AD27" s="73" t="s">
        <v>4</v>
      </c>
      <c r="AE27" s="73" t="s">
        <v>4</v>
      </c>
      <c r="AF27" s="73" t="s">
        <v>4</v>
      </c>
      <c r="AG27" s="73" t="s">
        <v>4</v>
      </c>
      <c r="AH27" s="148" t="s">
        <v>4</v>
      </c>
    </row>
    <row r="28" spans="1:34" ht="20.45" customHeight="1">
      <c r="A28" s="6"/>
      <c r="B28" s="22" t="str">
        <f>IF(ISBLANK([9]市町村!B29)=TRUE,"",[9]市町村!B29)</f>
        <v>津 山 市</v>
      </c>
      <c r="C28" s="73">
        <v>17</v>
      </c>
      <c r="D28" s="73">
        <v>9</v>
      </c>
      <c r="E28" s="73">
        <v>8</v>
      </c>
      <c r="F28" s="118" t="s">
        <v>4</v>
      </c>
      <c r="G28" s="73" t="s">
        <v>4</v>
      </c>
      <c r="H28" s="73" t="s">
        <v>4</v>
      </c>
      <c r="I28" s="73">
        <v>2</v>
      </c>
      <c r="J28" s="73" t="s">
        <v>4</v>
      </c>
      <c r="K28" s="73">
        <v>2</v>
      </c>
      <c r="L28" s="73">
        <v>1</v>
      </c>
      <c r="M28" s="73" t="s">
        <v>4</v>
      </c>
      <c r="N28" s="29">
        <v>1</v>
      </c>
      <c r="O28" s="73">
        <v>3</v>
      </c>
      <c r="P28" s="73">
        <v>3</v>
      </c>
      <c r="Q28" s="73" t="s">
        <v>4</v>
      </c>
      <c r="R28" s="73"/>
      <c r="S28" s="120"/>
      <c r="T28" s="106">
        <v>5</v>
      </c>
      <c r="U28" s="73">
        <v>1</v>
      </c>
      <c r="V28" s="73">
        <v>4</v>
      </c>
      <c r="W28" s="73">
        <v>4</v>
      </c>
      <c r="X28" s="73">
        <v>4</v>
      </c>
      <c r="Y28" s="73" t="s">
        <v>4</v>
      </c>
      <c r="Z28" s="73">
        <v>2</v>
      </c>
      <c r="AA28" s="73">
        <v>1</v>
      </c>
      <c r="AB28" s="73">
        <v>1</v>
      </c>
      <c r="AC28" s="73" t="s">
        <v>4</v>
      </c>
      <c r="AD28" s="73" t="s">
        <v>4</v>
      </c>
      <c r="AE28" s="73" t="s">
        <v>4</v>
      </c>
      <c r="AF28" s="73" t="s">
        <v>4</v>
      </c>
      <c r="AG28" s="73" t="s">
        <v>4</v>
      </c>
      <c r="AH28" s="148" t="s">
        <v>4</v>
      </c>
    </row>
    <row r="29" spans="1:34" ht="20.45" customHeight="1">
      <c r="A29" s="6"/>
      <c r="B29" s="22" t="str">
        <f>IF(ISBLANK([9]市町村!B30)=TRUE,"",[9]市町村!B30)</f>
        <v>玉 野 市</v>
      </c>
      <c r="C29" s="73">
        <v>2</v>
      </c>
      <c r="D29" s="73" t="s">
        <v>4</v>
      </c>
      <c r="E29" s="73">
        <v>2</v>
      </c>
      <c r="F29" s="118" t="s">
        <v>4</v>
      </c>
      <c r="G29" s="73" t="s">
        <v>4</v>
      </c>
      <c r="H29" s="73" t="s">
        <v>4</v>
      </c>
      <c r="I29" s="73" t="s">
        <v>4</v>
      </c>
      <c r="J29" s="73" t="s">
        <v>4</v>
      </c>
      <c r="K29" s="73" t="s">
        <v>4</v>
      </c>
      <c r="L29" s="73" t="s">
        <v>4</v>
      </c>
      <c r="M29" s="73" t="s">
        <v>4</v>
      </c>
      <c r="N29" s="29" t="s">
        <v>4</v>
      </c>
      <c r="O29" s="73">
        <v>2</v>
      </c>
      <c r="P29" s="73" t="s">
        <v>4</v>
      </c>
      <c r="Q29" s="73">
        <v>2</v>
      </c>
      <c r="R29" s="73"/>
      <c r="S29" s="120"/>
      <c r="T29" s="106" t="s">
        <v>4</v>
      </c>
      <c r="U29" s="73" t="s">
        <v>4</v>
      </c>
      <c r="V29" s="73" t="s">
        <v>4</v>
      </c>
      <c r="W29" s="73" t="s">
        <v>4</v>
      </c>
      <c r="X29" s="73" t="s">
        <v>4</v>
      </c>
      <c r="Y29" s="73" t="s">
        <v>4</v>
      </c>
      <c r="Z29" s="73" t="s">
        <v>4</v>
      </c>
      <c r="AA29" s="73" t="s">
        <v>4</v>
      </c>
      <c r="AB29" s="73" t="s">
        <v>4</v>
      </c>
      <c r="AC29" s="73" t="s">
        <v>4</v>
      </c>
      <c r="AD29" s="73" t="s">
        <v>4</v>
      </c>
      <c r="AE29" s="73" t="s">
        <v>4</v>
      </c>
      <c r="AF29" s="73" t="s">
        <v>4</v>
      </c>
      <c r="AG29" s="73" t="s">
        <v>4</v>
      </c>
      <c r="AH29" s="148" t="s">
        <v>4</v>
      </c>
    </row>
    <row r="30" spans="1:34" ht="20.45" customHeight="1">
      <c r="A30" s="6"/>
      <c r="B30" s="22" t="str">
        <f>IF(ISBLANK([9]市町村!B31)=TRUE,"",[9]市町村!B31)</f>
        <v>笠 岡 市</v>
      </c>
      <c r="C30" s="73">
        <v>7</v>
      </c>
      <c r="D30" s="73">
        <v>4</v>
      </c>
      <c r="E30" s="73">
        <v>3</v>
      </c>
      <c r="F30" s="118" t="s">
        <v>4</v>
      </c>
      <c r="G30" s="73" t="s">
        <v>4</v>
      </c>
      <c r="H30" s="73" t="s">
        <v>4</v>
      </c>
      <c r="I30" s="73">
        <v>1</v>
      </c>
      <c r="J30" s="73" t="s">
        <v>4</v>
      </c>
      <c r="K30" s="73">
        <v>1</v>
      </c>
      <c r="L30" s="73" t="s">
        <v>4</v>
      </c>
      <c r="M30" s="73" t="s">
        <v>4</v>
      </c>
      <c r="N30" s="29" t="s">
        <v>4</v>
      </c>
      <c r="O30" s="73">
        <v>1</v>
      </c>
      <c r="P30" s="73" t="s">
        <v>4</v>
      </c>
      <c r="Q30" s="73">
        <v>1</v>
      </c>
      <c r="R30" s="73"/>
      <c r="S30" s="120"/>
      <c r="T30" s="106">
        <v>2</v>
      </c>
      <c r="U30" s="73">
        <v>2</v>
      </c>
      <c r="V30" s="73" t="s">
        <v>4</v>
      </c>
      <c r="W30" s="73">
        <v>3</v>
      </c>
      <c r="X30" s="73">
        <v>2</v>
      </c>
      <c r="Y30" s="73">
        <v>1</v>
      </c>
      <c r="Z30" s="73" t="s">
        <v>4</v>
      </c>
      <c r="AA30" s="73" t="s">
        <v>4</v>
      </c>
      <c r="AB30" s="73" t="s">
        <v>4</v>
      </c>
      <c r="AC30" s="73" t="s">
        <v>4</v>
      </c>
      <c r="AD30" s="73" t="s">
        <v>4</v>
      </c>
      <c r="AE30" s="73" t="s">
        <v>4</v>
      </c>
      <c r="AF30" s="73" t="s">
        <v>4</v>
      </c>
      <c r="AG30" s="73" t="s">
        <v>4</v>
      </c>
      <c r="AH30" s="148" t="s">
        <v>4</v>
      </c>
    </row>
    <row r="31" spans="1:34" ht="20.45" customHeight="1">
      <c r="A31" s="6"/>
      <c r="B31" s="22" t="str">
        <f>IF(ISBLANK([9]市町村!B32)=TRUE,"",[9]市町村!B32)</f>
        <v/>
      </c>
      <c r="C31" s="73" t="s">
        <v>3</v>
      </c>
      <c r="D31" s="73" t="s">
        <v>3</v>
      </c>
      <c r="E31" s="73" t="s">
        <v>3</v>
      </c>
      <c r="F31" s="118" t="s">
        <v>3</v>
      </c>
      <c r="G31" s="73" t="s">
        <v>3</v>
      </c>
      <c r="H31" s="73" t="s">
        <v>3</v>
      </c>
      <c r="I31" s="73" t="s">
        <v>3</v>
      </c>
      <c r="J31" s="73" t="s">
        <v>3</v>
      </c>
      <c r="K31" s="73" t="s">
        <v>3</v>
      </c>
      <c r="L31" s="73" t="s">
        <v>3</v>
      </c>
      <c r="M31" s="73" t="s">
        <v>3</v>
      </c>
      <c r="N31" s="29" t="s">
        <v>3</v>
      </c>
      <c r="O31" s="73" t="s">
        <v>3</v>
      </c>
      <c r="P31" s="73" t="s">
        <v>3</v>
      </c>
      <c r="Q31" s="73" t="s">
        <v>3</v>
      </c>
      <c r="R31" s="73"/>
      <c r="S31" s="120"/>
      <c r="T31" s="106" t="s">
        <v>3</v>
      </c>
      <c r="U31" s="73" t="s">
        <v>3</v>
      </c>
      <c r="V31" s="73" t="s">
        <v>3</v>
      </c>
      <c r="W31" s="73" t="s">
        <v>3</v>
      </c>
      <c r="X31" s="73" t="s">
        <v>3</v>
      </c>
      <c r="Y31" s="73" t="s">
        <v>3</v>
      </c>
      <c r="Z31" s="73" t="s">
        <v>3</v>
      </c>
      <c r="AA31" s="73" t="s">
        <v>3</v>
      </c>
      <c r="AB31" s="73" t="s">
        <v>3</v>
      </c>
      <c r="AC31" s="73" t="s">
        <v>3</v>
      </c>
      <c r="AD31" s="73" t="s">
        <v>3</v>
      </c>
      <c r="AE31" s="73" t="s">
        <v>3</v>
      </c>
      <c r="AF31" s="73" t="s">
        <v>3</v>
      </c>
      <c r="AG31" s="73" t="s">
        <v>3</v>
      </c>
      <c r="AH31" s="148" t="s">
        <v>3</v>
      </c>
    </row>
    <row r="32" spans="1:34" ht="20.45" customHeight="1">
      <c r="A32" s="6"/>
      <c r="B32" s="22" t="str">
        <f>IF(ISBLANK([9]市町村!B33)=TRUE,"",[9]市町村!B33)</f>
        <v>井 原 市</v>
      </c>
      <c r="C32" s="73">
        <v>4</v>
      </c>
      <c r="D32" s="73">
        <v>3</v>
      </c>
      <c r="E32" s="73">
        <v>1</v>
      </c>
      <c r="F32" s="118" t="s">
        <v>4</v>
      </c>
      <c r="G32" s="73" t="s">
        <v>4</v>
      </c>
      <c r="H32" s="73" t="s">
        <v>4</v>
      </c>
      <c r="I32" s="73">
        <v>1</v>
      </c>
      <c r="J32" s="73" t="s">
        <v>4</v>
      </c>
      <c r="K32" s="73">
        <v>1</v>
      </c>
      <c r="L32" s="73" t="s">
        <v>4</v>
      </c>
      <c r="M32" s="73" t="s">
        <v>4</v>
      </c>
      <c r="N32" s="29" t="s">
        <v>4</v>
      </c>
      <c r="O32" s="73">
        <v>1</v>
      </c>
      <c r="P32" s="73">
        <v>1</v>
      </c>
      <c r="Q32" s="73" t="s">
        <v>4</v>
      </c>
      <c r="R32" s="73"/>
      <c r="S32" s="120"/>
      <c r="T32" s="106">
        <v>2</v>
      </c>
      <c r="U32" s="73">
        <v>2</v>
      </c>
      <c r="V32" s="73" t="s">
        <v>4</v>
      </c>
      <c r="W32" s="73" t="s">
        <v>4</v>
      </c>
      <c r="X32" s="73" t="s">
        <v>4</v>
      </c>
      <c r="Y32" s="73" t="s">
        <v>4</v>
      </c>
      <c r="Z32" s="73" t="s">
        <v>4</v>
      </c>
      <c r="AA32" s="73" t="s">
        <v>4</v>
      </c>
      <c r="AB32" s="73" t="s">
        <v>4</v>
      </c>
      <c r="AC32" s="73" t="s">
        <v>4</v>
      </c>
      <c r="AD32" s="73" t="s">
        <v>4</v>
      </c>
      <c r="AE32" s="73" t="s">
        <v>4</v>
      </c>
      <c r="AF32" s="73" t="s">
        <v>4</v>
      </c>
      <c r="AG32" s="73" t="s">
        <v>4</v>
      </c>
      <c r="AH32" s="148" t="s">
        <v>4</v>
      </c>
    </row>
    <row r="33" spans="1:34" ht="20.45" customHeight="1">
      <c r="A33" s="6"/>
      <c r="B33" s="22" t="str">
        <f>IF(ISBLANK([9]市町村!B34)=TRUE,"",[9]市町村!B34)</f>
        <v>総 社 市</v>
      </c>
      <c r="C33" s="73">
        <v>13</v>
      </c>
      <c r="D33" s="73">
        <v>5</v>
      </c>
      <c r="E33" s="73">
        <v>8</v>
      </c>
      <c r="F33" s="118" t="s">
        <v>4</v>
      </c>
      <c r="G33" s="73" t="s">
        <v>4</v>
      </c>
      <c r="H33" s="73" t="s">
        <v>4</v>
      </c>
      <c r="I33" s="73" t="s">
        <v>4</v>
      </c>
      <c r="J33" s="73" t="s">
        <v>4</v>
      </c>
      <c r="K33" s="73" t="s">
        <v>4</v>
      </c>
      <c r="L33" s="73" t="s">
        <v>4</v>
      </c>
      <c r="M33" s="73" t="s">
        <v>4</v>
      </c>
      <c r="N33" s="29" t="s">
        <v>4</v>
      </c>
      <c r="O33" s="73">
        <v>2</v>
      </c>
      <c r="P33" s="73">
        <v>1</v>
      </c>
      <c r="Q33" s="73">
        <v>1</v>
      </c>
      <c r="R33" s="73"/>
      <c r="S33" s="120"/>
      <c r="T33" s="106">
        <v>5</v>
      </c>
      <c r="U33" s="73">
        <v>2</v>
      </c>
      <c r="V33" s="73">
        <v>3</v>
      </c>
      <c r="W33" s="73">
        <v>5</v>
      </c>
      <c r="X33" s="73">
        <v>2</v>
      </c>
      <c r="Y33" s="73">
        <v>3</v>
      </c>
      <c r="Z33" s="73">
        <v>1</v>
      </c>
      <c r="AA33" s="73" t="s">
        <v>4</v>
      </c>
      <c r="AB33" s="73">
        <v>1</v>
      </c>
      <c r="AC33" s="73" t="s">
        <v>4</v>
      </c>
      <c r="AD33" s="73" t="s">
        <v>4</v>
      </c>
      <c r="AE33" s="73" t="s">
        <v>4</v>
      </c>
      <c r="AF33" s="73" t="s">
        <v>4</v>
      </c>
      <c r="AG33" s="73" t="s">
        <v>4</v>
      </c>
      <c r="AH33" s="148" t="s">
        <v>4</v>
      </c>
    </row>
    <row r="34" spans="1:34" ht="20.45" customHeight="1">
      <c r="A34" s="6"/>
      <c r="B34" s="22" t="str">
        <f>IF(ISBLANK([9]市町村!B35)=TRUE,"",[9]市町村!B35)</f>
        <v>高 梁 市</v>
      </c>
      <c r="C34" s="73">
        <v>7</v>
      </c>
      <c r="D34" s="73">
        <v>2</v>
      </c>
      <c r="E34" s="73">
        <v>5</v>
      </c>
      <c r="F34" s="118" t="s">
        <v>4</v>
      </c>
      <c r="G34" s="73" t="s">
        <v>4</v>
      </c>
      <c r="H34" s="73" t="s">
        <v>4</v>
      </c>
      <c r="I34" s="73">
        <v>1</v>
      </c>
      <c r="J34" s="73" t="s">
        <v>4</v>
      </c>
      <c r="K34" s="73">
        <v>1</v>
      </c>
      <c r="L34" s="73">
        <v>2</v>
      </c>
      <c r="M34" s="73">
        <v>1</v>
      </c>
      <c r="N34" s="29">
        <v>1</v>
      </c>
      <c r="O34" s="73" t="s">
        <v>4</v>
      </c>
      <c r="P34" s="73" t="s">
        <v>4</v>
      </c>
      <c r="Q34" s="73" t="s">
        <v>4</v>
      </c>
      <c r="R34" s="73"/>
      <c r="S34" s="120"/>
      <c r="T34" s="106">
        <v>2</v>
      </c>
      <c r="U34" s="73" t="s">
        <v>4</v>
      </c>
      <c r="V34" s="73">
        <v>2</v>
      </c>
      <c r="W34" s="73">
        <v>1</v>
      </c>
      <c r="X34" s="73" t="s">
        <v>4</v>
      </c>
      <c r="Y34" s="73">
        <v>1</v>
      </c>
      <c r="Z34" s="73">
        <v>1</v>
      </c>
      <c r="AA34" s="73">
        <v>1</v>
      </c>
      <c r="AB34" s="73" t="s">
        <v>4</v>
      </c>
      <c r="AC34" s="73" t="s">
        <v>4</v>
      </c>
      <c r="AD34" s="73" t="s">
        <v>4</v>
      </c>
      <c r="AE34" s="73" t="s">
        <v>4</v>
      </c>
      <c r="AF34" s="73" t="s">
        <v>4</v>
      </c>
      <c r="AG34" s="73" t="s">
        <v>4</v>
      </c>
      <c r="AH34" s="148" t="s">
        <v>4</v>
      </c>
    </row>
    <row r="35" spans="1:34" ht="20.45" customHeight="1">
      <c r="A35" s="6"/>
      <c r="B35" s="24" t="str">
        <f>IF(ISBLANK([9]市町村!B36)=TRUE,"",[9]市町村!B36)</f>
        <v>新 見 市</v>
      </c>
      <c r="C35" s="73">
        <v>2</v>
      </c>
      <c r="D35" s="73" t="s">
        <v>4</v>
      </c>
      <c r="E35" s="73">
        <v>2</v>
      </c>
      <c r="F35" s="118" t="s">
        <v>4</v>
      </c>
      <c r="G35" s="73" t="s">
        <v>4</v>
      </c>
      <c r="H35" s="73" t="s">
        <v>4</v>
      </c>
      <c r="I35" s="73" t="s">
        <v>4</v>
      </c>
      <c r="J35" s="73" t="s">
        <v>4</v>
      </c>
      <c r="K35" s="73" t="s">
        <v>4</v>
      </c>
      <c r="L35" s="73">
        <v>1</v>
      </c>
      <c r="M35" s="73" t="s">
        <v>4</v>
      </c>
      <c r="N35" s="29">
        <v>1</v>
      </c>
      <c r="O35" s="73" t="s">
        <v>4</v>
      </c>
      <c r="P35" s="73" t="s">
        <v>4</v>
      </c>
      <c r="Q35" s="73" t="s">
        <v>4</v>
      </c>
      <c r="R35" s="73"/>
      <c r="S35" s="120"/>
      <c r="T35" s="106">
        <v>1</v>
      </c>
      <c r="U35" s="73" t="s">
        <v>4</v>
      </c>
      <c r="V35" s="73">
        <v>1</v>
      </c>
      <c r="W35" s="73" t="s">
        <v>4</v>
      </c>
      <c r="X35" s="73" t="s">
        <v>4</v>
      </c>
      <c r="Y35" s="73" t="s">
        <v>4</v>
      </c>
      <c r="Z35" s="73" t="s">
        <v>4</v>
      </c>
      <c r="AA35" s="73" t="s">
        <v>4</v>
      </c>
      <c r="AB35" s="73" t="s">
        <v>4</v>
      </c>
      <c r="AC35" s="73" t="s">
        <v>4</v>
      </c>
      <c r="AD35" s="73" t="s">
        <v>4</v>
      </c>
      <c r="AE35" s="73" t="s">
        <v>4</v>
      </c>
      <c r="AF35" s="73" t="s">
        <v>4</v>
      </c>
      <c r="AG35" s="73" t="s">
        <v>4</v>
      </c>
      <c r="AH35" s="148" t="s">
        <v>4</v>
      </c>
    </row>
    <row r="36" spans="1:34" ht="20.45" customHeight="1">
      <c r="A36" s="6"/>
      <c r="B36" s="22" t="str">
        <f>IF(ISBLANK([9]市町村!B37)=TRUE,"",[9]市町村!B37)</f>
        <v>備 前 市</v>
      </c>
      <c r="C36" s="73">
        <v>1</v>
      </c>
      <c r="D36" s="73">
        <v>1</v>
      </c>
      <c r="E36" s="73" t="s">
        <v>4</v>
      </c>
      <c r="F36" s="118" t="s">
        <v>4</v>
      </c>
      <c r="G36" s="73" t="s">
        <v>4</v>
      </c>
      <c r="H36" s="73" t="s">
        <v>4</v>
      </c>
      <c r="I36" s="73" t="s">
        <v>4</v>
      </c>
      <c r="J36" s="73" t="s">
        <v>4</v>
      </c>
      <c r="K36" s="73" t="s">
        <v>4</v>
      </c>
      <c r="L36" s="73" t="s">
        <v>4</v>
      </c>
      <c r="M36" s="73" t="s">
        <v>4</v>
      </c>
      <c r="N36" s="29" t="s">
        <v>4</v>
      </c>
      <c r="O36" s="73">
        <v>1</v>
      </c>
      <c r="P36" s="73">
        <v>1</v>
      </c>
      <c r="Q36" s="73" t="s">
        <v>4</v>
      </c>
      <c r="R36" s="73"/>
      <c r="S36" s="120"/>
      <c r="T36" s="106" t="s">
        <v>4</v>
      </c>
      <c r="U36" s="73" t="s">
        <v>4</v>
      </c>
      <c r="V36" s="73" t="s">
        <v>4</v>
      </c>
      <c r="W36" s="73" t="s">
        <v>4</v>
      </c>
      <c r="X36" s="73" t="s">
        <v>4</v>
      </c>
      <c r="Y36" s="73" t="s">
        <v>4</v>
      </c>
      <c r="Z36" s="73" t="s">
        <v>4</v>
      </c>
      <c r="AA36" s="73" t="s">
        <v>4</v>
      </c>
      <c r="AB36" s="73" t="s">
        <v>4</v>
      </c>
      <c r="AC36" s="73" t="s">
        <v>4</v>
      </c>
      <c r="AD36" s="73" t="s">
        <v>4</v>
      </c>
      <c r="AE36" s="73" t="s">
        <v>4</v>
      </c>
      <c r="AF36" s="73" t="s">
        <v>4</v>
      </c>
      <c r="AG36" s="73" t="s">
        <v>4</v>
      </c>
      <c r="AH36" s="148" t="s">
        <v>4</v>
      </c>
    </row>
    <row r="37" spans="1:34" ht="20.45" customHeight="1">
      <c r="A37" s="6"/>
      <c r="B37" s="22" t="str">
        <f>IF(ISBLANK([9]市町村!B38)=TRUE,"",[9]市町村!B38)</f>
        <v/>
      </c>
      <c r="C37" s="73" t="s">
        <v>3</v>
      </c>
      <c r="D37" s="73" t="s">
        <v>3</v>
      </c>
      <c r="E37" s="73" t="s">
        <v>3</v>
      </c>
      <c r="F37" s="118" t="s">
        <v>3</v>
      </c>
      <c r="G37" s="73" t="s">
        <v>3</v>
      </c>
      <c r="H37" s="73" t="s">
        <v>3</v>
      </c>
      <c r="I37" s="73" t="s">
        <v>3</v>
      </c>
      <c r="J37" s="73" t="s">
        <v>3</v>
      </c>
      <c r="K37" s="73" t="s">
        <v>3</v>
      </c>
      <c r="L37" s="73" t="s">
        <v>3</v>
      </c>
      <c r="M37" s="73" t="s">
        <v>3</v>
      </c>
      <c r="N37" s="29" t="s">
        <v>3</v>
      </c>
      <c r="O37" s="73" t="s">
        <v>3</v>
      </c>
      <c r="P37" s="73" t="s">
        <v>3</v>
      </c>
      <c r="Q37" s="73" t="s">
        <v>3</v>
      </c>
      <c r="R37" s="73"/>
      <c r="S37" s="120"/>
      <c r="T37" s="106" t="s">
        <v>3</v>
      </c>
      <c r="U37" s="73" t="s">
        <v>3</v>
      </c>
      <c r="V37" s="73" t="s">
        <v>3</v>
      </c>
      <c r="W37" s="73" t="s">
        <v>3</v>
      </c>
      <c r="X37" s="73" t="s">
        <v>3</v>
      </c>
      <c r="Y37" s="73" t="s">
        <v>3</v>
      </c>
      <c r="Z37" s="73" t="s">
        <v>3</v>
      </c>
      <c r="AA37" s="73" t="s">
        <v>3</v>
      </c>
      <c r="AB37" s="73" t="s">
        <v>3</v>
      </c>
      <c r="AC37" s="73" t="s">
        <v>3</v>
      </c>
      <c r="AD37" s="73" t="s">
        <v>3</v>
      </c>
      <c r="AE37" s="73" t="s">
        <v>3</v>
      </c>
      <c r="AF37" s="73" t="s">
        <v>3</v>
      </c>
      <c r="AG37" s="73" t="s">
        <v>3</v>
      </c>
      <c r="AH37" s="148" t="s">
        <v>3</v>
      </c>
    </row>
    <row r="38" spans="1:34" ht="20.45" customHeight="1">
      <c r="A38" s="6"/>
      <c r="B38" s="22" t="str">
        <f>IF(ISBLANK([9]市町村!B39)=TRUE,"",[9]市町村!B39)</f>
        <v>瀬戸内市</v>
      </c>
      <c r="C38" s="73">
        <v>8</v>
      </c>
      <c r="D38" s="73">
        <v>2</v>
      </c>
      <c r="E38" s="73">
        <v>6</v>
      </c>
      <c r="F38" s="118" t="s">
        <v>4</v>
      </c>
      <c r="G38" s="73" t="s">
        <v>4</v>
      </c>
      <c r="H38" s="73" t="s">
        <v>4</v>
      </c>
      <c r="I38" s="73" t="s">
        <v>4</v>
      </c>
      <c r="J38" s="73" t="s">
        <v>4</v>
      </c>
      <c r="K38" s="73" t="s">
        <v>4</v>
      </c>
      <c r="L38" s="73">
        <v>4</v>
      </c>
      <c r="M38" s="73" t="s">
        <v>4</v>
      </c>
      <c r="N38" s="29">
        <v>4</v>
      </c>
      <c r="O38" s="73" t="s">
        <v>4</v>
      </c>
      <c r="P38" s="73" t="s">
        <v>4</v>
      </c>
      <c r="Q38" s="73" t="s">
        <v>4</v>
      </c>
      <c r="R38" s="73"/>
      <c r="S38" s="120"/>
      <c r="T38" s="106">
        <v>3</v>
      </c>
      <c r="U38" s="73">
        <v>2</v>
      </c>
      <c r="V38" s="73">
        <v>1</v>
      </c>
      <c r="W38" s="73">
        <v>1</v>
      </c>
      <c r="X38" s="73" t="s">
        <v>4</v>
      </c>
      <c r="Y38" s="73">
        <v>1</v>
      </c>
      <c r="Z38" s="73" t="s">
        <v>4</v>
      </c>
      <c r="AA38" s="73" t="s">
        <v>4</v>
      </c>
      <c r="AB38" s="73" t="s">
        <v>4</v>
      </c>
      <c r="AC38" s="73" t="s">
        <v>4</v>
      </c>
      <c r="AD38" s="73" t="s">
        <v>4</v>
      </c>
      <c r="AE38" s="73" t="s">
        <v>4</v>
      </c>
      <c r="AF38" s="73" t="s">
        <v>4</v>
      </c>
      <c r="AG38" s="73" t="s">
        <v>4</v>
      </c>
      <c r="AH38" s="148" t="s">
        <v>4</v>
      </c>
    </row>
    <row r="39" spans="1:34" ht="20.45" customHeight="1">
      <c r="A39" s="6"/>
      <c r="B39" s="22" t="str">
        <f>IF(ISBLANK([9]市町村!B40)=TRUE,"",[9]市町村!B40)</f>
        <v>赤 磐 市</v>
      </c>
      <c r="C39" s="73">
        <v>3</v>
      </c>
      <c r="D39" s="73">
        <v>2</v>
      </c>
      <c r="E39" s="73">
        <v>1</v>
      </c>
      <c r="F39" s="118" t="s">
        <v>4</v>
      </c>
      <c r="G39" s="73" t="s">
        <v>4</v>
      </c>
      <c r="H39" s="73" t="s">
        <v>4</v>
      </c>
      <c r="I39" s="73">
        <v>2</v>
      </c>
      <c r="J39" s="73">
        <v>1</v>
      </c>
      <c r="K39" s="73">
        <v>1</v>
      </c>
      <c r="L39" s="73" t="s">
        <v>4</v>
      </c>
      <c r="M39" s="73" t="s">
        <v>4</v>
      </c>
      <c r="N39" s="29" t="s">
        <v>4</v>
      </c>
      <c r="O39" s="73">
        <v>1</v>
      </c>
      <c r="P39" s="73">
        <v>1</v>
      </c>
      <c r="Q39" s="73" t="s">
        <v>4</v>
      </c>
      <c r="R39" s="73"/>
      <c r="S39" s="120"/>
      <c r="T39" s="106" t="s">
        <v>4</v>
      </c>
      <c r="U39" s="73" t="s">
        <v>4</v>
      </c>
      <c r="V39" s="73" t="s">
        <v>4</v>
      </c>
      <c r="W39" s="73" t="s">
        <v>4</v>
      </c>
      <c r="X39" s="73" t="s">
        <v>4</v>
      </c>
      <c r="Y39" s="73" t="s">
        <v>4</v>
      </c>
      <c r="Z39" s="73" t="s">
        <v>4</v>
      </c>
      <c r="AA39" s="73" t="s">
        <v>4</v>
      </c>
      <c r="AB39" s="73" t="s">
        <v>4</v>
      </c>
      <c r="AC39" s="73" t="s">
        <v>4</v>
      </c>
      <c r="AD39" s="73" t="s">
        <v>4</v>
      </c>
      <c r="AE39" s="73" t="s">
        <v>4</v>
      </c>
      <c r="AF39" s="73" t="s">
        <v>4</v>
      </c>
      <c r="AG39" s="73" t="s">
        <v>4</v>
      </c>
      <c r="AH39" s="148" t="s">
        <v>4</v>
      </c>
    </row>
    <row r="40" spans="1:34" ht="20.45" customHeight="1">
      <c r="A40" s="6"/>
      <c r="B40" s="22" t="str">
        <f>IF(ISBLANK([9]市町村!B41)=TRUE,"",[9]市町村!B41)</f>
        <v>真 庭 市</v>
      </c>
      <c r="C40" s="73">
        <v>5</v>
      </c>
      <c r="D40" s="73">
        <v>2</v>
      </c>
      <c r="E40" s="73">
        <v>3</v>
      </c>
      <c r="F40" s="118" t="s">
        <v>4</v>
      </c>
      <c r="G40" s="73" t="s">
        <v>4</v>
      </c>
      <c r="H40" s="73" t="s">
        <v>4</v>
      </c>
      <c r="I40" s="73" t="s">
        <v>4</v>
      </c>
      <c r="J40" s="73" t="s">
        <v>4</v>
      </c>
      <c r="K40" s="73" t="s">
        <v>4</v>
      </c>
      <c r="L40" s="73">
        <v>3</v>
      </c>
      <c r="M40" s="73" t="s">
        <v>4</v>
      </c>
      <c r="N40" s="29">
        <v>3</v>
      </c>
      <c r="O40" s="73" t="s">
        <v>4</v>
      </c>
      <c r="P40" s="73" t="s">
        <v>4</v>
      </c>
      <c r="Q40" s="73" t="s">
        <v>4</v>
      </c>
      <c r="R40" s="73"/>
      <c r="S40" s="120"/>
      <c r="T40" s="106">
        <v>2</v>
      </c>
      <c r="U40" s="73">
        <v>2</v>
      </c>
      <c r="V40" s="73" t="s">
        <v>4</v>
      </c>
      <c r="W40" s="73" t="s">
        <v>4</v>
      </c>
      <c r="X40" s="73" t="s">
        <v>4</v>
      </c>
      <c r="Y40" s="73" t="s">
        <v>4</v>
      </c>
      <c r="Z40" s="73" t="s">
        <v>4</v>
      </c>
      <c r="AA40" s="73" t="s">
        <v>4</v>
      </c>
      <c r="AB40" s="73" t="s">
        <v>4</v>
      </c>
      <c r="AC40" s="73" t="s">
        <v>4</v>
      </c>
      <c r="AD40" s="73" t="s">
        <v>4</v>
      </c>
      <c r="AE40" s="73" t="s">
        <v>4</v>
      </c>
      <c r="AF40" s="73" t="s">
        <v>4</v>
      </c>
      <c r="AG40" s="73" t="s">
        <v>4</v>
      </c>
      <c r="AH40" s="148" t="s">
        <v>4</v>
      </c>
    </row>
    <row r="41" spans="1:34" ht="20.45" customHeight="1">
      <c r="A41" s="6"/>
      <c r="B41" s="22" t="str">
        <f>IF(ISBLANK([9]市町村!B42)=TRUE,"",[9]市町村!B42)</f>
        <v>美 作 市</v>
      </c>
      <c r="C41" s="73">
        <v>3</v>
      </c>
      <c r="D41" s="73" t="s">
        <v>4</v>
      </c>
      <c r="E41" s="73">
        <v>3</v>
      </c>
      <c r="F41" s="118" t="s">
        <v>4</v>
      </c>
      <c r="G41" s="73" t="s">
        <v>4</v>
      </c>
      <c r="H41" s="73" t="s">
        <v>4</v>
      </c>
      <c r="I41" s="73" t="s">
        <v>4</v>
      </c>
      <c r="J41" s="73" t="s">
        <v>4</v>
      </c>
      <c r="K41" s="73" t="s">
        <v>4</v>
      </c>
      <c r="L41" s="73">
        <v>2</v>
      </c>
      <c r="M41" s="73" t="s">
        <v>4</v>
      </c>
      <c r="N41" s="29">
        <v>2</v>
      </c>
      <c r="O41" s="73" t="s">
        <v>4</v>
      </c>
      <c r="P41" s="73" t="s">
        <v>4</v>
      </c>
      <c r="Q41" s="73" t="s">
        <v>4</v>
      </c>
      <c r="R41" s="73"/>
      <c r="S41" s="120"/>
      <c r="T41" s="106" t="s">
        <v>4</v>
      </c>
      <c r="U41" s="73" t="s">
        <v>4</v>
      </c>
      <c r="V41" s="73" t="s">
        <v>4</v>
      </c>
      <c r="W41" s="73" t="s">
        <v>4</v>
      </c>
      <c r="X41" s="73" t="s">
        <v>4</v>
      </c>
      <c r="Y41" s="73" t="s">
        <v>4</v>
      </c>
      <c r="Z41" s="73" t="s">
        <v>4</v>
      </c>
      <c r="AA41" s="73" t="s">
        <v>4</v>
      </c>
      <c r="AB41" s="73" t="s">
        <v>4</v>
      </c>
      <c r="AC41" s="73">
        <v>1</v>
      </c>
      <c r="AD41" s="73" t="s">
        <v>4</v>
      </c>
      <c r="AE41" s="73">
        <v>1</v>
      </c>
      <c r="AF41" s="73" t="s">
        <v>4</v>
      </c>
      <c r="AG41" s="73" t="s">
        <v>4</v>
      </c>
      <c r="AH41" s="148" t="s">
        <v>4</v>
      </c>
    </row>
    <row r="42" spans="1:34" ht="20.45" customHeight="1">
      <c r="A42" s="6"/>
      <c r="B42" s="22" t="str">
        <f>IF(ISBLANK([9]市町村!B43)=TRUE,"",[9]市町村!B43)</f>
        <v>浅 口 市</v>
      </c>
      <c r="C42" s="73">
        <v>6</v>
      </c>
      <c r="D42" s="73">
        <v>3</v>
      </c>
      <c r="E42" s="73">
        <v>3</v>
      </c>
      <c r="F42" s="118" t="s">
        <v>4</v>
      </c>
      <c r="G42" s="73" t="s">
        <v>4</v>
      </c>
      <c r="H42" s="73" t="s">
        <v>4</v>
      </c>
      <c r="I42" s="73">
        <v>1</v>
      </c>
      <c r="J42" s="73" t="s">
        <v>4</v>
      </c>
      <c r="K42" s="73">
        <v>1</v>
      </c>
      <c r="L42" s="73">
        <v>1</v>
      </c>
      <c r="M42" s="73">
        <v>1</v>
      </c>
      <c r="N42" s="29" t="s">
        <v>4</v>
      </c>
      <c r="O42" s="73">
        <v>1</v>
      </c>
      <c r="P42" s="73" t="s">
        <v>4</v>
      </c>
      <c r="Q42" s="73">
        <v>1</v>
      </c>
      <c r="R42" s="73"/>
      <c r="S42" s="120"/>
      <c r="T42" s="106">
        <v>1</v>
      </c>
      <c r="U42" s="73" t="s">
        <v>4</v>
      </c>
      <c r="V42" s="73">
        <v>1</v>
      </c>
      <c r="W42" s="73">
        <v>1</v>
      </c>
      <c r="X42" s="73">
        <v>1</v>
      </c>
      <c r="Y42" s="73" t="s">
        <v>4</v>
      </c>
      <c r="Z42" s="73">
        <v>1</v>
      </c>
      <c r="AA42" s="73">
        <v>1</v>
      </c>
      <c r="AB42" s="73" t="s">
        <v>4</v>
      </c>
      <c r="AC42" s="73" t="s">
        <v>4</v>
      </c>
      <c r="AD42" s="73" t="s">
        <v>4</v>
      </c>
      <c r="AE42" s="73" t="s">
        <v>4</v>
      </c>
      <c r="AF42" s="73" t="s">
        <v>4</v>
      </c>
      <c r="AG42" s="73" t="s">
        <v>4</v>
      </c>
      <c r="AH42" s="148" t="s">
        <v>4</v>
      </c>
    </row>
    <row r="43" spans="1:34" ht="20.45" customHeight="1">
      <c r="A43" s="6"/>
      <c r="B43" s="22" t="str">
        <f>IF(ISBLANK([9]市町村!B44)=TRUE,"",[9]市町村!B44)</f>
        <v/>
      </c>
      <c r="C43" s="73" t="s">
        <v>3</v>
      </c>
      <c r="D43" s="73" t="s">
        <v>3</v>
      </c>
      <c r="E43" s="73" t="s">
        <v>3</v>
      </c>
      <c r="F43" s="118" t="s">
        <v>3</v>
      </c>
      <c r="G43" s="73" t="s">
        <v>3</v>
      </c>
      <c r="H43" s="73" t="s">
        <v>3</v>
      </c>
      <c r="I43" s="73" t="s">
        <v>3</v>
      </c>
      <c r="J43" s="73" t="s">
        <v>3</v>
      </c>
      <c r="K43" s="73" t="s">
        <v>3</v>
      </c>
      <c r="L43" s="73" t="s">
        <v>3</v>
      </c>
      <c r="M43" s="73" t="s">
        <v>3</v>
      </c>
      <c r="N43" s="29" t="s">
        <v>3</v>
      </c>
      <c r="O43" s="73" t="s">
        <v>3</v>
      </c>
      <c r="P43" s="73" t="s">
        <v>3</v>
      </c>
      <c r="Q43" s="73" t="s">
        <v>3</v>
      </c>
      <c r="R43" s="73"/>
      <c r="S43" s="120"/>
      <c r="T43" s="106" t="s">
        <v>3</v>
      </c>
      <c r="U43" s="73" t="s">
        <v>3</v>
      </c>
      <c r="V43" s="73" t="s">
        <v>3</v>
      </c>
      <c r="W43" s="73" t="s">
        <v>3</v>
      </c>
      <c r="X43" s="73" t="s">
        <v>3</v>
      </c>
      <c r="Y43" s="73" t="s">
        <v>3</v>
      </c>
      <c r="Z43" s="73" t="s">
        <v>3</v>
      </c>
      <c r="AA43" s="73" t="s">
        <v>3</v>
      </c>
      <c r="AB43" s="73" t="s">
        <v>3</v>
      </c>
      <c r="AC43" s="73" t="s">
        <v>3</v>
      </c>
      <c r="AD43" s="73" t="s">
        <v>3</v>
      </c>
      <c r="AE43" s="73" t="s">
        <v>3</v>
      </c>
      <c r="AF43" s="73" t="s">
        <v>3</v>
      </c>
      <c r="AG43" s="73" t="s">
        <v>3</v>
      </c>
      <c r="AH43" s="148" t="s">
        <v>3</v>
      </c>
    </row>
    <row r="44" spans="1:34" ht="20.45" customHeight="1">
      <c r="A44" s="6"/>
      <c r="B44" s="22" t="str">
        <f>IF(ISBLANK([9]市町村!B45)=TRUE,"",[9]市町村!B45)</f>
        <v>和 気 郡</v>
      </c>
      <c r="C44" s="73" t="s">
        <v>3</v>
      </c>
      <c r="D44" s="73" t="s">
        <v>3</v>
      </c>
      <c r="E44" s="73" t="s">
        <v>3</v>
      </c>
      <c r="F44" s="118" t="s">
        <v>3</v>
      </c>
      <c r="G44" s="73" t="s">
        <v>3</v>
      </c>
      <c r="H44" s="73" t="s">
        <v>3</v>
      </c>
      <c r="I44" s="73" t="s">
        <v>3</v>
      </c>
      <c r="J44" s="73" t="s">
        <v>3</v>
      </c>
      <c r="K44" s="73" t="s">
        <v>3</v>
      </c>
      <c r="L44" s="73" t="s">
        <v>3</v>
      </c>
      <c r="M44" s="73" t="s">
        <v>3</v>
      </c>
      <c r="N44" s="29" t="s">
        <v>3</v>
      </c>
      <c r="O44" s="73" t="s">
        <v>3</v>
      </c>
      <c r="P44" s="73" t="s">
        <v>3</v>
      </c>
      <c r="Q44" s="73" t="s">
        <v>3</v>
      </c>
      <c r="R44" s="73"/>
      <c r="S44" s="120"/>
      <c r="T44" s="106" t="s">
        <v>3</v>
      </c>
      <c r="U44" s="73" t="s">
        <v>3</v>
      </c>
      <c r="V44" s="73" t="s">
        <v>3</v>
      </c>
      <c r="W44" s="73" t="s">
        <v>3</v>
      </c>
      <c r="X44" s="73" t="s">
        <v>3</v>
      </c>
      <c r="Y44" s="73" t="s">
        <v>3</v>
      </c>
      <c r="Z44" s="73" t="s">
        <v>3</v>
      </c>
      <c r="AA44" s="73" t="s">
        <v>3</v>
      </c>
      <c r="AB44" s="73" t="s">
        <v>3</v>
      </c>
      <c r="AC44" s="73" t="s">
        <v>3</v>
      </c>
      <c r="AD44" s="73" t="s">
        <v>3</v>
      </c>
      <c r="AE44" s="73" t="s">
        <v>3</v>
      </c>
      <c r="AF44" s="73" t="s">
        <v>3</v>
      </c>
      <c r="AG44" s="73" t="s">
        <v>3</v>
      </c>
      <c r="AH44" s="148" t="s">
        <v>3</v>
      </c>
    </row>
    <row r="45" spans="1:34" ht="20.45" customHeight="1">
      <c r="A45" s="6"/>
      <c r="B45" s="22" t="str">
        <f>IF(ISBLANK([9]市町村!B46)=TRUE,"",[9]市町村!B46)</f>
        <v>　 和 気 町</v>
      </c>
      <c r="C45" s="73">
        <v>2</v>
      </c>
      <c r="D45" s="73">
        <v>1</v>
      </c>
      <c r="E45" s="73">
        <v>1</v>
      </c>
      <c r="F45" s="118" t="s">
        <v>4</v>
      </c>
      <c r="G45" s="73" t="s">
        <v>4</v>
      </c>
      <c r="H45" s="73" t="s">
        <v>4</v>
      </c>
      <c r="I45" s="73" t="s">
        <v>4</v>
      </c>
      <c r="J45" s="73" t="s">
        <v>4</v>
      </c>
      <c r="K45" s="73" t="s">
        <v>4</v>
      </c>
      <c r="L45" s="73" t="s">
        <v>4</v>
      </c>
      <c r="M45" s="73" t="s">
        <v>4</v>
      </c>
      <c r="N45" s="29" t="s">
        <v>4</v>
      </c>
      <c r="O45" s="73" t="s">
        <v>4</v>
      </c>
      <c r="P45" s="73" t="s">
        <v>4</v>
      </c>
      <c r="Q45" s="73" t="s">
        <v>4</v>
      </c>
      <c r="R45" s="73"/>
      <c r="S45" s="120"/>
      <c r="T45" s="106">
        <v>1</v>
      </c>
      <c r="U45" s="73">
        <v>1</v>
      </c>
      <c r="V45" s="73" t="s">
        <v>4</v>
      </c>
      <c r="W45" s="73" t="s">
        <v>4</v>
      </c>
      <c r="X45" s="73" t="s">
        <v>4</v>
      </c>
      <c r="Y45" s="73" t="s">
        <v>4</v>
      </c>
      <c r="Z45" s="73">
        <v>1</v>
      </c>
      <c r="AA45" s="73" t="s">
        <v>4</v>
      </c>
      <c r="AB45" s="73">
        <v>1</v>
      </c>
      <c r="AC45" s="73" t="s">
        <v>4</v>
      </c>
      <c r="AD45" s="73" t="s">
        <v>4</v>
      </c>
      <c r="AE45" s="73" t="s">
        <v>4</v>
      </c>
      <c r="AF45" s="73" t="s">
        <v>4</v>
      </c>
      <c r="AG45" s="73" t="s">
        <v>4</v>
      </c>
      <c r="AH45" s="148" t="s">
        <v>4</v>
      </c>
    </row>
    <row r="46" spans="1:34" ht="20.45" customHeight="1">
      <c r="A46" s="6"/>
      <c r="B46" s="22" t="str">
        <f>IF(ISBLANK([9]市町村!B47)=TRUE,"",[9]市町村!B47)</f>
        <v>都 窪 郡</v>
      </c>
      <c r="C46" s="73" t="s">
        <v>3</v>
      </c>
      <c r="D46" s="73" t="s">
        <v>3</v>
      </c>
      <c r="E46" s="73" t="s">
        <v>3</v>
      </c>
      <c r="F46" s="118" t="s">
        <v>3</v>
      </c>
      <c r="G46" s="73" t="s">
        <v>3</v>
      </c>
      <c r="H46" s="73" t="s">
        <v>3</v>
      </c>
      <c r="I46" s="73" t="s">
        <v>3</v>
      </c>
      <c r="J46" s="73" t="s">
        <v>3</v>
      </c>
      <c r="K46" s="73" t="s">
        <v>3</v>
      </c>
      <c r="L46" s="73" t="s">
        <v>3</v>
      </c>
      <c r="M46" s="73" t="s">
        <v>3</v>
      </c>
      <c r="N46" s="29" t="s">
        <v>3</v>
      </c>
      <c r="O46" s="73" t="s">
        <v>3</v>
      </c>
      <c r="P46" s="73" t="s">
        <v>3</v>
      </c>
      <c r="Q46" s="73" t="s">
        <v>3</v>
      </c>
      <c r="R46" s="73"/>
      <c r="S46" s="120"/>
      <c r="T46" s="106" t="s">
        <v>3</v>
      </c>
      <c r="U46" s="73" t="s">
        <v>3</v>
      </c>
      <c r="V46" s="73" t="s">
        <v>3</v>
      </c>
      <c r="W46" s="73" t="s">
        <v>3</v>
      </c>
      <c r="X46" s="73" t="s">
        <v>3</v>
      </c>
      <c r="Y46" s="73" t="s">
        <v>3</v>
      </c>
      <c r="Z46" s="73" t="s">
        <v>3</v>
      </c>
      <c r="AA46" s="73" t="s">
        <v>3</v>
      </c>
      <c r="AB46" s="73" t="s">
        <v>3</v>
      </c>
      <c r="AC46" s="73" t="s">
        <v>3</v>
      </c>
      <c r="AD46" s="73" t="s">
        <v>3</v>
      </c>
      <c r="AE46" s="73" t="s">
        <v>3</v>
      </c>
      <c r="AF46" s="73" t="s">
        <v>3</v>
      </c>
      <c r="AG46" s="73" t="s">
        <v>3</v>
      </c>
      <c r="AH46" s="148" t="s">
        <v>3</v>
      </c>
    </row>
    <row r="47" spans="1:34" ht="20.45" customHeight="1">
      <c r="A47" s="6"/>
      <c r="B47" s="22" t="str">
        <f>IF(ISBLANK([9]市町村!B48)=TRUE,"",[9]市町村!B48)</f>
        <v>　 早 島 町</v>
      </c>
      <c r="C47" s="73">
        <v>2</v>
      </c>
      <c r="D47" s="73">
        <v>2</v>
      </c>
      <c r="E47" s="73" t="s">
        <v>4</v>
      </c>
      <c r="F47" s="118" t="s">
        <v>4</v>
      </c>
      <c r="G47" s="73" t="s">
        <v>4</v>
      </c>
      <c r="H47" s="73" t="s">
        <v>4</v>
      </c>
      <c r="I47" s="73" t="s">
        <v>4</v>
      </c>
      <c r="J47" s="73" t="s">
        <v>4</v>
      </c>
      <c r="K47" s="73" t="s">
        <v>4</v>
      </c>
      <c r="L47" s="73" t="s">
        <v>4</v>
      </c>
      <c r="M47" s="73" t="s">
        <v>4</v>
      </c>
      <c r="N47" s="29" t="s">
        <v>4</v>
      </c>
      <c r="O47" s="73" t="s">
        <v>4</v>
      </c>
      <c r="P47" s="73" t="s">
        <v>4</v>
      </c>
      <c r="Q47" s="73" t="s">
        <v>4</v>
      </c>
      <c r="R47" s="73"/>
      <c r="S47" s="120"/>
      <c r="T47" s="106">
        <v>2</v>
      </c>
      <c r="U47" s="73">
        <v>2</v>
      </c>
      <c r="V47" s="73" t="s">
        <v>4</v>
      </c>
      <c r="W47" s="73" t="s">
        <v>4</v>
      </c>
      <c r="X47" s="73" t="s">
        <v>4</v>
      </c>
      <c r="Y47" s="73" t="s">
        <v>4</v>
      </c>
      <c r="Z47" s="73" t="s">
        <v>4</v>
      </c>
      <c r="AA47" s="73" t="s">
        <v>4</v>
      </c>
      <c r="AB47" s="73" t="s">
        <v>4</v>
      </c>
      <c r="AC47" s="73" t="s">
        <v>4</v>
      </c>
      <c r="AD47" s="73" t="s">
        <v>4</v>
      </c>
      <c r="AE47" s="73" t="s">
        <v>4</v>
      </c>
      <c r="AF47" s="73" t="s">
        <v>4</v>
      </c>
      <c r="AG47" s="73" t="s">
        <v>4</v>
      </c>
      <c r="AH47" s="148" t="s">
        <v>4</v>
      </c>
    </row>
    <row r="48" spans="1:34" ht="20.45" customHeight="1">
      <c r="A48" s="6"/>
      <c r="B48" s="22" t="str">
        <f>IF(ISBLANK([9]市町村!B49)=TRUE,"",[9]市町村!B49)</f>
        <v>浅 口 郡</v>
      </c>
      <c r="C48" s="73" t="s">
        <v>3</v>
      </c>
      <c r="D48" s="73" t="s">
        <v>3</v>
      </c>
      <c r="E48" s="73" t="s">
        <v>3</v>
      </c>
      <c r="F48" s="118" t="s">
        <v>3</v>
      </c>
      <c r="G48" s="73" t="s">
        <v>3</v>
      </c>
      <c r="H48" s="73" t="s">
        <v>3</v>
      </c>
      <c r="I48" s="73" t="s">
        <v>3</v>
      </c>
      <c r="J48" s="73" t="s">
        <v>3</v>
      </c>
      <c r="K48" s="73" t="s">
        <v>3</v>
      </c>
      <c r="L48" s="73" t="s">
        <v>3</v>
      </c>
      <c r="M48" s="73" t="s">
        <v>3</v>
      </c>
      <c r="N48" s="29" t="s">
        <v>3</v>
      </c>
      <c r="O48" s="73" t="s">
        <v>3</v>
      </c>
      <c r="P48" s="73" t="s">
        <v>3</v>
      </c>
      <c r="Q48" s="73" t="s">
        <v>3</v>
      </c>
      <c r="R48" s="73"/>
      <c r="S48" s="120"/>
      <c r="T48" s="106" t="s">
        <v>3</v>
      </c>
      <c r="U48" s="73" t="s">
        <v>3</v>
      </c>
      <c r="V48" s="73" t="s">
        <v>3</v>
      </c>
      <c r="W48" s="73" t="s">
        <v>3</v>
      </c>
      <c r="X48" s="73" t="s">
        <v>3</v>
      </c>
      <c r="Y48" s="73" t="s">
        <v>3</v>
      </c>
      <c r="Z48" s="73" t="s">
        <v>3</v>
      </c>
      <c r="AA48" s="73" t="s">
        <v>3</v>
      </c>
      <c r="AB48" s="73" t="s">
        <v>3</v>
      </c>
      <c r="AC48" s="73" t="s">
        <v>3</v>
      </c>
      <c r="AD48" s="73" t="s">
        <v>3</v>
      </c>
      <c r="AE48" s="73" t="s">
        <v>3</v>
      </c>
      <c r="AF48" s="73" t="s">
        <v>3</v>
      </c>
      <c r="AG48" s="73" t="s">
        <v>3</v>
      </c>
      <c r="AH48" s="148" t="s">
        <v>3</v>
      </c>
    </row>
    <row r="49" spans="1:78" ht="20.45" customHeight="1">
      <c r="A49" s="6"/>
      <c r="B49" s="22" t="str">
        <f>IF(ISBLANK([9]市町村!B50)=TRUE,"",[9]市町村!B50)</f>
        <v>　 里 庄 町</v>
      </c>
      <c r="C49" s="73">
        <v>3</v>
      </c>
      <c r="D49" s="73">
        <v>2</v>
      </c>
      <c r="E49" s="73">
        <v>1</v>
      </c>
      <c r="F49" s="118" t="s">
        <v>4</v>
      </c>
      <c r="G49" s="73" t="s">
        <v>4</v>
      </c>
      <c r="H49" s="73" t="s">
        <v>4</v>
      </c>
      <c r="I49" s="73" t="s">
        <v>4</v>
      </c>
      <c r="J49" s="73" t="s">
        <v>4</v>
      </c>
      <c r="K49" s="73" t="s">
        <v>4</v>
      </c>
      <c r="L49" s="73">
        <v>1</v>
      </c>
      <c r="M49" s="73" t="s">
        <v>4</v>
      </c>
      <c r="N49" s="29">
        <v>1</v>
      </c>
      <c r="O49" s="73">
        <v>2</v>
      </c>
      <c r="P49" s="73">
        <v>2</v>
      </c>
      <c r="Q49" s="73" t="s">
        <v>4</v>
      </c>
      <c r="R49" s="73"/>
      <c r="S49" s="120"/>
      <c r="T49" s="106" t="s">
        <v>4</v>
      </c>
      <c r="U49" s="73" t="s">
        <v>4</v>
      </c>
      <c r="V49" s="73" t="s">
        <v>4</v>
      </c>
      <c r="W49" s="73" t="s">
        <v>4</v>
      </c>
      <c r="X49" s="73" t="s">
        <v>4</v>
      </c>
      <c r="Y49" s="73" t="s">
        <v>4</v>
      </c>
      <c r="Z49" s="73" t="s">
        <v>4</v>
      </c>
      <c r="AA49" s="73" t="s">
        <v>4</v>
      </c>
      <c r="AB49" s="73" t="s">
        <v>4</v>
      </c>
      <c r="AC49" s="73" t="s">
        <v>4</v>
      </c>
      <c r="AD49" s="73" t="s">
        <v>4</v>
      </c>
      <c r="AE49" s="73" t="s">
        <v>4</v>
      </c>
      <c r="AF49" s="73" t="s">
        <v>4</v>
      </c>
      <c r="AG49" s="73" t="s">
        <v>4</v>
      </c>
      <c r="AH49" s="148" t="s">
        <v>4</v>
      </c>
    </row>
    <row r="50" spans="1:78" ht="20.45" customHeight="1">
      <c r="A50" s="6"/>
      <c r="B50" s="22" t="str">
        <f>IF(ISBLANK([9]市町村!B51)=TRUE,"",[9]市町村!B51)</f>
        <v/>
      </c>
      <c r="C50" s="73" t="s">
        <v>3</v>
      </c>
      <c r="D50" s="73" t="s">
        <v>3</v>
      </c>
      <c r="E50" s="73" t="s">
        <v>3</v>
      </c>
      <c r="F50" s="118" t="s">
        <v>3</v>
      </c>
      <c r="G50" s="73" t="s">
        <v>3</v>
      </c>
      <c r="H50" s="73" t="s">
        <v>3</v>
      </c>
      <c r="I50" s="73" t="s">
        <v>3</v>
      </c>
      <c r="J50" s="73" t="s">
        <v>3</v>
      </c>
      <c r="K50" s="73" t="s">
        <v>3</v>
      </c>
      <c r="L50" s="73" t="s">
        <v>3</v>
      </c>
      <c r="M50" s="73" t="s">
        <v>3</v>
      </c>
      <c r="N50" s="29" t="s">
        <v>3</v>
      </c>
      <c r="O50" s="73" t="s">
        <v>3</v>
      </c>
      <c r="P50" s="73" t="s">
        <v>3</v>
      </c>
      <c r="Q50" s="73" t="s">
        <v>3</v>
      </c>
      <c r="R50" s="73"/>
      <c r="S50" s="120"/>
      <c r="T50" s="106" t="s">
        <v>3</v>
      </c>
      <c r="U50" s="73" t="s">
        <v>3</v>
      </c>
      <c r="V50" s="73" t="s">
        <v>3</v>
      </c>
      <c r="W50" s="73" t="s">
        <v>3</v>
      </c>
      <c r="X50" s="73" t="s">
        <v>3</v>
      </c>
      <c r="Y50" s="73" t="s">
        <v>3</v>
      </c>
      <c r="Z50" s="73" t="s">
        <v>3</v>
      </c>
      <c r="AA50" s="73" t="s">
        <v>3</v>
      </c>
      <c r="AB50" s="73" t="s">
        <v>3</v>
      </c>
      <c r="AC50" s="73" t="s">
        <v>3</v>
      </c>
      <c r="AD50" s="73" t="s">
        <v>3</v>
      </c>
      <c r="AE50" s="73" t="s">
        <v>3</v>
      </c>
      <c r="AF50" s="73" t="s">
        <v>3</v>
      </c>
      <c r="AG50" s="73" t="s">
        <v>3</v>
      </c>
      <c r="AH50" s="148" t="s">
        <v>3</v>
      </c>
    </row>
    <row r="51" spans="1:78" ht="20.45" customHeight="1">
      <c r="A51" s="6"/>
      <c r="B51" s="22" t="str">
        <f>IF(ISBLANK([9]市町村!B52)=TRUE,"",[9]市町村!B52)</f>
        <v>小 田 郡</v>
      </c>
      <c r="C51" s="73" t="s">
        <v>3</v>
      </c>
      <c r="D51" s="73" t="s">
        <v>3</v>
      </c>
      <c r="E51" s="73" t="s">
        <v>3</v>
      </c>
      <c r="F51" s="118" t="s">
        <v>3</v>
      </c>
      <c r="G51" s="73" t="s">
        <v>3</v>
      </c>
      <c r="H51" s="73" t="s">
        <v>3</v>
      </c>
      <c r="I51" s="73" t="s">
        <v>3</v>
      </c>
      <c r="J51" s="73" t="s">
        <v>3</v>
      </c>
      <c r="K51" s="73" t="s">
        <v>3</v>
      </c>
      <c r="L51" s="73" t="s">
        <v>3</v>
      </c>
      <c r="M51" s="73" t="s">
        <v>3</v>
      </c>
      <c r="N51" s="29" t="s">
        <v>3</v>
      </c>
      <c r="O51" s="73" t="s">
        <v>3</v>
      </c>
      <c r="P51" s="73" t="s">
        <v>3</v>
      </c>
      <c r="Q51" s="73" t="s">
        <v>3</v>
      </c>
      <c r="R51" s="73"/>
      <c r="S51" s="120"/>
      <c r="T51" s="106" t="s">
        <v>3</v>
      </c>
      <c r="U51" s="73" t="s">
        <v>3</v>
      </c>
      <c r="V51" s="73" t="s">
        <v>3</v>
      </c>
      <c r="W51" s="73" t="s">
        <v>3</v>
      </c>
      <c r="X51" s="73" t="s">
        <v>3</v>
      </c>
      <c r="Y51" s="73" t="s">
        <v>3</v>
      </c>
      <c r="Z51" s="73" t="s">
        <v>3</v>
      </c>
      <c r="AA51" s="73" t="s">
        <v>3</v>
      </c>
      <c r="AB51" s="73" t="s">
        <v>3</v>
      </c>
      <c r="AC51" s="73" t="s">
        <v>3</v>
      </c>
      <c r="AD51" s="73" t="s">
        <v>3</v>
      </c>
      <c r="AE51" s="73" t="s">
        <v>3</v>
      </c>
      <c r="AF51" s="73" t="s">
        <v>3</v>
      </c>
      <c r="AG51" s="73" t="s">
        <v>3</v>
      </c>
      <c r="AH51" s="148" t="s">
        <v>3</v>
      </c>
    </row>
    <row r="52" spans="1:78" ht="20.45" customHeight="1">
      <c r="A52" s="6"/>
      <c r="B52" s="22" t="str">
        <f>IF(ISBLANK([9]市町村!B53)=TRUE,"",[9]市町村!B53)</f>
        <v>　 矢 掛 町</v>
      </c>
      <c r="C52" s="73">
        <v>3</v>
      </c>
      <c r="D52" s="73" t="s">
        <v>4</v>
      </c>
      <c r="E52" s="73">
        <v>3</v>
      </c>
      <c r="F52" s="118" t="s">
        <v>4</v>
      </c>
      <c r="G52" s="73" t="s">
        <v>4</v>
      </c>
      <c r="H52" s="73" t="s">
        <v>4</v>
      </c>
      <c r="I52" s="73">
        <v>1</v>
      </c>
      <c r="J52" s="73" t="s">
        <v>4</v>
      </c>
      <c r="K52" s="73">
        <v>1</v>
      </c>
      <c r="L52" s="73">
        <v>1</v>
      </c>
      <c r="M52" s="73" t="s">
        <v>4</v>
      </c>
      <c r="N52" s="29">
        <v>1</v>
      </c>
      <c r="O52" s="73" t="s">
        <v>4</v>
      </c>
      <c r="P52" s="73" t="s">
        <v>4</v>
      </c>
      <c r="Q52" s="73" t="s">
        <v>4</v>
      </c>
      <c r="R52" s="73"/>
      <c r="S52" s="120"/>
      <c r="T52" s="106" t="s">
        <v>4</v>
      </c>
      <c r="U52" s="73" t="s">
        <v>4</v>
      </c>
      <c r="V52" s="73" t="s">
        <v>4</v>
      </c>
      <c r="W52" s="73">
        <v>1</v>
      </c>
      <c r="X52" s="73" t="s">
        <v>4</v>
      </c>
      <c r="Y52" s="73">
        <v>1</v>
      </c>
      <c r="Z52" s="73" t="s">
        <v>4</v>
      </c>
      <c r="AA52" s="73" t="s">
        <v>4</v>
      </c>
      <c r="AB52" s="73" t="s">
        <v>4</v>
      </c>
      <c r="AC52" s="73" t="s">
        <v>4</v>
      </c>
      <c r="AD52" s="73" t="s">
        <v>4</v>
      </c>
      <c r="AE52" s="73" t="s">
        <v>4</v>
      </c>
      <c r="AF52" s="73" t="s">
        <v>4</v>
      </c>
      <c r="AG52" s="73" t="s">
        <v>4</v>
      </c>
      <c r="AH52" s="148" t="s">
        <v>4</v>
      </c>
    </row>
    <row r="53" spans="1:78" ht="20.45" customHeight="1">
      <c r="A53" s="6"/>
      <c r="B53" s="22" t="str">
        <f>IF(ISBLANK([9]市町村!B54)=TRUE,"",[9]市町村!B54)</f>
        <v>真 庭 郡</v>
      </c>
      <c r="C53" s="73" t="s">
        <v>3</v>
      </c>
      <c r="D53" s="73" t="s">
        <v>3</v>
      </c>
      <c r="E53" s="73" t="s">
        <v>3</v>
      </c>
      <c r="F53" s="118" t="s">
        <v>3</v>
      </c>
      <c r="G53" s="73" t="s">
        <v>3</v>
      </c>
      <c r="H53" s="73" t="s">
        <v>3</v>
      </c>
      <c r="I53" s="73" t="s">
        <v>3</v>
      </c>
      <c r="J53" s="73" t="s">
        <v>3</v>
      </c>
      <c r="K53" s="73" t="s">
        <v>3</v>
      </c>
      <c r="L53" s="73" t="s">
        <v>3</v>
      </c>
      <c r="M53" s="73" t="s">
        <v>3</v>
      </c>
      <c r="N53" s="29" t="s">
        <v>3</v>
      </c>
      <c r="O53" s="73" t="s">
        <v>3</v>
      </c>
      <c r="P53" s="73" t="s">
        <v>3</v>
      </c>
      <c r="Q53" s="73" t="s">
        <v>3</v>
      </c>
      <c r="R53" s="73"/>
      <c r="S53" s="120"/>
      <c r="T53" s="106" t="s">
        <v>3</v>
      </c>
      <c r="U53" s="73" t="s">
        <v>3</v>
      </c>
      <c r="V53" s="73" t="s">
        <v>3</v>
      </c>
      <c r="W53" s="73" t="s">
        <v>3</v>
      </c>
      <c r="X53" s="73" t="s">
        <v>3</v>
      </c>
      <c r="Y53" s="73" t="s">
        <v>3</v>
      </c>
      <c r="Z53" s="73" t="s">
        <v>3</v>
      </c>
      <c r="AA53" s="73" t="s">
        <v>3</v>
      </c>
      <c r="AB53" s="73" t="s">
        <v>3</v>
      </c>
      <c r="AC53" s="73" t="s">
        <v>3</v>
      </c>
      <c r="AD53" s="73" t="s">
        <v>3</v>
      </c>
      <c r="AE53" s="73" t="s">
        <v>3</v>
      </c>
      <c r="AF53" s="73" t="s">
        <v>3</v>
      </c>
      <c r="AG53" s="73" t="s">
        <v>3</v>
      </c>
      <c r="AH53" s="148" t="s">
        <v>3</v>
      </c>
    </row>
    <row r="54" spans="1:78" ht="20.45" customHeight="1">
      <c r="A54" s="6"/>
      <c r="B54" s="22" t="str">
        <f>IF(ISBLANK([9]市町村!B55)=TRUE,"",[9]市町村!B55)</f>
        <v>　 新 庄 村</v>
      </c>
      <c r="C54" s="73" t="s">
        <v>4</v>
      </c>
      <c r="D54" s="73" t="s">
        <v>4</v>
      </c>
      <c r="E54" s="73" t="s">
        <v>4</v>
      </c>
      <c r="F54" s="118" t="s">
        <v>4</v>
      </c>
      <c r="G54" s="73" t="s">
        <v>4</v>
      </c>
      <c r="H54" s="73" t="s">
        <v>4</v>
      </c>
      <c r="I54" s="73" t="s">
        <v>4</v>
      </c>
      <c r="J54" s="73" t="s">
        <v>4</v>
      </c>
      <c r="K54" s="73" t="s">
        <v>4</v>
      </c>
      <c r="L54" s="73" t="s">
        <v>4</v>
      </c>
      <c r="M54" s="73" t="s">
        <v>4</v>
      </c>
      <c r="N54" s="29" t="s">
        <v>4</v>
      </c>
      <c r="O54" s="73" t="s">
        <v>4</v>
      </c>
      <c r="P54" s="73" t="s">
        <v>4</v>
      </c>
      <c r="Q54" s="73" t="s">
        <v>4</v>
      </c>
      <c r="R54" s="73"/>
      <c r="S54" s="120"/>
      <c r="T54" s="106" t="s">
        <v>4</v>
      </c>
      <c r="U54" s="73" t="s">
        <v>4</v>
      </c>
      <c r="V54" s="73" t="s">
        <v>4</v>
      </c>
      <c r="W54" s="73" t="s">
        <v>4</v>
      </c>
      <c r="X54" s="73" t="s">
        <v>4</v>
      </c>
      <c r="Y54" s="73" t="s">
        <v>4</v>
      </c>
      <c r="Z54" s="73" t="s">
        <v>4</v>
      </c>
      <c r="AA54" s="73" t="s">
        <v>4</v>
      </c>
      <c r="AB54" s="73" t="s">
        <v>4</v>
      </c>
      <c r="AC54" s="73" t="s">
        <v>4</v>
      </c>
      <c r="AD54" s="73" t="s">
        <v>4</v>
      </c>
      <c r="AE54" s="73" t="s">
        <v>4</v>
      </c>
      <c r="AF54" s="73" t="s">
        <v>4</v>
      </c>
      <c r="AG54" s="73" t="s">
        <v>4</v>
      </c>
      <c r="AH54" s="148" t="s">
        <v>4</v>
      </c>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row>
    <row r="55" spans="1:78" ht="20.45" customHeight="1">
      <c r="A55" s="6"/>
      <c r="B55" s="22" t="str">
        <f>IF(ISBLANK([9]市町村!B56)=TRUE,"",[9]市町村!B56)</f>
        <v>苫 田 郡</v>
      </c>
      <c r="C55" s="73" t="s">
        <v>3</v>
      </c>
      <c r="D55" s="73" t="s">
        <v>3</v>
      </c>
      <c r="E55" s="73" t="s">
        <v>3</v>
      </c>
      <c r="F55" s="118" t="s">
        <v>3</v>
      </c>
      <c r="G55" s="73" t="s">
        <v>3</v>
      </c>
      <c r="H55" s="73" t="s">
        <v>3</v>
      </c>
      <c r="I55" s="73" t="s">
        <v>3</v>
      </c>
      <c r="J55" s="73" t="s">
        <v>3</v>
      </c>
      <c r="K55" s="73" t="s">
        <v>3</v>
      </c>
      <c r="L55" s="73" t="s">
        <v>3</v>
      </c>
      <c r="M55" s="73" t="s">
        <v>3</v>
      </c>
      <c r="N55" s="29" t="s">
        <v>3</v>
      </c>
      <c r="O55" s="73" t="s">
        <v>3</v>
      </c>
      <c r="P55" s="73" t="s">
        <v>3</v>
      </c>
      <c r="Q55" s="73" t="s">
        <v>3</v>
      </c>
      <c r="R55" s="73"/>
      <c r="S55" s="120"/>
      <c r="T55" s="106" t="s">
        <v>3</v>
      </c>
      <c r="U55" s="73" t="s">
        <v>3</v>
      </c>
      <c r="V55" s="73" t="s">
        <v>3</v>
      </c>
      <c r="W55" s="73" t="s">
        <v>3</v>
      </c>
      <c r="X55" s="73" t="s">
        <v>3</v>
      </c>
      <c r="Y55" s="73" t="s">
        <v>3</v>
      </c>
      <c r="Z55" s="73" t="s">
        <v>3</v>
      </c>
      <c r="AA55" s="73" t="s">
        <v>3</v>
      </c>
      <c r="AB55" s="73" t="s">
        <v>3</v>
      </c>
      <c r="AC55" s="73" t="s">
        <v>3</v>
      </c>
      <c r="AD55" s="73" t="s">
        <v>3</v>
      </c>
      <c r="AE55" s="73" t="s">
        <v>3</v>
      </c>
      <c r="AF55" s="73" t="s">
        <v>3</v>
      </c>
      <c r="AG55" s="73" t="s">
        <v>3</v>
      </c>
      <c r="AH55" s="148" t="s">
        <v>3</v>
      </c>
    </row>
    <row r="56" spans="1:78" ht="20.45" customHeight="1">
      <c r="A56" s="6"/>
      <c r="B56" s="22" t="str">
        <f>IF(ISBLANK([9]市町村!B57)=TRUE,"",[9]市町村!B57)</f>
        <v>　 鏡 野 町</v>
      </c>
      <c r="C56" s="73">
        <v>5</v>
      </c>
      <c r="D56" s="73">
        <v>1</v>
      </c>
      <c r="E56" s="73">
        <v>4</v>
      </c>
      <c r="F56" s="118" t="s">
        <v>4</v>
      </c>
      <c r="G56" s="73" t="s">
        <v>4</v>
      </c>
      <c r="H56" s="73" t="s">
        <v>4</v>
      </c>
      <c r="I56" s="73" t="s">
        <v>4</v>
      </c>
      <c r="J56" s="73" t="s">
        <v>4</v>
      </c>
      <c r="K56" s="73" t="s">
        <v>4</v>
      </c>
      <c r="L56" s="73" t="s">
        <v>4</v>
      </c>
      <c r="M56" s="73" t="s">
        <v>4</v>
      </c>
      <c r="N56" s="29" t="s">
        <v>4</v>
      </c>
      <c r="O56" s="73">
        <v>1</v>
      </c>
      <c r="P56" s="73">
        <v>1</v>
      </c>
      <c r="Q56" s="73" t="s">
        <v>4</v>
      </c>
      <c r="R56" s="73"/>
      <c r="S56" s="120"/>
      <c r="T56" s="106">
        <v>3</v>
      </c>
      <c r="U56" s="73" t="s">
        <v>4</v>
      </c>
      <c r="V56" s="73">
        <v>3</v>
      </c>
      <c r="W56" s="73">
        <v>1</v>
      </c>
      <c r="X56" s="73" t="s">
        <v>4</v>
      </c>
      <c r="Y56" s="73">
        <v>1</v>
      </c>
      <c r="Z56" s="73" t="s">
        <v>4</v>
      </c>
      <c r="AA56" s="73" t="s">
        <v>4</v>
      </c>
      <c r="AB56" s="73" t="s">
        <v>4</v>
      </c>
      <c r="AC56" s="73" t="s">
        <v>4</v>
      </c>
      <c r="AD56" s="73" t="s">
        <v>4</v>
      </c>
      <c r="AE56" s="73" t="s">
        <v>4</v>
      </c>
      <c r="AF56" s="73" t="s">
        <v>4</v>
      </c>
      <c r="AG56" s="73" t="s">
        <v>4</v>
      </c>
      <c r="AH56" s="148" t="s">
        <v>4</v>
      </c>
    </row>
    <row r="57" spans="1:78" ht="20.45" customHeight="1">
      <c r="A57" s="6"/>
      <c r="B57" s="22" t="str">
        <f>IF(ISBLANK([9]市町村!B58)=TRUE,"",[9]市町村!B58)</f>
        <v/>
      </c>
      <c r="C57" s="73" t="s">
        <v>3</v>
      </c>
      <c r="D57" s="73" t="s">
        <v>3</v>
      </c>
      <c r="E57" s="73" t="s">
        <v>3</v>
      </c>
      <c r="F57" s="118" t="s">
        <v>3</v>
      </c>
      <c r="G57" s="73" t="s">
        <v>3</v>
      </c>
      <c r="H57" s="73" t="s">
        <v>3</v>
      </c>
      <c r="I57" s="73" t="s">
        <v>3</v>
      </c>
      <c r="J57" s="73" t="s">
        <v>3</v>
      </c>
      <c r="K57" s="73" t="s">
        <v>3</v>
      </c>
      <c r="L57" s="73" t="s">
        <v>3</v>
      </c>
      <c r="M57" s="73" t="s">
        <v>3</v>
      </c>
      <c r="N57" s="29" t="s">
        <v>3</v>
      </c>
      <c r="O57" s="73" t="s">
        <v>3</v>
      </c>
      <c r="P57" s="73" t="s">
        <v>3</v>
      </c>
      <c r="Q57" s="73" t="s">
        <v>3</v>
      </c>
      <c r="R57" s="73"/>
      <c r="S57" s="120"/>
      <c r="T57" s="106" t="s">
        <v>3</v>
      </c>
      <c r="U57" s="73" t="s">
        <v>3</v>
      </c>
      <c r="V57" s="73" t="s">
        <v>3</v>
      </c>
      <c r="W57" s="73" t="s">
        <v>3</v>
      </c>
      <c r="X57" s="73" t="s">
        <v>3</v>
      </c>
      <c r="Y57" s="73" t="s">
        <v>3</v>
      </c>
      <c r="Z57" s="73" t="s">
        <v>3</v>
      </c>
      <c r="AA57" s="73" t="s">
        <v>3</v>
      </c>
      <c r="AB57" s="73" t="s">
        <v>3</v>
      </c>
      <c r="AC57" s="73" t="s">
        <v>3</v>
      </c>
      <c r="AD57" s="73" t="s">
        <v>3</v>
      </c>
      <c r="AE57" s="73" t="s">
        <v>3</v>
      </c>
      <c r="AF57" s="73" t="s">
        <v>3</v>
      </c>
      <c r="AG57" s="73" t="s">
        <v>3</v>
      </c>
      <c r="AH57" s="148" t="s">
        <v>3</v>
      </c>
    </row>
    <row r="58" spans="1:78" ht="20.45" customHeight="1">
      <c r="A58" s="6"/>
      <c r="B58" s="22" t="str">
        <f>IF(ISBLANK([9]市町村!B59)=TRUE,"",[9]市町村!B59)</f>
        <v>勝 田 郡</v>
      </c>
      <c r="C58" s="73" t="s">
        <v>3</v>
      </c>
      <c r="D58" s="73" t="s">
        <v>3</v>
      </c>
      <c r="E58" s="73" t="s">
        <v>3</v>
      </c>
      <c r="F58" s="118" t="s">
        <v>3</v>
      </c>
      <c r="G58" s="73" t="s">
        <v>3</v>
      </c>
      <c r="H58" s="73" t="s">
        <v>3</v>
      </c>
      <c r="I58" s="73" t="s">
        <v>3</v>
      </c>
      <c r="J58" s="73" t="s">
        <v>3</v>
      </c>
      <c r="K58" s="73" t="s">
        <v>3</v>
      </c>
      <c r="L58" s="73" t="s">
        <v>3</v>
      </c>
      <c r="M58" s="73" t="s">
        <v>3</v>
      </c>
      <c r="N58" s="29" t="s">
        <v>3</v>
      </c>
      <c r="O58" s="73" t="s">
        <v>3</v>
      </c>
      <c r="P58" s="73" t="s">
        <v>3</v>
      </c>
      <c r="Q58" s="73" t="s">
        <v>3</v>
      </c>
      <c r="R58" s="73"/>
      <c r="S58" s="120"/>
      <c r="T58" s="106" t="s">
        <v>3</v>
      </c>
      <c r="U58" s="73" t="s">
        <v>3</v>
      </c>
      <c r="V58" s="73" t="s">
        <v>3</v>
      </c>
      <c r="W58" s="73" t="s">
        <v>3</v>
      </c>
      <c r="X58" s="73" t="s">
        <v>3</v>
      </c>
      <c r="Y58" s="73" t="s">
        <v>3</v>
      </c>
      <c r="Z58" s="73" t="s">
        <v>3</v>
      </c>
      <c r="AA58" s="73" t="s">
        <v>3</v>
      </c>
      <c r="AB58" s="73" t="s">
        <v>3</v>
      </c>
      <c r="AC58" s="73" t="s">
        <v>3</v>
      </c>
      <c r="AD58" s="73" t="s">
        <v>3</v>
      </c>
      <c r="AE58" s="73" t="s">
        <v>3</v>
      </c>
      <c r="AF58" s="73" t="s">
        <v>3</v>
      </c>
      <c r="AG58" s="73" t="s">
        <v>3</v>
      </c>
      <c r="AH58" s="148" t="s">
        <v>3</v>
      </c>
    </row>
    <row r="59" spans="1:78" ht="20.45" customHeight="1">
      <c r="A59" s="6"/>
      <c r="B59" s="22" t="str">
        <f>IF(ISBLANK([9]市町村!B60)=TRUE,"",[9]市町村!B60)</f>
        <v>　 勝 央 町</v>
      </c>
      <c r="C59" s="73">
        <v>2</v>
      </c>
      <c r="D59" s="73">
        <v>1</v>
      </c>
      <c r="E59" s="73">
        <v>1</v>
      </c>
      <c r="F59" s="118" t="s">
        <v>4</v>
      </c>
      <c r="G59" s="73" t="s">
        <v>4</v>
      </c>
      <c r="H59" s="73" t="s">
        <v>4</v>
      </c>
      <c r="I59" s="73" t="s">
        <v>4</v>
      </c>
      <c r="J59" s="73" t="s">
        <v>4</v>
      </c>
      <c r="K59" s="73" t="s">
        <v>4</v>
      </c>
      <c r="L59" s="73" t="s">
        <v>4</v>
      </c>
      <c r="M59" s="73" t="s">
        <v>4</v>
      </c>
      <c r="N59" s="29" t="s">
        <v>4</v>
      </c>
      <c r="O59" s="73">
        <v>1</v>
      </c>
      <c r="P59" s="73">
        <v>1</v>
      </c>
      <c r="Q59" s="73" t="s">
        <v>4</v>
      </c>
      <c r="R59" s="73"/>
      <c r="S59" s="120"/>
      <c r="T59" s="106">
        <v>1</v>
      </c>
      <c r="U59" s="73" t="s">
        <v>4</v>
      </c>
      <c r="V59" s="73">
        <v>1</v>
      </c>
      <c r="W59" s="73" t="s">
        <v>4</v>
      </c>
      <c r="X59" s="73" t="s">
        <v>4</v>
      </c>
      <c r="Y59" s="73" t="s">
        <v>4</v>
      </c>
      <c r="Z59" s="73" t="s">
        <v>4</v>
      </c>
      <c r="AA59" s="73" t="s">
        <v>4</v>
      </c>
      <c r="AB59" s="73" t="s">
        <v>4</v>
      </c>
      <c r="AC59" s="73" t="s">
        <v>4</v>
      </c>
      <c r="AD59" s="73" t="s">
        <v>4</v>
      </c>
      <c r="AE59" s="73" t="s">
        <v>4</v>
      </c>
      <c r="AF59" s="73" t="s">
        <v>4</v>
      </c>
      <c r="AG59" s="73" t="s">
        <v>4</v>
      </c>
      <c r="AH59" s="148" t="s">
        <v>4</v>
      </c>
    </row>
    <row r="60" spans="1:78" ht="20.45" customHeight="1">
      <c r="A60" s="23"/>
      <c r="B60" s="22" t="str">
        <f>IF(ISBLANK([9]市町村!B61)=TRUE,"",[9]市町村!B61)</f>
        <v>　 奈 義 町</v>
      </c>
      <c r="C60" s="73">
        <v>2</v>
      </c>
      <c r="D60" s="73">
        <v>2</v>
      </c>
      <c r="E60" s="73" t="s">
        <v>4</v>
      </c>
      <c r="F60" s="118" t="s">
        <v>4</v>
      </c>
      <c r="G60" s="73" t="s">
        <v>4</v>
      </c>
      <c r="H60" s="73" t="s">
        <v>4</v>
      </c>
      <c r="I60" s="73">
        <v>1</v>
      </c>
      <c r="J60" s="73">
        <v>1</v>
      </c>
      <c r="K60" s="73" t="s">
        <v>4</v>
      </c>
      <c r="L60" s="73" t="s">
        <v>4</v>
      </c>
      <c r="M60" s="73" t="s">
        <v>4</v>
      </c>
      <c r="N60" s="29" t="s">
        <v>4</v>
      </c>
      <c r="O60" s="73" t="s">
        <v>4</v>
      </c>
      <c r="P60" s="73" t="s">
        <v>4</v>
      </c>
      <c r="Q60" s="73" t="s">
        <v>4</v>
      </c>
      <c r="R60" s="73"/>
      <c r="S60" s="120"/>
      <c r="T60" s="106">
        <v>1</v>
      </c>
      <c r="U60" s="73">
        <v>1</v>
      </c>
      <c r="V60" s="73" t="s">
        <v>4</v>
      </c>
      <c r="W60" s="73" t="s">
        <v>4</v>
      </c>
      <c r="X60" s="73" t="s">
        <v>4</v>
      </c>
      <c r="Y60" s="73" t="s">
        <v>4</v>
      </c>
      <c r="Z60" s="73" t="s">
        <v>4</v>
      </c>
      <c r="AA60" s="73" t="s">
        <v>4</v>
      </c>
      <c r="AB60" s="73" t="s">
        <v>4</v>
      </c>
      <c r="AC60" s="73" t="s">
        <v>4</v>
      </c>
      <c r="AD60" s="73" t="s">
        <v>4</v>
      </c>
      <c r="AE60" s="73" t="s">
        <v>4</v>
      </c>
      <c r="AF60" s="73" t="s">
        <v>4</v>
      </c>
      <c r="AG60" s="73" t="s">
        <v>4</v>
      </c>
      <c r="AH60" s="148" t="s">
        <v>4</v>
      </c>
    </row>
    <row r="61" spans="1:78" ht="20.45" customHeight="1">
      <c r="A61" s="23"/>
      <c r="B61" s="22" t="str">
        <f>IF(ISBLANK([9]市町村!B62)=TRUE,"",[9]市町村!B62)</f>
        <v>英 田 郡</v>
      </c>
      <c r="C61" s="73" t="s">
        <v>3</v>
      </c>
      <c r="D61" s="73" t="s">
        <v>3</v>
      </c>
      <c r="E61" s="73" t="s">
        <v>3</v>
      </c>
      <c r="F61" s="118" t="s">
        <v>3</v>
      </c>
      <c r="G61" s="73" t="s">
        <v>3</v>
      </c>
      <c r="H61" s="73" t="s">
        <v>3</v>
      </c>
      <c r="I61" s="73" t="s">
        <v>3</v>
      </c>
      <c r="J61" s="73" t="s">
        <v>3</v>
      </c>
      <c r="K61" s="73" t="s">
        <v>3</v>
      </c>
      <c r="L61" s="73" t="s">
        <v>3</v>
      </c>
      <c r="M61" s="73" t="s">
        <v>3</v>
      </c>
      <c r="N61" s="29" t="s">
        <v>3</v>
      </c>
      <c r="O61" s="73" t="s">
        <v>3</v>
      </c>
      <c r="P61" s="73" t="s">
        <v>3</v>
      </c>
      <c r="Q61" s="73" t="s">
        <v>3</v>
      </c>
      <c r="R61" s="73"/>
      <c r="S61" s="120"/>
      <c r="T61" s="106" t="s">
        <v>3</v>
      </c>
      <c r="U61" s="73" t="s">
        <v>3</v>
      </c>
      <c r="V61" s="73" t="s">
        <v>3</v>
      </c>
      <c r="W61" s="73" t="s">
        <v>3</v>
      </c>
      <c r="X61" s="73" t="s">
        <v>3</v>
      </c>
      <c r="Y61" s="73" t="s">
        <v>3</v>
      </c>
      <c r="Z61" s="73" t="s">
        <v>3</v>
      </c>
      <c r="AA61" s="73" t="s">
        <v>3</v>
      </c>
      <c r="AB61" s="73" t="s">
        <v>3</v>
      </c>
      <c r="AC61" s="73" t="s">
        <v>3</v>
      </c>
      <c r="AD61" s="73" t="s">
        <v>3</v>
      </c>
      <c r="AE61" s="73" t="s">
        <v>3</v>
      </c>
      <c r="AF61" s="73" t="s">
        <v>3</v>
      </c>
      <c r="AG61" s="73" t="s">
        <v>3</v>
      </c>
      <c r="AH61" s="148" t="s">
        <v>3</v>
      </c>
    </row>
    <row r="62" spans="1:78" ht="20.45" customHeight="1">
      <c r="A62" s="23"/>
      <c r="B62" s="22" t="str">
        <f>IF(ISBLANK([9]市町村!B63)=TRUE,"",[9]市町村!B63)</f>
        <v>　 西粟倉村</v>
      </c>
      <c r="C62" s="73" t="s">
        <v>4</v>
      </c>
      <c r="D62" s="73" t="s">
        <v>4</v>
      </c>
      <c r="E62" s="73" t="s">
        <v>4</v>
      </c>
      <c r="F62" s="118" t="s">
        <v>4</v>
      </c>
      <c r="G62" s="73" t="s">
        <v>4</v>
      </c>
      <c r="H62" s="73" t="s">
        <v>4</v>
      </c>
      <c r="I62" s="73" t="s">
        <v>4</v>
      </c>
      <c r="J62" s="73" t="s">
        <v>4</v>
      </c>
      <c r="K62" s="73" t="s">
        <v>4</v>
      </c>
      <c r="L62" s="73" t="s">
        <v>4</v>
      </c>
      <c r="M62" s="73" t="s">
        <v>4</v>
      </c>
      <c r="N62" s="29" t="s">
        <v>4</v>
      </c>
      <c r="O62" s="73" t="s">
        <v>4</v>
      </c>
      <c r="P62" s="73" t="s">
        <v>4</v>
      </c>
      <c r="Q62" s="73" t="s">
        <v>4</v>
      </c>
      <c r="R62" s="73"/>
      <c r="S62" s="120"/>
      <c r="T62" s="106" t="s">
        <v>4</v>
      </c>
      <c r="U62" s="73" t="s">
        <v>4</v>
      </c>
      <c r="V62" s="73" t="s">
        <v>4</v>
      </c>
      <c r="W62" s="73" t="s">
        <v>4</v>
      </c>
      <c r="X62" s="73" t="s">
        <v>4</v>
      </c>
      <c r="Y62" s="73" t="s">
        <v>4</v>
      </c>
      <c r="Z62" s="73" t="s">
        <v>4</v>
      </c>
      <c r="AA62" s="73" t="s">
        <v>4</v>
      </c>
      <c r="AB62" s="73" t="s">
        <v>4</v>
      </c>
      <c r="AC62" s="73" t="s">
        <v>4</v>
      </c>
      <c r="AD62" s="73" t="s">
        <v>4</v>
      </c>
      <c r="AE62" s="73" t="s">
        <v>4</v>
      </c>
      <c r="AF62" s="73" t="s">
        <v>4</v>
      </c>
      <c r="AG62" s="73" t="s">
        <v>4</v>
      </c>
      <c r="AH62" s="148" t="s">
        <v>4</v>
      </c>
    </row>
    <row r="63" spans="1:78" ht="20.45" customHeight="1">
      <c r="A63" s="6"/>
      <c r="B63" s="22" t="str">
        <f>IF(ISBLANK([9]市町村!B64)=TRUE,"",[9]市町村!B64)</f>
        <v/>
      </c>
      <c r="C63" s="73" t="s">
        <v>3</v>
      </c>
      <c r="D63" s="73" t="s">
        <v>3</v>
      </c>
      <c r="E63" s="73" t="s">
        <v>3</v>
      </c>
      <c r="F63" s="118" t="s">
        <v>3</v>
      </c>
      <c r="G63" s="73" t="s">
        <v>3</v>
      </c>
      <c r="H63" s="73" t="s">
        <v>3</v>
      </c>
      <c r="I63" s="73" t="s">
        <v>3</v>
      </c>
      <c r="J63" s="73" t="s">
        <v>3</v>
      </c>
      <c r="K63" s="73" t="s">
        <v>3</v>
      </c>
      <c r="L63" s="73" t="s">
        <v>3</v>
      </c>
      <c r="M63" s="73" t="s">
        <v>3</v>
      </c>
      <c r="N63" s="29" t="s">
        <v>3</v>
      </c>
      <c r="O63" s="73" t="s">
        <v>3</v>
      </c>
      <c r="P63" s="73" t="s">
        <v>3</v>
      </c>
      <c r="Q63" s="73" t="s">
        <v>3</v>
      </c>
      <c r="R63" s="73"/>
      <c r="S63" s="120"/>
      <c r="T63" s="106" t="s">
        <v>3</v>
      </c>
      <c r="U63" s="73" t="s">
        <v>3</v>
      </c>
      <c r="V63" s="73" t="s">
        <v>3</v>
      </c>
      <c r="W63" s="73" t="s">
        <v>3</v>
      </c>
      <c r="X63" s="73" t="s">
        <v>3</v>
      </c>
      <c r="Y63" s="73" t="s">
        <v>3</v>
      </c>
      <c r="Z63" s="73" t="s">
        <v>3</v>
      </c>
      <c r="AA63" s="73" t="s">
        <v>3</v>
      </c>
      <c r="AB63" s="73" t="s">
        <v>3</v>
      </c>
      <c r="AC63" s="73" t="s">
        <v>3</v>
      </c>
      <c r="AD63" s="73" t="s">
        <v>3</v>
      </c>
      <c r="AE63" s="73" t="s">
        <v>3</v>
      </c>
      <c r="AF63" s="73" t="s">
        <v>3</v>
      </c>
      <c r="AG63" s="73" t="s">
        <v>3</v>
      </c>
      <c r="AH63" s="148" t="s">
        <v>3</v>
      </c>
    </row>
    <row r="64" spans="1:78" ht="20.45" customHeight="1">
      <c r="A64" s="6"/>
      <c r="B64" s="22" t="str">
        <f>IF(ISBLANK([9]市町村!B65)=TRUE,"",[9]市町村!B65)</f>
        <v>久 米 郡</v>
      </c>
      <c r="C64" s="73" t="s">
        <v>3</v>
      </c>
      <c r="D64" s="73" t="s">
        <v>3</v>
      </c>
      <c r="E64" s="73" t="s">
        <v>3</v>
      </c>
      <c r="F64" s="118" t="s">
        <v>3</v>
      </c>
      <c r="G64" s="73" t="s">
        <v>3</v>
      </c>
      <c r="H64" s="73" t="s">
        <v>3</v>
      </c>
      <c r="I64" s="73" t="s">
        <v>3</v>
      </c>
      <c r="J64" s="73" t="s">
        <v>3</v>
      </c>
      <c r="K64" s="73" t="s">
        <v>3</v>
      </c>
      <c r="L64" s="73" t="s">
        <v>3</v>
      </c>
      <c r="M64" s="73" t="s">
        <v>3</v>
      </c>
      <c r="N64" s="29" t="s">
        <v>3</v>
      </c>
      <c r="O64" s="73" t="s">
        <v>3</v>
      </c>
      <c r="P64" s="73" t="s">
        <v>3</v>
      </c>
      <c r="Q64" s="73" t="s">
        <v>3</v>
      </c>
      <c r="R64" s="73"/>
      <c r="S64" s="120"/>
      <c r="T64" s="106" t="s">
        <v>3</v>
      </c>
      <c r="U64" s="73" t="s">
        <v>3</v>
      </c>
      <c r="V64" s="73" t="s">
        <v>3</v>
      </c>
      <c r="W64" s="73" t="s">
        <v>3</v>
      </c>
      <c r="X64" s="73" t="s">
        <v>3</v>
      </c>
      <c r="Y64" s="73" t="s">
        <v>3</v>
      </c>
      <c r="Z64" s="73" t="s">
        <v>3</v>
      </c>
      <c r="AA64" s="73" t="s">
        <v>3</v>
      </c>
      <c r="AB64" s="73" t="s">
        <v>3</v>
      </c>
      <c r="AC64" s="73" t="s">
        <v>3</v>
      </c>
      <c r="AD64" s="73" t="s">
        <v>3</v>
      </c>
      <c r="AE64" s="73" t="s">
        <v>3</v>
      </c>
      <c r="AF64" s="73" t="s">
        <v>3</v>
      </c>
      <c r="AG64" s="73" t="s">
        <v>3</v>
      </c>
      <c r="AH64" s="148" t="s">
        <v>3</v>
      </c>
    </row>
    <row r="65" spans="1:34" ht="20.45" customHeight="1">
      <c r="A65" s="6"/>
      <c r="B65" s="22" t="str">
        <f>IF(ISBLANK([9]市町村!B66)=TRUE,"",[9]市町村!B66)</f>
        <v>　 久米南町</v>
      </c>
      <c r="C65" s="73">
        <v>1</v>
      </c>
      <c r="D65" s="73">
        <v>1</v>
      </c>
      <c r="E65" s="73" t="s">
        <v>4</v>
      </c>
      <c r="F65" s="118" t="s">
        <v>4</v>
      </c>
      <c r="G65" s="73" t="s">
        <v>4</v>
      </c>
      <c r="H65" s="73" t="s">
        <v>4</v>
      </c>
      <c r="I65" s="73">
        <v>1</v>
      </c>
      <c r="J65" s="73">
        <v>1</v>
      </c>
      <c r="K65" s="73" t="s">
        <v>4</v>
      </c>
      <c r="L65" s="73" t="s">
        <v>4</v>
      </c>
      <c r="M65" s="73" t="s">
        <v>4</v>
      </c>
      <c r="N65" s="29" t="s">
        <v>4</v>
      </c>
      <c r="O65" s="73" t="s">
        <v>4</v>
      </c>
      <c r="P65" s="73" t="s">
        <v>4</v>
      </c>
      <c r="Q65" s="73" t="s">
        <v>4</v>
      </c>
      <c r="R65" s="73"/>
      <c r="S65" s="120"/>
      <c r="T65" s="106" t="s">
        <v>4</v>
      </c>
      <c r="U65" s="73" t="s">
        <v>4</v>
      </c>
      <c r="V65" s="73" t="s">
        <v>4</v>
      </c>
      <c r="W65" s="73" t="s">
        <v>4</v>
      </c>
      <c r="X65" s="73" t="s">
        <v>4</v>
      </c>
      <c r="Y65" s="73" t="s">
        <v>4</v>
      </c>
      <c r="Z65" s="73" t="s">
        <v>4</v>
      </c>
      <c r="AA65" s="73" t="s">
        <v>4</v>
      </c>
      <c r="AB65" s="73" t="s">
        <v>4</v>
      </c>
      <c r="AC65" s="73" t="s">
        <v>4</v>
      </c>
      <c r="AD65" s="73" t="s">
        <v>4</v>
      </c>
      <c r="AE65" s="73" t="s">
        <v>4</v>
      </c>
      <c r="AF65" s="73" t="s">
        <v>4</v>
      </c>
      <c r="AG65" s="73" t="s">
        <v>4</v>
      </c>
      <c r="AH65" s="148" t="s">
        <v>4</v>
      </c>
    </row>
    <row r="66" spans="1:34" ht="20.45" customHeight="1">
      <c r="A66" s="6"/>
      <c r="B66" s="22" t="str">
        <f>IF(ISBLANK([9]市町村!B67)=TRUE,"",[9]市町村!B67)</f>
        <v>　 美 咲 町</v>
      </c>
      <c r="C66" s="73">
        <v>3</v>
      </c>
      <c r="D66" s="73" t="s">
        <v>4</v>
      </c>
      <c r="E66" s="73">
        <v>3</v>
      </c>
      <c r="F66" s="118" t="s">
        <v>4</v>
      </c>
      <c r="G66" s="73" t="s">
        <v>4</v>
      </c>
      <c r="H66" s="73" t="s">
        <v>4</v>
      </c>
      <c r="I66" s="73" t="s">
        <v>4</v>
      </c>
      <c r="J66" s="73" t="s">
        <v>4</v>
      </c>
      <c r="K66" s="73" t="s">
        <v>4</v>
      </c>
      <c r="L66" s="73" t="s">
        <v>4</v>
      </c>
      <c r="M66" s="73" t="s">
        <v>4</v>
      </c>
      <c r="N66" s="29" t="s">
        <v>4</v>
      </c>
      <c r="O66" s="73" t="s">
        <v>4</v>
      </c>
      <c r="P66" s="73" t="s">
        <v>4</v>
      </c>
      <c r="Q66" s="73" t="s">
        <v>4</v>
      </c>
      <c r="R66" s="73"/>
      <c r="S66" s="120"/>
      <c r="T66" s="106">
        <v>1</v>
      </c>
      <c r="U66" s="73" t="s">
        <v>4</v>
      </c>
      <c r="V66" s="73">
        <v>1</v>
      </c>
      <c r="W66" s="73" t="s">
        <v>4</v>
      </c>
      <c r="X66" s="73" t="s">
        <v>4</v>
      </c>
      <c r="Y66" s="73" t="s">
        <v>4</v>
      </c>
      <c r="Z66" s="73">
        <v>1</v>
      </c>
      <c r="AA66" s="73" t="s">
        <v>4</v>
      </c>
      <c r="AB66" s="73">
        <v>1</v>
      </c>
      <c r="AC66" s="73">
        <v>1</v>
      </c>
      <c r="AD66" s="73" t="s">
        <v>4</v>
      </c>
      <c r="AE66" s="73">
        <v>1</v>
      </c>
      <c r="AF66" s="73" t="s">
        <v>4</v>
      </c>
      <c r="AG66" s="73" t="s">
        <v>4</v>
      </c>
      <c r="AH66" s="148" t="s">
        <v>4</v>
      </c>
    </row>
    <row r="67" spans="1:34" ht="20.45" customHeight="1">
      <c r="A67" s="6"/>
      <c r="B67" s="22" t="str">
        <f>IF(ISBLANK([9]市町村!B68)=TRUE,"",[9]市町村!B68)</f>
        <v>加 賀 郡</v>
      </c>
      <c r="C67" s="73" t="s">
        <v>3</v>
      </c>
      <c r="D67" s="73" t="s">
        <v>3</v>
      </c>
      <c r="E67" s="73" t="s">
        <v>3</v>
      </c>
      <c r="F67" s="118" t="s">
        <v>3</v>
      </c>
      <c r="G67" s="73" t="s">
        <v>3</v>
      </c>
      <c r="H67" s="73" t="s">
        <v>3</v>
      </c>
      <c r="I67" s="73" t="s">
        <v>3</v>
      </c>
      <c r="J67" s="73" t="s">
        <v>3</v>
      </c>
      <c r="K67" s="73" t="s">
        <v>3</v>
      </c>
      <c r="L67" s="73" t="s">
        <v>3</v>
      </c>
      <c r="M67" s="73" t="s">
        <v>3</v>
      </c>
      <c r="N67" s="29" t="s">
        <v>3</v>
      </c>
      <c r="O67" s="73" t="s">
        <v>3</v>
      </c>
      <c r="P67" s="73" t="s">
        <v>3</v>
      </c>
      <c r="Q67" s="73" t="s">
        <v>3</v>
      </c>
      <c r="R67" s="73"/>
      <c r="S67" s="120"/>
      <c r="T67" s="106" t="s">
        <v>3</v>
      </c>
      <c r="U67" s="73" t="s">
        <v>3</v>
      </c>
      <c r="V67" s="73" t="s">
        <v>3</v>
      </c>
      <c r="W67" s="73" t="s">
        <v>3</v>
      </c>
      <c r="X67" s="73" t="s">
        <v>3</v>
      </c>
      <c r="Y67" s="73" t="s">
        <v>3</v>
      </c>
      <c r="Z67" s="73" t="s">
        <v>3</v>
      </c>
      <c r="AA67" s="73" t="s">
        <v>3</v>
      </c>
      <c r="AB67" s="73" t="s">
        <v>3</v>
      </c>
      <c r="AC67" s="73" t="s">
        <v>3</v>
      </c>
      <c r="AD67" s="73" t="s">
        <v>3</v>
      </c>
      <c r="AE67" s="73" t="s">
        <v>3</v>
      </c>
      <c r="AF67" s="73" t="s">
        <v>3</v>
      </c>
      <c r="AG67" s="73" t="s">
        <v>3</v>
      </c>
      <c r="AH67" s="148" t="s">
        <v>3</v>
      </c>
    </row>
    <row r="68" spans="1:34" ht="20.45" customHeight="1">
      <c r="A68" s="6"/>
      <c r="B68" s="22" t="str">
        <f>IF(ISBLANK([9]市町村!B69)=TRUE,"",[9]市町村!B69)</f>
        <v>　 吉備中央町</v>
      </c>
      <c r="C68" s="73">
        <v>5</v>
      </c>
      <c r="D68" s="73">
        <v>3</v>
      </c>
      <c r="E68" s="73">
        <v>2</v>
      </c>
      <c r="F68" s="118" t="s">
        <v>4</v>
      </c>
      <c r="G68" s="73" t="s">
        <v>4</v>
      </c>
      <c r="H68" s="73" t="s">
        <v>4</v>
      </c>
      <c r="I68" s="73">
        <v>1</v>
      </c>
      <c r="J68" s="73" t="s">
        <v>4</v>
      </c>
      <c r="K68" s="73">
        <v>1</v>
      </c>
      <c r="L68" s="73" t="s">
        <v>4</v>
      </c>
      <c r="M68" s="73" t="s">
        <v>4</v>
      </c>
      <c r="N68" s="29" t="s">
        <v>4</v>
      </c>
      <c r="O68" s="73">
        <v>1</v>
      </c>
      <c r="P68" s="73" t="s">
        <v>4</v>
      </c>
      <c r="Q68" s="73">
        <v>1</v>
      </c>
      <c r="R68" s="73"/>
      <c r="S68" s="120"/>
      <c r="T68" s="106">
        <v>1</v>
      </c>
      <c r="U68" s="73">
        <v>1</v>
      </c>
      <c r="V68" s="73" t="s">
        <v>4</v>
      </c>
      <c r="W68" s="73">
        <v>2</v>
      </c>
      <c r="X68" s="73">
        <v>2</v>
      </c>
      <c r="Y68" s="73" t="s">
        <v>4</v>
      </c>
      <c r="Z68" s="73" t="s">
        <v>4</v>
      </c>
      <c r="AA68" s="73" t="s">
        <v>4</v>
      </c>
      <c r="AB68" s="73" t="s">
        <v>4</v>
      </c>
      <c r="AC68" s="73" t="s">
        <v>4</v>
      </c>
      <c r="AD68" s="73" t="s">
        <v>4</v>
      </c>
      <c r="AE68" s="73" t="s">
        <v>4</v>
      </c>
      <c r="AF68" s="73" t="s">
        <v>4</v>
      </c>
      <c r="AG68" s="73" t="s">
        <v>4</v>
      </c>
      <c r="AH68" s="148" t="s">
        <v>4</v>
      </c>
    </row>
    <row r="69" spans="1:34" ht="20.45" customHeight="1" thickBot="1">
      <c r="A69" s="6"/>
      <c r="B69" s="17" t="str">
        <f>IF(ISBLANK([9]市町村!B73)=TRUE,"",[9]市町村!B73)</f>
        <v/>
      </c>
      <c r="C69" s="69" t="s">
        <v>3</v>
      </c>
      <c r="D69" s="69" t="s">
        <v>3</v>
      </c>
      <c r="E69" s="69" t="s">
        <v>3</v>
      </c>
      <c r="F69" s="172" t="s">
        <v>3</v>
      </c>
      <c r="G69" s="69" t="s">
        <v>3</v>
      </c>
      <c r="H69" s="69" t="s">
        <v>3</v>
      </c>
      <c r="I69" s="69" t="s">
        <v>3</v>
      </c>
      <c r="J69" s="69" t="s">
        <v>3</v>
      </c>
      <c r="K69" s="69" t="s">
        <v>3</v>
      </c>
      <c r="L69" s="69" t="s">
        <v>3</v>
      </c>
      <c r="M69" s="69" t="s">
        <v>3</v>
      </c>
      <c r="N69" s="114" t="s">
        <v>3</v>
      </c>
      <c r="O69" s="69" t="s">
        <v>3</v>
      </c>
      <c r="P69" s="69" t="s">
        <v>3</v>
      </c>
      <c r="Q69" s="69" t="s">
        <v>3</v>
      </c>
      <c r="R69" s="73"/>
      <c r="S69" s="120"/>
      <c r="T69" s="459" t="s">
        <v>3</v>
      </c>
      <c r="U69" s="69" t="s">
        <v>3</v>
      </c>
      <c r="V69" s="69" t="s">
        <v>3</v>
      </c>
      <c r="W69" s="69" t="s">
        <v>3</v>
      </c>
      <c r="X69" s="69" t="s">
        <v>3</v>
      </c>
      <c r="Y69" s="69" t="s">
        <v>3</v>
      </c>
      <c r="Z69" s="69" t="s">
        <v>3</v>
      </c>
      <c r="AA69" s="69" t="s">
        <v>3</v>
      </c>
      <c r="AB69" s="69" t="s">
        <v>3</v>
      </c>
      <c r="AC69" s="69" t="s">
        <v>3</v>
      </c>
      <c r="AD69" s="69" t="s">
        <v>3</v>
      </c>
      <c r="AE69" s="69" t="s">
        <v>3</v>
      </c>
      <c r="AF69" s="69" t="s">
        <v>3</v>
      </c>
      <c r="AG69" s="69" t="s">
        <v>3</v>
      </c>
      <c r="AH69" s="147" t="s">
        <v>3</v>
      </c>
    </row>
    <row r="70" spans="1:34">
      <c r="B70" s="12" t="s">
        <v>692</v>
      </c>
      <c r="C70" s="64"/>
      <c r="D70" s="64"/>
      <c r="E70" s="64"/>
      <c r="F70" s="64"/>
      <c r="G70" s="64"/>
      <c r="H70" s="64"/>
      <c r="I70" s="64"/>
      <c r="J70" s="64"/>
      <c r="K70" s="64"/>
      <c r="L70" s="64"/>
      <c r="M70" s="64"/>
      <c r="N70" s="64"/>
      <c r="O70" s="12"/>
      <c r="P70" s="64"/>
      <c r="Q70" s="64"/>
      <c r="R70" s="64"/>
      <c r="S70" s="64"/>
      <c r="T70" s="64"/>
      <c r="U70" s="64"/>
      <c r="V70" s="64"/>
      <c r="W70" s="64"/>
      <c r="X70" s="64"/>
      <c r="Y70" s="64"/>
      <c r="Z70" s="64"/>
      <c r="AA70" s="64"/>
      <c r="AB70" s="64"/>
      <c r="AC70" s="64"/>
      <c r="AD70" s="64"/>
      <c r="AE70" s="64"/>
      <c r="AF70" s="64"/>
      <c r="AG70" s="64"/>
      <c r="AH70" s="64"/>
    </row>
    <row r="71" spans="1:34">
      <c r="B71" s="7" t="s">
        <v>101</v>
      </c>
      <c r="C71" s="64"/>
      <c r="D71" s="64"/>
      <c r="E71" s="64"/>
      <c r="F71" s="64"/>
      <c r="G71" s="64"/>
      <c r="H71" s="64"/>
      <c r="I71" s="64"/>
      <c r="J71" s="64"/>
      <c r="K71" s="64"/>
      <c r="L71" s="64"/>
      <c r="M71" s="64"/>
      <c r="N71" s="64"/>
      <c r="O71" s="12"/>
      <c r="P71" s="64"/>
      <c r="Q71" s="64"/>
      <c r="R71" s="64"/>
      <c r="S71" s="64"/>
      <c r="T71" s="64"/>
      <c r="U71" s="64"/>
      <c r="V71" s="64"/>
      <c r="W71" s="64"/>
      <c r="X71" s="64"/>
      <c r="Y71" s="64"/>
      <c r="Z71" s="64"/>
      <c r="AA71" s="64"/>
      <c r="AB71" s="64"/>
      <c r="AC71" s="64"/>
      <c r="AD71" s="64"/>
      <c r="AE71" s="64"/>
      <c r="AF71" s="64"/>
      <c r="AG71" s="64"/>
      <c r="AH71" s="64"/>
    </row>
  </sheetData>
  <phoneticPr fontId="2"/>
  <pageMargins left="0.7" right="0.7" top="0.75" bottom="0.75" header="0.3" footer="0.3"/>
  <pageSetup paperSize="9" scale="42" orientation="portrait" r:id="rId1"/>
  <colBreaks count="1" manualBreakCount="1">
    <brk id="18"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E48"/>
  <sheetViews>
    <sheetView view="pageBreakPreview" topLeftCell="A31" zoomScale="60" zoomScaleNormal="66" workbookViewId="0">
      <selection activeCell="F16" sqref="F16"/>
    </sheetView>
  </sheetViews>
  <sheetFormatPr defaultColWidth="10.625" defaultRowHeight="15"/>
  <cols>
    <col min="1" max="1" width="2.625" style="468" customWidth="1"/>
    <col min="2" max="2" width="18.25" style="468" customWidth="1"/>
    <col min="3" max="3" width="2.75" style="469" customWidth="1"/>
    <col min="4" max="4" width="49.5" style="469" customWidth="1"/>
    <col min="5" max="5" width="5.875" style="468" customWidth="1"/>
    <col min="6" max="12" width="12.5" style="468" customWidth="1"/>
    <col min="13" max="13" width="5.875" style="468" customWidth="1"/>
    <col min="14" max="14" width="12.5" style="468" customWidth="1"/>
    <col min="15" max="16" width="2.125" style="469" customWidth="1"/>
    <col min="17" max="22" width="12.875" style="468" customWidth="1"/>
    <col min="23" max="23" width="5.875" style="468" customWidth="1"/>
    <col min="24" max="30" width="12.875" style="468" customWidth="1"/>
    <col min="31" max="31" width="2.625" style="468" customWidth="1"/>
    <col min="32" max="16384" width="10.625" style="468"/>
  </cols>
  <sheetData>
    <row r="1" spans="2:31" ht="29.45" customHeight="1">
      <c r="B1" s="534" t="s">
        <v>775</v>
      </c>
      <c r="C1" s="533"/>
    </row>
    <row r="2" spans="2:31" ht="29.45" customHeight="1" thickBot="1">
      <c r="B2" s="532"/>
      <c r="C2" s="532"/>
      <c r="D2" s="532"/>
      <c r="E2" s="532"/>
      <c r="F2" s="532"/>
      <c r="G2" s="532"/>
      <c r="H2" s="532"/>
      <c r="I2" s="532"/>
      <c r="J2" s="532"/>
      <c r="K2" s="532"/>
      <c r="L2" s="532"/>
      <c r="M2" s="532"/>
      <c r="V2" s="531"/>
      <c r="W2" s="531"/>
      <c r="X2" s="531"/>
      <c r="Y2" s="531"/>
      <c r="Z2" s="531"/>
      <c r="AA2" s="531"/>
      <c r="AB2" s="531"/>
      <c r="AC2" s="531"/>
      <c r="AD2" s="530" t="s">
        <v>685</v>
      </c>
    </row>
    <row r="3" spans="2:31" ht="29.45" customHeight="1">
      <c r="B3" s="529"/>
      <c r="C3" s="471"/>
      <c r="D3" s="471"/>
      <c r="E3" s="499"/>
      <c r="F3" s="505"/>
      <c r="G3" s="519"/>
      <c r="H3" s="505"/>
      <c r="I3" s="505" t="s">
        <v>774</v>
      </c>
      <c r="J3" s="519"/>
      <c r="K3" s="505"/>
      <c r="L3" s="505"/>
      <c r="M3" s="522"/>
      <c r="N3" s="528" t="s">
        <v>773</v>
      </c>
      <c r="Q3" s="528"/>
      <c r="R3" s="528"/>
      <c r="S3" s="528"/>
      <c r="T3" s="528"/>
      <c r="U3" s="528" t="s">
        <v>772</v>
      </c>
      <c r="V3" s="528"/>
      <c r="W3" s="526"/>
      <c r="X3" s="526"/>
      <c r="Y3" s="527"/>
      <c r="Z3" s="526"/>
      <c r="AA3" s="526" t="s">
        <v>771</v>
      </c>
      <c r="AB3" s="527"/>
      <c r="AC3" s="526"/>
      <c r="AD3" s="525"/>
    </row>
    <row r="4" spans="2:31" ht="29.45" customHeight="1">
      <c r="B4" s="512" t="s">
        <v>770</v>
      </c>
      <c r="C4" s="471"/>
      <c r="D4" s="471"/>
      <c r="E4" s="499"/>
      <c r="F4" s="505"/>
      <c r="G4" s="519"/>
      <c r="H4" s="505" t="s">
        <v>769</v>
      </c>
      <c r="I4" s="505"/>
      <c r="J4" s="505" t="s">
        <v>768</v>
      </c>
      <c r="K4" s="505"/>
      <c r="L4" s="524"/>
      <c r="M4" s="523"/>
      <c r="N4" s="522"/>
      <c r="Q4" s="522" t="s">
        <v>767</v>
      </c>
      <c r="R4" s="522" t="s">
        <v>766</v>
      </c>
      <c r="S4" s="522" t="s">
        <v>765</v>
      </c>
      <c r="T4" s="522" t="s">
        <v>764</v>
      </c>
      <c r="U4" s="522" t="s">
        <v>763</v>
      </c>
      <c r="V4" s="521"/>
      <c r="W4" s="520"/>
      <c r="X4" s="518"/>
      <c r="Y4" s="519" t="s">
        <v>762</v>
      </c>
      <c r="Z4" s="519" t="s">
        <v>761</v>
      </c>
      <c r="AA4" s="519" t="s">
        <v>760</v>
      </c>
      <c r="AB4" s="519" t="s">
        <v>759</v>
      </c>
      <c r="AC4" s="518"/>
      <c r="AD4" s="517"/>
      <c r="AE4" s="469"/>
    </row>
    <row r="5" spans="2:31" ht="15.95" customHeight="1">
      <c r="B5" s="512"/>
      <c r="C5" s="471"/>
      <c r="D5" s="514" t="s">
        <v>758</v>
      </c>
      <c r="E5" s="508"/>
      <c r="F5" s="508" t="s">
        <v>757</v>
      </c>
      <c r="G5" s="508"/>
      <c r="H5" s="508"/>
      <c r="I5" s="508"/>
      <c r="J5" s="508"/>
      <c r="K5" s="508" t="s">
        <v>755</v>
      </c>
      <c r="L5" s="516" t="s">
        <v>754</v>
      </c>
      <c r="M5" s="516"/>
      <c r="N5" s="516" t="s">
        <v>756</v>
      </c>
      <c r="O5" s="508"/>
      <c r="P5" s="514"/>
      <c r="Q5" s="508"/>
      <c r="R5" s="508"/>
      <c r="S5" s="508"/>
      <c r="T5" s="508"/>
      <c r="U5" s="508" t="s">
        <v>755</v>
      </c>
      <c r="V5" s="513" t="s">
        <v>754</v>
      </c>
      <c r="W5" s="508"/>
      <c r="X5" s="508" t="s">
        <v>756</v>
      </c>
      <c r="Y5" s="508"/>
      <c r="Z5" s="508"/>
      <c r="AA5" s="508"/>
      <c r="AB5" s="508"/>
      <c r="AC5" s="508" t="s">
        <v>755</v>
      </c>
      <c r="AD5" s="515" t="s">
        <v>754</v>
      </c>
    </row>
    <row r="6" spans="2:31" ht="15.95" customHeight="1">
      <c r="B6" s="512" t="s">
        <v>753</v>
      </c>
      <c r="C6" s="471"/>
      <c r="D6" s="471"/>
      <c r="E6" s="509"/>
      <c r="F6" s="508"/>
      <c r="G6" s="508" t="s">
        <v>752</v>
      </c>
      <c r="H6" s="508" t="s">
        <v>751</v>
      </c>
      <c r="I6" s="508" t="s">
        <v>750</v>
      </c>
      <c r="J6" s="508" t="s">
        <v>749</v>
      </c>
      <c r="K6" s="508"/>
      <c r="L6" s="513"/>
      <c r="M6" s="510"/>
      <c r="N6" s="513"/>
      <c r="O6" s="508"/>
      <c r="P6" s="514"/>
      <c r="Q6" s="508" t="s">
        <v>752</v>
      </c>
      <c r="R6" s="508" t="s">
        <v>751</v>
      </c>
      <c r="S6" s="508" t="s">
        <v>750</v>
      </c>
      <c r="T6" s="508" t="s">
        <v>749</v>
      </c>
      <c r="U6" s="508"/>
      <c r="V6" s="513"/>
      <c r="W6" s="509"/>
      <c r="X6" s="508"/>
      <c r="Y6" s="508" t="s">
        <v>752</v>
      </c>
      <c r="Z6" s="508" t="s">
        <v>751</v>
      </c>
      <c r="AA6" s="508" t="s">
        <v>750</v>
      </c>
      <c r="AB6" s="508" t="s">
        <v>749</v>
      </c>
      <c r="AC6" s="508"/>
      <c r="AD6" s="515"/>
    </row>
    <row r="7" spans="2:31" ht="15.95" customHeight="1">
      <c r="B7" s="512"/>
      <c r="C7" s="471"/>
      <c r="D7" s="471"/>
      <c r="E7" s="509"/>
      <c r="F7" s="508" t="s">
        <v>748</v>
      </c>
      <c r="G7" s="508"/>
      <c r="H7" s="508"/>
      <c r="I7" s="508"/>
      <c r="J7" s="508"/>
      <c r="K7" s="508" t="s">
        <v>747</v>
      </c>
      <c r="L7" s="513" t="s">
        <v>746</v>
      </c>
      <c r="M7" s="510"/>
      <c r="N7" s="513" t="s">
        <v>748</v>
      </c>
      <c r="O7" s="508"/>
      <c r="P7" s="514"/>
      <c r="Q7" s="508"/>
      <c r="R7" s="508"/>
      <c r="S7" s="508"/>
      <c r="T7" s="508"/>
      <c r="U7" s="508" t="s">
        <v>747</v>
      </c>
      <c r="V7" s="513" t="s">
        <v>746</v>
      </c>
      <c r="W7" s="509"/>
      <c r="X7" s="508" t="s">
        <v>748</v>
      </c>
      <c r="Y7" s="508"/>
      <c r="Z7" s="508"/>
      <c r="AA7" s="508"/>
      <c r="AB7" s="508"/>
      <c r="AC7" s="508" t="s">
        <v>747</v>
      </c>
      <c r="AD7" s="515" t="s">
        <v>746</v>
      </c>
    </row>
    <row r="8" spans="2:31" ht="15.95" customHeight="1">
      <c r="B8" s="512" t="s">
        <v>745</v>
      </c>
      <c r="C8" s="471"/>
      <c r="D8" s="514" t="s">
        <v>744</v>
      </c>
      <c r="E8" s="508" t="s">
        <v>742</v>
      </c>
      <c r="F8" s="508" t="s">
        <v>741</v>
      </c>
      <c r="G8" s="508" t="s">
        <v>740</v>
      </c>
      <c r="H8" s="508" t="s">
        <v>739</v>
      </c>
      <c r="I8" s="508" t="s">
        <v>738</v>
      </c>
      <c r="J8" s="508" t="s">
        <v>737</v>
      </c>
      <c r="K8" s="508" t="s">
        <v>736</v>
      </c>
      <c r="L8" s="513" t="s">
        <v>735</v>
      </c>
      <c r="M8" s="513" t="s">
        <v>743</v>
      </c>
      <c r="N8" s="513" t="s">
        <v>741</v>
      </c>
      <c r="O8" s="508"/>
      <c r="P8" s="514"/>
      <c r="Q8" s="508" t="s">
        <v>740</v>
      </c>
      <c r="R8" s="508" t="s">
        <v>739</v>
      </c>
      <c r="S8" s="508" t="s">
        <v>738</v>
      </c>
      <c r="T8" s="508" t="s">
        <v>737</v>
      </c>
      <c r="U8" s="508" t="s">
        <v>736</v>
      </c>
      <c r="V8" s="513" t="s">
        <v>735</v>
      </c>
      <c r="W8" s="508" t="s">
        <v>742</v>
      </c>
      <c r="X8" s="508" t="s">
        <v>741</v>
      </c>
      <c r="Y8" s="508" t="s">
        <v>740</v>
      </c>
      <c r="Z8" s="508" t="s">
        <v>739</v>
      </c>
      <c r="AA8" s="508" t="s">
        <v>738</v>
      </c>
      <c r="AB8" s="508" t="s">
        <v>737</v>
      </c>
      <c r="AC8" s="508" t="s">
        <v>736</v>
      </c>
      <c r="AD8" s="515" t="s">
        <v>735</v>
      </c>
    </row>
    <row r="9" spans="2:31" ht="15.95" customHeight="1">
      <c r="B9" s="512"/>
      <c r="C9" s="471"/>
      <c r="D9" s="471"/>
      <c r="E9" s="509"/>
      <c r="F9" s="508" t="s">
        <v>733</v>
      </c>
      <c r="G9" s="508" t="s">
        <v>732</v>
      </c>
      <c r="H9" s="508" t="s">
        <v>726</v>
      </c>
      <c r="I9" s="508" t="s">
        <v>731</v>
      </c>
      <c r="J9" s="508" t="s">
        <v>730</v>
      </c>
      <c r="K9" s="508" t="s">
        <v>729</v>
      </c>
      <c r="L9" s="513"/>
      <c r="M9" s="510"/>
      <c r="N9" s="513" t="s">
        <v>733</v>
      </c>
      <c r="O9" s="508"/>
      <c r="P9" s="514"/>
      <c r="Q9" s="508" t="s">
        <v>734</v>
      </c>
      <c r="R9" s="508" t="s">
        <v>726</v>
      </c>
      <c r="S9" s="508" t="s">
        <v>731</v>
      </c>
      <c r="T9" s="508" t="s">
        <v>730</v>
      </c>
      <c r="U9" s="508" t="s">
        <v>729</v>
      </c>
      <c r="V9" s="513"/>
      <c r="W9" s="509"/>
      <c r="X9" s="508" t="s">
        <v>733</v>
      </c>
      <c r="Y9" s="508" t="s">
        <v>732</v>
      </c>
      <c r="Z9" s="508" t="s">
        <v>726</v>
      </c>
      <c r="AA9" s="508" t="s">
        <v>731</v>
      </c>
      <c r="AB9" s="508" t="s">
        <v>730</v>
      </c>
      <c r="AC9" s="508" t="s">
        <v>729</v>
      </c>
      <c r="AD9" s="515"/>
    </row>
    <row r="10" spans="2:31" ht="15.95" customHeight="1">
      <c r="B10" s="512" t="s">
        <v>728</v>
      </c>
      <c r="C10" s="471"/>
      <c r="D10" s="471"/>
      <c r="E10" s="509"/>
      <c r="F10" s="508" t="s">
        <v>726</v>
      </c>
      <c r="G10" s="508" t="s">
        <v>727</v>
      </c>
      <c r="H10" s="508" t="s">
        <v>720</v>
      </c>
      <c r="I10" s="508" t="s">
        <v>726</v>
      </c>
      <c r="J10" s="508" t="s">
        <v>725</v>
      </c>
      <c r="K10" s="508" t="s">
        <v>724</v>
      </c>
      <c r="L10" s="510"/>
      <c r="M10" s="510"/>
      <c r="N10" s="513" t="s">
        <v>726</v>
      </c>
      <c r="O10" s="508"/>
      <c r="P10" s="514"/>
      <c r="Q10" s="508" t="s">
        <v>727</v>
      </c>
      <c r="R10" s="508" t="s">
        <v>720</v>
      </c>
      <c r="S10" s="508" t="s">
        <v>726</v>
      </c>
      <c r="T10" s="508" t="s">
        <v>725</v>
      </c>
      <c r="U10" s="508" t="s">
        <v>724</v>
      </c>
      <c r="V10" s="513"/>
      <c r="W10" s="509"/>
      <c r="X10" s="508" t="s">
        <v>726</v>
      </c>
      <c r="Y10" s="508" t="s">
        <v>727</v>
      </c>
      <c r="Z10" s="508" t="s">
        <v>720</v>
      </c>
      <c r="AA10" s="508" t="s">
        <v>726</v>
      </c>
      <c r="AB10" s="508" t="s">
        <v>725</v>
      </c>
      <c r="AC10" s="508" t="s">
        <v>724</v>
      </c>
      <c r="AD10" s="515"/>
    </row>
    <row r="11" spans="2:31" ht="15.95" customHeight="1">
      <c r="B11" s="512"/>
      <c r="C11" s="471"/>
      <c r="D11" s="471"/>
      <c r="E11" s="509"/>
      <c r="F11" s="508" t="s">
        <v>720</v>
      </c>
      <c r="G11" s="508" t="s">
        <v>723</v>
      </c>
      <c r="H11" s="508" t="s">
        <v>715</v>
      </c>
      <c r="I11" s="508" t="s">
        <v>720</v>
      </c>
      <c r="J11" s="508" t="s">
        <v>719</v>
      </c>
      <c r="K11" s="508" t="s">
        <v>718</v>
      </c>
      <c r="L11" s="510"/>
      <c r="M11" s="510"/>
      <c r="N11" s="513" t="s">
        <v>720</v>
      </c>
      <c r="O11" s="508"/>
      <c r="P11" s="514"/>
      <c r="Q11" s="508" t="s">
        <v>721</v>
      </c>
      <c r="R11" s="508" t="s">
        <v>715</v>
      </c>
      <c r="S11" s="508" t="s">
        <v>720</v>
      </c>
      <c r="T11" s="508" t="s">
        <v>719</v>
      </c>
      <c r="U11" s="508" t="s">
        <v>722</v>
      </c>
      <c r="V11" s="510"/>
      <c r="W11" s="509"/>
      <c r="X11" s="508" t="s">
        <v>720</v>
      </c>
      <c r="Y11" s="508" t="s">
        <v>721</v>
      </c>
      <c r="Z11" s="508" t="s">
        <v>715</v>
      </c>
      <c r="AA11" s="508" t="s">
        <v>720</v>
      </c>
      <c r="AB11" s="508" t="s">
        <v>719</v>
      </c>
      <c r="AC11" s="508" t="s">
        <v>718</v>
      </c>
      <c r="AD11" s="507"/>
    </row>
    <row r="12" spans="2:31" ht="15.95" customHeight="1">
      <c r="B12" s="512"/>
      <c r="C12" s="471"/>
      <c r="D12" s="471"/>
      <c r="E12" s="509"/>
      <c r="F12" s="508" t="s">
        <v>715</v>
      </c>
      <c r="G12" s="508" t="s">
        <v>717</v>
      </c>
      <c r="H12" s="508" t="s">
        <v>711</v>
      </c>
      <c r="I12" s="508" t="s">
        <v>715</v>
      </c>
      <c r="J12" s="508" t="s">
        <v>714</v>
      </c>
      <c r="K12" s="508" t="s">
        <v>713</v>
      </c>
      <c r="L12" s="510"/>
      <c r="M12" s="510"/>
      <c r="N12" s="513" t="s">
        <v>715</v>
      </c>
      <c r="O12" s="508"/>
      <c r="P12" s="514"/>
      <c r="Q12" s="508" t="s">
        <v>716</v>
      </c>
      <c r="R12" s="508" t="s">
        <v>711</v>
      </c>
      <c r="S12" s="508" t="s">
        <v>715</v>
      </c>
      <c r="T12" s="508" t="s">
        <v>714</v>
      </c>
      <c r="U12" s="508" t="s">
        <v>713</v>
      </c>
      <c r="V12" s="510"/>
      <c r="W12" s="509"/>
      <c r="X12" s="508" t="s">
        <v>715</v>
      </c>
      <c r="Y12" s="508" t="s">
        <v>716</v>
      </c>
      <c r="Z12" s="508" t="s">
        <v>711</v>
      </c>
      <c r="AA12" s="508" t="s">
        <v>715</v>
      </c>
      <c r="AB12" s="508" t="s">
        <v>714</v>
      </c>
      <c r="AC12" s="508" t="s">
        <v>713</v>
      </c>
      <c r="AD12" s="507"/>
    </row>
    <row r="13" spans="2:31" ht="15.95" customHeight="1">
      <c r="B13" s="512"/>
      <c r="C13" s="471"/>
      <c r="D13" s="471"/>
      <c r="E13" s="509"/>
      <c r="F13" s="508" t="s">
        <v>711</v>
      </c>
      <c r="G13" s="508" t="s">
        <v>712</v>
      </c>
      <c r="H13" s="508"/>
      <c r="I13" s="508" t="s">
        <v>711</v>
      </c>
      <c r="J13" s="509"/>
      <c r="K13" s="509"/>
      <c r="L13" s="510"/>
      <c r="M13" s="510"/>
      <c r="N13" s="513" t="s">
        <v>711</v>
      </c>
      <c r="O13" s="508"/>
      <c r="P13" s="514"/>
      <c r="Q13" s="508" t="s">
        <v>712</v>
      </c>
      <c r="R13" s="508"/>
      <c r="S13" s="513" t="s">
        <v>708</v>
      </c>
      <c r="T13" s="509"/>
      <c r="U13" s="508"/>
      <c r="V13" s="510"/>
      <c r="W13" s="509"/>
      <c r="X13" s="508" t="s">
        <v>709</v>
      </c>
      <c r="Y13" s="508" t="s">
        <v>712</v>
      </c>
      <c r="Z13" s="508"/>
      <c r="AA13" s="513" t="s">
        <v>711</v>
      </c>
      <c r="AB13" s="509"/>
      <c r="AC13" s="508"/>
      <c r="AD13" s="507"/>
    </row>
    <row r="14" spans="2:31" ht="15.95" customHeight="1">
      <c r="B14" s="512"/>
      <c r="C14" s="471"/>
      <c r="D14" s="471"/>
      <c r="E14" s="509"/>
      <c r="F14" s="508"/>
      <c r="G14" s="508" t="s">
        <v>710</v>
      </c>
      <c r="H14" s="508"/>
      <c r="I14" s="503"/>
      <c r="J14" s="509"/>
      <c r="K14" s="508"/>
      <c r="L14" s="510"/>
      <c r="M14" s="510"/>
      <c r="N14" s="511"/>
      <c r="O14" s="503"/>
      <c r="P14" s="502"/>
      <c r="Q14" s="508" t="s">
        <v>710</v>
      </c>
      <c r="R14" s="508"/>
      <c r="S14" s="503"/>
      <c r="T14" s="509"/>
      <c r="U14" s="508"/>
      <c r="V14" s="510"/>
      <c r="W14" s="509"/>
      <c r="X14" s="503"/>
      <c r="Y14" s="508" t="s">
        <v>710</v>
      </c>
      <c r="Z14" s="508"/>
      <c r="AA14" s="503"/>
      <c r="AB14" s="509"/>
      <c r="AC14" s="508"/>
      <c r="AD14" s="507"/>
    </row>
    <row r="15" spans="2:31" ht="15.95" customHeight="1">
      <c r="B15" s="506"/>
      <c r="C15" s="505"/>
      <c r="D15" s="505"/>
      <c r="E15" s="499"/>
      <c r="F15" s="500"/>
      <c r="G15" s="498" t="s">
        <v>709</v>
      </c>
      <c r="H15" s="499"/>
      <c r="I15" s="499"/>
      <c r="J15" s="499"/>
      <c r="K15" s="498"/>
      <c r="L15" s="501"/>
      <c r="M15" s="501"/>
      <c r="N15" s="504"/>
      <c r="O15" s="503"/>
      <c r="P15" s="502"/>
      <c r="Q15" s="498" t="s">
        <v>709</v>
      </c>
      <c r="R15" s="499"/>
      <c r="S15" s="499"/>
      <c r="T15" s="499"/>
      <c r="U15" s="498"/>
      <c r="V15" s="501"/>
      <c r="W15" s="499"/>
      <c r="X15" s="500"/>
      <c r="Y15" s="498" t="s">
        <v>708</v>
      </c>
      <c r="Z15" s="499"/>
      <c r="AA15" s="499"/>
      <c r="AB15" s="499"/>
      <c r="AC15" s="498"/>
      <c r="AD15" s="497"/>
    </row>
    <row r="16" spans="2:31" ht="33.950000000000003" customHeight="1">
      <c r="B16" s="489" t="str">
        <f>IF(ISBLANK([10]三桁基本分類!B16)=TRUE,"",[10]三桁基本分類!B16)</f>
        <v/>
      </c>
      <c r="C16" s="496" t="str">
        <f>IF(ISBLANK([10]三桁基本分類!C16)=TRUE,"",[10]三桁基本分類!C16)</f>
        <v>総　　数</v>
      </c>
      <c r="D16" s="495"/>
      <c r="E16" s="479">
        <v>342</v>
      </c>
      <c r="F16" s="479">
        <v>149</v>
      </c>
      <c r="G16" s="479">
        <v>99</v>
      </c>
      <c r="H16" s="479">
        <v>18</v>
      </c>
      <c r="I16" s="479">
        <v>30</v>
      </c>
      <c r="J16" s="479">
        <v>2</v>
      </c>
      <c r="K16" s="479">
        <v>132</v>
      </c>
      <c r="L16" s="484">
        <v>61</v>
      </c>
      <c r="M16" s="484">
        <v>140</v>
      </c>
      <c r="N16" s="484">
        <v>79</v>
      </c>
      <c r="Q16" s="479">
        <v>30</v>
      </c>
      <c r="R16" s="494">
        <v>18</v>
      </c>
      <c r="S16" s="479">
        <v>29</v>
      </c>
      <c r="T16" s="479">
        <v>2</v>
      </c>
      <c r="U16" s="479" t="s">
        <v>4</v>
      </c>
      <c r="V16" s="479">
        <v>61</v>
      </c>
      <c r="W16" s="494">
        <v>202</v>
      </c>
      <c r="X16" s="494">
        <v>70</v>
      </c>
      <c r="Y16" s="494">
        <v>69</v>
      </c>
      <c r="Z16" s="494" t="s">
        <v>4</v>
      </c>
      <c r="AA16" s="494">
        <v>1</v>
      </c>
      <c r="AB16" s="494" t="s">
        <v>4</v>
      </c>
      <c r="AC16" s="494">
        <v>132</v>
      </c>
      <c r="AD16" s="493" t="s">
        <v>4</v>
      </c>
    </row>
    <row r="17" spans="2:30" ht="33.950000000000003" customHeight="1">
      <c r="B17" s="487" t="str">
        <f>IF(ISBLANK([10]三桁基本分類!B17)=TRUE,"",[10]三桁基本分類!B17)</f>
        <v>P00-P96</v>
      </c>
      <c r="C17" s="474" t="str">
        <f>IF(ISBLANK([10]三桁基本分類!C17)=TRUE,"",[10]三桁基本分類!C17)</f>
        <v>周産期に発生した病態</v>
      </c>
      <c r="D17" s="492"/>
      <c r="E17" s="479">
        <v>335</v>
      </c>
      <c r="F17" s="479">
        <v>149</v>
      </c>
      <c r="G17" s="479">
        <v>99</v>
      </c>
      <c r="H17" s="479">
        <v>18</v>
      </c>
      <c r="I17" s="479">
        <v>30</v>
      </c>
      <c r="J17" s="479">
        <v>2</v>
      </c>
      <c r="K17" s="479">
        <v>132</v>
      </c>
      <c r="L17" s="484">
        <v>54</v>
      </c>
      <c r="M17" s="484">
        <v>133</v>
      </c>
      <c r="N17" s="484">
        <v>79</v>
      </c>
      <c r="Q17" s="479">
        <v>30</v>
      </c>
      <c r="R17" s="484">
        <v>18</v>
      </c>
      <c r="S17" s="479">
        <v>29</v>
      </c>
      <c r="T17" s="479">
        <v>2</v>
      </c>
      <c r="U17" s="479" t="s">
        <v>4</v>
      </c>
      <c r="V17" s="479">
        <v>54</v>
      </c>
      <c r="W17" s="484">
        <v>202</v>
      </c>
      <c r="X17" s="484">
        <v>70</v>
      </c>
      <c r="Y17" s="484">
        <v>69</v>
      </c>
      <c r="Z17" s="484" t="s">
        <v>4</v>
      </c>
      <c r="AA17" s="484">
        <v>1</v>
      </c>
      <c r="AB17" s="484" t="s">
        <v>4</v>
      </c>
      <c r="AC17" s="484">
        <v>132</v>
      </c>
      <c r="AD17" s="483" t="s">
        <v>4</v>
      </c>
    </row>
    <row r="18" spans="2:30" ht="33.950000000000003" customHeight="1">
      <c r="B18" s="489" t="str">
        <f>IF(ISBLANK([10]三桁基本分類!B18)=TRUE,"",[10]三桁基本分類!B18)</f>
        <v xml:space="preserve">   P05-P08</v>
      </c>
      <c r="C18" s="471" t="str">
        <f>IF(ISBLANK([10]三桁基本分類!C18)=TRUE,"",[10]三桁基本分類!C18)</f>
        <v>妊娠期間及び胎児発育に関連する障害</v>
      </c>
      <c r="D18" s="488"/>
      <c r="E18" s="479">
        <v>1</v>
      </c>
      <c r="F18" s="479" t="s">
        <v>4</v>
      </c>
      <c r="G18" s="479" t="s">
        <v>4</v>
      </c>
      <c r="H18" s="479" t="s">
        <v>4</v>
      </c>
      <c r="I18" s="479" t="s">
        <v>4</v>
      </c>
      <c r="J18" s="479" t="s">
        <v>4</v>
      </c>
      <c r="K18" s="479" t="s">
        <v>4</v>
      </c>
      <c r="L18" s="484">
        <v>1</v>
      </c>
      <c r="M18" s="484">
        <v>1</v>
      </c>
      <c r="N18" s="484" t="s">
        <v>4</v>
      </c>
      <c r="Q18" s="479" t="s">
        <v>4</v>
      </c>
      <c r="R18" s="484" t="s">
        <v>4</v>
      </c>
      <c r="S18" s="479" t="s">
        <v>4</v>
      </c>
      <c r="T18" s="479" t="s">
        <v>4</v>
      </c>
      <c r="U18" s="479" t="s">
        <v>4</v>
      </c>
      <c r="V18" s="479">
        <v>1</v>
      </c>
      <c r="W18" s="484" t="s">
        <v>4</v>
      </c>
      <c r="X18" s="484" t="s">
        <v>4</v>
      </c>
      <c r="Y18" s="484" t="s">
        <v>4</v>
      </c>
      <c r="Z18" s="484" t="s">
        <v>4</v>
      </c>
      <c r="AA18" s="484" t="s">
        <v>4</v>
      </c>
      <c r="AB18" s="484" t="s">
        <v>4</v>
      </c>
      <c r="AC18" s="484" t="s">
        <v>4</v>
      </c>
      <c r="AD18" s="483" t="s">
        <v>4</v>
      </c>
    </row>
    <row r="19" spans="2:30" ht="33.950000000000003" customHeight="1">
      <c r="B19" s="489" t="str">
        <f>IF(ISBLANK([10]三桁基本分類!B19)=TRUE,"",[10]三桁基本分類!B19)</f>
        <v xml:space="preserve">       P05</v>
      </c>
      <c r="C19" s="637" t="str">
        <f>IF(ISBLANK([10]三桁基本分類!C19)=TRUE,"",[10]三桁基本分類!C19)</f>
        <v xml:space="preserve">    胎児発育遅延〈成長遅滞〉及び
    胎児栄養失調（症）</v>
      </c>
      <c r="D19" s="638"/>
      <c r="E19" s="479">
        <v>1</v>
      </c>
      <c r="F19" s="479" t="s">
        <v>4</v>
      </c>
      <c r="G19" s="479" t="s">
        <v>4</v>
      </c>
      <c r="H19" s="479" t="s">
        <v>4</v>
      </c>
      <c r="I19" s="479" t="s">
        <v>4</v>
      </c>
      <c r="J19" s="479" t="s">
        <v>4</v>
      </c>
      <c r="K19" s="479" t="s">
        <v>4</v>
      </c>
      <c r="L19" s="484">
        <v>1</v>
      </c>
      <c r="M19" s="484">
        <v>1</v>
      </c>
      <c r="N19" s="484" t="s">
        <v>4</v>
      </c>
      <c r="Q19" s="479" t="s">
        <v>4</v>
      </c>
      <c r="R19" s="484" t="s">
        <v>4</v>
      </c>
      <c r="S19" s="479" t="s">
        <v>4</v>
      </c>
      <c r="T19" s="479" t="s">
        <v>4</v>
      </c>
      <c r="U19" s="479" t="s">
        <v>4</v>
      </c>
      <c r="V19" s="479">
        <v>1</v>
      </c>
      <c r="W19" s="484" t="s">
        <v>4</v>
      </c>
      <c r="X19" s="484" t="s">
        <v>4</v>
      </c>
      <c r="Y19" s="484" t="s">
        <v>4</v>
      </c>
      <c r="Z19" s="484" t="s">
        <v>4</v>
      </c>
      <c r="AA19" s="484" t="s">
        <v>4</v>
      </c>
      <c r="AB19" s="484" t="s">
        <v>4</v>
      </c>
      <c r="AC19" s="484" t="s">
        <v>4</v>
      </c>
      <c r="AD19" s="483" t="s">
        <v>4</v>
      </c>
    </row>
    <row r="20" spans="2:30" ht="33.950000000000003" customHeight="1">
      <c r="B20" s="489" t="str">
        <f>IF(ISBLANK([10]三桁基本分類!B20)=TRUE,"",[10]三桁基本分類!B20)</f>
        <v xml:space="preserve">   P20-P29</v>
      </c>
      <c r="C20" s="637" t="str">
        <f>IF(ISBLANK([10]三桁基本分類!C20)=TRUE,"",[10]三桁基本分類!C20)</f>
        <v>周産期に特異的な呼吸障害及び心血管障害</v>
      </c>
      <c r="D20" s="638"/>
      <c r="E20" s="479">
        <v>3</v>
      </c>
      <c r="F20" s="479">
        <v>1</v>
      </c>
      <c r="G20" s="479" t="s">
        <v>4</v>
      </c>
      <c r="H20" s="479" t="s">
        <v>4</v>
      </c>
      <c r="I20" s="479">
        <v>1</v>
      </c>
      <c r="J20" s="479" t="s">
        <v>4</v>
      </c>
      <c r="K20" s="479" t="s">
        <v>4</v>
      </c>
      <c r="L20" s="484">
        <v>2</v>
      </c>
      <c r="M20" s="484">
        <v>3</v>
      </c>
      <c r="N20" s="484">
        <v>1</v>
      </c>
      <c r="Q20" s="479" t="s">
        <v>4</v>
      </c>
      <c r="R20" s="484" t="s">
        <v>4</v>
      </c>
      <c r="S20" s="479">
        <v>1</v>
      </c>
      <c r="T20" s="479" t="s">
        <v>4</v>
      </c>
      <c r="U20" s="479" t="s">
        <v>4</v>
      </c>
      <c r="V20" s="479">
        <v>2</v>
      </c>
      <c r="W20" s="484" t="s">
        <v>4</v>
      </c>
      <c r="X20" s="484" t="s">
        <v>4</v>
      </c>
      <c r="Y20" s="484" t="s">
        <v>4</v>
      </c>
      <c r="Z20" s="484" t="s">
        <v>4</v>
      </c>
      <c r="AA20" s="484" t="s">
        <v>4</v>
      </c>
      <c r="AB20" s="484" t="s">
        <v>4</v>
      </c>
      <c r="AC20" s="484" t="s">
        <v>4</v>
      </c>
      <c r="AD20" s="483" t="s">
        <v>4</v>
      </c>
    </row>
    <row r="21" spans="2:30" ht="33.950000000000003" customHeight="1">
      <c r="B21" s="489" t="str">
        <f>IF(ISBLANK([10]三桁基本分類!B21)=TRUE,"",[10]三桁基本分類!B21)</f>
        <v xml:space="preserve">       P20</v>
      </c>
      <c r="C21" s="471" t="str">
        <f>IF(ISBLANK([10]三桁基本分類!C21)=TRUE,"",[10]三桁基本分類!C21)</f>
        <v xml:space="preserve">    子宮内低酸素症</v>
      </c>
      <c r="D21" s="485"/>
      <c r="E21" s="479">
        <v>1</v>
      </c>
      <c r="F21" s="479" t="s">
        <v>4</v>
      </c>
      <c r="G21" s="479" t="s">
        <v>4</v>
      </c>
      <c r="H21" s="479" t="s">
        <v>4</v>
      </c>
      <c r="I21" s="479" t="s">
        <v>4</v>
      </c>
      <c r="J21" s="479" t="s">
        <v>4</v>
      </c>
      <c r="K21" s="479" t="s">
        <v>4</v>
      </c>
      <c r="L21" s="484">
        <v>1</v>
      </c>
      <c r="M21" s="484">
        <v>1</v>
      </c>
      <c r="N21" s="484" t="s">
        <v>4</v>
      </c>
      <c r="Q21" s="479" t="s">
        <v>4</v>
      </c>
      <c r="R21" s="484" t="s">
        <v>4</v>
      </c>
      <c r="S21" s="479" t="s">
        <v>4</v>
      </c>
      <c r="T21" s="479" t="s">
        <v>4</v>
      </c>
      <c r="U21" s="479" t="s">
        <v>4</v>
      </c>
      <c r="V21" s="479">
        <v>1</v>
      </c>
      <c r="W21" s="484" t="s">
        <v>4</v>
      </c>
      <c r="X21" s="484" t="s">
        <v>4</v>
      </c>
      <c r="Y21" s="484" t="s">
        <v>4</v>
      </c>
      <c r="Z21" s="484" t="s">
        <v>4</v>
      </c>
      <c r="AA21" s="484" t="s">
        <v>4</v>
      </c>
      <c r="AB21" s="484" t="s">
        <v>4</v>
      </c>
      <c r="AC21" s="484" t="s">
        <v>4</v>
      </c>
      <c r="AD21" s="483" t="s">
        <v>4</v>
      </c>
    </row>
    <row r="22" spans="2:30" ht="33.950000000000003" customHeight="1">
      <c r="B22" s="489" t="str">
        <f>IF(ISBLANK([10]三桁基本分類!B22)=TRUE,"",[10]三桁基本分類!B22)</f>
        <v xml:space="preserve">       P29</v>
      </c>
      <c r="C22" s="637" t="str">
        <f>IF(ISBLANK([10]三桁基本分類!C22)=TRUE,"",[10]三桁基本分類!C22)</f>
        <v xml:space="preserve">    周産期に発生した心血管障害</v>
      </c>
      <c r="D22" s="638"/>
      <c r="E22" s="479">
        <v>2</v>
      </c>
      <c r="F22" s="479">
        <v>1</v>
      </c>
      <c r="G22" s="479" t="s">
        <v>4</v>
      </c>
      <c r="H22" s="479" t="s">
        <v>4</v>
      </c>
      <c r="I22" s="479">
        <v>1</v>
      </c>
      <c r="J22" s="479" t="s">
        <v>4</v>
      </c>
      <c r="K22" s="479" t="s">
        <v>4</v>
      </c>
      <c r="L22" s="484">
        <v>1</v>
      </c>
      <c r="M22" s="484">
        <v>2</v>
      </c>
      <c r="N22" s="484">
        <v>1</v>
      </c>
      <c r="Q22" s="479" t="s">
        <v>4</v>
      </c>
      <c r="R22" s="484" t="s">
        <v>4</v>
      </c>
      <c r="S22" s="479">
        <v>1</v>
      </c>
      <c r="T22" s="479" t="s">
        <v>4</v>
      </c>
      <c r="U22" s="479" t="s">
        <v>4</v>
      </c>
      <c r="V22" s="479">
        <v>1</v>
      </c>
      <c r="W22" s="484" t="s">
        <v>4</v>
      </c>
      <c r="X22" s="484" t="s">
        <v>4</v>
      </c>
      <c r="Y22" s="484" t="s">
        <v>4</v>
      </c>
      <c r="Z22" s="484" t="s">
        <v>4</v>
      </c>
      <c r="AA22" s="484" t="s">
        <v>4</v>
      </c>
      <c r="AB22" s="484" t="s">
        <v>4</v>
      </c>
      <c r="AC22" s="484" t="s">
        <v>4</v>
      </c>
      <c r="AD22" s="483" t="s">
        <v>4</v>
      </c>
    </row>
    <row r="23" spans="2:30" ht="33.950000000000003" customHeight="1">
      <c r="B23" s="489" t="str">
        <f>IF(ISBLANK([10]三桁基本分類!B23)=TRUE,"",[10]三桁基本分類!B23)</f>
        <v xml:space="preserve">   P35-P39</v>
      </c>
      <c r="C23" s="471" t="str">
        <f>IF(ISBLANK([10]三桁基本分類!C23)=TRUE,"",[10]三桁基本分類!C23)</f>
        <v>周産期に特異的な感染症</v>
      </c>
      <c r="D23" s="490"/>
      <c r="E23" s="479">
        <v>4</v>
      </c>
      <c r="F23" s="479">
        <v>4</v>
      </c>
      <c r="G23" s="479">
        <v>3</v>
      </c>
      <c r="H23" s="479">
        <v>1</v>
      </c>
      <c r="I23" s="479" t="s">
        <v>4</v>
      </c>
      <c r="J23" s="479" t="s">
        <v>4</v>
      </c>
      <c r="K23" s="479" t="s">
        <v>4</v>
      </c>
      <c r="L23" s="484" t="s">
        <v>4</v>
      </c>
      <c r="M23" s="484">
        <v>4</v>
      </c>
      <c r="N23" s="484">
        <v>4</v>
      </c>
      <c r="Q23" s="479">
        <v>3</v>
      </c>
      <c r="R23" s="484">
        <v>1</v>
      </c>
      <c r="S23" s="479" t="s">
        <v>4</v>
      </c>
      <c r="T23" s="479" t="s">
        <v>4</v>
      </c>
      <c r="U23" s="479" t="s">
        <v>4</v>
      </c>
      <c r="V23" s="479" t="s">
        <v>4</v>
      </c>
      <c r="W23" s="484" t="s">
        <v>4</v>
      </c>
      <c r="X23" s="484" t="s">
        <v>4</v>
      </c>
      <c r="Y23" s="484" t="s">
        <v>4</v>
      </c>
      <c r="Z23" s="484" t="s">
        <v>4</v>
      </c>
      <c r="AA23" s="484" t="s">
        <v>4</v>
      </c>
      <c r="AB23" s="484" t="s">
        <v>4</v>
      </c>
      <c r="AC23" s="484" t="s">
        <v>4</v>
      </c>
      <c r="AD23" s="483" t="s">
        <v>4</v>
      </c>
    </row>
    <row r="24" spans="2:30" ht="33.950000000000003" customHeight="1">
      <c r="B24" s="489" t="str">
        <f>IF(ISBLANK([10]三桁基本分類!B24)=TRUE,"",[10]三桁基本分類!B24)</f>
        <v xml:space="preserve">       P39</v>
      </c>
      <c r="C24" s="471" t="str">
        <f>IF(ISBLANK([10]三桁基本分類!C24)=TRUE,"",[10]三桁基本分類!C24)</f>
        <v xml:space="preserve">    周産期に特異的なその他の感染症</v>
      </c>
      <c r="D24" s="490"/>
      <c r="E24" s="479">
        <v>4</v>
      </c>
      <c r="F24" s="479">
        <v>4</v>
      </c>
      <c r="G24" s="479">
        <v>3</v>
      </c>
      <c r="H24" s="479">
        <v>1</v>
      </c>
      <c r="I24" s="479" t="s">
        <v>4</v>
      </c>
      <c r="J24" s="479" t="s">
        <v>4</v>
      </c>
      <c r="K24" s="479" t="s">
        <v>4</v>
      </c>
      <c r="L24" s="484" t="s">
        <v>4</v>
      </c>
      <c r="M24" s="484">
        <v>4</v>
      </c>
      <c r="N24" s="484">
        <v>4</v>
      </c>
      <c r="Q24" s="479">
        <v>3</v>
      </c>
      <c r="R24" s="484">
        <v>1</v>
      </c>
      <c r="S24" s="479" t="s">
        <v>4</v>
      </c>
      <c r="T24" s="479" t="s">
        <v>4</v>
      </c>
      <c r="U24" s="479" t="s">
        <v>4</v>
      </c>
      <c r="V24" s="479" t="s">
        <v>4</v>
      </c>
      <c r="W24" s="484" t="s">
        <v>4</v>
      </c>
      <c r="X24" s="484" t="s">
        <v>4</v>
      </c>
      <c r="Y24" s="484" t="s">
        <v>4</v>
      </c>
      <c r="Z24" s="484" t="s">
        <v>4</v>
      </c>
      <c r="AA24" s="484" t="s">
        <v>4</v>
      </c>
      <c r="AB24" s="484" t="s">
        <v>4</v>
      </c>
      <c r="AC24" s="484" t="s">
        <v>4</v>
      </c>
      <c r="AD24" s="483" t="s">
        <v>4</v>
      </c>
    </row>
    <row r="25" spans="2:30" ht="33.950000000000003" customHeight="1">
      <c r="B25" s="489" t="str">
        <f>IF(ISBLANK([10]三桁基本分類!B25)=TRUE,"",[10]三桁基本分類!B25)</f>
        <v xml:space="preserve">   P50-P61</v>
      </c>
      <c r="C25" s="471" t="str">
        <f>IF(ISBLANK([10]三桁基本分類!C25)=TRUE,"",[10]三桁基本分類!C25)</f>
        <v>胎児及び新生児の出血性障害及び血液障害</v>
      </c>
      <c r="D25" s="490"/>
      <c r="E25" s="479">
        <v>2</v>
      </c>
      <c r="F25" s="479">
        <v>2</v>
      </c>
      <c r="G25" s="479" t="s">
        <v>4</v>
      </c>
      <c r="H25" s="479">
        <v>2</v>
      </c>
      <c r="I25" s="479" t="s">
        <v>4</v>
      </c>
      <c r="J25" s="479" t="s">
        <v>4</v>
      </c>
      <c r="K25" s="479" t="s">
        <v>4</v>
      </c>
      <c r="L25" s="484" t="s">
        <v>4</v>
      </c>
      <c r="M25" s="484">
        <v>2</v>
      </c>
      <c r="N25" s="484">
        <v>2</v>
      </c>
      <c r="Q25" s="479" t="s">
        <v>4</v>
      </c>
      <c r="R25" s="484">
        <v>2</v>
      </c>
      <c r="S25" s="479" t="s">
        <v>4</v>
      </c>
      <c r="T25" s="479" t="s">
        <v>4</v>
      </c>
      <c r="U25" s="479" t="s">
        <v>4</v>
      </c>
      <c r="V25" s="479" t="s">
        <v>4</v>
      </c>
      <c r="W25" s="484" t="s">
        <v>4</v>
      </c>
      <c r="X25" s="484" t="s">
        <v>4</v>
      </c>
      <c r="Y25" s="484" t="s">
        <v>4</v>
      </c>
      <c r="Z25" s="484" t="s">
        <v>4</v>
      </c>
      <c r="AA25" s="484" t="s">
        <v>4</v>
      </c>
      <c r="AB25" s="484" t="s">
        <v>4</v>
      </c>
      <c r="AC25" s="484" t="s">
        <v>4</v>
      </c>
      <c r="AD25" s="483" t="s">
        <v>4</v>
      </c>
    </row>
    <row r="26" spans="2:30" ht="33.950000000000003" customHeight="1">
      <c r="B26" s="489" t="str">
        <f>IF(ISBLANK([10]三桁基本分類!B26)=TRUE,"",[10]三桁基本分類!B26)</f>
        <v xml:space="preserve">       P50</v>
      </c>
      <c r="C26" s="471" t="str">
        <f>IF(ISBLANK([10]三桁基本分類!C26)=TRUE,"",[10]三桁基本分類!C26)</f>
        <v xml:space="preserve">    胎　児　失　血</v>
      </c>
      <c r="D26" s="490"/>
      <c r="E26" s="479">
        <v>2</v>
      </c>
      <c r="F26" s="479">
        <v>2</v>
      </c>
      <c r="G26" s="479" t="s">
        <v>4</v>
      </c>
      <c r="H26" s="479">
        <v>2</v>
      </c>
      <c r="I26" s="479" t="s">
        <v>4</v>
      </c>
      <c r="J26" s="479" t="s">
        <v>4</v>
      </c>
      <c r="K26" s="479" t="s">
        <v>4</v>
      </c>
      <c r="L26" s="484" t="s">
        <v>4</v>
      </c>
      <c r="M26" s="484">
        <v>2</v>
      </c>
      <c r="N26" s="484">
        <v>2</v>
      </c>
      <c r="Q26" s="479" t="s">
        <v>4</v>
      </c>
      <c r="R26" s="484">
        <v>2</v>
      </c>
      <c r="S26" s="479" t="s">
        <v>4</v>
      </c>
      <c r="T26" s="479" t="s">
        <v>4</v>
      </c>
      <c r="U26" s="479" t="s">
        <v>4</v>
      </c>
      <c r="V26" s="479" t="s">
        <v>4</v>
      </c>
      <c r="W26" s="484" t="s">
        <v>4</v>
      </c>
      <c r="X26" s="484" t="s">
        <v>4</v>
      </c>
      <c r="Y26" s="484" t="s">
        <v>4</v>
      </c>
      <c r="Z26" s="484" t="s">
        <v>4</v>
      </c>
      <c r="AA26" s="484" t="s">
        <v>4</v>
      </c>
      <c r="AB26" s="484" t="s">
        <v>4</v>
      </c>
      <c r="AC26" s="484" t="s">
        <v>4</v>
      </c>
      <c r="AD26" s="483" t="s">
        <v>4</v>
      </c>
    </row>
    <row r="27" spans="2:30" ht="33.950000000000003" customHeight="1">
      <c r="B27" s="489" t="str">
        <f>IF(ISBLANK([10]三桁基本分類!B27)=TRUE,"",[10]三桁基本分類!B27)</f>
        <v xml:space="preserve">   P80-P83</v>
      </c>
      <c r="C27" s="471" t="str">
        <f>IF(ISBLANK([10]三桁基本分類!C27)=TRUE,"",[10]三桁基本分類!C27)</f>
        <v>胎児及び新生児の外皮及び体温調節に関連する病態</v>
      </c>
      <c r="D27" s="490"/>
      <c r="E27" s="479">
        <v>9</v>
      </c>
      <c r="F27" s="479" t="s">
        <v>4</v>
      </c>
      <c r="G27" s="479" t="s">
        <v>4</v>
      </c>
      <c r="H27" s="479" t="s">
        <v>4</v>
      </c>
      <c r="I27" s="479" t="s">
        <v>4</v>
      </c>
      <c r="J27" s="479" t="s">
        <v>4</v>
      </c>
      <c r="K27" s="479" t="s">
        <v>4</v>
      </c>
      <c r="L27" s="484">
        <v>9</v>
      </c>
      <c r="M27" s="484">
        <v>9</v>
      </c>
      <c r="N27" s="484" t="s">
        <v>4</v>
      </c>
      <c r="Q27" s="479" t="s">
        <v>4</v>
      </c>
      <c r="R27" s="484" t="s">
        <v>4</v>
      </c>
      <c r="S27" s="479" t="s">
        <v>4</v>
      </c>
      <c r="T27" s="479" t="s">
        <v>4</v>
      </c>
      <c r="U27" s="479" t="s">
        <v>4</v>
      </c>
      <c r="V27" s="479">
        <v>9</v>
      </c>
      <c r="W27" s="484" t="s">
        <v>4</v>
      </c>
      <c r="X27" s="484" t="s">
        <v>4</v>
      </c>
      <c r="Y27" s="484" t="s">
        <v>4</v>
      </c>
      <c r="Z27" s="484" t="s">
        <v>4</v>
      </c>
      <c r="AA27" s="484" t="s">
        <v>4</v>
      </c>
      <c r="AB27" s="484" t="s">
        <v>4</v>
      </c>
      <c r="AC27" s="484" t="s">
        <v>4</v>
      </c>
      <c r="AD27" s="483" t="s">
        <v>4</v>
      </c>
    </row>
    <row r="28" spans="2:30" ht="33.950000000000003" customHeight="1">
      <c r="B28" s="489" t="str">
        <f>IF(ISBLANK([10]三桁基本分類!B28)=TRUE,"",[10]三桁基本分類!B28)</f>
        <v xml:space="preserve">       P83</v>
      </c>
      <c r="C28" s="471" t="str">
        <f>IF(ISBLANK([10]三桁基本分類!C28)=TRUE,"",[10]三桁基本分類!C28)</f>
        <v xml:space="preserve">    胎児及び新生児に特異的な外皮のその他の病態</v>
      </c>
      <c r="D28" s="490"/>
      <c r="E28" s="479">
        <v>9</v>
      </c>
      <c r="F28" s="479" t="s">
        <v>4</v>
      </c>
      <c r="G28" s="479" t="s">
        <v>4</v>
      </c>
      <c r="H28" s="479" t="s">
        <v>4</v>
      </c>
      <c r="I28" s="479" t="s">
        <v>4</v>
      </c>
      <c r="J28" s="479" t="s">
        <v>4</v>
      </c>
      <c r="K28" s="479" t="s">
        <v>4</v>
      </c>
      <c r="L28" s="484">
        <v>9</v>
      </c>
      <c r="M28" s="484">
        <v>9</v>
      </c>
      <c r="N28" s="484" t="s">
        <v>4</v>
      </c>
      <c r="Q28" s="479" t="s">
        <v>4</v>
      </c>
      <c r="R28" s="484" t="s">
        <v>4</v>
      </c>
      <c r="S28" s="479" t="s">
        <v>4</v>
      </c>
      <c r="T28" s="479" t="s">
        <v>4</v>
      </c>
      <c r="U28" s="479" t="s">
        <v>4</v>
      </c>
      <c r="V28" s="479">
        <v>9</v>
      </c>
      <c r="W28" s="484" t="s">
        <v>4</v>
      </c>
      <c r="X28" s="484" t="s">
        <v>4</v>
      </c>
      <c r="Y28" s="484" t="s">
        <v>4</v>
      </c>
      <c r="Z28" s="484" t="s">
        <v>4</v>
      </c>
      <c r="AA28" s="484" t="s">
        <v>4</v>
      </c>
      <c r="AB28" s="484" t="s">
        <v>4</v>
      </c>
      <c r="AC28" s="484" t="s">
        <v>4</v>
      </c>
      <c r="AD28" s="483" t="s">
        <v>4</v>
      </c>
    </row>
    <row r="29" spans="2:30" ht="33.950000000000003" customHeight="1">
      <c r="B29" s="489" t="str">
        <f>IF(ISBLANK([10]三桁基本分類!B29)=TRUE,"",[10]三桁基本分類!B29)</f>
        <v xml:space="preserve">   P90-P96</v>
      </c>
      <c r="C29" s="471" t="str">
        <f>IF(ISBLANK([10]三桁基本分類!C29)=TRUE,"",[10]三桁基本分類!C29)</f>
        <v>周産期に発生したその他の障害</v>
      </c>
      <c r="D29" s="490"/>
      <c r="E29" s="479">
        <v>316</v>
      </c>
      <c r="F29" s="479">
        <v>142</v>
      </c>
      <c r="G29" s="479">
        <v>96</v>
      </c>
      <c r="H29" s="479">
        <v>15</v>
      </c>
      <c r="I29" s="479">
        <v>29</v>
      </c>
      <c r="J29" s="479">
        <v>2</v>
      </c>
      <c r="K29" s="479">
        <v>132</v>
      </c>
      <c r="L29" s="484">
        <v>42</v>
      </c>
      <c r="M29" s="484">
        <v>114</v>
      </c>
      <c r="N29" s="484">
        <v>72</v>
      </c>
      <c r="Q29" s="479">
        <v>27</v>
      </c>
      <c r="R29" s="484">
        <v>15</v>
      </c>
      <c r="S29" s="479">
        <v>28</v>
      </c>
      <c r="T29" s="479">
        <v>2</v>
      </c>
      <c r="U29" s="479" t="s">
        <v>4</v>
      </c>
      <c r="V29" s="479">
        <v>42</v>
      </c>
      <c r="W29" s="484">
        <v>202</v>
      </c>
      <c r="X29" s="484">
        <v>70</v>
      </c>
      <c r="Y29" s="484">
        <v>69</v>
      </c>
      <c r="Z29" s="484" t="s">
        <v>4</v>
      </c>
      <c r="AA29" s="484">
        <v>1</v>
      </c>
      <c r="AB29" s="484" t="s">
        <v>4</v>
      </c>
      <c r="AC29" s="484">
        <v>132</v>
      </c>
      <c r="AD29" s="483" t="s">
        <v>4</v>
      </c>
    </row>
    <row r="30" spans="2:30" ht="33.950000000000003" customHeight="1">
      <c r="B30" s="489" t="str">
        <f>IF(ISBLANK([10]三桁基本分類!B30)=TRUE,"",[10]三桁基本分類!B30)</f>
        <v xml:space="preserve">       P95</v>
      </c>
      <c r="C30" s="471" t="str">
        <f>IF(ISBLANK([10]三桁基本分類!C30)=TRUE,"",[10]三桁基本分類!C30)</f>
        <v xml:space="preserve">    原因不明の胎児死亡</v>
      </c>
      <c r="D30" s="490"/>
      <c r="E30" s="479">
        <v>113</v>
      </c>
      <c r="F30" s="479">
        <v>71</v>
      </c>
      <c r="G30" s="479">
        <v>27</v>
      </c>
      <c r="H30" s="479">
        <v>15</v>
      </c>
      <c r="I30" s="479">
        <v>27</v>
      </c>
      <c r="J30" s="479">
        <v>2</v>
      </c>
      <c r="K30" s="479" t="s">
        <v>4</v>
      </c>
      <c r="L30" s="484">
        <v>42</v>
      </c>
      <c r="M30" s="484">
        <v>113</v>
      </c>
      <c r="N30" s="484">
        <v>71</v>
      </c>
      <c r="Q30" s="479">
        <v>27</v>
      </c>
      <c r="R30" s="484">
        <v>15</v>
      </c>
      <c r="S30" s="479">
        <v>27</v>
      </c>
      <c r="T30" s="479">
        <v>2</v>
      </c>
      <c r="U30" s="479" t="s">
        <v>4</v>
      </c>
      <c r="V30" s="479">
        <v>42</v>
      </c>
      <c r="W30" s="484" t="s">
        <v>4</v>
      </c>
      <c r="X30" s="484" t="s">
        <v>4</v>
      </c>
      <c r="Y30" s="484" t="s">
        <v>4</v>
      </c>
      <c r="Z30" s="484" t="s">
        <v>4</v>
      </c>
      <c r="AA30" s="484" t="s">
        <v>4</v>
      </c>
      <c r="AB30" s="484" t="s">
        <v>4</v>
      </c>
      <c r="AC30" s="484" t="s">
        <v>4</v>
      </c>
      <c r="AD30" s="483" t="s">
        <v>4</v>
      </c>
    </row>
    <row r="31" spans="2:30" ht="33.950000000000003" customHeight="1">
      <c r="B31" s="489" t="str">
        <f>IF(ISBLANK([10]三桁基本分類!B31)=TRUE,"",[10]三桁基本分類!B31)</f>
        <v xml:space="preserve">       P96</v>
      </c>
      <c r="C31" s="471" t="str">
        <f>IF(ISBLANK([10]三桁基本分類!C31)=TRUE,"",[10]三桁基本分類!C31)</f>
        <v xml:space="preserve">    周産期に発生したその他の病態</v>
      </c>
      <c r="D31" s="490"/>
      <c r="E31" s="479">
        <v>203</v>
      </c>
      <c r="F31" s="479">
        <v>71</v>
      </c>
      <c r="G31" s="479">
        <v>69</v>
      </c>
      <c r="H31" s="479" t="s">
        <v>4</v>
      </c>
      <c r="I31" s="479">
        <v>2</v>
      </c>
      <c r="J31" s="479" t="s">
        <v>4</v>
      </c>
      <c r="K31" s="479">
        <v>132</v>
      </c>
      <c r="L31" s="484" t="s">
        <v>4</v>
      </c>
      <c r="M31" s="484">
        <v>1</v>
      </c>
      <c r="N31" s="484">
        <v>1</v>
      </c>
      <c r="Q31" s="479" t="s">
        <v>4</v>
      </c>
      <c r="R31" s="484" t="s">
        <v>4</v>
      </c>
      <c r="S31" s="479">
        <v>1</v>
      </c>
      <c r="T31" s="479" t="s">
        <v>4</v>
      </c>
      <c r="U31" s="479" t="s">
        <v>4</v>
      </c>
      <c r="V31" s="479" t="s">
        <v>4</v>
      </c>
      <c r="W31" s="484">
        <v>202</v>
      </c>
      <c r="X31" s="484">
        <v>70</v>
      </c>
      <c r="Y31" s="484">
        <v>69</v>
      </c>
      <c r="Z31" s="484" t="s">
        <v>4</v>
      </c>
      <c r="AA31" s="484">
        <v>1</v>
      </c>
      <c r="AB31" s="484" t="s">
        <v>4</v>
      </c>
      <c r="AC31" s="484">
        <v>132</v>
      </c>
      <c r="AD31" s="483" t="s">
        <v>4</v>
      </c>
    </row>
    <row r="32" spans="2:30" ht="33.950000000000003" customHeight="1">
      <c r="B32" s="487" t="str">
        <f>IF(ISBLANK([10]三桁基本分類!B32)=TRUE,"",[10]三桁基本分類!B32)</f>
        <v>Q00-Q99</v>
      </c>
      <c r="C32" s="474" t="str">
        <f>IF(ISBLANK([10]三桁基本分類!C32)=TRUE,"",[10]三桁基本分類!C32)</f>
        <v>先天奇形，変形及び染色体異常</v>
      </c>
      <c r="D32" s="491"/>
      <c r="E32" s="479">
        <v>7</v>
      </c>
      <c r="F32" s="479" t="s">
        <v>4</v>
      </c>
      <c r="G32" s="479" t="s">
        <v>4</v>
      </c>
      <c r="H32" s="479" t="s">
        <v>4</v>
      </c>
      <c r="I32" s="479" t="s">
        <v>4</v>
      </c>
      <c r="J32" s="479" t="s">
        <v>4</v>
      </c>
      <c r="K32" s="479" t="s">
        <v>4</v>
      </c>
      <c r="L32" s="484">
        <v>7</v>
      </c>
      <c r="M32" s="484">
        <v>7</v>
      </c>
      <c r="N32" s="484" t="s">
        <v>4</v>
      </c>
      <c r="Q32" s="479" t="s">
        <v>4</v>
      </c>
      <c r="R32" s="484" t="s">
        <v>4</v>
      </c>
      <c r="S32" s="479" t="s">
        <v>4</v>
      </c>
      <c r="T32" s="479" t="s">
        <v>4</v>
      </c>
      <c r="U32" s="479" t="s">
        <v>4</v>
      </c>
      <c r="V32" s="479">
        <v>7</v>
      </c>
      <c r="W32" s="484" t="s">
        <v>4</v>
      </c>
      <c r="X32" s="484" t="s">
        <v>4</v>
      </c>
      <c r="Y32" s="484" t="s">
        <v>4</v>
      </c>
      <c r="Z32" s="484" t="s">
        <v>4</v>
      </c>
      <c r="AA32" s="484" t="s">
        <v>4</v>
      </c>
      <c r="AB32" s="484" t="s">
        <v>4</v>
      </c>
      <c r="AC32" s="484" t="s">
        <v>4</v>
      </c>
      <c r="AD32" s="483" t="s">
        <v>4</v>
      </c>
    </row>
    <row r="33" spans="1:30" ht="33.950000000000003" customHeight="1">
      <c r="B33" s="489" t="str">
        <f>IF(ISBLANK([10]三桁基本分類!B33)=TRUE,"",[10]三桁基本分類!B33)</f>
        <v xml:space="preserve">   Q80-Q89</v>
      </c>
      <c r="C33" s="637" t="str">
        <f>IF(ISBLANK([10]三桁基本分類!C33)=TRUE,"",[10]三桁基本分類!C33)</f>
        <v>その他の先天奇形</v>
      </c>
      <c r="D33" s="638"/>
      <c r="E33" s="479">
        <v>2</v>
      </c>
      <c r="F33" s="479" t="s">
        <v>4</v>
      </c>
      <c r="G33" s="479" t="s">
        <v>4</v>
      </c>
      <c r="H33" s="479" t="s">
        <v>4</v>
      </c>
      <c r="I33" s="479" t="s">
        <v>4</v>
      </c>
      <c r="J33" s="479" t="s">
        <v>4</v>
      </c>
      <c r="K33" s="479" t="s">
        <v>4</v>
      </c>
      <c r="L33" s="484">
        <v>2</v>
      </c>
      <c r="M33" s="484">
        <v>2</v>
      </c>
      <c r="N33" s="484" t="s">
        <v>4</v>
      </c>
      <c r="Q33" s="479" t="s">
        <v>4</v>
      </c>
      <c r="R33" s="484" t="s">
        <v>4</v>
      </c>
      <c r="S33" s="479" t="s">
        <v>4</v>
      </c>
      <c r="T33" s="479" t="s">
        <v>4</v>
      </c>
      <c r="U33" s="479" t="s">
        <v>4</v>
      </c>
      <c r="V33" s="479">
        <v>2</v>
      </c>
      <c r="W33" s="484" t="s">
        <v>4</v>
      </c>
      <c r="X33" s="484" t="s">
        <v>4</v>
      </c>
      <c r="Y33" s="484" t="s">
        <v>4</v>
      </c>
      <c r="Z33" s="484" t="s">
        <v>4</v>
      </c>
      <c r="AA33" s="484" t="s">
        <v>4</v>
      </c>
      <c r="AB33" s="484" t="s">
        <v>4</v>
      </c>
      <c r="AC33" s="484" t="s">
        <v>4</v>
      </c>
      <c r="AD33" s="483" t="s">
        <v>4</v>
      </c>
    </row>
    <row r="34" spans="1:30" ht="33.950000000000003" customHeight="1">
      <c r="B34" s="489" t="str">
        <f>IF(ISBLANK([10]三桁基本分類!B34)=TRUE,"",[10]三桁基本分類!B34)</f>
        <v xml:space="preserve">       Q89</v>
      </c>
      <c r="C34" s="471" t="str">
        <f>IF(ISBLANK([10]三桁基本分類!C34)=TRUE,"",[10]三桁基本分類!C34)</f>
        <v xml:space="preserve">    その他の先天奇形，他に分類されないもの</v>
      </c>
      <c r="D34" s="490"/>
      <c r="E34" s="479">
        <v>2</v>
      </c>
      <c r="F34" s="479" t="s">
        <v>4</v>
      </c>
      <c r="G34" s="479" t="s">
        <v>4</v>
      </c>
      <c r="H34" s="479" t="s">
        <v>4</v>
      </c>
      <c r="I34" s="479" t="s">
        <v>4</v>
      </c>
      <c r="J34" s="479" t="s">
        <v>4</v>
      </c>
      <c r="K34" s="479" t="s">
        <v>4</v>
      </c>
      <c r="L34" s="484">
        <v>2</v>
      </c>
      <c r="M34" s="484">
        <v>2</v>
      </c>
      <c r="N34" s="484" t="s">
        <v>4</v>
      </c>
      <c r="Q34" s="479" t="s">
        <v>4</v>
      </c>
      <c r="R34" s="484" t="s">
        <v>4</v>
      </c>
      <c r="S34" s="479" t="s">
        <v>4</v>
      </c>
      <c r="T34" s="479" t="s">
        <v>4</v>
      </c>
      <c r="U34" s="479" t="s">
        <v>4</v>
      </c>
      <c r="V34" s="479">
        <v>2</v>
      </c>
      <c r="W34" s="484" t="s">
        <v>4</v>
      </c>
      <c r="X34" s="484" t="s">
        <v>4</v>
      </c>
      <c r="Y34" s="484" t="s">
        <v>4</v>
      </c>
      <c r="Z34" s="484" t="s">
        <v>4</v>
      </c>
      <c r="AA34" s="484" t="s">
        <v>4</v>
      </c>
      <c r="AB34" s="484" t="s">
        <v>4</v>
      </c>
      <c r="AC34" s="484" t="s">
        <v>4</v>
      </c>
      <c r="AD34" s="483" t="s">
        <v>4</v>
      </c>
    </row>
    <row r="35" spans="1:30" ht="33.950000000000003" customHeight="1">
      <c r="B35" s="489" t="str">
        <f>IF(ISBLANK([10]三桁基本分類!B35)=TRUE,"",[10]三桁基本分類!B35)</f>
        <v xml:space="preserve">   Q90-Q99</v>
      </c>
      <c r="C35" s="471" t="str">
        <f>IF(ISBLANK([10]三桁基本分類!C35)=TRUE,"",[10]三桁基本分類!C35)</f>
        <v>染色体異常，他に分類されないもの</v>
      </c>
      <c r="D35" s="490"/>
      <c r="E35" s="479">
        <v>5</v>
      </c>
      <c r="F35" s="479" t="s">
        <v>4</v>
      </c>
      <c r="G35" s="479" t="s">
        <v>4</v>
      </c>
      <c r="H35" s="479" t="s">
        <v>4</v>
      </c>
      <c r="I35" s="479" t="s">
        <v>4</v>
      </c>
      <c r="J35" s="479" t="s">
        <v>4</v>
      </c>
      <c r="K35" s="479" t="s">
        <v>4</v>
      </c>
      <c r="L35" s="484">
        <v>5</v>
      </c>
      <c r="M35" s="484">
        <v>5</v>
      </c>
      <c r="N35" s="484" t="s">
        <v>4</v>
      </c>
      <c r="Q35" s="479" t="s">
        <v>4</v>
      </c>
      <c r="R35" s="484" t="s">
        <v>4</v>
      </c>
      <c r="S35" s="479" t="s">
        <v>4</v>
      </c>
      <c r="T35" s="479" t="s">
        <v>4</v>
      </c>
      <c r="U35" s="479" t="s">
        <v>4</v>
      </c>
      <c r="V35" s="479">
        <v>5</v>
      </c>
      <c r="W35" s="484" t="s">
        <v>4</v>
      </c>
      <c r="X35" s="484" t="s">
        <v>4</v>
      </c>
      <c r="Y35" s="484" t="s">
        <v>4</v>
      </c>
      <c r="Z35" s="484" t="s">
        <v>4</v>
      </c>
      <c r="AA35" s="484" t="s">
        <v>4</v>
      </c>
      <c r="AB35" s="484" t="s">
        <v>4</v>
      </c>
      <c r="AC35" s="484" t="s">
        <v>4</v>
      </c>
      <c r="AD35" s="483" t="s">
        <v>4</v>
      </c>
    </row>
    <row r="36" spans="1:30" ht="33.950000000000003" customHeight="1">
      <c r="B36" s="489" t="str">
        <f>IF(ISBLANK([10]三桁基本分類!B36)=TRUE,"",[10]三桁基本分類!B36)</f>
        <v xml:space="preserve">       Q91</v>
      </c>
      <c r="C36" s="637" t="str">
        <f>IF(ISBLANK([10]三桁基本分類!C36)=TRUE,"",[10]三桁基本分類!C36)</f>
        <v xml:space="preserve">    エドワ－ズ〈Edwards〉症候群及び
    パトー〈Patau〉症候群</v>
      </c>
      <c r="D36" s="638"/>
      <c r="E36" s="479">
        <v>1</v>
      </c>
      <c r="F36" s="479" t="s">
        <v>4</v>
      </c>
      <c r="G36" s="479" t="s">
        <v>4</v>
      </c>
      <c r="H36" s="479" t="s">
        <v>4</v>
      </c>
      <c r="I36" s="479" t="s">
        <v>4</v>
      </c>
      <c r="J36" s="479" t="s">
        <v>4</v>
      </c>
      <c r="K36" s="479" t="s">
        <v>4</v>
      </c>
      <c r="L36" s="484">
        <v>1</v>
      </c>
      <c r="M36" s="484">
        <v>1</v>
      </c>
      <c r="N36" s="484" t="s">
        <v>4</v>
      </c>
      <c r="Q36" s="479" t="s">
        <v>4</v>
      </c>
      <c r="R36" s="484" t="s">
        <v>4</v>
      </c>
      <c r="S36" s="479" t="s">
        <v>4</v>
      </c>
      <c r="T36" s="479" t="s">
        <v>4</v>
      </c>
      <c r="U36" s="479" t="s">
        <v>4</v>
      </c>
      <c r="V36" s="479">
        <v>1</v>
      </c>
      <c r="W36" s="484" t="s">
        <v>4</v>
      </c>
      <c r="X36" s="484" t="s">
        <v>4</v>
      </c>
      <c r="Y36" s="484" t="s">
        <v>4</v>
      </c>
      <c r="Z36" s="484" t="s">
        <v>4</v>
      </c>
      <c r="AA36" s="484" t="s">
        <v>4</v>
      </c>
      <c r="AB36" s="484" t="s">
        <v>4</v>
      </c>
      <c r="AC36" s="484" t="s">
        <v>4</v>
      </c>
      <c r="AD36" s="483" t="s">
        <v>4</v>
      </c>
    </row>
    <row r="37" spans="1:30" ht="33.950000000000003" customHeight="1">
      <c r="B37" s="489" t="str">
        <f>IF(ISBLANK([10]三桁基本分類!B37)=TRUE,"",[10]三桁基本分類!B37)</f>
        <v xml:space="preserve">       Q92</v>
      </c>
      <c r="C37" s="637" t="str">
        <f>IF(ISBLANK([10]三桁基本分類!C37)=TRUE,"",[10]三桁基本分類!C37)</f>
        <v xml:space="preserve">    常染色体のその他のトリソミー及び
    部分トリソミー，他に分類されないもの</v>
      </c>
      <c r="D37" s="638"/>
      <c r="E37" s="479">
        <v>1</v>
      </c>
      <c r="F37" s="479" t="s">
        <v>4</v>
      </c>
      <c r="G37" s="479" t="s">
        <v>4</v>
      </c>
      <c r="H37" s="479" t="s">
        <v>4</v>
      </c>
      <c r="I37" s="479" t="s">
        <v>4</v>
      </c>
      <c r="J37" s="479" t="s">
        <v>4</v>
      </c>
      <c r="K37" s="479" t="s">
        <v>4</v>
      </c>
      <c r="L37" s="484">
        <v>1</v>
      </c>
      <c r="M37" s="484">
        <v>1</v>
      </c>
      <c r="N37" s="484" t="s">
        <v>4</v>
      </c>
      <c r="Q37" s="479" t="s">
        <v>4</v>
      </c>
      <c r="R37" s="484" t="s">
        <v>4</v>
      </c>
      <c r="S37" s="479" t="s">
        <v>4</v>
      </c>
      <c r="T37" s="479" t="s">
        <v>4</v>
      </c>
      <c r="U37" s="479" t="s">
        <v>4</v>
      </c>
      <c r="V37" s="479">
        <v>1</v>
      </c>
      <c r="W37" s="484" t="s">
        <v>4</v>
      </c>
      <c r="X37" s="484" t="s">
        <v>4</v>
      </c>
      <c r="Y37" s="484" t="s">
        <v>4</v>
      </c>
      <c r="Z37" s="484" t="s">
        <v>4</v>
      </c>
      <c r="AA37" s="484" t="s">
        <v>4</v>
      </c>
      <c r="AB37" s="484" t="s">
        <v>4</v>
      </c>
      <c r="AC37" s="484" t="s">
        <v>4</v>
      </c>
      <c r="AD37" s="483" t="s">
        <v>4</v>
      </c>
    </row>
    <row r="38" spans="1:30" ht="33.950000000000003" customHeight="1">
      <c r="B38" s="489" t="str">
        <f>IF(ISBLANK([10]三桁基本分類!B38)=TRUE,"",[10]三桁基本分類!B38)</f>
        <v xml:space="preserve">       Q99</v>
      </c>
      <c r="C38" s="471" t="str">
        <f>IF(ISBLANK([10]三桁基本分類!C38)=TRUE,"",[10]三桁基本分類!C38)</f>
        <v xml:space="preserve">    その他の染色体異常，他に分類されないもの</v>
      </c>
      <c r="D38" s="490"/>
      <c r="E38" s="479">
        <v>3</v>
      </c>
      <c r="F38" s="479" t="s">
        <v>4</v>
      </c>
      <c r="G38" s="479" t="s">
        <v>4</v>
      </c>
      <c r="H38" s="479" t="s">
        <v>4</v>
      </c>
      <c r="I38" s="479" t="s">
        <v>4</v>
      </c>
      <c r="J38" s="479" t="s">
        <v>4</v>
      </c>
      <c r="K38" s="479" t="s">
        <v>4</v>
      </c>
      <c r="L38" s="484">
        <v>3</v>
      </c>
      <c r="M38" s="484">
        <v>3</v>
      </c>
      <c r="N38" s="484" t="s">
        <v>4</v>
      </c>
      <c r="Q38" s="479" t="s">
        <v>4</v>
      </c>
      <c r="R38" s="484" t="s">
        <v>4</v>
      </c>
      <c r="S38" s="479" t="s">
        <v>4</v>
      </c>
      <c r="T38" s="479" t="s">
        <v>4</v>
      </c>
      <c r="U38" s="479" t="s">
        <v>4</v>
      </c>
      <c r="V38" s="479">
        <v>3</v>
      </c>
      <c r="W38" s="484" t="s">
        <v>4</v>
      </c>
      <c r="X38" s="484" t="s">
        <v>4</v>
      </c>
      <c r="Y38" s="484" t="s">
        <v>4</v>
      </c>
      <c r="Z38" s="484" t="s">
        <v>4</v>
      </c>
      <c r="AA38" s="484" t="s">
        <v>4</v>
      </c>
      <c r="AB38" s="484" t="s">
        <v>4</v>
      </c>
      <c r="AC38" s="484" t="s">
        <v>4</v>
      </c>
      <c r="AD38" s="483" t="s">
        <v>4</v>
      </c>
    </row>
    <row r="39" spans="1:30" ht="33.950000000000003" customHeight="1">
      <c r="B39" s="489" t="str">
        <f>IF(ISBLANK([10]三桁基本分類!B39)=TRUE,"",[10]三桁基本分類!B39)</f>
        <v/>
      </c>
      <c r="C39" s="471" t="str">
        <f>IF(ISBLANK([10]三桁基本分類!C39)=TRUE,"",[10]三桁基本分類!C39)</f>
        <v/>
      </c>
      <c r="D39" s="490"/>
      <c r="E39" s="479" t="s">
        <v>3</v>
      </c>
      <c r="F39" s="479" t="s">
        <v>3</v>
      </c>
      <c r="G39" s="479" t="s">
        <v>3</v>
      </c>
      <c r="H39" s="479" t="s">
        <v>3</v>
      </c>
      <c r="I39" s="479" t="s">
        <v>3</v>
      </c>
      <c r="J39" s="479" t="s">
        <v>3</v>
      </c>
      <c r="K39" s="479" t="s">
        <v>3</v>
      </c>
      <c r="L39" s="484" t="s">
        <v>3</v>
      </c>
      <c r="M39" s="484" t="s">
        <v>3</v>
      </c>
      <c r="N39" s="484" t="s">
        <v>3</v>
      </c>
      <c r="Q39" s="479" t="s">
        <v>3</v>
      </c>
      <c r="R39" s="484" t="s">
        <v>3</v>
      </c>
      <c r="S39" s="479" t="s">
        <v>3</v>
      </c>
      <c r="T39" s="479" t="s">
        <v>3</v>
      </c>
      <c r="U39" s="479" t="s">
        <v>3</v>
      </c>
      <c r="V39" s="479" t="s">
        <v>3</v>
      </c>
      <c r="W39" s="484" t="s">
        <v>3</v>
      </c>
      <c r="X39" s="484" t="s">
        <v>3</v>
      </c>
      <c r="Y39" s="484" t="s">
        <v>3</v>
      </c>
      <c r="Z39" s="484" t="s">
        <v>3</v>
      </c>
      <c r="AA39" s="484" t="s">
        <v>3</v>
      </c>
      <c r="AB39" s="484" t="s">
        <v>3</v>
      </c>
      <c r="AC39" s="484" t="s">
        <v>3</v>
      </c>
      <c r="AD39" s="483" t="s">
        <v>3</v>
      </c>
    </row>
    <row r="40" spans="1:30" ht="33.950000000000003" customHeight="1">
      <c r="B40" s="489" t="str">
        <f>IF(ISBLANK([10]三桁基本分類!B40)=TRUE,"",[10]三桁基本分類!B40)</f>
        <v/>
      </c>
      <c r="C40" s="471" t="str">
        <f>IF(ISBLANK([10]三桁基本分類!C40)=TRUE,"",[10]三桁基本分類!C40)</f>
        <v/>
      </c>
      <c r="D40" s="490"/>
      <c r="E40" s="479" t="s">
        <v>3</v>
      </c>
      <c r="F40" s="479" t="s">
        <v>3</v>
      </c>
      <c r="G40" s="479" t="s">
        <v>3</v>
      </c>
      <c r="H40" s="479" t="s">
        <v>3</v>
      </c>
      <c r="I40" s="479" t="s">
        <v>3</v>
      </c>
      <c r="J40" s="479" t="s">
        <v>3</v>
      </c>
      <c r="K40" s="479" t="s">
        <v>3</v>
      </c>
      <c r="L40" s="484" t="s">
        <v>3</v>
      </c>
      <c r="M40" s="484" t="s">
        <v>3</v>
      </c>
      <c r="N40" s="484" t="s">
        <v>3</v>
      </c>
      <c r="Q40" s="479" t="s">
        <v>3</v>
      </c>
      <c r="R40" s="484" t="s">
        <v>3</v>
      </c>
      <c r="S40" s="479" t="s">
        <v>3</v>
      </c>
      <c r="T40" s="479" t="s">
        <v>3</v>
      </c>
      <c r="U40" s="479" t="s">
        <v>3</v>
      </c>
      <c r="V40" s="479" t="s">
        <v>3</v>
      </c>
      <c r="W40" s="484" t="s">
        <v>3</v>
      </c>
      <c r="X40" s="484" t="s">
        <v>3</v>
      </c>
      <c r="Y40" s="484" t="s">
        <v>3</v>
      </c>
      <c r="Z40" s="484" t="s">
        <v>3</v>
      </c>
      <c r="AA40" s="484" t="s">
        <v>3</v>
      </c>
      <c r="AB40" s="484" t="s">
        <v>3</v>
      </c>
      <c r="AC40" s="484" t="s">
        <v>3</v>
      </c>
      <c r="AD40" s="483" t="s">
        <v>3</v>
      </c>
    </row>
    <row r="41" spans="1:30" ht="33.950000000000003" customHeight="1">
      <c r="B41" s="489" t="str">
        <f>IF(ISBLANK([10]三桁基本分類!B41)=TRUE,"",[10]三桁基本分類!B41)</f>
        <v/>
      </c>
      <c r="C41" s="471" t="str">
        <f>IF(ISBLANK([10]三桁基本分類!C41)=TRUE,"",[10]三桁基本分類!C41)</f>
        <v/>
      </c>
      <c r="D41" s="490"/>
      <c r="E41" s="479" t="s">
        <v>3</v>
      </c>
      <c r="F41" s="479" t="s">
        <v>3</v>
      </c>
      <c r="G41" s="479" t="s">
        <v>3</v>
      </c>
      <c r="H41" s="479" t="s">
        <v>3</v>
      </c>
      <c r="I41" s="479" t="s">
        <v>3</v>
      </c>
      <c r="J41" s="479" t="s">
        <v>3</v>
      </c>
      <c r="K41" s="479" t="s">
        <v>3</v>
      </c>
      <c r="L41" s="484" t="s">
        <v>3</v>
      </c>
      <c r="M41" s="484" t="s">
        <v>3</v>
      </c>
      <c r="N41" s="484" t="s">
        <v>3</v>
      </c>
      <c r="Q41" s="479" t="s">
        <v>3</v>
      </c>
      <c r="R41" s="484" t="s">
        <v>3</v>
      </c>
      <c r="S41" s="479" t="s">
        <v>3</v>
      </c>
      <c r="T41" s="479" t="s">
        <v>3</v>
      </c>
      <c r="U41" s="479" t="s">
        <v>3</v>
      </c>
      <c r="V41" s="479" t="s">
        <v>3</v>
      </c>
      <c r="W41" s="484" t="s">
        <v>3</v>
      </c>
      <c r="X41" s="484" t="s">
        <v>3</v>
      </c>
      <c r="Y41" s="484" t="s">
        <v>3</v>
      </c>
      <c r="Z41" s="484" t="s">
        <v>3</v>
      </c>
      <c r="AA41" s="484" t="s">
        <v>3</v>
      </c>
      <c r="AB41" s="484" t="s">
        <v>3</v>
      </c>
      <c r="AC41" s="484" t="s">
        <v>3</v>
      </c>
      <c r="AD41" s="483" t="s">
        <v>3</v>
      </c>
    </row>
    <row r="42" spans="1:30" ht="33.950000000000003" customHeight="1">
      <c r="B42" s="489" t="str">
        <f>IF(ISBLANK([10]三桁基本分類!B48)=TRUE,"",[10]三桁基本分類!B48)</f>
        <v/>
      </c>
      <c r="C42" s="471" t="str">
        <f>IF(ISBLANK([10]三桁基本分類!C47)=TRUE,"",[10]三桁基本分類!C47)</f>
        <v/>
      </c>
      <c r="D42" s="490"/>
      <c r="E42" s="479" t="s">
        <v>3</v>
      </c>
      <c r="F42" s="479" t="s">
        <v>3</v>
      </c>
      <c r="G42" s="479" t="s">
        <v>3</v>
      </c>
      <c r="H42" s="479" t="s">
        <v>3</v>
      </c>
      <c r="I42" s="479" t="s">
        <v>3</v>
      </c>
      <c r="J42" s="479" t="s">
        <v>3</v>
      </c>
      <c r="K42" s="479" t="s">
        <v>3</v>
      </c>
      <c r="L42" s="484" t="s">
        <v>3</v>
      </c>
      <c r="M42" s="484" t="s">
        <v>3</v>
      </c>
      <c r="N42" s="484" t="s">
        <v>3</v>
      </c>
      <c r="Q42" s="479" t="s">
        <v>3</v>
      </c>
      <c r="R42" s="484" t="s">
        <v>3</v>
      </c>
      <c r="S42" s="479" t="s">
        <v>3</v>
      </c>
      <c r="T42" s="479" t="s">
        <v>3</v>
      </c>
      <c r="U42" s="479" t="s">
        <v>3</v>
      </c>
      <c r="V42" s="479" t="s">
        <v>3</v>
      </c>
      <c r="W42" s="484" t="s">
        <v>3</v>
      </c>
      <c r="X42" s="484" t="s">
        <v>3</v>
      </c>
      <c r="Y42" s="484" t="s">
        <v>3</v>
      </c>
      <c r="Z42" s="484" t="s">
        <v>3</v>
      </c>
      <c r="AA42" s="484" t="s">
        <v>3</v>
      </c>
      <c r="AB42" s="484" t="s">
        <v>3</v>
      </c>
      <c r="AC42" s="484" t="s">
        <v>3</v>
      </c>
      <c r="AD42" s="483" t="s">
        <v>3</v>
      </c>
    </row>
    <row r="43" spans="1:30" ht="33.950000000000003" customHeight="1">
      <c r="B43" s="489" t="str">
        <f>IF(ISBLANK([10]三桁基本分類!B49)=TRUE,"",[10]三桁基本分類!B49)</f>
        <v/>
      </c>
      <c r="C43" s="471" t="str">
        <f>IF(ISBLANK([10]三桁基本分類!C49)=TRUE,"",[10]三桁基本分類!C49)</f>
        <v/>
      </c>
      <c r="D43" s="488"/>
      <c r="E43" s="479" t="s">
        <v>3</v>
      </c>
      <c r="F43" s="479" t="s">
        <v>3</v>
      </c>
      <c r="G43" s="479" t="s">
        <v>3</v>
      </c>
      <c r="H43" s="479" t="s">
        <v>3</v>
      </c>
      <c r="I43" s="479" t="s">
        <v>3</v>
      </c>
      <c r="J43" s="479" t="s">
        <v>3</v>
      </c>
      <c r="K43" s="479" t="s">
        <v>3</v>
      </c>
      <c r="L43" s="484" t="s">
        <v>3</v>
      </c>
      <c r="M43" s="484" t="s">
        <v>3</v>
      </c>
      <c r="N43" s="484" t="s">
        <v>3</v>
      </c>
      <c r="O43" s="479" t="s">
        <v>3</v>
      </c>
      <c r="P43" s="472" t="s">
        <v>3</v>
      </c>
      <c r="Q43" s="479" t="s">
        <v>3</v>
      </c>
      <c r="R43" s="484" t="s">
        <v>3</v>
      </c>
      <c r="S43" s="479" t="s">
        <v>3</v>
      </c>
      <c r="T43" s="479" t="s">
        <v>3</v>
      </c>
      <c r="U43" s="479" t="s">
        <v>3</v>
      </c>
      <c r="V43" s="484" t="s">
        <v>3</v>
      </c>
      <c r="W43" s="484" t="s">
        <v>3</v>
      </c>
      <c r="X43" s="484" t="s">
        <v>3</v>
      </c>
      <c r="Y43" s="484" t="s">
        <v>3</v>
      </c>
      <c r="Z43" s="484" t="s">
        <v>3</v>
      </c>
      <c r="AA43" s="484" t="s">
        <v>3</v>
      </c>
      <c r="AB43" s="484" t="s">
        <v>3</v>
      </c>
      <c r="AC43" s="484" t="s">
        <v>3</v>
      </c>
      <c r="AD43" s="483" t="s">
        <v>3</v>
      </c>
    </row>
    <row r="44" spans="1:30" ht="33.950000000000003" customHeight="1">
      <c r="B44" s="487" t="str">
        <f>IF(ISBLANK([10]三桁基本分類!B50)=TRUE,"",[10]三桁基本分類!B50)</f>
        <v/>
      </c>
      <c r="C44" s="486" t="str">
        <f>IF(ISBLANK([10]三桁基本分類!C50)=TRUE,"",[10]三桁基本分類!C50)</f>
        <v/>
      </c>
      <c r="D44" s="485"/>
      <c r="E44" s="479" t="s">
        <v>3</v>
      </c>
      <c r="F44" s="479" t="s">
        <v>3</v>
      </c>
      <c r="G44" s="479" t="s">
        <v>3</v>
      </c>
      <c r="H44" s="479" t="s">
        <v>3</v>
      </c>
      <c r="I44" s="479" t="s">
        <v>3</v>
      </c>
      <c r="J44" s="479" t="s">
        <v>3</v>
      </c>
      <c r="K44" s="479" t="s">
        <v>3</v>
      </c>
      <c r="L44" s="484" t="s">
        <v>3</v>
      </c>
      <c r="M44" s="484" t="s">
        <v>3</v>
      </c>
      <c r="N44" s="484" t="s">
        <v>3</v>
      </c>
      <c r="O44" s="479" t="s">
        <v>3</v>
      </c>
      <c r="P44" s="472" t="s">
        <v>3</v>
      </c>
      <c r="Q44" s="479" t="s">
        <v>3</v>
      </c>
      <c r="R44" s="484" t="s">
        <v>3</v>
      </c>
      <c r="S44" s="479" t="s">
        <v>3</v>
      </c>
      <c r="T44" s="479" t="s">
        <v>3</v>
      </c>
      <c r="U44" s="479" t="s">
        <v>3</v>
      </c>
      <c r="V44" s="484" t="s">
        <v>3</v>
      </c>
      <c r="W44" s="484" t="s">
        <v>3</v>
      </c>
      <c r="X44" s="484" t="s">
        <v>3</v>
      </c>
      <c r="Y44" s="484" t="s">
        <v>3</v>
      </c>
      <c r="Z44" s="484" t="s">
        <v>3</v>
      </c>
      <c r="AA44" s="484" t="s">
        <v>3</v>
      </c>
      <c r="AB44" s="484" t="s">
        <v>3</v>
      </c>
      <c r="AC44" s="484" t="s">
        <v>3</v>
      </c>
      <c r="AD44" s="483" t="s">
        <v>3</v>
      </c>
    </row>
    <row r="45" spans="1:30" ht="33.950000000000003" customHeight="1" thickBot="1">
      <c r="A45" s="469"/>
      <c r="B45" s="482" t="str">
        <f>IF(ISBLANK([10]三桁基本分類!B51)=TRUE,"",[10]三桁基本分類!B51)</f>
        <v/>
      </c>
      <c r="C45" s="481" t="str">
        <f>IF(ISBLANK([10]三桁基本分類!C51)=TRUE,"",[10]三桁基本分類!C51)</f>
        <v/>
      </c>
      <c r="D45" s="480"/>
      <c r="E45" s="477" t="s">
        <v>3</v>
      </c>
      <c r="F45" s="477" t="s">
        <v>3</v>
      </c>
      <c r="G45" s="477" t="s">
        <v>3</v>
      </c>
      <c r="H45" s="477" t="s">
        <v>3</v>
      </c>
      <c r="I45" s="477" t="s">
        <v>3</v>
      </c>
      <c r="J45" s="477" t="s">
        <v>3</v>
      </c>
      <c r="K45" s="477" t="s">
        <v>3</v>
      </c>
      <c r="L45" s="476" t="s">
        <v>3</v>
      </c>
      <c r="M45" s="476" t="s">
        <v>3</v>
      </c>
      <c r="N45" s="476" t="s">
        <v>3</v>
      </c>
      <c r="O45" s="479" t="s">
        <v>3</v>
      </c>
      <c r="P45" s="478" t="s">
        <v>3</v>
      </c>
      <c r="Q45" s="477" t="s">
        <v>3</v>
      </c>
      <c r="R45" s="476" t="s">
        <v>3</v>
      </c>
      <c r="S45" s="477" t="s">
        <v>3</v>
      </c>
      <c r="T45" s="477" t="s">
        <v>3</v>
      </c>
      <c r="U45" s="477" t="s">
        <v>3</v>
      </c>
      <c r="V45" s="476" t="s">
        <v>3</v>
      </c>
      <c r="W45" s="476" t="s">
        <v>3</v>
      </c>
      <c r="X45" s="476" t="s">
        <v>3</v>
      </c>
      <c r="Y45" s="476" t="s">
        <v>3</v>
      </c>
      <c r="Z45" s="476" t="s">
        <v>3</v>
      </c>
      <c r="AA45" s="476" t="s">
        <v>3</v>
      </c>
      <c r="AB45" s="476" t="s">
        <v>3</v>
      </c>
      <c r="AC45" s="476" t="s">
        <v>3</v>
      </c>
      <c r="AD45" s="475" t="s">
        <v>3</v>
      </c>
    </row>
    <row r="46" spans="1:30" ht="15.95" customHeight="1">
      <c r="A46" s="469"/>
      <c r="B46" s="9" t="s">
        <v>707</v>
      </c>
      <c r="C46" s="474"/>
      <c r="D46" s="473"/>
      <c r="E46" s="472"/>
      <c r="F46" s="472"/>
      <c r="G46" s="472"/>
      <c r="H46" s="472"/>
      <c r="I46" s="472"/>
      <c r="J46" s="472"/>
      <c r="K46" s="472"/>
      <c r="L46" s="472"/>
      <c r="M46" s="472"/>
      <c r="N46" s="472"/>
      <c r="O46" s="472"/>
      <c r="P46" s="472"/>
      <c r="Q46" s="472"/>
      <c r="R46" s="472"/>
      <c r="S46" s="472"/>
      <c r="T46" s="472"/>
      <c r="U46" s="472"/>
      <c r="V46" s="472"/>
      <c r="W46" s="472"/>
      <c r="X46" s="472"/>
      <c r="Y46" s="472"/>
      <c r="Z46" s="472"/>
      <c r="AA46" s="472"/>
      <c r="AB46" s="472"/>
      <c r="AC46" s="472"/>
      <c r="AD46" s="472"/>
    </row>
    <row r="47" spans="1:30" ht="15.95" customHeight="1">
      <c r="B47" s="468" t="s">
        <v>706</v>
      </c>
      <c r="C47" s="471"/>
      <c r="D47" s="471"/>
      <c r="E47" s="470"/>
      <c r="F47" s="470"/>
      <c r="G47" s="470"/>
      <c r="H47" s="470"/>
      <c r="I47" s="470"/>
      <c r="J47" s="470"/>
      <c r="K47" s="470"/>
      <c r="L47" s="470"/>
    </row>
    <row r="48" spans="1:30" ht="29.45" customHeight="1">
      <c r="B48" s="9" t="s">
        <v>397</v>
      </c>
    </row>
  </sheetData>
  <mergeCells count="6">
    <mergeCell ref="C37:D37"/>
    <mergeCell ref="C19:D19"/>
    <mergeCell ref="C20:D20"/>
    <mergeCell ref="C22:D22"/>
    <mergeCell ref="C33:D33"/>
    <mergeCell ref="C36:D36"/>
  </mergeCells>
  <phoneticPr fontId="2"/>
  <pageMargins left="0.7" right="0.7" top="0.75" bottom="0.75" header="0.3" footer="0.3"/>
  <pageSetup paperSize="9" scale="44" orientation="portrait" r:id="rId1"/>
  <colBreaks count="1" manualBreakCount="1">
    <brk id="15"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AF73"/>
  <sheetViews>
    <sheetView view="pageBreakPreview" zoomScale="60" zoomScaleNormal="100" workbookViewId="0">
      <selection activeCell="D76" sqref="D76"/>
    </sheetView>
  </sheetViews>
  <sheetFormatPr defaultColWidth="10.625" defaultRowHeight="14.25"/>
  <cols>
    <col min="1" max="1" width="2.625" style="63" customWidth="1"/>
    <col min="2" max="2" width="22.75" style="63" customWidth="1"/>
    <col min="3" max="14" width="11.625" style="63" customWidth="1"/>
    <col min="15" max="16" width="2.5" style="75" customWidth="1"/>
    <col min="17" max="31" width="11.625" style="63" customWidth="1"/>
    <col min="32" max="32" width="2.625" style="63" customWidth="1"/>
    <col min="33" max="16384" width="10.625" style="63"/>
  </cols>
  <sheetData>
    <row r="1" spans="2:32" ht="19.5" customHeight="1">
      <c r="B1" s="156" t="s">
        <v>785</v>
      </c>
    </row>
    <row r="2" spans="2:32" ht="19.5" customHeight="1" thickBot="1">
      <c r="B2" s="9"/>
      <c r="C2" s="75"/>
      <c r="D2" s="75"/>
      <c r="E2" s="75"/>
      <c r="F2" s="75"/>
      <c r="G2" s="75"/>
      <c r="H2" s="75"/>
      <c r="I2" s="75"/>
      <c r="J2" s="75"/>
      <c r="K2" s="75"/>
      <c r="L2" s="75"/>
      <c r="M2" s="75"/>
      <c r="N2" s="75"/>
      <c r="Q2" s="75"/>
      <c r="R2" s="75"/>
      <c r="S2" s="75"/>
      <c r="T2" s="75"/>
      <c r="U2" s="75"/>
      <c r="V2" s="75"/>
      <c r="W2" s="75"/>
      <c r="X2" s="75"/>
      <c r="Y2" s="75"/>
      <c r="Z2" s="75"/>
      <c r="AA2" s="75"/>
      <c r="AB2" s="75"/>
      <c r="AC2" s="75"/>
      <c r="AD2" s="9"/>
      <c r="AE2" s="102" t="s">
        <v>84</v>
      </c>
    </row>
    <row r="3" spans="2:32" ht="19.5" customHeight="1">
      <c r="B3" s="140"/>
      <c r="C3" s="163"/>
      <c r="D3" s="98" t="s">
        <v>784</v>
      </c>
      <c r="E3" s="98"/>
      <c r="F3" s="176"/>
      <c r="G3" s="98" t="s">
        <v>783</v>
      </c>
      <c r="H3" s="98"/>
      <c r="I3" s="163"/>
      <c r="J3" s="98" t="s">
        <v>145</v>
      </c>
      <c r="K3" s="98"/>
      <c r="L3" s="163"/>
      <c r="M3" s="98" t="s">
        <v>144</v>
      </c>
      <c r="N3" s="542"/>
      <c r="O3" s="133"/>
      <c r="P3" s="132"/>
      <c r="Q3" s="163"/>
      <c r="R3" s="98" t="s">
        <v>143</v>
      </c>
      <c r="S3" s="98"/>
      <c r="T3" s="163"/>
      <c r="U3" s="98" t="s">
        <v>142</v>
      </c>
      <c r="V3" s="98"/>
      <c r="W3" s="163"/>
      <c r="X3" s="98" t="s">
        <v>141</v>
      </c>
      <c r="Y3" s="98"/>
      <c r="Z3" s="163"/>
      <c r="AA3" s="98" t="s">
        <v>782</v>
      </c>
      <c r="AB3" s="98"/>
      <c r="AC3" s="163"/>
      <c r="AD3" s="98" t="s">
        <v>781</v>
      </c>
      <c r="AE3" s="541"/>
    </row>
    <row r="4" spans="2:32" ht="19.5" customHeight="1">
      <c r="B4" s="79" t="s">
        <v>76</v>
      </c>
      <c r="C4" s="91"/>
      <c r="D4" s="91" t="s">
        <v>780</v>
      </c>
      <c r="E4" s="91" t="s">
        <v>779</v>
      </c>
      <c r="F4" s="130"/>
      <c r="G4" s="91" t="s">
        <v>780</v>
      </c>
      <c r="H4" s="91" t="s">
        <v>779</v>
      </c>
      <c r="I4" s="91"/>
      <c r="J4" s="91" t="s">
        <v>780</v>
      </c>
      <c r="K4" s="91" t="s">
        <v>779</v>
      </c>
      <c r="L4" s="91"/>
      <c r="M4" s="91" t="s">
        <v>780</v>
      </c>
      <c r="N4" s="131" t="s">
        <v>779</v>
      </c>
      <c r="O4" s="91"/>
      <c r="P4" s="133"/>
      <c r="Q4" s="91"/>
      <c r="R4" s="91" t="s">
        <v>780</v>
      </c>
      <c r="S4" s="91" t="s">
        <v>779</v>
      </c>
      <c r="T4" s="91"/>
      <c r="U4" s="91" t="s">
        <v>780</v>
      </c>
      <c r="V4" s="91" t="s">
        <v>779</v>
      </c>
      <c r="W4" s="91"/>
      <c r="X4" s="91" t="s">
        <v>780</v>
      </c>
      <c r="Y4" s="91" t="s">
        <v>779</v>
      </c>
      <c r="Z4" s="91"/>
      <c r="AA4" s="91" t="s">
        <v>780</v>
      </c>
      <c r="AB4" s="91" t="s">
        <v>779</v>
      </c>
      <c r="AC4" s="91"/>
      <c r="AD4" s="91" t="s">
        <v>780</v>
      </c>
      <c r="AE4" s="89" t="s">
        <v>779</v>
      </c>
    </row>
    <row r="5" spans="2:32" ht="19.5" customHeight="1">
      <c r="B5" s="79" t="s">
        <v>68</v>
      </c>
      <c r="C5" s="91" t="s">
        <v>64</v>
      </c>
      <c r="D5" s="91" t="s">
        <v>778</v>
      </c>
      <c r="E5" s="91" t="s">
        <v>94</v>
      </c>
      <c r="F5" s="130" t="s">
        <v>64</v>
      </c>
      <c r="G5" s="91" t="s">
        <v>778</v>
      </c>
      <c r="H5" s="91" t="s">
        <v>94</v>
      </c>
      <c r="I5" s="91" t="s">
        <v>64</v>
      </c>
      <c r="J5" s="91" t="s">
        <v>778</v>
      </c>
      <c r="K5" s="91" t="s">
        <v>94</v>
      </c>
      <c r="L5" s="91" t="s">
        <v>64</v>
      </c>
      <c r="M5" s="91" t="s">
        <v>778</v>
      </c>
      <c r="N5" s="131" t="s">
        <v>94</v>
      </c>
      <c r="O5" s="91"/>
      <c r="P5" s="133"/>
      <c r="Q5" s="91" t="s">
        <v>64</v>
      </c>
      <c r="R5" s="91" t="s">
        <v>778</v>
      </c>
      <c r="S5" s="91" t="s">
        <v>94</v>
      </c>
      <c r="T5" s="91" t="s">
        <v>64</v>
      </c>
      <c r="U5" s="91" t="s">
        <v>778</v>
      </c>
      <c r="V5" s="91" t="s">
        <v>94</v>
      </c>
      <c r="W5" s="91" t="s">
        <v>64</v>
      </c>
      <c r="X5" s="91" t="s">
        <v>778</v>
      </c>
      <c r="Y5" s="91" t="s">
        <v>94</v>
      </c>
      <c r="Z5" s="91" t="s">
        <v>64</v>
      </c>
      <c r="AA5" s="91" t="s">
        <v>778</v>
      </c>
      <c r="AB5" s="91" t="s">
        <v>94</v>
      </c>
      <c r="AC5" s="91" t="s">
        <v>64</v>
      </c>
      <c r="AD5" s="91" t="s">
        <v>778</v>
      </c>
      <c r="AE5" s="89" t="s">
        <v>94</v>
      </c>
    </row>
    <row r="6" spans="2:32" ht="19.5" customHeight="1">
      <c r="B6" s="128"/>
      <c r="C6" s="365"/>
      <c r="D6" s="365" t="s">
        <v>777</v>
      </c>
      <c r="E6" s="365" t="s">
        <v>776</v>
      </c>
      <c r="F6" s="122"/>
      <c r="G6" s="365" t="s">
        <v>777</v>
      </c>
      <c r="H6" s="365" t="s">
        <v>776</v>
      </c>
      <c r="I6" s="365"/>
      <c r="J6" s="365" t="s">
        <v>777</v>
      </c>
      <c r="K6" s="365" t="s">
        <v>776</v>
      </c>
      <c r="L6" s="365"/>
      <c r="M6" s="365" t="s">
        <v>777</v>
      </c>
      <c r="N6" s="366" t="s">
        <v>776</v>
      </c>
      <c r="O6" s="91"/>
      <c r="P6" s="133"/>
      <c r="Q6" s="365"/>
      <c r="R6" s="365" t="s">
        <v>777</v>
      </c>
      <c r="S6" s="365" t="s">
        <v>776</v>
      </c>
      <c r="T6" s="365"/>
      <c r="U6" s="365" t="s">
        <v>777</v>
      </c>
      <c r="V6" s="365" t="s">
        <v>776</v>
      </c>
      <c r="W6" s="365"/>
      <c r="X6" s="365" t="s">
        <v>777</v>
      </c>
      <c r="Y6" s="365" t="s">
        <v>776</v>
      </c>
      <c r="Z6" s="365"/>
      <c r="AA6" s="365" t="s">
        <v>777</v>
      </c>
      <c r="AB6" s="365" t="s">
        <v>776</v>
      </c>
      <c r="AC6" s="365"/>
      <c r="AD6" s="365" t="s">
        <v>777</v>
      </c>
      <c r="AE6" s="540" t="s">
        <v>776</v>
      </c>
    </row>
    <row r="7" spans="2:32" ht="19.5" customHeight="1">
      <c r="B7" s="79" t="s">
        <v>57</v>
      </c>
      <c r="C7" s="155">
        <v>3728</v>
      </c>
      <c r="D7" s="155">
        <v>3063</v>
      </c>
      <c r="E7" s="155">
        <v>665</v>
      </c>
      <c r="F7" s="538">
        <v>52</v>
      </c>
      <c r="G7" s="155">
        <v>42</v>
      </c>
      <c r="H7" s="155">
        <v>10</v>
      </c>
      <c r="I7" s="155">
        <v>280</v>
      </c>
      <c r="J7" s="155">
        <v>237</v>
      </c>
      <c r="K7" s="155">
        <v>43</v>
      </c>
      <c r="L7" s="155">
        <v>837</v>
      </c>
      <c r="M7" s="155">
        <v>682</v>
      </c>
      <c r="N7" s="539">
        <v>155</v>
      </c>
      <c r="O7" s="155"/>
      <c r="P7" s="108"/>
      <c r="Q7" s="155">
        <v>1184</v>
      </c>
      <c r="R7" s="155">
        <v>1000</v>
      </c>
      <c r="S7" s="155">
        <v>184</v>
      </c>
      <c r="T7" s="155">
        <v>1013</v>
      </c>
      <c r="U7" s="155">
        <v>831</v>
      </c>
      <c r="V7" s="155">
        <v>182</v>
      </c>
      <c r="W7" s="155">
        <v>339</v>
      </c>
      <c r="X7" s="155">
        <v>259</v>
      </c>
      <c r="Y7" s="155">
        <v>80</v>
      </c>
      <c r="Z7" s="155">
        <v>13</v>
      </c>
      <c r="AA7" s="155">
        <v>11</v>
      </c>
      <c r="AB7" s="29">
        <v>2</v>
      </c>
      <c r="AC7" s="155">
        <v>10</v>
      </c>
      <c r="AD7" s="73">
        <v>1</v>
      </c>
      <c r="AE7" s="536">
        <v>9</v>
      </c>
    </row>
    <row r="8" spans="2:32" ht="19.5" customHeight="1">
      <c r="B8" s="22"/>
      <c r="C8" s="155"/>
      <c r="D8" s="155"/>
      <c r="E8" s="155"/>
      <c r="F8" s="538"/>
      <c r="G8" s="155"/>
      <c r="H8" s="155"/>
      <c r="I8" s="155"/>
      <c r="J8" s="155"/>
      <c r="K8" s="155"/>
      <c r="L8" s="155"/>
      <c r="M8" s="155"/>
      <c r="N8" s="537"/>
      <c r="O8" s="155"/>
      <c r="P8" s="108"/>
      <c r="Q8" s="155"/>
      <c r="R8" s="155"/>
      <c r="S8" s="155"/>
      <c r="T8" s="155"/>
      <c r="U8" s="155"/>
      <c r="V8" s="155"/>
      <c r="W8" s="155"/>
      <c r="X8" s="155"/>
      <c r="Y8" s="155"/>
      <c r="Z8" s="155"/>
      <c r="AA8" s="155"/>
      <c r="AB8" s="155"/>
      <c r="AC8" s="155"/>
      <c r="AD8" s="155"/>
      <c r="AE8" s="536"/>
    </row>
    <row r="9" spans="2:32" ht="19.5" customHeight="1">
      <c r="B9" s="79" t="str">
        <f>IF(ISBLANK([11]市町村!B9)=TRUE,"",[11]市町村!B9)</f>
        <v>岡　 山　 県</v>
      </c>
      <c r="C9" s="73">
        <v>55</v>
      </c>
      <c r="D9" s="73">
        <v>50</v>
      </c>
      <c r="E9" s="73">
        <v>5</v>
      </c>
      <c r="F9" s="118">
        <v>2</v>
      </c>
      <c r="G9" s="73">
        <v>2</v>
      </c>
      <c r="H9" s="73" t="s">
        <v>4</v>
      </c>
      <c r="I9" s="73">
        <v>3</v>
      </c>
      <c r="J9" s="73">
        <v>3</v>
      </c>
      <c r="K9" s="73" t="s">
        <v>4</v>
      </c>
      <c r="L9" s="73">
        <v>15</v>
      </c>
      <c r="M9" s="73">
        <v>13</v>
      </c>
      <c r="N9" s="29">
        <v>2</v>
      </c>
      <c r="O9" s="73"/>
      <c r="P9" s="120"/>
      <c r="Q9" s="29">
        <v>18</v>
      </c>
      <c r="R9" s="29">
        <v>16</v>
      </c>
      <c r="S9" s="29">
        <v>2</v>
      </c>
      <c r="T9" s="29">
        <v>9</v>
      </c>
      <c r="U9" s="29">
        <v>8</v>
      </c>
      <c r="V9" s="29">
        <v>1</v>
      </c>
      <c r="W9" s="29">
        <v>8</v>
      </c>
      <c r="X9" s="29">
        <v>8</v>
      </c>
      <c r="Y9" s="29" t="s">
        <v>4</v>
      </c>
      <c r="Z9" s="29" t="s">
        <v>4</v>
      </c>
      <c r="AA9" s="29" t="s">
        <v>4</v>
      </c>
      <c r="AB9" s="29" t="s">
        <v>4</v>
      </c>
      <c r="AC9" s="29" t="s">
        <v>4</v>
      </c>
      <c r="AD9" s="29" t="s">
        <v>4</v>
      </c>
      <c r="AE9" s="148" t="s">
        <v>4</v>
      </c>
    </row>
    <row r="10" spans="2:32" ht="19.5" customHeight="1">
      <c r="B10" s="79"/>
      <c r="C10" s="155"/>
      <c r="D10" s="155"/>
      <c r="E10" s="155"/>
      <c r="F10" s="118"/>
      <c r="G10" s="73"/>
      <c r="H10" s="73"/>
      <c r="I10" s="73"/>
      <c r="J10" s="73"/>
      <c r="K10" s="73"/>
      <c r="L10" s="73"/>
      <c r="M10" s="73"/>
      <c r="N10" s="29"/>
      <c r="O10" s="73"/>
      <c r="P10" s="106"/>
      <c r="Q10" s="73"/>
      <c r="R10" s="73"/>
      <c r="S10" s="73"/>
      <c r="T10" s="73"/>
      <c r="U10" s="73"/>
      <c r="V10" s="73"/>
      <c r="W10" s="73"/>
      <c r="X10" s="73"/>
      <c r="Y10" s="73"/>
      <c r="Z10" s="73"/>
      <c r="AA10" s="73"/>
      <c r="AB10" s="73"/>
      <c r="AC10" s="73"/>
      <c r="AD10" s="73"/>
      <c r="AE10" s="148"/>
    </row>
    <row r="11" spans="2:32" ht="19.5" customHeight="1">
      <c r="B11" s="27" t="str">
        <f>IF(ISBLANK([11]市町村!B11)=TRUE,"",[11]市町村!B11)</f>
        <v>県南東部保健医療圏</v>
      </c>
      <c r="C11" s="73">
        <v>26</v>
      </c>
      <c r="D11" s="73">
        <v>23</v>
      </c>
      <c r="E11" s="73">
        <v>3</v>
      </c>
      <c r="F11" s="118">
        <v>1</v>
      </c>
      <c r="G11" s="29">
        <v>1</v>
      </c>
      <c r="H11" s="73" t="s">
        <v>4</v>
      </c>
      <c r="I11" s="73">
        <v>3</v>
      </c>
      <c r="J11" s="73">
        <v>3</v>
      </c>
      <c r="K11" s="73" t="s">
        <v>4</v>
      </c>
      <c r="L11" s="73">
        <v>4</v>
      </c>
      <c r="M11" s="73">
        <v>3</v>
      </c>
      <c r="N11" s="29">
        <v>1</v>
      </c>
      <c r="O11" s="73"/>
      <c r="P11" s="106"/>
      <c r="Q11" s="73">
        <v>11</v>
      </c>
      <c r="R11" s="73">
        <v>9</v>
      </c>
      <c r="S11" s="73">
        <v>2</v>
      </c>
      <c r="T11" s="73">
        <v>3</v>
      </c>
      <c r="U11" s="73">
        <v>3</v>
      </c>
      <c r="V11" s="73" t="s">
        <v>4</v>
      </c>
      <c r="W11" s="73">
        <v>4</v>
      </c>
      <c r="X11" s="73">
        <v>4</v>
      </c>
      <c r="Y11" s="73" t="s">
        <v>4</v>
      </c>
      <c r="Z11" s="73" t="s">
        <v>4</v>
      </c>
      <c r="AA11" s="73" t="s">
        <v>4</v>
      </c>
      <c r="AB11" s="73" t="s">
        <v>4</v>
      </c>
      <c r="AC11" s="73" t="s">
        <v>4</v>
      </c>
      <c r="AD11" s="73" t="s">
        <v>4</v>
      </c>
      <c r="AE11" s="148" t="s">
        <v>4</v>
      </c>
      <c r="AF11" s="63" t="str">
        <f>IF(ISBLANK([11]市町村!AF11)=TRUE,"",IF(([11]市町村!AF11=0),"－",[11]市町村!AF11))</f>
        <v/>
      </c>
    </row>
    <row r="12" spans="2:32" ht="19.5" customHeight="1">
      <c r="B12" s="27" t="str">
        <f>IF(ISBLANK([11]市町村!B12)=TRUE,"",[11]市町村!B12)</f>
        <v>県南西部保健医療圏</v>
      </c>
      <c r="C12" s="73">
        <v>24</v>
      </c>
      <c r="D12" s="73">
        <v>22</v>
      </c>
      <c r="E12" s="119">
        <v>2</v>
      </c>
      <c r="F12" s="106" t="s">
        <v>4</v>
      </c>
      <c r="G12" s="73" t="s">
        <v>4</v>
      </c>
      <c r="H12" s="73" t="s">
        <v>4</v>
      </c>
      <c r="I12" s="73" t="s">
        <v>4</v>
      </c>
      <c r="J12" s="73" t="s">
        <v>4</v>
      </c>
      <c r="K12" s="73" t="s">
        <v>4</v>
      </c>
      <c r="L12" s="73">
        <v>10</v>
      </c>
      <c r="M12" s="73">
        <v>9</v>
      </c>
      <c r="N12" s="29">
        <v>1</v>
      </c>
      <c r="O12" s="73"/>
      <c r="P12" s="106"/>
      <c r="Q12" s="73">
        <v>7</v>
      </c>
      <c r="R12" s="73">
        <v>7</v>
      </c>
      <c r="S12" s="73" t="s">
        <v>4</v>
      </c>
      <c r="T12" s="73">
        <v>4</v>
      </c>
      <c r="U12" s="73">
        <v>3</v>
      </c>
      <c r="V12" s="73">
        <v>1</v>
      </c>
      <c r="W12" s="73">
        <v>3</v>
      </c>
      <c r="X12" s="73">
        <v>3</v>
      </c>
      <c r="Y12" s="73" t="s">
        <v>4</v>
      </c>
      <c r="Z12" s="73" t="s">
        <v>4</v>
      </c>
      <c r="AA12" s="73" t="s">
        <v>4</v>
      </c>
      <c r="AB12" s="73" t="s">
        <v>4</v>
      </c>
      <c r="AC12" s="73" t="s">
        <v>4</v>
      </c>
      <c r="AD12" s="73" t="s">
        <v>4</v>
      </c>
      <c r="AE12" s="148" t="s">
        <v>4</v>
      </c>
    </row>
    <row r="13" spans="2:32" ht="19.5" customHeight="1">
      <c r="B13" s="27" t="str">
        <f>IF(ISBLANK([11]市町村!B13)=TRUE,"",[11]市町村!B13)</f>
        <v>高梁・新見保健医療圏</v>
      </c>
      <c r="C13" s="73">
        <v>1</v>
      </c>
      <c r="D13" s="73">
        <v>1</v>
      </c>
      <c r="E13" s="73" t="s">
        <v>4</v>
      </c>
      <c r="F13" s="118" t="s">
        <v>4</v>
      </c>
      <c r="G13" s="73" t="s">
        <v>4</v>
      </c>
      <c r="H13" s="73" t="s">
        <v>4</v>
      </c>
      <c r="I13" s="73" t="s">
        <v>4</v>
      </c>
      <c r="J13" s="73" t="s">
        <v>4</v>
      </c>
      <c r="K13" s="73" t="s">
        <v>4</v>
      </c>
      <c r="L13" s="73" t="s">
        <v>4</v>
      </c>
      <c r="M13" s="73" t="s">
        <v>4</v>
      </c>
      <c r="N13" s="29" t="s">
        <v>4</v>
      </c>
      <c r="O13" s="73"/>
      <c r="P13" s="106"/>
      <c r="Q13" s="73" t="s">
        <v>4</v>
      </c>
      <c r="R13" s="73" t="s">
        <v>4</v>
      </c>
      <c r="S13" s="73" t="s">
        <v>4</v>
      </c>
      <c r="T13" s="73" t="s">
        <v>4</v>
      </c>
      <c r="U13" s="73" t="s">
        <v>4</v>
      </c>
      <c r="V13" s="73" t="s">
        <v>4</v>
      </c>
      <c r="W13" s="73">
        <v>1</v>
      </c>
      <c r="X13" s="73">
        <v>1</v>
      </c>
      <c r="Y13" s="73" t="s">
        <v>4</v>
      </c>
      <c r="Z13" s="73" t="s">
        <v>4</v>
      </c>
      <c r="AA13" s="73" t="s">
        <v>4</v>
      </c>
      <c r="AB13" s="73" t="s">
        <v>4</v>
      </c>
      <c r="AC13" s="73" t="s">
        <v>4</v>
      </c>
      <c r="AD13" s="73" t="s">
        <v>4</v>
      </c>
      <c r="AE13" s="148" t="s">
        <v>4</v>
      </c>
    </row>
    <row r="14" spans="2:32" ht="19.5" customHeight="1">
      <c r="B14" s="27" t="str">
        <f>IF(ISBLANK([11]市町村!B14)=TRUE,"",[11]市町村!B14)</f>
        <v>真庭保健医療圏</v>
      </c>
      <c r="C14" s="73" t="s">
        <v>4</v>
      </c>
      <c r="D14" s="73" t="s">
        <v>4</v>
      </c>
      <c r="E14" s="73" t="s">
        <v>4</v>
      </c>
      <c r="F14" s="118" t="s">
        <v>4</v>
      </c>
      <c r="G14" s="73" t="s">
        <v>4</v>
      </c>
      <c r="H14" s="73" t="s">
        <v>4</v>
      </c>
      <c r="I14" s="73" t="s">
        <v>4</v>
      </c>
      <c r="J14" s="73" t="s">
        <v>4</v>
      </c>
      <c r="K14" s="73" t="s">
        <v>4</v>
      </c>
      <c r="L14" s="73" t="s">
        <v>4</v>
      </c>
      <c r="M14" s="73" t="s">
        <v>4</v>
      </c>
      <c r="N14" s="29" t="s">
        <v>4</v>
      </c>
      <c r="O14" s="73"/>
      <c r="P14" s="106"/>
      <c r="Q14" s="73" t="s">
        <v>4</v>
      </c>
      <c r="R14" s="73" t="s">
        <v>4</v>
      </c>
      <c r="S14" s="73" t="s">
        <v>4</v>
      </c>
      <c r="T14" s="73" t="s">
        <v>4</v>
      </c>
      <c r="U14" s="73" t="s">
        <v>4</v>
      </c>
      <c r="V14" s="73" t="s">
        <v>4</v>
      </c>
      <c r="W14" s="73" t="s">
        <v>4</v>
      </c>
      <c r="X14" s="73" t="s">
        <v>4</v>
      </c>
      <c r="Y14" s="73" t="s">
        <v>4</v>
      </c>
      <c r="Z14" s="73" t="s">
        <v>4</v>
      </c>
      <c r="AA14" s="73" t="s">
        <v>4</v>
      </c>
      <c r="AB14" s="73" t="s">
        <v>4</v>
      </c>
      <c r="AC14" s="73" t="s">
        <v>4</v>
      </c>
      <c r="AD14" s="73" t="s">
        <v>4</v>
      </c>
      <c r="AE14" s="148" t="s">
        <v>4</v>
      </c>
    </row>
    <row r="15" spans="2:32" ht="19.5" customHeight="1">
      <c r="B15" s="27" t="str">
        <f>IF(ISBLANK([11]市町村!B15)=TRUE,"",[11]市町村!B15)</f>
        <v>津山・英田保健医療圏</v>
      </c>
      <c r="C15" s="73">
        <v>4</v>
      </c>
      <c r="D15" s="73">
        <v>4</v>
      </c>
      <c r="E15" s="73" t="s">
        <v>4</v>
      </c>
      <c r="F15" s="118">
        <v>1</v>
      </c>
      <c r="G15" s="73">
        <v>1</v>
      </c>
      <c r="H15" s="73" t="s">
        <v>4</v>
      </c>
      <c r="I15" s="73" t="s">
        <v>4</v>
      </c>
      <c r="J15" s="73" t="s">
        <v>4</v>
      </c>
      <c r="K15" s="73" t="s">
        <v>4</v>
      </c>
      <c r="L15" s="73">
        <v>1</v>
      </c>
      <c r="M15" s="73">
        <v>1</v>
      </c>
      <c r="N15" s="29" t="s">
        <v>4</v>
      </c>
      <c r="O15" s="73"/>
      <c r="P15" s="106"/>
      <c r="Q15" s="73" t="s">
        <v>4</v>
      </c>
      <c r="R15" s="73" t="s">
        <v>4</v>
      </c>
      <c r="S15" s="73" t="s">
        <v>4</v>
      </c>
      <c r="T15" s="73">
        <v>2</v>
      </c>
      <c r="U15" s="73">
        <v>2</v>
      </c>
      <c r="V15" s="73" t="s">
        <v>4</v>
      </c>
      <c r="W15" s="73" t="s">
        <v>4</v>
      </c>
      <c r="X15" s="73" t="s">
        <v>4</v>
      </c>
      <c r="Y15" s="73" t="s">
        <v>4</v>
      </c>
      <c r="Z15" s="73" t="s">
        <v>4</v>
      </c>
      <c r="AA15" s="73" t="s">
        <v>4</v>
      </c>
      <c r="AB15" s="73" t="s">
        <v>4</v>
      </c>
      <c r="AC15" s="73" t="s">
        <v>4</v>
      </c>
      <c r="AD15" s="73" t="s">
        <v>4</v>
      </c>
      <c r="AE15" s="148" t="s">
        <v>4</v>
      </c>
    </row>
    <row r="16" spans="2:32" ht="19.5" customHeight="1">
      <c r="B16" s="25" t="str">
        <f>IF(ISBLANK([11]市町村!B16)=TRUE,"",[11]市町村!B16)</f>
        <v/>
      </c>
      <c r="C16" s="155" t="s">
        <v>3</v>
      </c>
      <c r="D16" s="155" t="s">
        <v>3</v>
      </c>
      <c r="E16" s="155" t="s">
        <v>3</v>
      </c>
      <c r="F16" s="538" t="s">
        <v>3</v>
      </c>
      <c r="G16" s="155" t="s">
        <v>3</v>
      </c>
      <c r="H16" s="155" t="s">
        <v>3</v>
      </c>
      <c r="I16" s="155" t="s">
        <v>3</v>
      </c>
      <c r="J16" s="155" t="s">
        <v>3</v>
      </c>
      <c r="K16" s="155" t="s">
        <v>3</v>
      </c>
      <c r="L16" s="155" t="s">
        <v>3</v>
      </c>
      <c r="M16" s="155" t="s">
        <v>3</v>
      </c>
      <c r="N16" s="537" t="s">
        <v>3</v>
      </c>
      <c r="O16" s="155"/>
      <c r="P16" s="108"/>
      <c r="Q16" s="155" t="s">
        <v>3</v>
      </c>
      <c r="R16" s="155" t="s">
        <v>3</v>
      </c>
      <c r="S16" s="155" t="s">
        <v>3</v>
      </c>
      <c r="T16" s="155" t="s">
        <v>3</v>
      </c>
      <c r="U16" s="155" t="s">
        <v>3</v>
      </c>
      <c r="V16" s="155" t="s">
        <v>3</v>
      </c>
      <c r="W16" s="155" t="s">
        <v>3</v>
      </c>
      <c r="X16" s="155" t="s">
        <v>3</v>
      </c>
      <c r="Y16" s="155" t="s">
        <v>3</v>
      </c>
      <c r="Z16" s="155" t="s">
        <v>3</v>
      </c>
      <c r="AA16" s="155" t="s">
        <v>3</v>
      </c>
      <c r="AB16" s="155" t="s">
        <v>3</v>
      </c>
      <c r="AC16" s="155" t="s">
        <v>3</v>
      </c>
      <c r="AD16" s="155" t="s">
        <v>3</v>
      </c>
      <c r="AE16" s="536" t="s">
        <v>3</v>
      </c>
    </row>
    <row r="17" spans="2:31" ht="19.5" customHeight="1">
      <c r="B17" s="26" t="str">
        <f>IF(ISBLANK([11]市町村!B17)=TRUE,"",[11]市町村!B17)</f>
        <v>岡山市保健所</v>
      </c>
      <c r="C17" s="73">
        <v>23</v>
      </c>
      <c r="D17" s="73">
        <v>20</v>
      </c>
      <c r="E17" s="119">
        <v>3</v>
      </c>
      <c r="F17" s="118" t="s">
        <v>4</v>
      </c>
      <c r="G17" s="73" t="s">
        <v>4</v>
      </c>
      <c r="H17" s="73" t="s">
        <v>4</v>
      </c>
      <c r="I17" s="73">
        <v>3</v>
      </c>
      <c r="J17" s="73">
        <v>3</v>
      </c>
      <c r="K17" s="73" t="s">
        <v>4</v>
      </c>
      <c r="L17" s="73">
        <v>4</v>
      </c>
      <c r="M17" s="73">
        <v>3</v>
      </c>
      <c r="N17" s="29">
        <v>1</v>
      </c>
      <c r="O17" s="73"/>
      <c r="P17" s="106"/>
      <c r="Q17" s="73">
        <v>10</v>
      </c>
      <c r="R17" s="73">
        <v>8</v>
      </c>
      <c r="S17" s="73">
        <v>2</v>
      </c>
      <c r="T17" s="73">
        <v>2</v>
      </c>
      <c r="U17" s="73">
        <v>2</v>
      </c>
      <c r="V17" s="73" t="s">
        <v>4</v>
      </c>
      <c r="W17" s="73">
        <v>4</v>
      </c>
      <c r="X17" s="73">
        <v>4</v>
      </c>
      <c r="Y17" s="73" t="s">
        <v>4</v>
      </c>
      <c r="Z17" s="73" t="s">
        <v>4</v>
      </c>
      <c r="AA17" s="73" t="s">
        <v>4</v>
      </c>
      <c r="AB17" s="73" t="s">
        <v>4</v>
      </c>
      <c r="AC17" s="73" t="s">
        <v>4</v>
      </c>
      <c r="AD17" s="73" t="s">
        <v>4</v>
      </c>
      <c r="AE17" s="148" t="s">
        <v>4</v>
      </c>
    </row>
    <row r="18" spans="2:31" ht="19.5" customHeight="1">
      <c r="B18" s="26" t="str">
        <f>IF(ISBLANK([11]市町村!B18)=TRUE,"",[11]市町村!B18)</f>
        <v>倉敷市保健所</v>
      </c>
      <c r="C18" s="73">
        <v>16</v>
      </c>
      <c r="D18" s="73">
        <v>15</v>
      </c>
      <c r="E18" s="119">
        <v>1</v>
      </c>
      <c r="F18" s="106" t="s">
        <v>4</v>
      </c>
      <c r="G18" s="73" t="s">
        <v>4</v>
      </c>
      <c r="H18" s="73" t="s">
        <v>4</v>
      </c>
      <c r="I18" s="73" t="s">
        <v>4</v>
      </c>
      <c r="J18" s="73" t="s">
        <v>4</v>
      </c>
      <c r="K18" s="73" t="s">
        <v>4</v>
      </c>
      <c r="L18" s="73">
        <v>5</v>
      </c>
      <c r="M18" s="73">
        <v>5</v>
      </c>
      <c r="N18" s="29" t="s">
        <v>4</v>
      </c>
      <c r="O18" s="73"/>
      <c r="P18" s="106"/>
      <c r="Q18" s="73">
        <v>4</v>
      </c>
      <c r="R18" s="73">
        <v>4</v>
      </c>
      <c r="S18" s="73" t="s">
        <v>4</v>
      </c>
      <c r="T18" s="73">
        <v>4</v>
      </c>
      <c r="U18" s="73">
        <v>3</v>
      </c>
      <c r="V18" s="73">
        <v>1</v>
      </c>
      <c r="W18" s="73">
        <v>3</v>
      </c>
      <c r="X18" s="73">
        <v>3</v>
      </c>
      <c r="Y18" s="73" t="s">
        <v>4</v>
      </c>
      <c r="Z18" s="73" t="s">
        <v>4</v>
      </c>
      <c r="AA18" s="73" t="s">
        <v>4</v>
      </c>
      <c r="AB18" s="73" t="s">
        <v>4</v>
      </c>
      <c r="AC18" s="73" t="s">
        <v>4</v>
      </c>
      <c r="AD18" s="73" t="s">
        <v>4</v>
      </c>
      <c r="AE18" s="148" t="s">
        <v>4</v>
      </c>
    </row>
    <row r="19" spans="2:31" ht="19.5" customHeight="1">
      <c r="B19" s="26" t="str">
        <f>IF(ISBLANK([11]市町村!B19)=TRUE,"",[11]市町村!B19)</f>
        <v>備前保健所</v>
      </c>
      <c r="C19" s="73">
        <v>3</v>
      </c>
      <c r="D19" s="73">
        <v>3</v>
      </c>
      <c r="E19" s="119" t="s">
        <v>4</v>
      </c>
      <c r="F19" s="106">
        <v>1</v>
      </c>
      <c r="G19" s="73">
        <v>1</v>
      </c>
      <c r="H19" s="73" t="s">
        <v>4</v>
      </c>
      <c r="I19" s="73" t="s">
        <v>4</v>
      </c>
      <c r="J19" s="73" t="s">
        <v>4</v>
      </c>
      <c r="K19" s="73" t="s">
        <v>4</v>
      </c>
      <c r="L19" s="73" t="s">
        <v>4</v>
      </c>
      <c r="M19" s="73" t="s">
        <v>4</v>
      </c>
      <c r="N19" s="29" t="s">
        <v>4</v>
      </c>
      <c r="O19" s="73"/>
      <c r="P19" s="106"/>
      <c r="Q19" s="73">
        <v>1</v>
      </c>
      <c r="R19" s="73">
        <v>1</v>
      </c>
      <c r="S19" s="73" t="s">
        <v>4</v>
      </c>
      <c r="T19" s="73">
        <v>1</v>
      </c>
      <c r="U19" s="73">
        <v>1</v>
      </c>
      <c r="V19" s="73" t="s">
        <v>4</v>
      </c>
      <c r="W19" s="73" t="s">
        <v>4</v>
      </c>
      <c r="X19" s="73" t="s">
        <v>4</v>
      </c>
      <c r="Y19" s="73" t="s">
        <v>4</v>
      </c>
      <c r="Z19" s="73" t="s">
        <v>4</v>
      </c>
      <c r="AA19" s="73" t="s">
        <v>4</v>
      </c>
      <c r="AB19" s="73" t="s">
        <v>4</v>
      </c>
      <c r="AC19" s="73" t="s">
        <v>4</v>
      </c>
      <c r="AD19" s="73" t="s">
        <v>4</v>
      </c>
      <c r="AE19" s="148" t="s">
        <v>4</v>
      </c>
    </row>
    <row r="20" spans="2:31" ht="19.5" customHeight="1">
      <c r="B20" s="26" t="str">
        <f>IF(ISBLANK([11]市町村!B20)=TRUE,"",[11]市町村!B20)</f>
        <v>備中保健所</v>
      </c>
      <c r="C20" s="73">
        <v>8</v>
      </c>
      <c r="D20" s="73">
        <v>7</v>
      </c>
      <c r="E20" s="119">
        <v>1</v>
      </c>
      <c r="F20" s="106" t="s">
        <v>4</v>
      </c>
      <c r="G20" s="73" t="s">
        <v>4</v>
      </c>
      <c r="H20" s="73" t="s">
        <v>4</v>
      </c>
      <c r="I20" s="73" t="s">
        <v>4</v>
      </c>
      <c r="J20" s="73" t="s">
        <v>4</v>
      </c>
      <c r="K20" s="73" t="s">
        <v>4</v>
      </c>
      <c r="L20" s="73">
        <v>5</v>
      </c>
      <c r="M20" s="73">
        <v>4</v>
      </c>
      <c r="N20" s="29">
        <v>1</v>
      </c>
      <c r="O20" s="73"/>
      <c r="P20" s="106"/>
      <c r="Q20" s="73">
        <v>3</v>
      </c>
      <c r="R20" s="73">
        <v>3</v>
      </c>
      <c r="S20" s="73" t="s">
        <v>4</v>
      </c>
      <c r="T20" s="73" t="s">
        <v>4</v>
      </c>
      <c r="U20" s="73" t="s">
        <v>4</v>
      </c>
      <c r="V20" s="73" t="s">
        <v>4</v>
      </c>
      <c r="W20" s="73" t="s">
        <v>4</v>
      </c>
      <c r="X20" s="73" t="s">
        <v>4</v>
      </c>
      <c r="Y20" s="73" t="s">
        <v>4</v>
      </c>
      <c r="Z20" s="73" t="s">
        <v>4</v>
      </c>
      <c r="AA20" s="73" t="s">
        <v>4</v>
      </c>
      <c r="AB20" s="73" t="s">
        <v>4</v>
      </c>
      <c r="AC20" s="73" t="s">
        <v>4</v>
      </c>
      <c r="AD20" s="73" t="s">
        <v>4</v>
      </c>
      <c r="AE20" s="148" t="s">
        <v>4</v>
      </c>
    </row>
    <row r="21" spans="2:31" ht="19.5" customHeight="1">
      <c r="B21" s="26" t="str">
        <f>IF(ISBLANK([11]市町村!B21)=TRUE,"",[11]市町村!B21)</f>
        <v>備北保健所</v>
      </c>
      <c r="C21" s="73">
        <v>1</v>
      </c>
      <c r="D21" s="73">
        <v>1</v>
      </c>
      <c r="E21" s="119" t="s">
        <v>4</v>
      </c>
      <c r="F21" s="106" t="s">
        <v>4</v>
      </c>
      <c r="G21" s="73" t="s">
        <v>4</v>
      </c>
      <c r="H21" s="73" t="s">
        <v>4</v>
      </c>
      <c r="I21" s="73" t="s">
        <v>4</v>
      </c>
      <c r="J21" s="73" t="s">
        <v>4</v>
      </c>
      <c r="K21" s="73" t="s">
        <v>4</v>
      </c>
      <c r="L21" s="73" t="s">
        <v>4</v>
      </c>
      <c r="M21" s="73" t="s">
        <v>4</v>
      </c>
      <c r="N21" s="29" t="s">
        <v>4</v>
      </c>
      <c r="O21" s="73"/>
      <c r="P21" s="106"/>
      <c r="Q21" s="73" t="s">
        <v>4</v>
      </c>
      <c r="R21" s="73" t="s">
        <v>4</v>
      </c>
      <c r="S21" s="73" t="s">
        <v>4</v>
      </c>
      <c r="T21" s="73" t="s">
        <v>4</v>
      </c>
      <c r="U21" s="73" t="s">
        <v>4</v>
      </c>
      <c r="V21" s="73" t="s">
        <v>4</v>
      </c>
      <c r="W21" s="73">
        <v>1</v>
      </c>
      <c r="X21" s="73">
        <v>1</v>
      </c>
      <c r="Y21" s="73" t="s">
        <v>4</v>
      </c>
      <c r="Z21" s="73" t="s">
        <v>4</v>
      </c>
      <c r="AA21" s="73" t="s">
        <v>4</v>
      </c>
      <c r="AB21" s="73" t="s">
        <v>4</v>
      </c>
      <c r="AC21" s="73" t="s">
        <v>4</v>
      </c>
      <c r="AD21" s="73" t="s">
        <v>4</v>
      </c>
      <c r="AE21" s="148" t="s">
        <v>4</v>
      </c>
    </row>
    <row r="22" spans="2:31" ht="19.5" customHeight="1">
      <c r="B22" s="26" t="str">
        <f>IF(ISBLANK([11]市町村!B23)=TRUE,"",[11]市町村!B23)</f>
        <v>真庭保健所</v>
      </c>
      <c r="C22" s="73" t="s">
        <v>4</v>
      </c>
      <c r="D22" s="73" t="s">
        <v>4</v>
      </c>
      <c r="E22" s="119" t="s">
        <v>4</v>
      </c>
      <c r="F22" s="106" t="s">
        <v>4</v>
      </c>
      <c r="G22" s="73" t="s">
        <v>4</v>
      </c>
      <c r="H22" s="73" t="s">
        <v>4</v>
      </c>
      <c r="I22" s="73" t="s">
        <v>4</v>
      </c>
      <c r="J22" s="73" t="s">
        <v>4</v>
      </c>
      <c r="K22" s="73" t="s">
        <v>4</v>
      </c>
      <c r="L22" s="73" t="s">
        <v>4</v>
      </c>
      <c r="M22" s="73" t="s">
        <v>4</v>
      </c>
      <c r="N22" s="29" t="s">
        <v>4</v>
      </c>
      <c r="O22" s="73"/>
      <c r="P22" s="106"/>
      <c r="Q22" s="73" t="s">
        <v>4</v>
      </c>
      <c r="R22" s="73" t="s">
        <v>4</v>
      </c>
      <c r="S22" s="73" t="s">
        <v>4</v>
      </c>
      <c r="T22" s="73" t="s">
        <v>4</v>
      </c>
      <c r="U22" s="73" t="s">
        <v>4</v>
      </c>
      <c r="V22" s="73" t="s">
        <v>4</v>
      </c>
      <c r="W22" s="73" t="s">
        <v>4</v>
      </c>
      <c r="X22" s="73" t="s">
        <v>4</v>
      </c>
      <c r="Y22" s="73" t="s">
        <v>4</v>
      </c>
      <c r="Z22" s="73" t="s">
        <v>4</v>
      </c>
      <c r="AA22" s="73" t="s">
        <v>4</v>
      </c>
      <c r="AB22" s="73" t="s">
        <v>4</v>
      </c>
      <c r="AC22" s="73" t="s">
        <v>4</v>
      </c>
      <c r="AD22" s="73" t="s">
        <v>4</v>
      </c>
      <c r="AE22" s="148" t="s">
        <v>4</v>
      </c>
    </row>
    <row r="23" spans="2:31" ht="19.5" customHeight="1">
      <c r="B23" s="26" t="str">
        <f>IF(ISBLANK([11]市町村!B24)=TRUE,"",[11]市町村!B24)</f>
        <v>美作保健所</v>
      </c>
      <c r="C23" s="73">
        <v>4</v>
      </c>
      <c r="D23" s="73">
        <v>4</v>
      </c>
      <c r="E23" s="119" t="s">
        <v>4</v>
      </c>
      <c r="F23" s="106">
        <v>1</v>
      </c>
      <c r="G23" s="73">
        <v>1</v>
      </c>
      <c r="H23" s="73" t="s">
        <v>4</v>
      </c>
      <c r="I23" s="73" t="s">
        <v>4</v>
      </c>
      <c r="J23" s="73" t="s">
        <v>4</v>
      </c>
      <c r="K23" s="73" t="s">
        <v>4</v>
      </c>
      <c r="L23" s="73">
        <v>1</v>
      </c>
      <c r="M23" s="73">
        <v>1</v>
      </c>
      <c r="N23" s="29" t="s">
        <v>4</v>
      </c>
      <c r="O23" s="73"/>
      <c r="P23" s="106"/>
      <c r="Q23" s="73" t="s">
        <v>4</v>
      </c>
      <c r="R23" s="73" t="s">
        <v>4</v>
      </c>
      <c r="S23" s="73" t="s">
        <v>4</v>
      </c>
      <c r="T23" s="73">
        <v>2</v>
      </c>
      <c r="U23" s="73">
        <v>2</v>
      </c>
      <c r="V23" s="73" t="s">
        <v>4</v>
      </c>
      <c r="W23" s="73" t="s">
        <v>4</v>
      </c>
      <c r="X23" s="73" t="s">
        <v>4</v>
      </c>
      <c r="Y23" s="73" t="s">
        <v>4</v>
      </c>
      <c r="Z23" s="73" t="s">
        <v>4</v>
      </c>
      <c r="AA23" s="73" t="s">
        <v>4</v>
      </c>
      <c r="AB23" s="73" t="s">
        <v>4</v>
      </c>
      <c r="AC23" s="73" t="s">
        <v>4</v>
      </c>
      <c r="AD23" s="73" t="s">
        <v>4</v>
      </c>
      <c r="AE23" s="148" t="s">
        <v>4</v>
      </c>
    </row>
    <row r="24" spans="2:31" ht="19.5" customHeight="1">
      <c r="B24" s="22" t="str">
        <f>IF(ISBLANK([11]市町村!B25)=TRUE,"",[11]市町村!B25)</f>
        <v/>
      </c>
      <c r="C24" s="155" t="s">
        <v>3</v>
      </c>
      <c r="D24" s="155" t="s">
        <v>3</v>
      </c>
      <c r="E24" s="155" t="s">
        <v>3</v>
      </c>
      <c r="F24" s="538" t="s">
        <v>3</v>
      </c>
      <c r="G24" s="155" t="s">
        <v>3</v>
      </c>
      <c r="H24" s="155" t="s">
        <v>3</v>
      </c>
      <c r="I24" s="155" t="s">
        <v>3</v>
      </c>
      <c r="J24" s="155" t="s">
        <v>3</v>
      </c>
      <c r="K24" s="155" t="s">
        <v>3</v>
      </c>
      <c r="L24" s="155" t="s">
        <v>3</v>
      </c>
      <c r="M24" s="155" t="s">
        <v>3</v>
      </c>
      <c r="N24" s="537" t="s">
        <v>3</v>
      </c>
      <c r="O24" s="155"/>
      <c r="P24" s="108"/>
      <c r="Q24" s="155" t="s">
        <v>3</v>
      </c>
      <c r="R24" s="155" t="s">
        <v>3</v>
      </c>
      <c r="S24" s="155" t="s">
        <v>3</v>
      </c>
      <c r="T24" s="155" t="s">
        <v>3</v>
      </c>
      <c r="U24" s="155" t="s">
        <v>3</v>
      </c>
      <c r="V24" s="155" t="s">
        <v>3</v>
      </c>
      <c r="W24" s="155" t="s">
        <v>3</v>
      </c>
      <c r="X24" s="155" t="s">
        <v>3</v>
      </c>
      <c r="Y24" s="155" t="s">
        <v>3</v>
      </c>
      <c r="Z24" s="155" t="s">
        <v>3</v>
      </c>
      <c r="AA24" s="155" t="s">
        <v>3</v>
      </c>
      <c r="AB24" s="155" t="s">
        <v>3</v>
      </c>
      <c r="AC24" s="155" t="s">
        <v>3</v>
      </c>
      <c r="AD24" s="155" t="s">
        <v>3</v>
      </c>
      <c r="AE24" s="536" t="s">
        <v>3</v>
      </c>
    </row>
    <row r="25" spans="2:31" ht="19.5" customHeight="1">
      <c r="B25" s="22" t="str">
        <f>IF(ISBLANK([11]市町村!B26)=TRUE,"",[11]市町村!B26)</f>
        <v>岡 山 市</v>
      </c>
      <c r="C25" s="73">
        <v>23</v>
      </c>
      <c r="D25" s="73">
        <v>20</v>
      </c>
      <c r="E25" s="73">
        <v>3</v>
      </c>
      <c r="F25" s="118" t="s">
        <v>4</v>
      </c>
      <c r="G25" s="73" t="s">
        <v>4</v>
      </c>
      <c r="H25" s="73" t="s">
        <v>4</v>
      </c>
      <c r="I25" s="73">
        <v>3</v>
      </c>
      <c r="J25" s="73">
        <v>3</v>
      </c>
      <c r="K25" s="73" t="s">
        <v>4</v>
      </c>
      <c r="L25" s="73">
        <v>4</v>
      </c>
      <c r="M25" s="73">
        <v>3</v>
      </c>
      <c r="N25" s="29">
        <v>1</v>
      </c>
      <c r="O25" s="73"/>
      <c r="P25" s="106"/>
      <c r="Q25" s="73">
        <v>10</v>
      </c>
      <c r="R25" s="73">
        <v>8</v>
      </c>
      <c r="S25" s="73">
        <v>2</v>
      </c>
      <c r="T25" s="73">
        <v>2</v>
      </c>
      <c r="U25" s="73">
        <v>2</v>
      </c>
      <c r="V25" s="73" t="s">
        <v>4</v>
      </c>
      <c r="W25" s="73">
        <v>4</v>
      </c>
      <c r="X25" s="73">
        <v>4</v>
      </c>
      <c r="Y25" s="73" t="s">
        <v>4</v>
      </c>
      <c r="Z25" s="73" t="s">
        <v>4</v>
      </c>
      <c r="AA25" s="73" t="s">
        <v>4</v>
      </c>
      <c r="AB25" s="73" t="s">
        <v>4</v>
      </c>
      <c r="AC25" s="73" t="s">
        <v>4</v>
      </c>
      <c r="AD25" s="73" t="s">
        <v>4</v>
      </c>
      <c r="AE25" s="148" t="s">
        <v>4</v>
      </c>
    </row>
    <row r="26" spans="2:31" ht="19.5" customHeight="1">
      <c r="B26" s="22" t="str">
        <f>IF(ISBLANK([11]市町村!B27)=TRUE,"",[11]市町村!B27)</f>
        <v>倉 敷 市</v>
      </c>
      <c r="C26" s="73">
        <v>16</v>
      </c>
      <c r="D26" s="73">
        <v>15</v>
      </c>
      <c r="E26" s="73">
        <v>1</v>
      </c>
      <c r="F26" s="118" t="s">
        <v>4</v>
      </c>
      <c r="G26" s="73" t="s">
        <v>4</v>
      </c>
      <c r="H26" s="73" t="s">
        <v>4</v>
      </c>
      <c r="I26" s="73" t="s">
        <v>4</v>
      </c>
      <c r="J26" s="73" t="s">
        <v>4</v>
      </c>
      <c r="K26" s="73" t="s">
        <v>4</v>
      </c>
      <c r="L26" s="73">
        <v>5</v>
      </c>
      <c r="M26" s="73">
        <v>5</v>
      </c>
      <c r="N26" s="29" t="s">
        <v>4</v>
      </c>
      <c r="O26" s="73"/>
      <c r="P26" s="106"/>
      <c r="Q26" s="73">
        <v>4</v>
      </c>
      <c r="R26" s="73">
        <v>4</v>
      </c>
      <c r="S26" s="73" t="s">
        <v>4</v>
      </c>
      <c r="T26" s="73">
        <v>4</v>
      </c>
      <c r="U26" s="73">
        <v>3</v>
      </c>
      <c r="V26" s="73">
        <v>1</v>
      </c>
      <c r="W26" s="73">
        <v>3</v>
      </c>
      <c r="X26" s="73">
        <v>3</v>
      </c>
      <c r="Y26" s="73" t="s">
        <v>4</v>
      </c>
      <c r="Z26" s="73" t="s">
        <v>4</v>
      </c>
      <c r="AA26" s="73" t="s">
        <v>4</v>
      </c>
      <c r="AB26" s="73" t="s">
        <v>4</v>
      </c>
      <c r="AC26" s="73" t="s">
        <v>4</v>
      </c>
      <c r="AD26" s="73" t="s">
        <v>4</v>
      </c>
      <c r="AE26" s="148" t="s">
        <v>4</v>
      </c>
    </row>
    <row r="27" spans="2:31" ht="19.5" customHeight="1">
      <c r="B27" s="22" t="str">
        <f>IF(ISBLANK([11]市町村!B28)=TRUE,"",[11]市町村!B28)</f>
        <v>津 山 市</v>
      </c>
      <c r="C27" s="73">
        <v>3</v>
      </c>
      <c r="D27" s="73">
        <v>3</v>
      </c>
      <c r="E27" s="73" t="s">
        <v>4</v>
      </c>
      <c r="F27" s="118" t="s">
        <v>4</v>
      </c>
      <c r="G27" s="73" t="s">
        <v>4</v>
      </c>
      <c r="H27" s="73" t="s">
        <v>4</v>
      </c>
      <c r="I27" s="73" t="s">
        <v>4</v>
      </c>
      <c r="J27" s="73" t="s">
        <v>4</v>
      </c>
      <c r="K27" s="73" t="s">
        <v>4</v>
      </c>
      <c r="L27" s="73">
        <v>1</v>
      </c>
      <c r="M27" s="73">
        <v>1</v>
      </c>
      <c r="N27" s="29" t="s">
        <v>4</v>
      </c>
      <c r="O27" s="73"/>
      <c r="P27" s="106"/>
      <c r="Q27" s="73" t="s">
        <v>4</v>
      </c>
      <c r="R27" s="73" t="s">
        <v>4</v>
      </c>
      <c r="S27" s="73" t="s">
        <v>4</v>
      </c>
      <c r="T27" s="73">
        <v>2</v>
      </c>
      <c r="U27" s="73">
        <v>2</v>
      </c>
      <c r="V27" s="73" t="s">
        <v>4</v>
      </c>
      <c r="W27" s="73" t="s">
        <v>4</v>
      </c>
      <c r="X27" s="73" t="s">
        <v>4</v>
      </c>
      <c r="Y27" s="73" t="s">
        <v>4</v>
      </c>
      <c r="Z27" s="73" t="s">
        <v>4</v>
      </c>
      <c r="AA27" s="73" t="s">
        <v>4</v>
      </c>
      <c r="AB27" s="73" t="s">
        <v>4</v>
      </c>
      <c r="AC27" s="73" t="s">
        <v>4</v>
      </c>
      <c r="AD27" s="73" t="s">
        <v>4</v>
      </c>
      <c r="AE27" s="148" t="s">
        <v>4</v>
      </c>
    </row>
    <row r="28" spans="2:31" ht="19.5" customHeight="1">
      <c r="B28" s="22" t="str">
        <f>IF(ISBLANK([11]市町村!B29)=TRUE,"",[11]市町村!B29)</f>
        <v>玉 野 市</v>
      </c>
      <c r="C28" s="73" t="s">
        <v>4</v>
      </c>
      <c r="D28" s="73" t="s">
        <v>4</v>
      </c>
      <c r="E28" s="73" t="s">
        <v>4</v>
      </c>
      <c r="F28" s="118" t="s">
        <v>4</v>
      </c>
      <c r="G28" s="73" t="s">
        <v>4</v>
      </c>
      <c r="H28" s="73" t="s">
        <v>4</v>
      </c>
      <c r="I28" s="73" t="s">
        <v>4</v>
      </c>
      <c r="J28" s="73" t="s">
        <v>4</v>
      </c>
      <c r="K28" s="73" t="s">
        <v>4</v>
      </c>
      <c r="L28" s="73" t="s">
        <v>4</v>
      </c>
      <c r="M28" s="73" t="s">
        <v>4</v>
      </c>
      <c r="N28" s="29" t="s">
        <v>4</v>
      </c>
      <c r="O28" s="73"/>
      <c r="P28" s="106"/>
      <c r="Q28" s="73" t="s">
        <v>4</v>
      </c>
      <c r="R28" s="73" t="s">
        <v>4</v>
      </c>
      <c r="S28" s="73" t="s">
        <v>4</v>
      </c>
      <c r="T28" s="73" t="s">
        <v>4</v>
      </c>
      <c r="U28" s="73" t="s">
        <v>4</v>
      </c>
      <c r="V28" s="73" t="s">
        <v>4</v>
      </c>
      <c r="W28" s="73" t="s">
        <v>4</v>
      </c>
      <c r="X28" s="73" t="s">
        <v>4</v>
      </c>
      <c r="Y28" s="73" t="s">
        <v>4</v>
      </c>
      <c r="Z28" s="73" t="s">
        <v>4</v>
      </c>
      <c r="AA28" s="73" t="s">
        <v>4</v>
      </c>
      <c r="AB28" s="73" t="s">
        <v>4</v>
      </c>
      <c r="AC28" s="73" t="s">
        <v>4</v>
      </c>
      <c r="AD28" s="73" t="s">
        <v>4</v>
      </c>
      <c r="AE28" s="148" t="s">
        <v>4</v>
      </c>
    </row>
    <row r="29" spans="2:31" ht="19.5" customHeight="1">
      <c r="B29" s="22" t="str">
        <f>IF(ISBLANK([11]市町村!B30)=TRUE,"",[11]市町村!B30)</f>
        <v>笠 岡 市</v>
      </c>
      <c r="C29" s="73">
        <v>1</v>
      </c>
      <c r="D29" s="73" t="s">
        <v>4</v>
      </c>
      <c r="E29" s="73">
        <v>1</v>
      </c>
      <c r="F29" s="118" t="s">
        <v>4</v>
      </c>
      <c r="G29" s="73" t="s">
        <v>4</v>
      </c>
      <c r="H29" s="73" t="s">
        <v>4</v>
      </c>
      <c r="I29" s="73" t="s">
        <v>4</v>
      </c>
      <c r="J29" s="73" t="s">
        <v>4</v>
      </c>
      <c r="K29" s="73" t="s">
        <v>4</v>
      </c>
      <c r="L29" s="73">
        <v>1</v>
      </c>
      <c r="M29" s="73" t="s">
        <v>4</v>
      </c>
      <c r="N29" s="29">
        <v>1</v>
      </c>
      <c r="O29" s="73"/>
      <c r="P29" s="106"/>
      <c r="Q29" s="73" t="s">
        <v>4</v>
      </c>
      <c r="R29" s="73" t="s">
        <v>4</v>
      </c>
      <c r="S29" s="73" t="s">
        <v>4</v>
      </c>
      <c r="T29" s="73" t="s">
        <v>4</v>
      </c>
      <c r="U29" s="73" t="s">
        <v>4</v>
      </c>
      <c r="V29" s="73" t="s">
        <v>4</v>
      </c>
      <c r="W29" s="73" t="s">
        <v>4</v>
      </c>
      <c r="X29" s="73" t="s">
        <v>4</v>
      </c>
      <c r="Y29" s="73" t="s">
        <v>4</v>
      </c>
      <c r="Z29" s="73" t="s">
        <v>4</v>
      </c>
      <c r="AA29" s="73" t="s">
        <v>4</v>
      </c>
      <c r="AB29" s="73" t="s">
        <v>4</v>
      </c>
      <c r="AC29" s="73" t="s">
        <v>4</v>
      </c>
      <c r="AD29" s="73" t="s">
        <v>4</v>
      </c>
      <c r="AE29" s="148" t="s">
        <v>4</v>
      </c>
    </row>
    <row r="30" spans="2:31" ht="19.5" customHeight="1">
      <c r="B30" s="22" t="str">
        <f>IF(ISBLANK([11]市町村!B31)=TRUE,"",[11]市町村!B31)</f>
        <v/>
      </c>
      <c r="C30" s="73" t="s">
        <v>3</v>
      </c>
      <c r="D30" s="73" t="s">
        <v>3</v>
      </c>
      <c r="E30" s="73" t="s">
        <v>3</v>
      </c>
      <c r="F30" s="118" t="s">
        <v>3</v>
      </c>
      <c r="G30" s="73" t="s">
        <v>3</v>
      </c>
      <c r="H30" s="73" t="s">
        <v>3</v>
      </c>
      <c r="I30" s="73" t="s">
        <v>3</v>
      </c>
      <c r="J30" s="73" t="s">
        <v>3</v>
      </c>
      <c r="K30" s="73" t="s">
        <v>3</v>
      </c>
      <c r="L30" s="73" t="s">
        <v>3</v>
      </c>
      <c r="M30" s="73" t="s">
        <v>3</v>
      </c>
      <c r="N30" s="29" t="s">
        <v>3</v>
      </c>
      <c r="O30" s="73"/>
      <c r="P30" s="106"/>
      <c r="Q30" s="73" t="s">
        <v>3</v>
      </c>
      <c r="R30" s="73" t="s">
        <v>3</v>
      </c>
      <c r="S30" s="73" t="s">
        <v>3</v>
      </c>
      <c r="T30" s="73" t="s">
        <v>3</v>
      </c>
      <c r="U30" s="73" t="s">
        <v>3</v>
      </c>
      <c r="V30" s="73" t="s">
        <v>3</v>
      </c>
      <c r="W30" s="73" t="s">
        <v>3</v>
      </c>
      <c r="X30" s="73" t="s">
        <v>3</v>
      </c>
      <c r="Y30" s="73" t="s">
        <v>3</v>
      </c>
      <c r="Z30" s="73" t="s">
        <v>3</v>
      </c>
      <c r="AA30" s="73" t="s">
        <v>3</v>
      </c>
      <c r="AB30" s="73" t="s">
        <v>3</v>
      </c>
      <c r="AC30" s="73" t="s">
        <v>3</v>
      </c>
      <c r="AD30" s="73" t="s">
        <v>3</v>
      </c>
      <c r="AE30" s="148" t="s">
        <v>3</v>
      </c>
    </row>
    <row r="31" spans="2:31" ht="19.5" customHeight="1">
      <c r="B31" s="22" t="str">
        <f>IF(ISBLANK([11]市町村!B32)=TRUE,"",[11]市町村!B32)</f>
        <v>井 原 市</v>
      </c>
      <c r="C31" s="73">
        <v>1</v>
      </c>
      <c r="D31" s="73">
        <v>1</v>
      </c>
      <c r="E31" s="73" t="s">
        <v>4</v>
      </c>
      <c r="F31" s="118" t="s">
        <v>4</v>
      </c>
      <c r="G31" s="73" t="s">
        <v>4</v>
      </c>
      <c r="H31" s="73" t="s">
        <v>4</v>
      </c>
      <c r="I31" s="73" t="s">
        <v>4</v>
      </c>
      <c r="J31" s="73" t="s">
        <v>4</v>
      </c>
      <c r="K31" s="73" t="s">
        <v>4</v>
      </c>
      <c r="L31" s="73">
        <v>1</v>
      </c>
      <c r="M31" s="73">
        <v>1</v>
      </c>
      <c r="N31" s="29" t="s">
        <v>4</v>
      </c>
      <c r="O31" s="73"/>
      <c r="P31" s="106"/>
      <c r="Q31" s="73" t="s">
        <v>4</v>
      </c>
      <c r="R31" s="73" t="s">
        <v>4</v>
      </c>
      <c r="S31" s="73" t="s">
        <v>4</v>
      </c>
      <c r="T31" s="73" t="s">
        <v>4</v>
      </c>
      <c r="U31" s="73" t="s">
        <v>4</v>
      </c>
      <c r="V31" s="73" t="s">
        <v>4</v>
      </c>
      <c r="W31" s="73" t="s">
        <v>4</v>
      </c>
      <c r="X31" s="73" t="s">
        <v>4</v>
      </c>
      <c r="Y31" s="73" t="s">
        <v>4</v>
      </c>
      <c r="Z31" s="73" t="s">
        <v>4</v>
      </c>
      <c r="AA31" s="73" t="s">
        <v>4</v>
      </c>
      <c r="AB31" s="73" t="s">
        <v>4</v>
      </c>
      <c r="AC31" s="73" t="s">
        <v>4</v>
      </c>
      <c r="AD31" s="73" t="s">
        <v>4</v>
      </c>
      <c r="AE31" s="148" t="s">
        <v>4</v>
      </c>
    </row>
    <row r="32" spans="2:31" ht="19.5" customHeight="1">
      <c r="B32" s="22" t="str">
        <f>IF(ISBLANK([11]市町村!B33)=TRUE,"",[11]市町村!B33)</f>
        <v>総 社 市</v>
      </c>
      <c r="C32" s="73">
        <v>3</v>
      </c>
      <c r="D32" s="73">
        <v>3</v>
      </c>
      <c r="E32" s="73" t="s">
        <v>4</v>
      </c>
      <c r="F32" s="118" t="s">
        <v>4</v>
      </c>
      <c r="G32" s="73" t="s">
        <v>4</v>
      </c>
      <c r="H32" s="73" t="s">
        <v>4</v>
      </c>
      <c r="I32" s="73" t="s">
        <v>4</v>
      </c>
      <c r="J32" s="73" t="s">
        <v>4</v>
      </c>
      <c r="K32" s="73" t="s">
        <v>4</v>
      </c>
      <c r="L32" s="73">
        <v>1</v>
      </c>
      <c r="M32" s="73">
        <v>1</v>
      </c>
      <c r="N32" s="29" t="s">
        <v>4</v>
      </c>
      <c r="O32" s="73"/>
      <c r="P32" s="106"/>
      <c r="Q32" s="73">
        <v>2</v>
      </c>
      <c r="R32" s="73">
        <v>2</v>
      </c>
      <c r="S32" s="73" t="s">
        <v>4</v>
      </c>
      <c r="T32" s="73" t="s">
        <v>4</v>
      </c>
      <c r="U32" s="73" t="s">
        <v>4</v>
      </c>
      <c r="V32" s="73" t="s">
        <v>4</v>
      </c>
      <c r="W32" s="73" t="s">
        <v>4</v>
      </c>
      <c r="X32" s="73" t="s">
        <v>4</v>
      </c>
      <c r="Y32" s="73" t="s">
        <v>4</v>
      </c>
      <c r="Z32" s="73" t="s">
        <v>4</v>
      </c>
      <c r="AA32" s="73" t="s">
        <v>4</v>
      </c>
      <c r="AB32" s="73" t="s">
        <v>4</v>
      </c>
      <c r="AC32" s="73" t="s">
        <v>4</v>
      </c>
      <c r="AD32" s="73" t="s">
        <v>4</v>
      </c>
      <c r="AE32" s="148" t="s">
        <v>4</v>
      </c>
    </row>
    <row r="33" spans="2:31" ht="19.5" customHeight="1">
      <c r="B33" s="22" t="str">
        <f>IF(ISBLANK([11]市町村!B34)=TRUE,"",[11]市町村!B34)</f>
        <v>高 梁 市</v>
      </c>
      <c r="C33" s="73">
        <v>1</v>
      </c>
      <c r="D33" s="73">
        <v>1</v>
      </c>
      <c r="E33" s="73" t="s">
        <v>4</v>
      </c>
      <c r="F33" s="118" t="s">
        <v>4</v>
      </c>
      <c r="G33" s="73" t="s">
        <v>4</v>
      </c>
      <c r="H33" s="73" t="s">
        <v>4</v>
      </c>
      <c r="I33" s="73" t="s">
        <v>4</v>
      </c>
      <c r="J33" s="73" t="s">
        <v>4</v>
      </c>
      <c r="K33" s="73" t="s">
        <v>4</v>
      </c>
      <c r="L33" s="73" t="s">
        <v>4</v>
      </c>
      <c r="M33" s="73" t="s">
        <v>4</v>
      </c>
      <c r="N33" s="29" t="s">
        <v>4</v>
      </c>
      <c r="O33" s="73"/>
      <c r="P33" s="106"/>
      <c r="Q33" s="73" t="s">
        <v>4</v>
      </c>
      <c r="R33" s="73" t="s">
        <v>4</v>
      </c>
      <c r="S33" s="73" t="s">
        <v>4</v>
      </c>
      <c r="T33" s="73" t="s">
        <v>4</v>
      </c>
      <c r="U33" s="73" t="s">
        <v>4</v>
      </c>
      <c r="V33" s="73" t="s">
        <v>4</v>
      </c>
      <c r="W33" s="73">
        <v>1</v>
      </c>
      <c r="X33" s="73">
        <v>1</v>
      </c>
      <c r="Y33" s="73" t="s">
        <v>4</v>
      </c>
      <c r="Z33" s="73" t="s">
        <v>4</v>
      </c>
      <c r="AA33" s="73" t="s">
        <v>4</v>
      </c>
      <c r="AB33" s="73" t="s">
        <v>4</v>
      </c>
      <c r="AC33" s="73" t="s">
        <v>4</v>
      </c>
      <c r="AD33" s="73" t="s">
        <v>4</v>
      </c>
      <c r="AE33" s="148" t="s">
        <v>4</v>
      </c>
    </row>
    <row r="34" spans="2:31" ht="19.5" customHeight="1">
      <c r="B34" s="24" t="str">
        <f>IF(ISBLANK([11]市町村!B35)=TRUE,"",[11]市町村!B35)</f>
        <v>新 見 市</v>
      </c>
      <c r="C34" s="73" t="s">
        <v>4</v>
      </c>
      <c r="D34" s="73" t="s">
        <v>4</v>
      </c>
      <c r="E34" s="73" t="s">
        <v>4</v>
      </c>
      <c r="F34" s="118" t="s">
        <v>4</v>
      </c>
      <c r="G34" s="73" t="s">
        <v>4</v>
      </c>
      <c r="H34" s="73" t="s">
        <v>4</v>
      </c>
      <c r="I34" s="73" t="s">
        <v>4</v>
      </c>
      <c r="J34" s="73" t="s">
        <v>4</v>
      </c>
      <c r="K34" s="73" t="s">
        <v>4</v>
      </c>
      <c r="L34" s="73" t="s">
        <v>4</v>
      </c>
      <c r="M34" s="73" t="s">
        <v>4</v>
      </c>
      <c r="N34" s="29" t="s">
        <v>4</v>
      </c>
      <c r="O34" s="73"/>
      <c r="P34" s="106"/>
      <c r="Q34" s="73" t="s">
        <v>4</v>
      </c>
      <c r="R34" s="73" t="s">
        <v>4</v>
      </c>
      <c r="S34" s="73" t="s">
        <v>4</v>
      </c>
      <c r="T34" s="73" t="s">
        <v>4</v>
      </c>
      <c r="U34" s="73" t="s">
        <v>4</v>
      </c>
      <c r="V34" s="73" t="s">
        <v>4</v>
      </c>
      <c r="W34" s="73" t="s">
        <v>4</v>
      </c>
      <c r="X34" s="73" t="s">
        <v>4</v>
      </c>
      <c r="Y34" s="73" t="s">
        <v>4</v>
      </c>
      <c r="Z34" s="73" t="s">
        <v>4</v>
      </c>
      <c r="AA34" s="73" t="s">
        <v>4</v>
      </c>
      <c r="AB34" s="73" t="s">
        <v>4</v>
      </c>
      <c r="AC34" s="73" t="s">
        <v>4</v>
      </c>
      <c r="AD34" s="73" t="s">
        <v>4</v>
      </c>
      <c r="AE34" s="148" t="s">
        <v>4</v>
      </c>
    </row>
    <row r="35" spans="2:31" ht="19.5" customHeight="1">
      <c r="B35" s="22" t="str">
        <f>IF(ISBLANK([11]市町村!B36)=TRUE,"",[11]市町村!B36)</f>
        <v>備 前 市</v>
      </c>
      <c r="C35" s="73" t="s">
        <v>4</v>
      </c>
      <c r="D35" s="73" t="s">
        <v>4</v>
      </c>
      <c r="E35" s="73" t="s">
        <v>4</v>
      </c>
      <c r="F35" s="118" t="s">
        <v>4</v>
      </c>
      <c r="G35" s="73" t="s">
        <v>4</v>
      </c>
      <c r="H35" s="73" t="s">
        <v>4</v>
      </c>
      <c r="I35" s="73" t="s">
        <v>4</v>
      </c>
      <c r="J35" s="73" t="s">
        <v>4</v>
      </c>
      <c r="K35" s="73" t="s">
        <v>4</v>
      </c>
      <c r="L35" s="73" t="s">
        <v>4</v>
      </c>
      <c r="M35" s="73" t="s">
        <v>4</v>
      </c>
      <c r="N35" s="29" t="s">
        <v>4</v>
      </c>
      <c r="O35" s="73"/>
      <c r="P35" s="106"/>
      <c r="Q35" s="73" t="s">
        <v>4</v>
      </c>
      <c r="R35" s="73" t="s">
        <v>4</v>
      </c>
      <c r="S35" s="73" t="s">
        <v>4</v>
      </c>
      <c r="T35" s="73" t="s">
        <v>4</v>
      </c>
      <c r="U35" s="73" t="s">
        <v>4</v>
      </c>
      <c r="V35" s="73" t="s">
        <v>4</v>
      </c>
      <c r="W35" s="73" t="s">
        <v>4</v>
      </c>
      <c r="X35" s="73" t="s">
        <v>4</v>
      </c>
      <c r="Y35" s="73" t="s">
        <v>4</v>
      </c>
      <c r="Z35" s="73" t="s">
        <v>4</v>
      </c>
      <c r="AA35" s="73" t="s">
        <v>4</v>
      </c>
      <c r="AB35" s="73" t="s">
        <v>4</v>
      </c>
      <c r="AC35" s="73" t="s">
        <v>4</v>
      </c>
      <c r="AD35" s="73" t="s">
        <v>4</v>
      </c>
      <c r="AE35" s="148" t="s">
        <v>4</v>
      </c>
    </row>
    <row r="36" spans="2:31" ht="19.5" customHeight="1">
      <c r="B36" s="22" t="str">
        <f>IF(ISBLANK([11]市町村!B37)=TRUE,"",[11]市町村!B37)</f>
        <v/>
      </c>
      <c r="C36" s="73" t="s">
        <v>3</v>
      </c>
      <c r="D36" s="73" t="s">
        <v>3</v>
      </c>
      <c r="E36" s="73" t="s">
        <v>3</v>
      </c>
      <c r="F36" s="118" t="s">
        <v>3</v>
      </c>
      <c r="G36" s="73" t="s">
        <v>3</v>
      </c>
      <c r="H36" s="73" t="s">
        <v>3</v>
      </c>
      <c r="I36" s="73" t="s">
        <v>3</v>
      </c>
      <c r="J36" s="73" t="s">
        <v>3</v>
      </c>
      <c r="K36" s="73" t="s">
        <v>3</v>
      </c>
      <c r="L36" s="73" t="s">
        <v>3</v>
      </c>
      <c r="M36" s="73" t="s">
        <v>3</v>
      </c>
      <c r="N36" s="29" t="s">
        <v>3</v>
      </c>
      <c r="O36" s="73"/>
      <c r="P36" s="106"/>
      <c r="Q36" s="73" t="s">
        <v>3</v>
      </c>
      <c r="R36" s="73" t="s">
        <v>3</v>
      </c>
      <c r="S36" s="73" t="s">
        <v>3</v>
      </c>
      <c r="T36" s="73" t="s">
        <v>3</v>
      </c>
      <c r="U36" s="73" t="s">
        <v>3</v>
      </c>
      <c r="V36" s="73" t="s">
        <v>3</v>
      </c>
      <c r="W36" s="73" t="s">
        <v>3</v>
      </c>
      <c r="X36" s="73" t="s">
        <v>3</v>
      </c>
      <c r="Y36" s="73" t="s">
        <v>3</v>
      </c>
      <c r="Z36" s="73" t="s">
        <v>3</v>
      </c>
      <c r="AA36" s="73" t="s">
        <v>3</v>
      </c>
      <c r="AB36" s="73" t="s">
        <v>3</v>
      </c>
      <c r="AC36" s="73" t="s">
        <v>3</v>
      </c>
      <c r="AD36" s="73" t="s">
        <v>3</v>
      </c>
      <c r="AE36" s="148" t="s">
        <v>3</v>
      </c>
    </row>
    <row r="37" spans="2:31" ht="19.5" customHeight="1">
      <c r="B37" s="22" t="str">
        <f>IF(ISBLANK([11]市町村!B38)=TRUE,"",[11]市町村!B38)</f>
        <v>瀬戸内市</v>
      </c>
      <c r="C37" s="73" t="s">
        <v>4</v>
      </c>
      <c r="D37" s="73" t="s">
        <v>4</v>
      </c>
      <c r="E37" s="73" t="s">
        <v>4</v>
      </c>
      <c r="F37" s="118" t="s">
        <v>4</v>
      </c>
      <c r="G37" s="73" t="s">
        <v>4</v>
      </c>
      <c r="H37" s="73" t="s">
        <v>4</v>
      </c>
      <c r="I37" s="73" t="s">
        <v>4</v>
      </c>
      <c r="J37" s="73" t="s">
        <v>4</v>
      </c>
      <c r="K37" s="73" t="s">
        <v>4</v>
      </c>
      <c r="L37" s="73" t="s">
        <v>4</v>
      </c>
      <c r="M37" s="73" t="s">
        <v>4</v>
      </c>
      <c r="N37" s="29" t="s">
        <v>4</v>
      </c>
      <c r="O37" s="73"/>
      <c r="P37" s="106"/>
      <c r="Q37" s="73" t="s">
        <v>4</v>
      </c>
      <c r="R37" s="73" t="s">
        <v>4</v>
      </c>
      <c r="S37" s="73" t="s">
        <v>4</v>
      </c>
      <c r="T37" s="73" t="s">
        <v>4</v>
      </c>
      <c r="U37" s="73" t="s">
        <v>4</v>
      </c>
      <c r="V37" s="73" t="s">
        <v>4</v>
      </c>
      <c r="W37" s="73" t="s">
        <v>4</v>
      </c>
      <c r="X37" s="73" t="s">
        <v>4</v>
      </c>
      <c r="Y37" s="73" t="s">
        <v>4</v>
      </c>
      <c r="Z37" s="73" t="s">
        <v>4</v>
      </c>
      <c r="AA37" s="73" t="s">
        <v>4</v>
      </c>
      <c r="AB37" s="73" t="s">
        <v>4</v>
      </c>
      <c r="AC37" s="73" t="s">
        <v>4</v>
      </c>
      <c r="AD37" s="73" t="s">
        <v>4</v>
      </c>
      <c r="AE37" s="148" t="s">
        <v>4</v>
      </c>
    </row>
    <row r="38" spans="2:31" ht="19.5" customHeight="1">
      <c r="B38" s="22" t="str">
        <f>IF(ISBLANK([11]市町村!B39)=TRUE,"",[11]市町村!B39)</f>
        <v>赤 磐 市</v>
      </c>
      <c r="C38" s="73">
        <v>1</v>
      </c>
      <c r="D38" s="73">
        <v>1</v>
      </c>
      <c r="E38" s="73" t="s">
        <v>4</v>
      </c>
      <c r="F38" s="118">
        <v>1</v>
      </c>
      <c r="G38" s="73">
        <v>1</v>
      </c>
      <c r="H38" s="73" t="s">
        <v>4</v>
      </c>
      <c r="I38" s="73" t="s">
        <v>4</v>
      </c>
      <c r="J38" s="73" t="s">
        <v>4</v>
      </c>
      <c r="K38" s="73" t="s">
        <v>4</v>
      </c>
      <c r="L38" s="73" t="s">
        <v>4</v>
      </c>
      <c r="M38" s="73" t="s">
        <v>4</v>
      </c>
      <c r="N38" s="29" t="s">
        <v>4</v>
      </c>
      <c r="O38" s="73"/>
      <c r="P38" s="106"/>
      <c r="Q38" s="73" t="s">
        <v>4</v>
      </c>
      <c r="R38" s="73" t="s">
        <v>4</v>
      </c>
      <c r="S38" s="73" t="s">
        <v>4</v>
      </c>
      <c r="T38" s="73" t="s">
        <v>4</v>
      </c>
      <c r="U38" s="73" t="s">
        <v>4</v>
      </c>
      <c r="V38" s="73" t="s">
        <v>4</v>
      </c>
      <c r="W38" s="73" t="s">
        <v>4</v>
      </c>
      <c r="X38" s="73" t="s">
        <v>4</v>
      </c>
      <c r="Y38" s="73" t="s">
        <v>4</v>
      </c>
      <c r="Z38" s="73" t="s">
        <v>4</v>
      </c>
      <c r="AA38" s="73" t="s">
        <v>4</v>
      </c>
      <c r="AB38" s="73" t="s">
        <v>4</v>
      </c>
      <c r="AC38" s="73" t="s">
        <v>4</v>
      </c>
      <c r="AD38" s="73" t="s">
        <v>4</v>
      </c>
      <c r="AE38" s="148" t="s">
        <v>4</v>
      </c>
    </row>
    <row r="39" spans="2:31" ht="19.5" customHeight="1">
      <c r="B39" s="22" t="str">
        <f>IF(ISBLANK([11]市町村!B40)=TRUE,"",[11]市町村!B40)</f>
        <v>真 庭 市</v>
      </c>
      <c r="C39" s="73" t="s">
        <v>4</v>
      </c>
      <c r="D39" s="73" t="s">
        <v>4</v>
      </c>
      <c r="E39" s="73" t="s">
        <v>4</v>
      </c>
      <c r="F39" s="118" t="s">
        <v>4</v>
      </c>
      <c r="G39" s="73" t="s">
        <v>4</v>
      </c>
      <c r="H39" s="73" t="s">
        <v>4</v>
      </c>
      <c r="I39" s="73" t="s">
        <v>4</v>
      </c>
      <c r="J39" s="73" t="s">
        <v>4</v>
      </c>
      <c r="K39" s="73" t="s">
        <v>4</v>
      </c>
      <c r="L39" s="73" t="s">
        <v>4</v>
      </c>
      <c r="M39" s="73" t="s">
        <v>4</v>
      </c>
      <c r="N39" s="29" t="s">
        <v>4</v>
      </c>
      <c r="O39" s="73"/>
      <c r="P39" s="106"/>
      <c r="Q39" s="73" t="s">
        <v>4</v>
      </c>
      <c r="R39" s="73" t="s">
        <v>4</v>
      </c>
      <c r="S39" s="73" t="s">
        <v>4</v>
      </c>
      <c r="T39" s="73" t="s">
        <v>4</v>
      </c>
      <c r="U39" s="73" t="s">
        <v>4</v>
      </c>
      <c r="V39" s="73" t="s">
        <v>4</v>
      </c>
      <c r="W39" s="73" t="s">
        <v>4</v>
      </c>
      <c r="X39" s="73" t="s">
        <v>4</v>
      </c>
      <c r="Y39" s="73" t="s">
        <v>4</v>
      </c>
      <c r="Z39" s="73" t="s">
        <v>4</v>
      </c>
      <c r="AA39" s="73" t="s">
        <v>4</v>
      </c>
      <c r="AB39" s="73" t="s">
        <v>4</v>
      </c>
      <c r="AC39" s="73" t="s">
        <v>4</v>
      </c>
      <c r="AD39" s="73" t="s">
        <v>4</v>
      </c>
      <c r="AE39" s="148" t="s">
        <v>4</v>
      </c>
    </row>
    <row r="40" spans="2:31" ht="19.5" customHeight="1">
      <c r="B40" s="22" t="str">
        <f>IF(ISBLANK([11]市町村!B41)=TRUE,"",[11]市町村!B41)</f>
        <v>美 作 市</v>
      </c>
      <c r="C40" s="73" t="s">
        <v>4</v>
      </c>
      <c r="D40" s="73" t="s">
        <v>4</v>
      </c>
      <c r="E40" s="73" t="s">
        <v>4</v>
      </c>
      <c r="F40" s="118" t="s">
        <v>4</v>
      </c>
      <c r="G40" s="73" t="s">
        <v>4</v>
      </c>
      <c r="H40" s="73" t="s">
        <v>4</v>
      </c>
      <c r="I40" s="73" t="s">
        <v>4</v>
      </c>
      <c r="J40" s="73" t="s">
        <v>4</v>
      </c>
      <c r="K40" s="73" t="s">
        <v>4</v>
      </c>
      <c r="L40" s="73" t="s">
        <v>4</v>
      </c>
      <c r="M40" s="73" t="s">
        <v>4</v>
      </c>
      <c r="N40" s="29" t="s">
        <v>4</v>
      </c>
      <c r="O40" s="73"/>
      <c r="P40" s="106"/>
      <c r="Q40" s="73" t="s">
        <v>4</v>
      </c>
      <c r="R40" s="73" t="s">
        <v>4</v>
      </c>
      <c r="S40" s="73" t="s">
        <v>4</v>
      </c>
      <c r="T40" s="73" t="s">
        <v>4</v>
      </c>
      <c r="U40" s="73" t="s">
        <v>4</v>
      </c>
      <c r="V40" s="73" t="s">
        <v>4</v>
      </c>
      <c r="W40" s="73" t="s">
        <v>4</v>
      </c>
      <c r="X40" s="73" t="s">
        <v>4</v>
      </c>
      <c r="Y40" s="73" t="s">
        <v>4</v>
      </c>
      <c r="Z40" s="73" t="s">
        <v>4</v>
      </c>
      <c r="AA40" s="73" t="s">
        <v>4</v>
      </c>
      <c r="AB40" s="73" t="s">
        <v>4</v>
      </c>
      <c r="AC40" s="73" t="s">
        <v>4</v>
      </c>
      <c r="AD40" s="73" t="s">
        <v>4</v>
      </c>
      <c r="AE40" s="148" t="s">
        <v>4</v>
      </c>
    </row>
    <row r="41" spans="2:31" ht="19.5" customHeight="1">
      <c r="B41" s="22" t="str">
        <f>IF(ISBLANK([11]市町村!B42)=TRUE,"",[11]市町村!B42)</f>
        <v>浅 口 市</v>
      </c>
      <c r="C41" s="73" t="s">
        <v>4</v>
      </c>
      <c r="D41" s="73" t="s">
        <v>4</v>
      </c>
      <c r="E41" s="73" t="s">
        <v>4</v>
      </c>
      <c r="F41" s="118" t="s">
        <v>4</v>
      </c>
      <c r="G41" s="73" t="s">
        <v>4</v>
      </c>
      <c r="H41" s="73" t="s">
        <v>4</v>
      </c>
      <c r="I41" s="73" t="s">
        <v>4</v>
      </c>
      <c r="J41" s="73" t="s">
        <v>4</v>
      </c>
      <c r="K41" s="73" t="s">
        <v>4</v>
      </c>
      <c r="L41" s="73" t="s">
        <v>4</v>
      </c>
      <c r="M41" s="73" t="s">
        <v>4</v>
      </c>
      <c r="N41" s="29" t="s">
        <v>4</v>
      </c>
      <c r="O41" s="73"/>
      <c r="P41" s="106"/>
      <c r="Q41" s="73" t="s">
        <v>4</v>
      </c>
      <c r="R41" s="73" t="s">
        <v>4</v>
      </c>
      <c r="S41" s="73" t="s">
        <v>4</v>
      </c>
      <c r="T41" s="73" t="s">
        <v>4</v>
      </c>
      <c r="U41" s="73" t="s">
        <v>4</v>
      </c>
      <c r="V41" s="73" t="s">
        <v>4</v>
      </c>
      <c r="W41" s="73" t="s">
        <v>4</v>
      </c>
      <c r="X41" s="73" t="s">
        <v>4</v>
      </c>
      <c r="Y41" s="73" t="s">
        <v>4</v>
      </c>
      <c r="Z41" s="73" t="s">
        <v>4</v>
      </c>
      <c r="AA41" s="73" t="s">
        <v>4</v>
      </c>
      <c r="AB41" s="73" t="s">
        <v>4</v>
      </c>
      <c r="AC41" s="73" t="s">
        <v>4</v>
      </c>
      <c r="AD41" s="73" t="s">
        <v>4</v>
      </c>
      <c r="AE41" s="148" t="s">
        <v>4</v>
      </c>
    </row>
    <row r="42" spans="2:31" ht="19.5" customHeight="1">
      <c r="B42" s="22" t="str">
        <f>IF(ISBLANK([11]市町村!B43)=TRUE,"",[11]市町村!B43)</f>
        <v/>
      </c>
      <c r="C42" s="73" t="s">
        <v>3</v>
      </c>
      <c r="D42" s="73" t="s">
        <v>3</v>
      </c>
      <c r="E42" s="73" t="s">
        <v>3</v>
      </c>
      <c r="F42" s="118" t="s">
        <v>3</v>
      </c>
      <c r="G42" s="73" t="s">
        <v>3</v>
      </c>
      <c r="H42" s="73" t="s">
        <v>3</v>
      </c>
      <c r="I42" s="73" t="s">
        <v>3</v>
      </c>
      <c r="J42" s="73" t="s">
        <v>3</v>
      </c>
      <c r="K42" s="73" t="s">
        <v>3</v>
      </c>
      <c r="L42" s="73" t="s">
        <v>3</v>
      </c>
      <c r="M42" s="73" t="s">
        <v>3</v>
      </c>
      <c r="N42" s="29" t="s">
        <v>3</v>
      </c>
      <c r="O42" s="73"/>
      <c r="P42" s="106"/>
      <c r="Q42" s="73" t="s">
        <v>3</v>
      </c>
      <c r="R42" s="73" t="s">
        <v>3</v>
      </c>
      <c r="S42" s="73" t="s">
        <v>3</v>
      </c>
      <c r="T42" s="73" t="s">
        <v>3</v>
      </c>
      <c r="U42" s="73" t="s">
        <v>3</v>
      </c>
      <c r="V42" s="73" t="s">
        <v>3</v>
      </c>
      <c r="W42" s="73" t="s">
        <v>3</v>
      </c>
      <c r="X42" s="73" t="s">
        <v>3</v>
      </c>
      <c r="Y42" s="73" t="s">
        <v>3</v>
      </c>
      <c r="Z42" s="73" t="s">
        <v>3</v>
      </c>
      <c r="AA42" s="73" t="s">
        <v>3</v>
      </c>
      <c r="AB42" s="73" t="s">
        <v>3</v>
      </c>
      <c r="AC42" s="73" t="s">
        <v>3</v>
      </c>
      <c r="AD42" s="73" t="s">
        <v>3</v>
      </c>
      <c r="AE42" s="148" t="s">
        <v>3</v>
      </c>
    </row>
    <row r="43" spans="2:31" ht="19.5" customHeight="1">
      <c r="B43" s="22" t="str">
        <f>IF(ISBLANK([11]市町村!B44)=TRUE,"",[11]市町村!B44)</f>
        <v>和 気 郡</v>
      </c>
      <c r="C43" s="73" t="s">
        <v>3</v>
      </c>
      <c r="D43" s="73" t="s">
        <v>3</v>
      </c>
      <c r="E43" s="73" t="s">
        <v>3</v>
      </c>
      <c r="F43" s="118" t="s">
        <v>3</v>
      </c>
      <c r="G43" s="73" t="s">
        <v>3</v>
      </c>
      <c r="H43" s="73" t="s">
        <v>3</v>
      </c>
      <c r="I43" s="73" t="s">
        <v>3</v>
      </c>
      <c r="J43" s="73" t="s">
        <v>3</v>
      </c>
      <c r="K43" s="73" t="s">
        <v>3</v>
      </c>
      <c r="L43" s="73" t="s">
        <v>3</v>
      </c>
      <c r="M43" s="73" t="s">
        <v>3</v>
      </c>
      <c r="N43" s="29" t="s">
        <v>3</v>
      </c>
      <c r="O43" s="73"/>
      <c r="P43" s="106"/>
      <c r="Q43" s="73" t="s">
        <v>3</v>
      </c>
      <c r="R43" s="73" t="s">
        <v>3</v>
      </c>
      <c r="S43" s="73" t="s">
        <v>3</v>
      </c>
      <c r="T43" s="73" t="s">
        <v>3</v>
      </c>
      <c r="U43" s="73" t="s">
        <v>3</v>
      </c>
      <c r="V43" s="73" t="s">
        <v>3</v>
      </c>
      <c r="W43" s="73" t="s">
        <v>3</v>
      </c>
      <c r="X43" s="73" t="s">
        <v>3</v>
      </c>
      <c r="Y43" s="73" t="s">
        <v>3</v>
      </c>
      <c r="Z43" s="73" t="s">
        <v>3</v>
      </c>
      <c r="AA43" s="73" t="s">
        <v>3</v>
      </c>
      <c r="AB43" s="73" t="s">
        <v>3</v>
      </c>
      <c r="AC43" s="73" t="s">
        <v>3</v>
      </c>
      <c r="AD43" s="73" t="s">
        <v>3</v>
      </c>
      <c r="AE43" s="148" t="s">
        <v>3</v>
      </c>
    </row>
    <row r="44" spans="2:31" ht="19.5" customHeight="1">
      <c r="B44" s="22" t="str">
        <f>IF(ISBLANK([11]市町村!B45)=TRUE,"",[11]市町村!B45)</f>
        <v>　 和 気 町</v>
      </c>
      <c r="C44" s="73">
        <v>1</v>
      </c>
      <c r="D44" s="73">
        <v>1</v>
      </c>
      <c r="E44" s="73" t="s">
        <v>4</v>
      </c>
      <c r="F44" s="118" t="s">
        <v>4</v>
      </c>
      <c r="G44" s="73" t="s">
        <v>4</v>
      </c>
      <c r="H44" s="73" t="s">
        <v>4</v>
      </c>
      <c r="I44" s="73" t="s">
        <v>4</v>
      </c>
      <c r="J44" s="73" t="s">
        <v>4</v>
      </c>
      <c r="K44" s="73" t="s">
        <v>4</v>
      </c>
      <c r="L44" s="73" t="s">
        <v>4</v>
      </c>
      <c r="M44" s="73" t="s">
        <v>4</v>
      </c>
      <c r="N44" s="29" t="s">
        <v>4</v>
      </c>
      <c r="O44" s="73"/>
      <c r="P44" s="106"/>
      <c r="Q44" s="73">
        <v>1</v>
      </c>
      <c r="R44" s="73">
        <v>1</v>
      </c>
      <c r="S44" s="73" t="s">
        <v>4</v>
      </c>
      <c r="T44" s="73" t="s">
        <v>4</v>
      </c>
      <c r="U44" s="73" t="s">
        <v>4</v>
      </c>
      <c r="V44" s="73" t="s">
        <v>4</v>
      </c>
      <c r="W44" s="73" t="s">
        <v>4</v>
      </c>
      <c r="X44" s="73" t="s">
        <v>4</v>
      </c>
      <c r="Y44" s="73" t="s">
        <v>4</v>
      </c>
      <c r="Z44" s="73" t="s">
        <v>4</v>
      </c>
      <c r="AA44" s="73" t="s">
        <v>4</v>
      </c>
      <c r="AB44" s="73" t="s">
        <v>4</v>
      </c>
      <c r="AC44" s="73" t="s">
        <v>4</v>
      </c>
      <c r="AD44" s="73" t="s">
        <v>4</v>
      </c>
      <c r="AE44" s="148" t="s">
        <v>4</v>
      </c>
    </row>
    <row r="45" spans="2:31" ht="19.5" customHeight="1">
      <c r="B45" s="22" t="str">
        <f>IF(ISBLANK([11]市町村!B46)=TRUE,"",[11]市町村!B46)</f>
        <v>都 窪 郡</v>
      </c>
      <c r="C45" s="73" t="s">
        <v>3</v>
      </c>
      <c r="D45" s="73" t="s">
        <v>3</v>
      </c>
      <c r="E45" s="73" t="s">
        <v>3</v>
      </c>
      <c r="F45" s="118" t="s">
        <v>3</v>
      </c>
      <c r="G45" s="73" t="s">
        <v>3</v>
      </c>
      <c r="H45" s="73" t="s">
        <v>3</v>
      </c>
      <c r="I45" s="73" t="s">
        <v>3</v>
      </c>
      <c r="J45" s="73" t="s">
        <v>3</v>
      </c>
      <c r="K45" s="73" t="s">
        <v>3</v>
      </c>
      <c r="L45" s="73" t="s">
        <v>3</v>
      </c>
      <c r="M45" s="73" t="s">
        <v>3</v>
      </c>
      <c r="N45" s="29" t="s">
        <v>3</v>
      </c>
      <c r="O45" s="73"/>
      <c r="P45" s="106"/>
      <c r="Q45" s="73" t="s">
        <v>3</v>
      </c>
      <c r="R45" s="73" t="s">
        <v>3</v>
      </c>
      <c r="S45" s="73" t="s">
        <v>3</v>
      </c>
      <c r="T45" s="73" t="s">
        <v>3</v>
      </c>
      <c r="U45" s="73" t="s">
        <v>3</v>
      </c>
      <c r="V45" s="73" t="s">
        <v>3</v>
      </c>
      <c r="W45" s="73" t="s">
        <v>3</v>
      </c>
      <c r="X45" s="73" t="s">
        <v>3</v>
      </c>
      <c r="Y45" s="73" t="s">
        <v>3</v>
      </c>
      <c r="Z45" s="73" t="s">
        <v>3</v>
      </c>
      <c r="AA45" s="73" t="s">
        <v>3</v>
      </c>
      <c r="AB45" s="73" t="s">
        <v>3</v>
      </c>
      <c r="AC45" s="73" t="s">
        <v>3</v>
      </c>
      <c r="AD45" s="73" t="s">
        <v>3</v>
      </c>
      <c r="AE45" s="148" t="s">
        <v>3</v>
      </c>
    </row>
    <row r="46" spans="2:31" ht="19.5" customHeight="1">
      <c r="B46" s="22" t="str">
        <f>IF(ISBLANK([11]市町村!B47)=TRUE,"",[11]市町村!B47)</f>
        <v>　 早 島 町</v>
      </c>
      <c r="C46" s="73">
        <v>1</v>
      </c>
      <c r="D46" s="73">
        <v>1</v>
      </c>
      <c r="E46" s="73" t="s">
        <v>4</v>
      </c>
      <c r="F46" s="118" t="s">
        <v>4</v>
      </c>
      <c r="G46" s="73" t="s">
        <v>4</v>
      </c>
      <c r="H46" s="73" t="s">
        <v>4</v>
      </c>
      <c r="I46" s="73" t="s">
        <v>4</v>
      </c>
      <c r="J46" s="73" t="s">
        <v>4</v>
      </c>
      <c r="K46" s="73" t="s">
        <v>4</v>
      </c>
      <c r="L46" s="73" t="s">
        <v>4</v>
      </c>
      <c r="M46" s="73" t="s">
        <v>4</v>
      </c>
      <c r="N46" s="29" t="s">
        <v>4</v>
      </c>
      <c r="O46" s="73"/>
      <c r="P46" s="106"/>
      <c r="Q46" s="73">
        <v>1</v>
      </c>
      <c r="R46" s="73">
        <v>1</v>
      </c>
      <c r="S46" s="73" t="s">
        <v>4</v>
      </c>
      <c r="T46" s="73" t="s">
        <v>4</v>
      </c>
      <c r="U46" s="73" t="s">
        <v>4</v>
      </c>
      <c r="V46" s="73" t="s">
        <v>4</v>
      </c>
      <c r="W46" s="73" t="s">
        <v>4</v>
      </c>
      <c r="X46" s="73" t="s">
        <v>4</v>
      </c>
      <c r="Y46" s="73" t="s">
        <v>4</v>
      </c>
      <c r="Z46" s="73" t="s">
        <v>4</v>
      </c>
      <c r="AA46" s="73" t="s">
        <v>4</v>
      </c>
      <c r="AB46" s="73" t="s">
        <v>4</v>
      </c>
      <c r="AC46" s="73" t="s">
        <v>4</v>
      </c>
      <c r="AD46" s="73" t="s">
        <v>4</v>
      </c>
      <c r="AE46" s="148" t="s">
        <v>4</v>
      </c>
    </row>
    <row r="47" spans="2:31" ht="19.5" customHeight="1">
      <c r="B47" s="22" t="str">
        <f>IF(ISBLANK([11]市町村!B48)=TRUE,"",[11]市町村!B48)</f>
        <v>浅 口 郡</v>
      </c>
      <c r="C47" s="73" t="s">
        <v>3</v>
      </c>
      <c r="D47" s="73" t="s">
        <v>3</v>
      </c>
      <c r="E47" s="73" t="s">
        <v>3</v>
      </c>
      <c r="F47" s="118" t="s">
        <v>3</v>
      </c>
      <c r="G47" s="73" t="s">
        <v>3</v>
      </c>
      <c r="H47" s="73" t="s">
        <v>3</v>
      </c>
      <c r="I47" s="73" t="s">
        <v>3</v>
      </c>
      <c r="J47" s="73" t="s">
        <v>3</v>
      </c>
      <c r="K47" s="73" t="s">
        <v>3</v>
      </c>
      <c r="L47" s="73" t="s">
        <v>3</v>
      </c>
      <c r="M47" s="73" t="s">
        <v>3</v>
      </c>
      <c r="N47" s="29" t="s">
        <v>3</v>
      </c>
      <c r="O47" s="73"/>
      <c r="P47" s="106"/>
      <c r="Q47" s="73" t="s">
        <v>3</v>
      </c>
      <c r="R47" s="73" t="s">
        <v>3</v>
      </c>
      <c r="S47" s="73" t="s">
        <v>3</v>
      </c>
      <c r="T47" s="73" t="s">
        <v>3</v>
      </c>
      <c r="U47" s="73" t="s">
        <v>3</v>
      </c>
      <c r="V47" s="73" t="s">
        <v>3</v>
      </c>
      <c r="W47" s="73" t="s">
        <v>3</v>
      </c>
      <c r="X47" s="73" t="s">
        <v>3</v>
      </c>
      <c r="Y47" s="73" t="s">
        <v>3</v>
      </c>
      <c r="Z47" s="73" t="s">
        <v>3</v>
      </c>
      <c r="AA47" s="73" t="s">
        <v>3</v>
      </c>
      <c r="AB47" s="73" t="s">
        <v>3</v>
      </c>
      <c r="AC47" s="73" t="s">
        <v>3</v>
      </c>
      <c r="AD47" s="73" t="s">
        <v>3</v>
      </c>
      <c r="AE47" s="148" t="s">
        <v>3</v>
      </c>
    </row>
    <row r="48" spans="2:31" ht="19.5" customHeight="1">
      <c r="B48" s="22" t="str">
        <f>IF(ISBLANK([11]市町村!B49)=TRUE,"",[11]市町村!B49)</f>
        <v>　 里 庄 町</v>
      </c>
      <c r="C48" s="73">
        <v>2</v>
      </c>
      <c r="D48" s="73">
        <v>2</v>
      </c>
      <c r="E48" s="73" t="s">
        <v>4</v>
      </c>
      <c r="F48" s="118" t="s">
        <v>4</v>
      </c>
      <c r="G48" s="73" t="s">
        <v>4</v>
      </c>
      <c r="H48" s="73" t="s">
        <v>4</v>
      </c>
      <c r="I48" s="73" t="s">
        <v>4</v>
      </c>
      <c r="J48" s="73" t="s">
        <v>4</v>
      </c>
      <c r="K48" s="73" t="s">
        <v>4</v>
      </c>
      <c r="L48" s="73">
        <v>2</v>
      </c>
      <c r="M48" s="73">
        <v>2</v>
      </c>
      <c r="N48" s="29" t="s">
        <v>4</v>
      </c>
      <c r="O48" s="73"/>
      <c r="P48" s="106"/>
      <c r="Q48" s="73" t="s">
        <v>4</v>
      </c>
      <c r="R48" s="73" t="s">
        <v>4</v>
      </c>
      <c r="S48" s="73" t="s">
        <v>4</v>
      </c>
      <c r="T48" s="73" t="s">
        <v>4</v>
      </c>
      <c r="U48" s="73" t="s">
        <v>4</v>
      </c>
      <c r="V48" s="73" t="s">
        <v>4</v>
      </c>
      <c r="W48" s="73" t="s">
        <v>4</v>
      </c>
      <c r="X48" s="73" t="s">
        <v>4</v>
      </c>
      <c r="Y48" s="73" t="s">
        <v>4</v>
      </c>
      <c r="Z48" s="73" t="s">
        <v>4</v>
      </c>
      <c r="AA48" s="73" t="s">
        <v>4</v>
      </c>
      <c r="AB48" s="73" t="s">
        <v>4</v>
      </c>
      <c r="AC48" s="73" t="s">
        <v>4</v>
      </c>
      <c r="AD48" s="73" t="s">
        <v>4</v>
      </c>
      <c r="AE48" s="148" t="s">
        <v>4</v>
      </c>
    </row>
    <row r="49" spans="2:31" ht="19.5" customHeight="1">
      <c r="B49" s="22" t="str">
        <f>IF(ISBLANK([11]市町村!B50)=TRUE,"",[11]市町村!B50)</f>
        <v/>
      </c>
      <c r="C49" s="73" t="s">
        <v>3</v>
      </c>
      <c r="D49" s="73" t="s">
        <v>3</v>
      </c>
      <c r="E49" s="73" t="s">
        <v>3</v>
      </c>
      <c r="F49" s="118" t="s">
        <v>3</v>
      </c>
      <c r="G49" s="73" t="s">
        <v>3</v>
      </c>
      <c r="H49" s="73" t="s">
        <v>3</v>
      </c>
      <c r="I49" s="73" t="s">
        <v>3</v>
      </c>
      <c r="J49" s="73" t="s">
        <v>3</v>
      </c>
      <c r="K49" s="73" t="s">
        <v>3</v>
      </c>
      <c r="L49" s="73" t="s">
        <v>3</v>
      </c>
      <c r="M49" s="73" t="s">
        <v>3</v>
      </c>
      <c r="N49" s="29" t="s">
        <v>3</v>
      </c>
      <c r="O49" s="73"/>
      <c r="P49" s="106"/>
      <c r="Q49" s="73" t="s">
        <v>3</v>
      </c>
      <c r="R49" s="73" t="s">
        <v>3</v>
      </c>
      <c r="S49" s="73" t="s">
        <v>3</v>
      </c>
      <c r="T49" s="73" t="s">
        <v>3</v>
      </c>
      <c r="U49" s="73" t="s">
        <v>3</v>
      </c>
      <c r="V49" s="73" t="s">
        <v>3</v>
      </c>
      <c r="W49" s="73" t="s">
        <v>3</v>
      </c>
      <c r="X49" s="73" t="s">
        <v>3</v>
      </c>
      <c r="Y49" s="73" t="s">
        <v>3</v>
      </c>
      <c r="Z49" s="73" t="s">
        <v>3</v>
      </c>
      <c r="AA49" s="73" t="s">
        <v>3</v>
      </c>
      <c r="AB49" s="73" t="s">
        <v>3</v>
      </c>
      <c r="AC49" s="73" t="s">
        <v>3</v>
      </c>
      <c r="AD49" s="73" t="s">
        <v>3</v>
      </c>
      <c r="AE49" s="148" t="s">
        <v>3</v>
      </c>
    </row>
    <row r="50" spans="2:31" ht="19.5" customHeight="1">
      <c r="B50" s="22" t="str">
        <f>IF(ISBLANK([11]市町村!B51)=TRUE,"",[11]市町村!B51)</f>
        <v>小 田 郡</v>
      </c>
      <c r="C50" s="73" t="s">
        <v>3</v>
      </c>
      <c r="D50" s="73" t="s">
        <v>3</v>
      </c>
      <c r="E50" s="73" t="s">
        <v>3</v>
      </c>
      <c r="F50" s="118" t="s">
        <v>3</v>
      </c>
      <c r="G50" s="73" t="s">
        <v>3</v>
      </c>
      <c r="H50" s="73" t="s">
        <v>3</v>
      </c>
      <c r="I50" s="73" t="s">
        <v>3</v>
      </c>
      <c r="J50" s="73" t="s">
        <v>3</v>
      </c>
      <c r="K50" s="73" t="s">
        <v>3</v>
      </c>
      <c r="L50" s="73" t="s">
        <v>3</v>
      </c>
      <c r="M50" s="73" t="s">
        <v>3</v>
      </c>
      <c r="N50" s="29" t="s">
        <v>3</v>
      </c>
      <c r="O50" s="73"/>
      <c r="P50" s="106"/>
      <c r="Q50" s="73" t="s">
        <v>3</v>
      </c>
      <c r="R50" s="73" t="s">
        <v>3</v>
      </c>
      <c r="S50" s="73" t="s">
        <v>3</v>
      </c>
      <c r="T50" s="73" t="s">
        <v>3</v>
      </c>
      <c r="U50" s="73" t="s">
        <v>3</v>
      </c>
      <c r="V50" s="73" t="s">
        <v>3</v>
      </c>
      <c r="W50" s="73" t="s">
        <v>3</v>
      </c>
      <c r="X50" s="73" t="s">
        <v>3</v>
      </c>
      <c r="Y50" s="73" t="s">
        <v>3</v>
      </c>
      <c r="Z50" s="73" t="s">
        <v>3</v>
      </c>
      <c r="AA50" s="73" t="s">
        <v>3</v>
      </c>
      <c r="AB50" s="73" t="s">
        <v>3</v>
      </c>
      <c r="AC50" s="73" t="s">
        <v>3</v>
      </c>
      <c r="AD50" s="73" t="s">
        <v>3</v>
      </c>
      <c r="AE50" s="148" t="s">
        <v>3</v>
      </c>
    </row>
    <row r="51" spans="2:31" ht="19.5" customHeight="1">
      <c r="B51" s="22" t="str">
        <f>IF(ISBLANK([11]市町村!B52)=TRUE,"",[11]市町村!B52)</f>
        <v>　 矢 掛 町</v>
      </c>
      <c r="C51" s="73" t="s">
        <v>4</v>
      </c>
      <c r="D51" s="73" t="s">
        <v>4</v>
      </c>
      <c r="E51" s="73" t="s">
        <v>4</v>
      </c>
      <c r="F51" s="118" t="s">
        <v>4</v>
      </c>
      <c r="G51" s="73" t="s">
        <v>4</v>
      </c>
      <c r="H51" s="73" t="s">
        <v>4</v>
      </c>
      <c r="I51" s="73" t="s">
        <v>4</v>
      </c>
      <c r="J51" s="73" t="s">
        <v>4</v>
      </c>
      <c r="K51" s="73" t="s">
        <v>4</v>
      </c>
      <c r="L51" s="73" t="s">
        <v>4</v>
      </c>
      <c r="M51" s="73" t="s">
        <v>4</v>
      </c>
      <c r="N51" s="29" t="s">
        <v>4</v>
      </c>
      <c r="O51" s="73"/>
      <c r="P51" s="106"/>
      <c r="Q51" s="73" t="s">
        <v>4</v>
      </c>
      <c r="R51" s="73" t="s">
        <v>4</v>
      </c>
      <c r="S51" s="73" t="s">
        <v>4</v>
      </c>
      <c r="T51" s="73" t="s">
        <v>4</v>
      </c>
      <c r="U51" s="73" t="s">
        <v>4</v>
      </c>
      <c r="V51" s="73" t="s">
        <v>4</v>
      </c>
      <c r="W51" s="73" t="s">
        <v>4</v>
      </c>
      <c r="X51" s="73" t="s">
        <v>4</v>
      </c>
      <c r="Y51" s="73" t="s">
        <v>4</v>
      </c>
      <c r="Z51" s="73" t="s">
        <v>4</v>
      </c>
      <c r="AA51" s="73" t="s">
        <v>4</v>
      </c>
      <c r="AB51" s="73" t="s">
        <v>4</v>
      </c>
      <c r="AC51" s="73" t="s">
        <v>4</v>
      </c>
      <c r="AD51" s="73" t="s">
        <v>4</v>
      </c>
      <c r="AE51" s="148" t="s">
        <v>4</v>
      </c>
    </row>
    <row r="52" spans="2:31" ht="19.5" customHeight="1">
      <c r="B52" s="22" t="str">
        <f>IF(ISBLANK([11]市町村!B53)=TRUE,"",[11]市町村!B53)</f>
        <v>真 庭 郡</v>
      </c>
      <c r="C52" s="73" t="s">
        <v>3</v>
      </c>
      <c r="D52" s="73" t="s">
        <v>3</v>
      </c>
      <c r="E52" s="73" t="s">
        <v>3</v>
      </c>
      <c r="F52" s="118" t="s">
        <v>3</v>
      </c>
      <c r="G52" s="73" t="s">
        <v>3</v>
      </c>
      <c r="H52" s="73" t="s">
        <v>3</v>
      </c>
      <c r="I52" s="73" t="s">
        <v>3</v>
      </c>
      <c r="J52" s="73" t="s">
        <v>3</v>
      </c>
      <c r="K52" s="73" t="s">
        <v>3</v>
      </c>
      <c r="L52" s="73" t="s">
        <v>3</v>
      </c>
      <c r="M52" s="73" t="s">
        <v>3</v>
      </c>
      <c r="N52" s="29" t="s">
        <v>3</v>
      </c>
      <c r="O52" s="73"/>
      <c r="P52" s="106"/>
      <c r="Q52" s="73" t="s">
        <v>3</v>
      </c>
      <c r="R52" s="73" t="s">
        <v>3</v>
      </c>
      <c r="S52" s="73" t="s">
        <v>3</v>
      </c>
      <c r="T52" s="73" t="s">
        <v>3</v>
      </c>
      <c r="U52" s="73" t="s">
        <v>3</v>
      </c>
      <c r="V52" s="73" t="s">
        <v>3</v>
      </c>
      <c r="W52" s="73" t="s">
        <v>3</v>
      </c>
      <c r="X52" s="73" t="s">
        <v>3</v>
      </c>
      <c r="Y52" s="73" t="s">
        <v>3</v>
      </c>
      <c r="Z52" s="73" t="s">
        <v>3</v>
      </c>
      <c r="AA52" s="73" t="s">
        <v>3</v>
      </c>
      <c r="AB52" s="73" t="s">
        <v>3</v>
      </c>
      <c r="AC52" s="73" t="s">
        <v>3</v>
      </c>
      <c r="AD52" s="73" t="s">
        <v>3</v>
      </c>
      <c r="AE52" s="148" t="s">
        <v>3</v>
      </c>
    </row>
    <row r="53" spans="2:31" ht="19.5" customHeight="1">
      <c r="B53" s="22" t="str">
        <f>IF(ISBLANK([11]市町村!B54)=TRUE,"",[11]市町村!B54)</f>
        <v>　 新 庄 村</v>
      </c>
      <c r="C53" s="73" t="s">
        <v>4</v>
      </c>
      <c r="D53" s="73" t="s">
        <v>4</v>
      </c>
      <c r="E53" s="73" t="s">
        <v>4</v>
      </c>
      <c r="F53" s="118" t="s">
        <v>4</v>
      </c>
      <c r="G53" s="73" t="s">
        <v>4</v>
      </c>
      <c r="H53" s="73" t="s">
        <v>4</v>
      </c>
      <c r="I53" s="73" t="s">
        <v>4</v>
      </c>
      <c r="J53" s="73" t="s">
        <v>4</v>
      </c>
      <c r="K53" s="73" t="s">
        <v>4</v>
      </c>
      <c r="L53" s="73" t="s">
        <v>4</v>
      </c>
      <c r="M53" s="73" t="s">
        <v>4</v>
      </c>
      <c r="N53" s="29" t="s">
        <v>4</v>
      </c>
      <c r="O53" s="73"/>
      <c r="P53" s="106"/>
      <c r="Q53" s="73" t="s">
        <v>4</v>
      </c>
      <c r="R53" s="73" t="s">
        <v>4</v>
      </c>
      <c r="S53" s="73" t="s">
        <v>4</v>
      </c>
      <c r="T53" s="73" t="s">
        <v>4</v>
      </c>
      <c r="U53" s="73" t="s">
        <v>4</v>
      </c>
      <c r="V53" s="73" t="s">
        <v>4</v>
      </c>
      <c r="W53" s="73" t="s">
        <v>4</v>
      </c>
      <c r="X53" s="73" t="s">
        <v>4</v>
      </c>
      <c r="Y53" s="73" t="s">
        <v>4</v>
      </c>
      <c r="Z53" s="73" t="s">
        <v>4</v>
      </c>
      <c r="AA53" s="73" t="s">
        <v>4</v>
      </c>
      <c r="AB53" s="73" t="s">
        <v>4</v>
      </c>
      <c r="AC53" s="73" t="s">
        <v>4</v>
      </c>
      <c r="AD53" s="73" t="s">
        <v>4</v>
      </c>
      <c r="AE53" s="148" t="s">
        <v>4</v>
      </c>
    </row>
    <row r="54" spans="2:31" ht="19.5" customHeight="1">
      <c r="B54" s="22" t="str">
        <f>IF(ISBLANK([11]市町村!B55)=TRUE,"",[11]市町村!B55)</f>
        <v>苫 田 郡</v>
      </c>
      <c r="C54" s="73" t="s">
        <v>3</v>
      </c>
      <c r="D54" s="73" t="s">
        <v>3</v>
      </c>
      <c r="E54" s="73" t="s">
        <v>3</v>
      </c>
      <c r="F54" s="118" t="s">
        <v>3</v>
      </c>
      <c r="G54" s="73" t="s">
        <v>3</v>
      </c>
      <c r="H54" s="73" t="s">
        <v>3</v>
      </c>
      <c r="I54" s="73" t="s">
        <v>3</v>
      </c>
      <c r="J54" s="73" t="s">
        <v>3</v>
      </c>
      <c r="K54" s="73" t="s">
        <v>3</v>
      </c>
      <c r="L54" s="73" t="s">
        <v>3</v>
      </c>
      <c r="M54" s="73" t="s">
        <v>3</v>
      </c>
      <c r="N54" s="29" t="s">
        <v>3</v>
      </c>
      <c r="O54" s="73"/>
      <c r="P54" s="106"/>
      <c r="Q54" s="73" t="s">
        <v>3</v>
      </c>
      <c r="R54" s="73" t="s">
        <v>3</v>
      </c>
      <c r="S54" s="73" t="s">
        <v>3</v>
      </c>
      <c r="T54" s="73" t="s">
        <v>3</v>
      </c>
      <c r="U54" s="73" t="s">
        <v>3</v>
      </c>
      <c r="V54" s="73" t="s">
        <v>3</v>
      </c>
      <c r="W54" s="73" t="s">
        <v>3</v>
      </c>
      <c r="X54" s="73" t="s">
        <v>3</v>
      </c>
      <c r="Y54" s="73" t="s">
        <v>3</v>
      </c>
      <c r="Z54" s="73" t="s">
        <v>3</v>
      </c>
      <c r="AA54" s="73" t="s">
        <v>3</v>
      </c>
      <c r="AB54" s="73" t="s">
        <v>3</v>
      </c>
      <c r="AC54" s="73" t="s">
        <v>3</v>
      </c>
      <c r="AD54" s="73" t="s">
        <v>3</v>
      </c>
      <c r="AE54" s="148" t="s">
        <v>3</v>
      </c>
    </row>
    <row r="55" spans="2:31" ht="19.5" customHeight="1">
      <c r="B55" s="22" t="str">
        <f>IF(ISBLANK([11]市町村!B56)=TRUE,"",[11]市町村!B56)</f>
        <v>　 鏡 野 町</v>
      </c>
      <c r="C55" s="73" t="s">
        <v>4</v>
      </c>
      <c r="D55" s="73" t="s">
        <v>4</v>
      </c>
      <c r="E55" s="73" t="s">
        <v>4</v>
      </c>
      <c r="F55" s="118" t="s">
        <v>4</v>
      </c>
      <c r="G55" s="73" t="s">
        <v>4</v>
      </c>
      <c r="H55" s="73" t="s">
        <v>4</v>
      </c>
      <c r="I55" s="73" t="s">
        <v>4</v>
      </c>
      <c r="J55" s="73" t="s">
        <v>4</v>
      </c>
      <c r="K55" s="73" t="s">
        <v>4</v>
      </c>
      <c r="L55" s="73" t="s">
        <v>4</v>
      </c>
      <c r="M55" s="73" t="s">
        <v>4</v>
      </c>
      <c r="N55" s="29" t="s">
        <v>4</v>
      </c>
      <c r="O55" s="73"/>
      <c r="P55" s="106"/>
      <c r="Q55" s="73" t="s">
        <v>4</v>
      </c>
      <c r="R55" s="73" t="s">
        <v>4</v>
      </c>
      <c r="S55" s="73" t="s">
        <v>4</v>
      </c>
      <c r="T55" s="73" t="s">
        <v>4</v>
      </c>
      <c r="U55" s="73" t="s">
        <v>4</v>
      </c>
      <c r="V55" s="73" t="s">
        <v>4</v>
      </c>
      <c r="W55" s="73" t="s">
        <v>4</v>
      </c>
      <c r="X55" s="73" t="s">
        <v>4</v>
      </c>
      <c r="Y55" s="73" t="s">
        <v>4</v>
      </c>
      <c r="Z55" s="73" t="s">
        <v>4</v>
      </c>
      <c r="AA55" s="73" t="s">
        <v>4</v>
      </c>
      <c r="AB55" s="73" t="s">
        <v>4</v>
      </c>
      <c r="AC55" s="73" t="s">
        <v>4</v>
      </c>
      <c r="AD55" s="73" t="s">
        <v>4</v>
      </c>
      <c r="AE55" s="148" t="s">
        <v>4</v>
      </c>
    </row>
    <row r="56" spans="2:31" ht="19.5" customHeight="1">
      <c r="B56" s="22" t="str">
        <f>IF(ISBLANK([11]市町村!B57)=TRUE,"",[11]市町村!B57)</f>
        <v/>
      </c>
      <c r="C56" s="73" t="s">
        <v>3</v>
      </c>
      <c r="D56" s="73" t="s">
        <v>3</v>
      </c>
      <c r="E56" s="73" t="s">
        <v>3</v>
      </c>
      <c r="F56" s="118" t="s">
        <v>3</v>
      </c>
      <c r="G56" s="73" t="s">
        <v>3</v>
      </c>
      <c r="H56" s="73" t="s">
        <v>3</v>
      </c>
      <c r="I56" s="73" t="s">
        <v>3</v>
      </c>
      <c r="J56" s="73" t="s">
        <v>3</v>
      </c>
      <c r="K56" s="73" t="s">
        <v>3</v>
      </c>
      <c r="L56" s="73" t="s">
        <v>3</v>
      </c>
      <c r="M56" s="73" t="s">
        <v>3</v>
      </c>
      <c r="N56" s="29" t="s">
        <v>3</v>
      </c>
      <c r="O56" s="73"/>
      <c r="P56" s="106"/>
      <c r="Q56" s="73" t="s">
        <v>3</v>
      </c>
      <c r="R56" s="73" t="s">
        <v>3</v>
      </c>
      <c r="S56" s="73" t="s">
        <v>3</v>
      </c>
      <c r="T56" s="73" t="s">
        <v>3</v>
      </c>
      <c r="U56" s="73" t="s">
        <v>3</v>
      </c>
      <c r="V56" s="73" t="s">
        <v>3</v>
      </c>
      <c r="W56" s="73" t="s">
        <v>3</v>
      </c>
      <c r="X56" s="73" t="s">
        <v>3</v>
      </c>
      <c r="Y56" s="73" t="s">
        <v>3</v>
      </c>
      <c r="Z56" s="73" t="s">
        <v>3</v>
      </c>
      <c r="AA56" s="73" t="s">
        <v>3</v>
      </c>
      <c r="AB56" s="73" t="s">
        <v>3</v>
      </c>
      <c r="AC56" s="73" t="s">
        <v>3</v>
      </c>
      <c r="AD56" s="73" t="s">
        <v>3</v>
      </c>
      <c r="AE56" s="148" t="s">
        <v>3</v>
      </c>
    </row>
    <row r="57" spans="2:31" ht="19.5" customHeight="1">
      <c r="B57" s="22" t="str">
        <f>IF(ISBLANK([11]市町村!B58)=TRUE,"",[11]市町村!B58)</f>
        <v>勝 田 郡</v>
      </c>
      <c r="C57" s="73" t="s">
        <v>3</v>
      </c>
      <c r="D57" s="73" t="s">
        <v>3</v>
      </c>
      <c r="E57" s="73" t="s">
        <v>3</v>
      </c>
      <c r="F57" s="118" t="s">
        <v>3</v>
      </c>
      <c r="G57" s="73" t="s">
        <v>3</v>
      </c>
      <c r="H57" s="73" t="s">
        <v>3</v>
      </c>
      <c r="I57" s="73" t="s">
        <v>3</v>
      </c>
      <c r="J57" s="73" t="s">
        <v>3</v>
      </c>
      <c r="K57" s="73" t="s">
        <v>3</v>
      </c>
      <c r="L57" s="73" t="s">
        <v>3</v>
      </c>
      <c r="M57" s="73" t="s">
        <v>3</v>
      </c>
      <c r="N57" s="29" t="s">
        <v>3</v>
      </c>
      <c r="O57" s="73"/>
      <c r="P57" s="106"/>
      <c r="Q57" s="73" t="s">
        <v>3</v>
      </c>
      <c r="R57" s="73" t="s">
        <v>3</v>
      </c>
      <c r="S57" s="73" t="s">
        <v>3</v>
      </c>
      <c r="T57" s="73" t="s">
        <v>3</v>
      </c>
      <c r="U57" s="73" t="s">
        <v>3</v>
      </c>
      <c r="V57" s="73" t="s">
        <v>3</v>
      </c>
      <c r="W57" s="73" t="s">
        <v>3</v>
      </c>
      <c r="X57" s="73" t="s">
        <v>3</v>
      </c>
      <c r="Y57" s="73" t="s">
        <v>3</v>
      </c>
      <c r="Z57" s="73" t="s">
        <v>3</v>
      </c>
      <c r="AA57" s="73" t="s">
        <v>3</v>
      </c>
      <c r="AB57" s="73" t="s">
        <v>3</v>
      </c>
      <c r="AC57" s="73" t="s">
        <v>3</v>
      </c>
      <c r="AD57" s="73" t="s">
        <v>3</v>
      </c>
      <c r="AE57" s="148" t="s">
        <v>3</v>
      </c>
    </row>
    <row r="58" spans="2:31" ht="19.5" customHeight="1">
      <c r="B58" s="22" t="str">
        <f>IF(ISBLANK([11]市町村!B59)=TRUE,"",[11]市町村!B59)</f>
        <v>　 勝 央 町</v>
      </c>
      <c r="C58" s="73" t="s">
        <v>4</v>
      </c>
      <c r="D58" s="73" t="s">
        <v>4</v>
      </c>
      <c r="E58" s="73" t="s">
        <v>4</v>
      </c>
      <c r="F58" s="118" t="s">
        <v>4</v>
      </c>
      <c r="G58" s="73" t="s">
        <v>4</v>
      </c>
      <c r="H58" s="73" t="s">
        <v>4</v>
      </c>
      <c r="I58" s="73" t="s">
        <v>4</v>
      </c>
      <c r="J58" s="73" t="s">
        <v>4</v>
      </c>
      <c r="K58" s="73" t="s">
        <v>4</v>
      </c>
      <c r="L58" s="73" t="s">
        <v>4</v>
      </c>
      <c r="M58" s="73" t="s">
        <v>4</v>
      </c>
      <c r="N58" s="29" t="s">
        <v>4</v>
      </c>
      <c r="O58" s="73"/>
      <c r="P58" s="106"/>
      <c r="Q58" s="73" t="s">
        <v>4</v>
      </c>
      <c r="R58" s="73" t="s">
        <v>4</v>
      </c>
      <c r="S58" s="73" t="s">
        <v>4</v>
      </c>
      <c r="T58" s="73" t="s">
        <v>4</v>
      </c>
      <c r="U58" s="73" t="s">
        <v>4</v>
      </c>
      <c r="V58" s="73" t="s">
        <v>4</v>
      </c>
      <c r="W58" s="73" t="s">
        <v>4</v>
      </c>
      <c r="X58" s="73" t="s">
        <v>4</v>
      </c>
      <c r="Y58" s="73" t="s">
        <v>4</v>
      </c>
      <c r="Z58" s="73" t="s">
        <v>4</v>
      </c>
      <c r="AA58" s="73" t="s">
        <v>4</v>
      </c>
      <c r="AB58" s="73" t="s">
        <v>4</v>
      </c>
      <c r="AC58" s="73" t="s">
        <v>4</v>
      </c>
      <c r="AD58" s="73" t="s">
        <v>4</v>
      </c>
      <c r="AE58" s="148" t="s">
        <v>4</v>
      </c>
    </row>
    <row r="59" spans="2:31" ht="19.5" customHeight="1">
      <c r="B59" s="22" t="str">
        <f>IF(ISBLANK([11]市町村!B60)=TRUE,"",[11]市町村!B60)</f>
        <v>　 奈 義 町</v>
      </c>
      <c r="C59" s="73">
        <v>1</v>
      </c>
      <c r="D59" s="73">
        <v>1</v>
      </c>
      <c r="E59" s="73" t="s">
        <v>4</v>
      </c>
      <c r="F59" s="118">
        <v>1</v>
      </c>
      <c r="G59" s="73">
        <v>1</v>
      </c>
      <c r="H59" s="73" t="s">
        <v>4</v>
      </c>
      <c r="I59" s="73" t="s">
        <v>4</v>
      </c>
      <c r="J59" s="73" t="s">
        <v>4</v>
      </c>
      <c r="K59" s="73" t="s">
        <v>4</v>
      </c>
      <c r="L59" s="73" t="s">
        <v>4</v>
      </c>
      <c r="M59" s="73" t="s">
        <v>4</v>
      </c>
      <c r="N59" s="29" t="s">
        <v>4</v>
      </c>
      <c r="O59" s="73"/>
      <c r="P59" s="106"/>
      <c r="Q59" s="73" t="s">
        <v>4</v>
      </c>
      <c r="R59" s="73" t="s">
        <v>4</v>
      </c>
      <c r="S59" s="73" t="s">
        <v>4</v>
      </c>
      <c r="T59" s="73" t="s">
        <v>4</v>
      </c>
      <c r="U59" s="73" t="s">
        <v>4</v>
      </c>
      <c r="V59" s="73" t="s">
        <v>4</v>
      </c>
      <c r="W59" s="73" t="s">
        <v>4</v>
      </c>
      <c r="X59" s="73" t="s">
        <v>4</v>
      </c>
      <c r="Y59" s="73" t="s">
        <v>4</v>
      </c>
      <c r="Z59" s="73" t="s">
        <v>4</v>
      </c>
      <c r="AA59" s="73" t="s">
        <v>4</v>
      </c>
      <c r="AB59" s="73" t="s">
        <v>4</v>
      </c>
      <c r="AC59" s="73" t="s">
        <v>4</v>
      </c>
      <c r="AD59" s="73" t="s">
        <v>4</v>
      </c>
      <c r="AE59" s="148" t="s">
        <v>4</v>
      </c>
    </row>
    <row r="60" spans="2:31" ht="19.5" customHeight="1">
      <c r="B60" s="22" t="str">
        <f>IF(ISBLANK([11]市町村!B61)=TRUE,"",[11]市町村!B61)</f>
        <v>英 田 郡</v>
      </c>
      <c r="C60" s="73" t="s">
        <v>3</v>
      </c>
      <c r="D60" s="73" t="s">
        <v>3</v>
      </c>
      <c r="E60" s="73" t="s">
        <v>3</v>
      </c>
      <c r="F60" s="118" t="s">
        <v>3</v>
      </c>
      <c r="G60" s="73" t="s">
        <v>3</v>
      </c>
      <c r="H60" s="73" t="s">
        <v>3</v>
      </c>
      <c r="I60" s="73" t="s">
        <v>3</v>
      </c>
      <c r="J60" s="73" t="s">
        <v>3</v>
      </c>
      <c r="K60" s="73" t="s">
        <v>3</v>
      </c>
      <c r="L60" s="73" t="s">
        <v>3</v>
      </c>
      <c r="M60" s="73" t="s">
        <v>3</v>
      </c>
      <c r="N60" s="29" t="s">
        <v>3</v>
      </c>
      <c r="O60" s="73"/>
      <c r="P60" s="106"/>
      <c r="Q60" s="73" t="s">
        <v>3</v>
      </c>
      <c r="R60" s="73" t="s">
        <v>3</v>
      </c>
      <c r="S60" s="73" t="s">
        <v>3</v>
      </c>
      <c r="T60" s="73" t="s">
        <v>3</v>
      </c>
      <c r="U60" s="73" t="s">
        <v>3</v>
      </c>
      <c r="V60" s="73" t="s">
        <v>3</v>
      </c>
      <c r="W60" s="73" t="s">
        <v>3</v>
      </c>
      <c r="X60" s="73" t="s">
        <v>3</v>
      </c>
      <c r="Y60" s="73" t="s">
        <v>3</v>
      </c>
      <c r="Z60" s="73" t="s">
        <v>3</v>
      </c>
      <c r="AA60" s="73" t="s">
        <v>3</v>
      </c>
      <c r="AB60" s="73" t="s">
        <v>3</v>
      </c>
      <c r="AC60" s="73" t="s">
        <v>3</v>
      </c>
      <c r="AD60" s="73" t="s">
        <v>3</v>
      </c>
      <c r="AE60" s="148" t="s">
        <v>3</v>
      </c>
    </row>
    <row r="61" spans="2:31" ht="19.5" customHeight="1">
      <c r="B61" s="22" t="str">
        <f>IF(ISBLANK([11]市町村!B62)=TRUE,"",[11]市町村!B62)</f>
        <v>　 西粟倉村</v>
      </c>
      <c r="C61" s="73" t="s">
        <v>4</v>
      </c>
      <c r="D61" s="73" t="s">
        <v>4</v>
      </c>
      <c r="E61" s="73" t="s">
        <v>4</v>
      </c>
      <c r="F61" s="118" t="s">
        <v>4</v>
      </c>
      <c r="G61" s="73" t="s">
        <v>4</v>
      </c>
      <c r="H61" s="73" t="s">
        <v>4</v>
      </c>
      <c r="I61" s="73" t="s">
        <v>4</v>
      </c>
      <c r="J61" s="73" t="s">
        <v>4</v>
      </c>
      <c r="K61" s="73" t="s">
        <v>4</v>
      </c>
      <c r="L61" s="73" t="s">
        <v>4</v>
      </c>
      <c r="M61" s="73" t="s">
        <v>4</v>
      </c>
      <c r="N61" s="29" t="s">
        <v>4</v>
      </c>
      <c r="O61" s="73"/>
      <c r="P61" s="106"/>
      <c r="Q61" s="73" t="s">
        <v>4</v>
      </c>
      <c r="R61" s="73" t="s">
        <v>4</v>
      </c>
      <c r="S61" s="73" t="s">
        <v>4</v>
      </c>
      <c r="T61" s="73" t="s">
        <v>4</v>
      </c>
      <c r="U61" s="73" t="s">
        <v>4</v>
      </c>
      <c r="V61" s="73" t="s">
        <v>4</v>
      </c>
      <c r="W61" s="73" t="s">
        <v>4</v>
      </c>
      <c r="X61" s="73" t="s">
        <v>4</v>
      </c>
      <c r="Y61" s="73" t="s">
        <v>4</v>
      </c>
      <c r="Z61" s="73" t="s">
        <v>4</v>
      </c>
      <c r="AA61" s="73" t="s">
        <v>4</v>
      </c>
      <c r="AB61" s="73" t="s">
        <v>4</v>
      </c>
      <c r="AC61" s="73" t="s">
        <v>4</v>
      </c>
      <c r="AD61" s="73" t="s">
        <v>4</v>
      </c>
      <c r="AE61" s="148" t="s">
        <v>4</v>
      </c>
    </row>
    <row r="62" spans="2:31" ht="19.5" customHeight="1">
      <c r="B62" s="22" t="str">
        <f>IF(ISBLANK([11]市町村!B63)=TRUE,"",[11]市町村!B63)</f>
        <v/>
      </c>
      <c r="C62" s="73" t="s">
        <v>3</v>
      </c>
      <c r="D62" s="73" t="s">
        <v>3</v>
      </c>
      <c r="E62" s="73" t="s">
        <v>3</v>
      </c>
      <c r="F62" s="118" t="s">
        <v>3</v>
      </c>
      <c r="G62" s="73" t="s">
        <v>3</v>
      </c>
      <c r="H62" s="73" t="s">
        <v>3</v>
      </c>
      <c r="I62" s="73" t="s">
        <v>3</v>
      </c>
      <c r="J62" s="73" t="s">
        <v>3</v>
      </c>
      <c r="K62" s="73" t="s">
        <v>3</v>
      </c>
      <c r="L62" s="73" t="s">
        <v>3</v>
      </c>
      <c r="M62" s="73" t="s">
        <v>3</v>
      </c>
      <c r="N62" s="29" t="s">
        <v>3</v>
      </c>
      <c r="O62" s="73"/>
      <c r="P62" s="106"/>
      <c r="Q62" s="73" t="s">
        <v>3</v>
      </c>
      <c r="R62" s="73" t="s">
        <v>3</v>
      </c>
      <c r="S62" s="73" t="s">
        <v>3</v>
      </c>
      <c r="T62" s="73" t="s">
        <v>3</v>
      </c>
      <c r="U62" s="73" t="s">
        <v>3</v>
      </c>
      <c r="V62" s="73" t="s">
        <v>3</v>
      </c>
      <c r="W62" s="73" t="s">
        <v>3</v>
      </c>
      <c r="X62" s="73" t="s">
        <v>3</v>
      </c>
      <c r="Y62" s="73" t="s">
        <v>3</v>
      </c>
      <c r="Z62" s="73" t="s">
        <v>3</v>
      </c>
      <c r="AA62" s="73" t="s">
        <v>3</v>
      </c>
      <c r="AB62" s="73" t="s">
        <v>3</v>
      </c>
      <c r="AC62" s="73" t="s">
        <v>3</v>
      </c>
      <c r="AD62" s="73" t="s">
        <v>3</v>
      </c>
      <c r="AE62" s="148" t="s">
        <v>3</v>
      </c>
    </row>
    <row r="63" spans="2:31" ht="19.5" customHeight="1">
      <c r="B63" s="22" t="str">
        <f>IF(ISBLANK([11]市町村!B64)=TRUE,"",[11]市町村!B64)</f>
        <v>久 米 郡</v>
      </c>
      <c r="C63" s="73" t="s">
        <v>3</v>
      </c>
      <c r="D63" s="73" t="s">
        <v>3</v>
      </c>
      <c r="E63" s="73" t="s">
        <v>3</v>
      </c>
      <c r="F63" s="118" t="s">
        <v>3</v>
      </c>
      <c r="G63" s="73" t="s">
        <v>3</v>
      </c>
      <c r="H63" s="73" t="s">
        <v>3</v>
      </c>
      <c r="I63" s="73" t="s">
        <v>3</v>
      </c>
      <c r="J63" s="73" t="s">
        <v>3</v>
      </c>
      <c r="K63" s="73" t="s">
        <v>3</v>
      </c>
      <c r="L63" s="73" t="s">
        <v>3</v>
      </c>
      <c r="M63" s="73" t="s">
        <v>3</v>
      </c>
      <c r="N63" s="29" t="s">
        <v>3</v>
      </c>
      <c r="O63" s="73"/>
      <c r="P63" s="106"/>
      <c r="Q63" s="73" t="s">
        <v>3</v>
      </c>
      <c r="R63" s="73" t="s">
        <v>3</v>
      </c>
      <c r="S63" s="73" t="s">
        <v>3</v>
      </c>
      <c r="T63" s="73" t="s">
        <v>3</v>
      </c>
      <c r="U63" s="73" t="s">
        <v>3</v>
      </c>
      <c r="V63" s="73" t="s">
        <v>3</v>
      </c>
      <c r="W63" s="73" t="s">
        <v>3</v>
      </c>
      <c r="X63" s="73" t="s">
        <v>3</v>
      </c>
      <c r="Y63" s="73" t="s">
        <v>3</v>
      </c>
      <c r="Z63" s="73" t="s">
        <v>3</v>
      </c>
      <c r="AA63" s="73" t="s">
        <v>3</v>
      </c>
      <c r="AB63" s="73" t="s">
        <v>3</v>
      </c>
      <c r="AC63" s="73" t="s">
        <v>3</v>
      </c>
      <c r="AD63" s="73" t="s">
        <v>3</v>
      </c>
      <c r="AE63" s="148" t="s">
        <v>3</v>
      </c>
    </row>
    <row r="64" spans="2:31" ht="19.5" customHeight="1">
      <c r="B64" s="22" t="str">
        <f>IF(ISBLANK([11]市町村!B65)=TRUE,"",[11]市町村!B65)</f>
        <v>　 久米南町</v>
      </c>
      <c r="C64" s="73" t="s">
        <v>4</v>
      </c>
      <c r="D64" s="73" t="s">
        <v>4</v>
      </c>
      <c r="E64" s="73" t="s">
        <v>4</v>
      </c>
      <c r="F64" s="118" t="s">
        <v>4</v>
      </c>
      <c r="G64" s="73" t="s">
        <v>4</v>
      </c>
      <c r="H64" s="73" t="s">
        <v>4</v>
      </c>
      <c r="I64" s="73" t="s">
        <v>4</v>
      </c>
      <c r="J64" s="73" t="s">
        <v>4</v>
      </c>
      <c r="K64" s="73" t="s">
        <v>4</v>
      </c>
      <c r="L64" s="73" t="s">
        <v>4</v>
      </c>
      <c r="M64" s="73" t="s">
        <v>4</v>
      </c>
      <c r="N64" s="29" t="s">
        <v>4</v>
      </c>
      <c r="O64" s="73"/>
      <c r="P64" s="106"/>
      <c r="Q64" s="73" t="s">
        <v>4</v>
      </c>
      <c r="R64" s="73" t="s">
        <v>4</v>
      </c>
      <c r="S64" s="73" t="s">
        <v>4</v>
      </c>
      <c r="T64" s="73" t="s">
        <v>4</v>
      </c>
      <c r="U64" s="73" t="s">
        <v>4</v>
      </c>
      <c r="V64" s="73" t="s">
        <v>4</v>
      </c>
      <c r="W64" s="73" t="s">
        <v>4</v>
      </c>
      <c r="X64" s="73" t="s">
        <v>4</v>
      </c>
      <c r="Y64" s="73" t="s">
        <v>4</v>
      </c>
      <c r="Z64" s="73" t="s">
        <v>4</v>
      </c>
      <c r="AA64" s="73" t="s">
        <v>4</v>
      </c>
      <c r="AB64" s="73" t="s">
        <v>4</v>
      </c>
      <c r="AC64" s="73" t="s">
        <v>4</v>
      </c>
      <c r="AD64" s="73" t="s">
        <v>4</v>
      </c>
      <c r="AE64" s="148" t="s">
        <v>4</v>
      </c>
    </row>
    <row r="65" spans="2:32" ht="19.5" customHeight="1">
      <c r="B65" s="22" t="str">
        <f>IF(ISBLANK([11]市町村!B66)=TRUE,"",[11]市町村!B66)</f>
        <v>　 美 咲 町</v>
      </c>
      <c r="C65" s="73" t="s">
        <v>4</v>
      </c>
      <c r="D65" s="73" t="s">
        <v>4</v>
      </c>
      <c r="E65" s="73" t="s">
        <v>4</v>
      </c>
      <c r="F65" s="118" t="s">
        <v>4</v>
      </c>
      <c r="G65" s="73" t="s">
        <v>4</v>
      </c>
      <c r="H65" s="73" t="s">
        <v>4</v>
      </c>
      <c r="I65" s="73" t="s">
        <v>4</v>
      </c>
      <c r="J65" s="73" t="s">
        <v>4</v>
      </c>
      <c r="K65" s="73" t="s">
        <v>4</v>
      </c>
      <c r="L65" s="73" t="s">
        <v>4</v>
      </c>
      <c r="M65" s="73" t="s">
        <v>4</v>
      </c>
      <c r="N65" s="29" t="s">
        <v>4</v>
      </c>
      <c r="O65" s="73"/>
      <c r="P65" s="106"/>
      <c r="Q65" s="73" t="s">
        <v>4</v>
      </c>
      <c r="R65" s="73" t="s">
        <v>4</v>
      </c>
      <c r="S65" s="73" t="s">
        <v>4</v>
      </c>
      <c r="T65" s="73" t="s">
        <v>4</v>
      </c>
      <c r="U65" s="73" t="s">
        <v>4</v>
      </c>
      <c r="V65" s="73" t="s">
        <v>4</v>
      </c>
      <c r="W65" s="73" t="s">
        <v>4</v>
      </c>
      <c r="X65" s="73" t="s">
        <v>4</v>
      </c>
      <c r="Y65" s="73" t="s">
        <v>4</v>
      </c>
      <c r="Z65" s="73" t="s">
        <v>4</v>
      </c>
      <c r="AA65" s="73" t="s">
        <v>4</v>
      </c>
      <c r="AB65" s="73" t="s">
        <v>4</v>
      </c>
      <c r="AC65" s="73" t="s">
        <v>4</v>
      </c>
      <c r="AD65" s="73" t="s">
        <v>4</v>
      </c>
      <c r="AE65" s="148" t="s">
        <v>4</v>
      </c>
    </row>
    <row r="66" spans="2:32" ht="19.5" customHeight="1">
      <c r="B66" s="22" t="str">
        <f>IF(ISBLANK([11]市町村!B67)=TRUE,"",[11]市町村!B67)</f>
        <v>加 賀 郡</v>
      </c>
      <c r="C66" s="73" t="s">
        <v>3</v>
      </c>
      <c r="D66" s="73" t="s">
        <v>3</v>
      </c>
      <c r="E66" s="73" t="s">
        <v>3</v>
      </c>
      <c r="F66" s="118" t="s">
        <v>3</v>
      </c>
      <c r="G66" s="73" t="s">
        <v>3</v>
      </c>
      <c r="H66" s="73" t="s">
        <v>3</v>
      </c>
      <c r="I66" s="73" t="s">
        <v>3</v>
      </c>
      <c r="J66" s="73" t="s">
        <v>3</v>
      </c>
      <c r="K66" s="73" t="s">
        <v>3</v>
      </c>
      <c r="L66" s="73" t="s">
        <v>3</v>
      </c>
      <c r="M66" s="73" t="s">
        <v>3</v>
      </c>
      <c r="N66" s="29" t="s">
        <v>3</v>
      </c>
      <c r="O66" s="73"/>
      <c r="P66" s="106"/>
      <c r="Q66" s="73" t="s">
        <v>3</v>
      </c>
      <c r="R66" s="73" t="s">
        <v>3</v>
      </c>
      <c r="S66" s="73" t="s">
        <v>3</v>
      </c>
      <c r="T66" s="73" t="s">
        <v>3</v>
      </c>
      <c r="U66" s="73" t="s">
        <v>3</v>
      </c>
      <c r="V66" s="73" t="s">
        <v>3</v>
      </c>
      <c r="W66" s="73" t="s">
        <v>3</v>
      </c>
      <c r="X66" s="73" t="s">
        <v>3</v>
      </c>
      <c r="Y66" s="73" t="s">
        <v>3</v>
      </c>
      <c r="Z66" s="73" t="s">
        <v>3</v>
      </c>
      <c r="AA66" s="73" t="s">
        <v>3</v>
      </c>
      <c r="AB66" s="73" t="s">
        <v>3</v>
      </c>
      <c r="AC66" s="73" t="s">
        <v>3</v>
      </c>
      <c r="AD66" s="73" t="s">
        <v>3</v>
      </c>
      <c r="AE66" s="148" t="s">
        <v>3</v>
      </c>
    </row>
    <row r="67" spans="2:32" ht="19.5" customHeight="1">
      <c r="B67" s="22" t="str">
        <f>IF(ISBLANK([11]市町村!B68)=TRUE,"",[11]市町村!B68)</f>
        <v>　 吉備中央町</v>
      </c>
      <c r="C67" s="73">
        <v>1</v>
      </c>
      <c r="D67" s="73">
        <v>1</v>
      </c>
      <c r="E67" s="73" t="s">
        <v>4</v>
      </c>
      <c r="F67" s="118" t="s">
        <v>4</v>
      </c>
      <c r="G67" s="73" t="s">
        <v>4</v>
      </c>
      <c r="H67" s="73" t="s">
        <v>4</v>
      </c>
      <c r="I67" s="73" t="s">
        <v>4</v>
      </c>
      <c r="J67" s="73" t="s">
        <v>4</v>
      </c>
      <c r="K67" s="73" t="s">
        <v>4</v>
      </c>
      <c r="L67" s="73" t="s">
        <v>4</v>
      </c>
      <c r="M67" s="73" t="s">
        <v>4</v>
      </c>
      <c r="N67" s="29" t="s">
        <v>4</v>
      </c>
      <c r="O67" s="73"/>
      <c r="P67" s="106"/>
      <c r="Q67" s="73" t="s">
        <v>4</v>
      </c>
      <c r="R67" s="73" t="s">
        <v>4</v>
      </c>
      <c r="S67" s="73" t="s">
        <v>4</v>
      </c>
      <c r="T67" s="73">
        <v>1</v>
      </c>
      <c r="U67" s="73">
        <v>1</v>
      </c>
      <c r="V67" s="73" t="s">
        <v>4</v>
      </c>
      <c r="W67" s="73" t="s">
        <v>4</v>
      </c>
      <c r="X67" s="73" t="s">
        <v>4</v>
      </c>
      <c r="Y67" s="73" t="s">
        <v>4</v>
      </c>
      <c r="Z67" s="73" t="s">
        <v>4</v>
      </c>
      <c r="AA67" s="73" t="s">
        <v>4</v>
      </c>
      <c r="AB67" s="73" t="s">
        <v>4</v>
      </c>
      <c r="AC67" s="73" t="s">
        <v>4</v>
      </c>
      <c r="AD67" s="73" t="s">
        <v>4</v>
      </c>
      <c r="AE67" s="148" t="s">
        <v>4</v>
      </c>
    </row>
    <row r="68" spans="2:32" ht="19.5" customHeight="1">
      <c r="B68" s="22"/>
      <c r="C68" s="73" t="s">
        <v>3</v>
      </c>
      <c r="D68" s="73" t="s">
        <v>3</v>
      </c>
      <c r="E68" s="73" t="s">
        <v>3</v>
      </c>
      <c r="F68" s="118" t="s">
        <v>3</v>
      </c>
      <c r="G68" s="73" t="s">
        <v>3</v>
      </c>
      <c r="H68" s="73" t="s">
        <v>3</v>
      </c>
      <c r="I68" s="73" t="s">
        <v>3</v>
      </c>
      <c r="J68" s="73" t="s">
        <v>3</v>
      </c>
      <c r="K68" s="73" t="s">
        <v>3</v>
      </c>
      <c r="L68" s="73" t="s">
        <v>3</v>
      </c>
      <c r="M68" s="73" t="s">
        <v>3</v>
      </c>
      <c r="N68" s="29" t="s">
        <v>3</v>
      </c>
      <c r="O68" s="73"/>
      <c r="P68" s="106"/>
      <c r="Q68" s="73" t="s">
        <v>3</v>
      </c>
      <c r="R68" s="73" t="s">
        <v>3</v>
      </c>
      <c r="S68" s="73" t="s">
        <v>3</v>
      </c>
      <c r="T68" s="73" t="s">
        <v>3</v>
      </c>
      <c r="U68" s="73" t="s">
        <v>3</v>
      </c>
      <c r="V68" s="73" t="s">
        <v>3</v>
      </c>
      <c r="W68" s="73" t="s">
        <v>3</v>
      </c>
      <c r="X68" s="73" t="s">
        <v>3</v>
      </c>
      <c r="Y68" s="73" t="s">
        <v>3</v>
      </c>
      <c r="Z68" s="73" t="s">
        <v>3</v>
      </c>
      <c r="AA68" s="73" t="s">
        <v>3</v>
      </c>
      <c r="AB68" s="73" t="s">
        <v>3</v>
      </c>
      <c r="AC68" s="73" t="s">
        <v>3</v>
      </c>
      <c r="AD68" s="73" t="s">
        <v>3</v>
      </c>
      <c r="AE68" s="148" t="s">
        <v>3</v>
      </c>
      <c r="AF68" s="75"/>
    </row>
    <row r="69" spans="2:32" ht="19.5" customHeight="1" thickBot="1">
      <c r="B69" s="17"/>
      <c r="C69" s="69"/>
      <c r="D69" s="69"/>
      <c r="E69" s="69"/>
      <c r="F69" s="172"/>
      <c r="G69" s="69"/>
      <c r="H69" s="69"/>
      <c r="I69" s="69"/>
      <c r="J69" s="69"/>
      <c r="K69" s="69"/>
      <c r="L69" s="69"/>
      <c r="M69" s="69"/>
      <c r="N69" s="114"/>
      <c r="O69" s="73"/>
      <c r="P69" s="106"/>
      <c r="Q69" s="69"/>
      <c r="R69" s="69"/>
      <c r="S69" s="69"/>
      <c r="T69" s="69"/>
      <c r="U69" s="69"/>
      <c r="V69" s="69"/>
      <c r="W69" s="69"/>
      <c r="X69" s="69"/>
      <c r="Y69" s="69"/>
      <c r="Z69" s="69"/>
      <c r="AA69" s="69"/>
      <c r="AB69" s="69"/>
      <c r="AC69" s="69"/>
      <c r="AD69" s="69"/>
      <c r="AE69" s="147"/>
      <c r="AF69" s="75"/>
    </row>
    <row r="70" spans="2:32">
      <c r="B70" s="7" t="s">
        <v>101</v>
      </c>
      <c r="C70" s="106"/>
      <c r="D70" s="106"/>
      <c r="E70" s="106"/>
      <c r="F70" s="106"/>
      <c r="G70" s="106"/>
      <c r="H70" s="106"/>
      <c r="I70" s="106"/>
      <c r="J70" s="106"/>
      <c r="K70" s="106"/>
      <c r="L70" s="106"/>
      <c r="M70" s="106"/>
      <c r="N70" s="106"/>
      <c r="O70" s="106"/>
      <c r="P70" s="106"/>
      <c r="Q70" s="12"/>
      <c r="R70" s="106"/>
      <c r="S70" s="106"/>
      <c r="T70" s="106"/>
      <c r="U70" s="106"/>
      <c r="V70" s="106"/>
      <c r="W70" s="106"/>
      <c r="X70" s="106"/>
      <c r="Y70" s="106"/>
      <c r="Z70" s="106"/>
      <c r="AA70" s="106"/>
      <c r="AB70" s="106"/>
      <c r="AC70" s="106"/>
      <c r="AD70" s="106"/>
      <c r="AE70" s="106"/>
      <c r="AF70" s="75"/>
    </row>
    <row r="71" spans="2:32" ht="18.600000000000001" customHeight="1">
      <c r="B71" s="64"/>
      <c r="C71" s="151"/>
      <c r="D71" s="151"/>
      <c r="E71" s="151"/>
      <c r="F71" s="151"/>
      <c r="G71" s="151"/>
      <c r="H71" s="151"/>
      <c r="I71" s="151"/>
      <c r="J71" s="151"/>
      <c r="K71" s="151"/>
      <c r="L71" s="151"/>
      <c r="M71" s="151"/>
      <c r="N71" s="151"/>
      <c r="O71" s="108"/>
      <c r="P71" s="108"/>
      <c r="Q71" s="151"/>
      <c r="R71" s="151"/>
      <c r="S71" s="151"/>
      <c r="T71" s="151"/>
      <c r="U71" s="151"/>
      <c r="V71" s="151"/>
      <c r="W71" s="151"/>
      <c r="X71" s="151"/>
      <c r="Y71" s="151"/>
      <c r="Z71" s="151"/>
      <c r="AA71" s="151"/>
      <c r="AB71" s="151"/>
      <c r="AC71" s="151"/>
      <c r="AD71" s="151"/>
      <c r="AE71" s="151"/>
    </row>
    <row r="72" spans="2:32" ht="18.600000000000001" customHeight="1">
      <c r="C72" s="151"/>
      <c r="D72" s="151"/>
      <c r="E72" s="151"/>
      <c r="F72" s="151"/>
      <c r="G72" s="151"/>
      <c r="H72" s="151"/>
      <c r="I72" s="151"/>
      <c r="J72" s="151"/>
      <c r="K72" s="151"/>
      <c r="L72" s="151"/>
      <c r="M72" s="151"/>
      <c r="N72" s="151"/>
      <c r="O72" s="108"/>
      <c r="P72" s="108"/>
      <c r="Q72" s="151"/>
      <c r="R72" s="151"/>
      <c r="S72" s="151"/>
      <c r="T72" s="151"/>
      <c r="U72" s="151"/>
      <c r="V72" s="151"/>
      <c r="W72" s="151"/>
      <c r="X72" s="151"/>
      <c r="Y72" s="151"/>
      <c r="Z72" s="151"/>
      <c r="AA72" s="151"/>
      <c r="AB72" s="151"/>
      <c r="AC72" s="151"/>
      <c r="AD72" s="151"/>
      <c r="AE72" s="151"/>
    </row>
    <row r="73" spans="2:32" ht="18.600000000000001" customHeight="1">
      <c r="C73" s="143"/>
      <c r="D73" s="143"/>
      <c r="E73" s="143"/>
      <c r="F73" s="143"/>
      <c r="G73" s="143"/>
      <c r="H73" s="143"/>
      <c r="I73" s="143"/>
      <c r="J73" s="143"/>
      <c r="K73" s="143"/>
      <c r="L73" s="143"/>
      <c r="M73" s="143"/>
      <c r="N73" s="143"/>
      <c r="O73" s="535"/>
      <c r="P73" s="535"/>
      <c r="Q73" s="143"/>
      <c r="R73" s="143"/>
      <c r="S73" s="143"/>
      <c r="T73" s="143"/>
      <c r="U73" s="143"/>
      <c r="V73" s="143"/>
      <c r="W73" s="143"/>
      <c r="X73" s="143"/>
      <c r="Y73" s="143"/>
      <c r="Z73" s="143"/>
      <c r="AA73" s="143"/>
      <c r="AB73" s="143"/>
      <c r="AC73" s="143"/>
      <c r="AD73" s="143"/>
      <c r="AE73" s="143"/>
    </row>
  </sheetData>
  <phoneticPr fontId="2"/>
  <pageMargins left="0.7" right="0.7" top="0.75" bottom="0.75" header="0.3" footer="0.3"/>
  <pageSetup paperSize="9" scale="42" orientation="portrait" r:id="rId1"/>
  <colBreaks count="1" manualBreakCount="1">
    <brk id="15"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8"/>
  <sheetViews>
    <sheetView view="pageBreakPreview" topLeftCell="Y1" zoomScale="60" zoomScaleNormal="73" workbookViewId="0">
      <selection activeCell="AI19" sqref="AI19"/>
    </sheetView>
  </sheetViews>
  <sheetFormatPr defaultColWidth="10.625" defaultRowHeight="14.25"/>
  <cols>
    <col min="1" max="1" width="2.625" style="379" customWidth="1"/>
    <col min="2" max="2" width="11.125" style="379" customWidth="1"/>
    <col min="3" max="3" width="3.375" style="544" customWidth="1"/>
    <col min="4" max="4" width="60.625" style="544" customWidth="1"/>
    <col min="5" max="5" width="5.875" style="379" customWidth="1"/>
    <col min="6" max="11" width="16" style="379" customWidth="1"/>
    <col min="12" max="13" width="2.625" style="380" customWidth="1"/>
    <col min="14" max="14" width="5.75" style="379" customWidth="1"/>
    <col min="15" max="20" width="13.75" style="379" customWidth="1"/>
    <col min="21" max="21" width="5.75" style="379" customWidth="1"/>
    <col min="22" max="27" width="13.75" style="379" customWidth="1"/>
    <col min="28" max="29" width="2.625" style="380" customWidth="1"/>
    <col min="30" max="30" width="11.125" style="379" customWidth="1"/>
    <col min="31" max="31" width="3.375" style="379" customWidth="1"/>
    <col min="32" max="32" width="60.625" style="543" customWidth="1"/>
    <col min="33" max="33" width="5.875" style="379" customWidth="1"/>
    <col min="34" max="39" width="16.375" style="379" customWidth="1"/>
    <col min="40" max="40" width="2.625" style="379" customWidth="1"/>
    <col min="41" max="16384" width="10.625" style="379"/>
  </cols>
  <sheetData>
    <row r="1" spans="2:40" ht="20.100000000000001" customHeight="1">
      <c r="B1" s="534" t="s">
        <v>809</v>
      </c>
      <c r="C1" s="104"/>
      <c r="AD1" s="534" t="s">
        <v>808</v>
      </c>
      <c r="AE1" s="104"/>
    </row>
    <row r="2" spans="2:40" ht="18" customHeight="1" thickBot="1">
      <c r="B2" s="380"/>
      <c r="C2" s="593"/>
      <c r="D2" s="593"/>
      <c r="E2" s="380"/>
      <c r="F2" s="380"/>
      <c r="G2" s="380"/>
      <c r="H2" s="380"/>
      <c r="I2" s="380"/>
      <c r="J2" s="380"/>
      <c r="K2" s="380"/>
      <c r="N2" s="380"/>
      <c r="T2" s="592"/>
      <c r="AA2" s="590" t="s">
        <v>84</v>
      </c>
      <c r="AD2" s="380"/>
      <c r="AE2" s="380"/>
      <c r="AF2" s="591"/>
      <c r="AM2" s="590" t="str">
        <f>$AA$2</f>
        <v>平成27（2015）年</v>
      </c>
    </row>
    <row r="3" spans="2:40" ht="18" customHeight="1">
      <c r="B3" s="101"/>
      <c r="C3" s="589"/>
      <c r="D3" s="588"/>
      <c r="E3" s="99"/>
      <c r="F3" s="97"/>
      <c r="G3" s="374"/>
      <c r="H3" s="97" t="s">
        <v>774</v>
      </c>
      <c r="I3" s="97"/>
      <c r="J3" s="374"/>
      <c r="K3" s="373"/>
      <c r="L3" s="126"/>
      <c r="M3" s="126"/>
      <c r="N3" s="587" t="s">
        <v>807</v>
      </c>
      <c r="O3" s="582" t="s">
        <v>806</v>
      </c>
      <c r="P3" s="582"/>
      <c r="Q3" s="582"/>
      <c r="R3" s="582"/>
      <c r="S3" s="582"/>
      <c r="T3" s="582" t="s">
        <v>803</v>
      </c>
      <c r="U3" s="97"/>
      <c r="V3" s="97"/>
      <c r="W3" s="374"/>
      <c r="X3" s="97"/>
      <c r="Y3" s="97" t="s">
        <v>771</v>
      </c>
      <c r="Z3" s="374"/>
      <c r="AA3" s="586"/>
      <c r="AB3" s="126"/>
      <c r="AD3" s="585"/>
      <c r="AE3" s="96"/>
      <c r="AF3" s="584"/>
      <c r="AG3" s="583"/>
      <c r="AH3" s="582"/>
      <c r="AI3" s="582" t="s">
        <v>805</v>
      </c>
      <c r="AJ3" s="582" t="s">
        <v>804</v>
      </c>
      <c r="AK3" s="582" t="s">
        <v>803</v>
      </c>
      <c r="AL3" s="582" t="s">
        <v>802</v>
      </c>
      <c r="AM3" s="581"/>
      <c r="AN3" s="380"/>
    </row>
    <row r="4" spans="2:40" ht="18" customHeight="1">
      <c r="B4" s="79" t="s">
        <v>770</v>
      </c>
      <c r="C4" s="569"/>
      <c r="D4" s="9"/>
      <c r="E4" s="86"/>
      <c r="F4" s="87"/>
      <c r="G4" s="568"/>
      <c r="H4" s="87" t="s">
        <v>801</v>
      </c>
      <c r="I4" s="87"/>
      <c r="J4" s="580" t="s">
        <v>800</v>
      </c>
      <c r="K4" s="579"/>
      <c r="L4" s="9"/>
      <c r="M4" s="9"/>
      <c r="N4" s="578"/>
      <c r="O4" s="572"/>
      <c r="P4" s="571" t="s">
        <v>799</v>
      </c>
      <c r="Q4" s="571"/>
      <c r="R4" s="571"/>
      <c r="S4" s="571"/>
      <c r="T4" s="572"/>
      <c r="U4" s="577"/>
      <c r="V4" s="576"/>
      <c r="W4" s="575" t="s">
        <v>798</v>
      </c>
      <c r="X4" s="575"/>
      <c r="Y4" s="575"/>
      <c r="Z4" s="575"/>
      <c r="AA4" s="574"/>
      <c r="AB4" s="9"/>
      <c r="AD4" s="430" t="s">
        <v>770</v>
      </c>
      <c r="AE4" s="91"/>
      <c r="AF4" s="133"/>
      <c r="AG4" s="573"/>
      <c r="AH4" s="572"/>
      <c r="AI4" s="571" t="s">
        <v>797</v>
      </c>
      <c r="AJ4" s="571"/>
      <c r="AK4" s="571"/>
      <c r="AL4" s="571"/>
      <c r="AM4" s="461"/>
      <c r="AN4" s="380"/>
    </row>
    <row r="5" spans="2:40" ht="15.95" customHeight="1">
      <c r="B5" s="79"/>
      <c r="C5" s="643" t="s">
        <v>758</v>
      </c>
      <c r="D5" s="644"/>
      <c r="E5" s="91"/>
      <c r="F5" s="91" t="s">
        <v>756</v>
      </c>
      <c r="G5" s="91"/>
      <c r="H5" s="91"/>
      <c r="I5" s="91"/>
      <c r="J5" s="368"/>
      <c r="K5" s="131" t="s">
        <v>754</v>
      </c>
      <c r="L5" s="133"/>
      <c r="M5" s="133"/>
      <c r="N5" s="91"/>
      <c r="O5" s="91" t="s">
        <v>756</v>
      </c>
      <c r="P5" s="91"/>
      <c r="Q5" s="91"/>
      <c r="R5" s="91"/>
      <c r="S5" s="368"/>
      <c r="T5" s="91" t="s">
        <v>754</v>
      </c>
      <c r="U5" s="131"/>
      <c r="V5" s="133" t="s">
        <v>756</v>
      </c>
      <c r="W5" s="91"/>
      <c r="X5" s="91"/>
      <c r="Y5" s="91"/>
      <c r="Z5" s="368"/>
      <c r="AA5" s="89" t="s">
        <v>754</v>
      </c>
      <c r="AB5" s="133"/>
      <c r="AD5" s="430"/>
      <c r="AE5" s="643" t="s">
        <v>758</v>
      </c>
      <c r="AF5" s="644"/>
      <c r="AG5" s="91"/>
      <c r="AH5" s="91" t="s">
        <v>756</v>
      </c>
      <c r="AI5" s="91"/>
      <c r="AJ5" s="91"/>
      <c r="AK5" s="91"/>
      <c r="AL5" s="368"/>
      <c r="AM5" s="89" t="s">
        <v>754</v>
      </c>
      <c r="AN5" s="133"/>
    </row>
    <row r="6" spans="2:40" ht="15.95" customHeight="1">
      <c r="B6" s="79" t="s">
        <v>753</v>
      </c>
      <c r="C6" s="569"/>
      <c r="D6" s="9"/>
      <c r="E6" s="90"/>
      <c r="F6" s="508"/>
      <c r="G6" s="91" t="s">
        <v>752</v>
      </c>
      <c r="H6" s="91" t="s">
        <v>751</v>
      </c>
      <c r="I6" s="91" t="s">
        <v>750</v>
      </c>
      <c r="J6" s="131" t="s">
        <v>749</v>
      </c>
      <c r="K6" s="513"/>
      <c r="L6" s="133"/>
      <c r="M6" s="133"/>
      <c r="N6" s="90"/>
      <c r="O6" s="508"/>
      <c r="P6" s="91" t="s">
        <v>752</v>
      </c>
      <c r="Q6" s="91" t="s">
        <v>751</v>
      </c>
      <c r="R6" s="91" t="s">
        <v>750</v>
      </c>
      <c r="S6" s="131" t="s">
        <v>749</v>
      </c>
      <c r="T6" s="508"/>
      <c r="U6" s="570"/>
      <c r="V6" s="508"/>
      <c r="W6" s="91" t="s">
        <v>752</v>
      </c>
      <c r="X6" s="91" t="s">
        <v>751</v>
      </c>
      <c r="Y6" s="91" t="s">
        <v>750</v>
      </c>
      <c r="Z6" s="131" t="s">
        <v>749</v>
      </c>
      <c r="AA6" s="515"/>
      <c r="AB6" s="133"/>
      <c r="AD6" s="430" t="s">
        <v>753</v>
      </c>
      <c r="AE6" s="91"/>
      <c r="AF6" s="133"/>
      <c r="AG6" s="90"/>
      <c r="AH6" s="508"/>
      <c r="AI6" s="91" t="s">
        <v>752</v>
      </c>
      <c r="AJ6" s="91" t="s">
        <v>751</v>
      </c>
      <c r="AK6" s="91" t="s">
        <v>750</v>
      </c>
      <c r="AL6" s="131" t="s">
        <v>749</v>
      </c>
      <c r="AM6" s="515"/>
      <c r="AN6" s="514"/>
    </row>
    <row r="7" spans="2:40" ht="15.95" customHeight="1">
      <c r="B7" s="79"/>
      <c r="C7" s="569"/>
      <c r="D7" s="9"/>
      <c r="E7" s="90"/>
      <c r="F7" s="508" t="s">
        <v>748</v>
      </c>
      <c r="G7" s="508"/>
      <c r="H7" s="508"/>
      <c r="I7" s="508"/>
      <c r="J7" s="508"/>
      <c r="K7" s="513" t="s">
        <v>746</v>
      </c>
      <c r="L7" s="133"/>
      <c r="M7" s="133"/>
      <c r="N7" s="90"/>
      <c r="O7" s="508" t="s">
        <v>748</v>
      </c>
      <c r="P7" s="508"/>
      <c r="Q7" s="508"/>
      <c r="R7" s="508"/>
      <c r="S7" s="508"/>
      <c r="T7" s="513" t="s">
        <v>746</v>
      </c>
      <c r="U7" s="570"/>
      <c r="V7" s="508" t="s">
        <v>748</v>
      </c>
      <c r="W7" s="508"/>
      <c r="X7" s="508"/>
      <c r="Y7" s="508"/>
      <c r="Z7" s="508"/>
      <c r="AA7" s="515" t="s">
        <v>746</v>
      </c>
      <c r="AB7" s="133"/>
      <c r="AD7" s="430"/>
      <c r="AE7" s="91"/>
      <c r="AF7" s="133"/>
      <c r="AG7" s="90"/>
      <c r="AH7" s="508" t="s">
        <v>748</v>
      </c>
      <c r="AI7" s="508"/>
      <c r="AJ7" s="508"/>
      <c r="AK7" s="508"/>
      <c r="AL7" s="508"/>
      <c r="AM7" s="515" t="s">
        <v>746</v>
      </c>
      <c r="AN7" s="514"/>
    </row>
    <row r="8" spans="2:40" ht="15.95" customHeight="1">
      <c r="B8" s="79" t="s">
        <v>745</v>
      </c>
      <c r="C8" s="643" t="s">
        <v>744</v>
      </c>
      <c r="D8" s="644"/>
      <c r="E8" s="91" t="s">
        <v>743</v>
      </c>
      <c r="F8" s="508" t="s">
        <v>741</v>
      </c>
      <c r="G8" s="508" t="s">
        <v>740</v>
      </c>
      <c r="H8" s="508" t="s">
        <v>739</v>
      </c>
      <c r="I8" s="508" t="s">
        <v>738</v>
      </c>
      <c r="J8" s="508" t="s">
        <v>737</v>
      </c>
      <c r="K8" s="513" t="s">
        <v>735</v>
      </c>
      <c r="L8" s="133"/>
      <c r="M8" s="133"/>
      <c r="N8" s="91" t="s">
        <v>743</v>
      </c>
      <c r="O8" s="508" t="s">
        <v>741</v>
      </c>
      <c r="P8" s="508" t="s">
        <v>740</v>
      </c>
      <c r="Q8" s="508" t="s">
        <v>739</v>
      </c>
      <c r="R8" s="508" t="s">
        <v>738</v>
      </c>
      <c r="S8" s="508" t="s">
        <v>737</v>
      </c>
      <c r="T8" s="513" t="s">
        <v>735</v>
      </c>
      <c r="U8" s="131" t="s">
        <v>743</v>
      </c>
      <c r="V8" s="508" t="s">
        <v>741</v>
      </c>
      <c r="W8" s="508" t="s">
        <v>740</v>
      </c>
      <c r="X8" s="508" t="s">
        <v>739</v>
      </c>
      <c r="Y8" s="508" t="s">
        <v>738</v>
      </c>
      <c r="Z8" s="508" t="s">
        <v>737</v>
      </c>
      <c r="AA8" s="515" t="s">
        <v>735</v>
      </c>
      <c r="AB8" s="133"/>
      <c r="AD8" s="430" t="s">
        <v>745</v>
      </c>
      <c r="AE8" s="643" t="s">
        <v>744</v>
      </c>
      <c r="AF8" s="644"/>
      <c r="AG8" s="91" t="s">
        <v>743</v>
      </c>
      <c r="AH8" s="508" t="s">
        <v>741</v>
      </c>
      <c r="AI8" s="508" t="s">
        <v>740</v>
      </c>
      <c r="AJ8" s="508" t="s">
        <v>739</v>
      </c>
      <c r="AK8" s="508" t="s">
        <v>738</v>
      </c>
      <c r="AL8" s="508" t="s">
        <v>737</v>
      </c>
      <c r="AM8" s="515" t="s">
        <v>735</v>
      </c>
      <c r="AN8" s="133"/>
    </row>
    <row r="9" spans="2:40" ht="15.95" customHeight="1">
      <c r="B9" s="79"/>
      <c r="C9" s="569"/>
      <c r="D9" s="9"/>
      <c r="E9" s="90"/>
      <c r="F9" s="508" t="s">
        <v>733</v>
      </c>
      <c r="G9" s="508" t="s">
        <v>734</v>
      </c>
      <c r="H9" s="508" t="s">
        <v>726</v>
      </c>
      <c r="I9" s="508" t="s">
        <v>731</v>
      </c>
      <c r="J9" s="508" t="s">
        <v>730</v>
      </c>
      <c r="K9" s="131"/>
      <c r="L9" s="133"/>
      <c r="M9" s="133"/>
      <c r="N9" s="90"/>
      <c r="O9" s="508" t="s">
        <v>733</v>
      </c>
      <c r="P9" s="508" t="s">
        <v>796</v>
      </c>
      <c r="Q9" s="508" t="s">
        <v>726</v>
      </c>
      <c r="R9" s="508" t="s">
        <v>731</v>
      </c>
      <c r="S9" s="508" t="s">
        <v>730</v>
      </c>
      <c r="T9" s="131"/>
      <c r="U9" s="570"/>
      <c r="V9" s="508" t="s">
        <v>733</v>
      </c>
      <c r="W9" s="508" t="s">
        <v>734</v>
      </c>
      <c r="X9" s="508" t="s">
        <v>726</v>
      </c>
      <c r="Y9" s="508" t="s">
        <v>731</v>
      </c>
      <c r="Z9" s="508" t="s">
        <v>730</v>
      </c>
      <c r="AA9" s="89"/>
      <c r="AB9" s="133"/>
      <c r="AD9" s="430"/>
      <c r="AE9" s="91"/>
      <c r="AF9" s="133"/>
      <c r="AG9" s="90"/>
      <c r="AH9" s="508" t="s">
        <v>733</v>
      </c>
      <c r="AI9" s="508" t="s">
        <v>796</v>
      </c>
      <c r="AJ9" s="508" t="s">
        <v>726</v>
      </c>
      <c r="AK9" s="508" t="s">
        <v>731</v>
      </c>
      <c r="AL9" s="508" t="s">
        <v>730</v>
      </c>
      <c r="AM9" s="89"/>
      <c r="AN9" s="133"/>
    </row>
    <row r="10" spans="2:40" ht="15.95" customHeight="1">
      <c r="B10" s="79" t="s">
        <v>728</v>
      </c>
      <c r="C10" s="569"/>
      <c r="D10" s="9"/>
      <c r="E10" s="90"/>
      <c r="F10" s="508" t="s">
        <v>726</v>
      </c>
      <c r="G10" s="508" t="s">
        <v>727</v>
      </c>
      <c r="H10" s="508" t="s">
        <v>720</v>
      </c>
      <c r="I10" s="508" t="s">
        <v>726</v>
      </c>
      <c r="J10" s="508" t="s">
        <v>725</v>
      </c>
      <c r="K10" s="570"/>
      <c r="L10" s="126"/>
      <c r="M10" s="126"/>
      <c r="N10" s="90"/>
      <c r="O10" s="508" t="s">
        <v>726</v>
      </c>
      <c r="P10" s="508" t="s">
        <v>727</v>
      </c>
      <c r="Q10" s="508" t="s">
        <v>720</v>
      </c>
      <c r="R10" s="508" t="s">
        <v>726</v>
      </c>
      <c r="S10" s="508" t="s">
        <v>725</v>
      </c>
      <c r="T10" s="570"/>
      <c r="U10" s="570"/>
      <c r="V10" s="508" t="s">
        <v>726</v>
      </c>
      <c r="W10" s="508" t="s">
        <v>795</v>
      </c>
      <c r="X10" s="508" t="s">
        <v>720</v>
      </c>
      <c r="Y10" s="508" t="s">
        <v>726</v>
      </c>
      <c r="Z10" s="508" t="s">
        <v>725</v>
      </c>
      <c r="AA10" s="367"/>
      <c r="AB10" s="126"/>
      <c r="AD10" s="430" t="s">
        <v>728</v>
      </c>
      <c r="AE10" s="91"/>
      <c r="AF10" s="133"/>
      <c r="AG10" s="90"/>
      <c r="AH10" s="508" t="s">
        <v>726</v>
      </c>
      <c r="AI10" s="508" t="s">
        <v>727</v>
      </c>
      <c r="AJ10" s="508" t="s">
        <v>720</v>
      </c>
      <c r="AK10" s="508" t="s">
        <v>726</v>
      </c>
      <c r="AL10" s="508" t="s">
        <v>725</v>
      </c>
      <c r="AM10" s="367"/>
      <c r="AN10" s="126"/>
    </row>
    <row r="11" spans="2:40" ht="15.95" customHeight="1">
      <c r="B11" s="79"/>
      <c r="C11" s="569"/>
      <c r="D11" s="9"/>
      <c r="E11" s="90"/>
      <c r="F11" s="508" t="s">
        <v>720</v>
      </c>
      <c r="G11" s="508" t="s">
        <v>723</v>
      </c>
      <c r="H11" s="508" t="s">
        <v>715</v>
      </c>
      <c r="I11" s="508" t="s">
        <v>720</v>
      </c>
      <c r="J11" s="508" t="s">
        <v>719</v>
      </c>
      <c r="K11" s="570"/>
      <c r="L11" s="126"/>
      <c r="M11" s="126"/>
      <c r="N11" s="90"/>
      <c r="O11" s="508" t="s">
        <v>720</v>
      </c>
      <c r="P11" s="508" t="s">
        <v>723</v>
      </c>
      <c r="Q11" s="508" t="s">
        <v>715</v>
      </c>
      <c r="R11" s="508" t="s">
        <v>720</v>
      </c>
      <c r="S11" s="508" t="s">
        <v>719</v>
      </c>
      <c r="T11" s="570"/>
      <c r="U11" s="570"/>
      <c r="V11" s="508" t="s">
        <v>720</v>
      </c>
      <c r="W11" s="508" t="s">
        <v>723</v>
      </c>
      <c r="X11" s="508" t="s">
        <v>715</v>
      </c>
      <c r="Y11" s="508" t="s">
        <v>720</v>
      </c>
      <c r="Z11" s="508" t="s">
        <v>719</v>
      </c>
      <c r="AA11" s="367"/>
      <c r="AB11" s="126"/>
      <c r="AD11" s="430"/>
      <c r="AE11" s="91"/>
      <c r="AF11" s="133"/>
      <c r="AG11" s="90"/>
      <c r="AH11" s="508" t="s">
        <v>720</v>
      </c>
      <c r="AI11" s="508" t="s">
        <v>794</v>
      </c>
      <c r="AJ11" s="508" t="s">
        <v>715</v>
      </c>
      <c r="AK11" s="508" t="s">
        <v>720</v>
      </c>
      <c r="AL11" s="508" t="s">
        <v>719</v>
      </c>
      <c r="AM11" s="367"/>
      <c r="AN11" s="126"/>
    </row>
    <row r="12" spans="2:40" ht="15.95" customHeight="1">
      <c r="B12" s="79"/>
      <c r="C12" s="569"/>
      <c r="D12" s="9"/>
      <c r="E12" s="90"/>
      <c r="F12" s="508" t="s">
        <v>715</v>
      </c>
      <c r="G12" s="508" t="s">
        <v>717</v>
      </c>
      <c r="H12" s="508" t="s">
        <v>711</v>
      </c>
      <c r="I12" s="508" t="s">
        <v>715</v>
      </c>
      <c r="J12" s="508" t="s">
        <v>714</v>
      </c>
      <c r="K12" s="570"/>
      <c r="L12" s="126"/>
      <c r="M12" s="126"/>
      <c r="N12" s="90"/>
      <c r="O12" s="508" t="s">
        <v>715</v>
      </c>
      <c r="P12" s="508" t="s">
        <v>793</v>
      </c>
      <c r="Q12" s="508" t="s">
        <v>711</v>
      </c>
      <c r="R12" s="508" t="s">
        <v>715</v>
      </c>
      <c r="S12" s="508" t="s">
        <v>714</v>
      </c>
      <c r="T12" s="570"/>
      <c r="U12" s="570"/>
      <c r="V12" s="508" t="s">
        <v>715</v>
      </c>
      <c r="W12" s="508" t="s">
        <v>717</v>
      </c>
      <c r="X12" s="508" t="s">
        <v>711</v>
      </c>
      <c r="Y12" s="508" t="s">
        <v>715</v>
      </c>
      <c r="Z12" s="508" t="s">
        <v>714</v>
      </c>
      <c r="AA12" s="367"/>
      <c r="AB12" s="126"/>
      <c r="AD12" s="430"/>
      <c r="AE12" s="91"/>
      <c r="AF12" s="133"/>
      <c r="AG12" s="90"/>
      <c r="AH12" s="508" t="s">
        <v>715</v>
      </c>
      <c r="AI12" s="508" t="s">
        <v>717</v>
      </c>
      <c r="AJ12" s="508" t="s">
        <v>711</v>
      </c>
      <c r="AK12" s="508" t="s">
        <v>715</v>
      </c>
      <c r="AL12" s="508" t="s">
        <v>714</v>
      </c>
      <c r="AM12" s="367"/>
      <c r="AN12" s="126"/>
    </row>
    <row r="13" spans="2:40" ht="15.95" customHeight="1">
      <c r="B13" s="79"/>
      <c r="C13" s="569"/>
      <c r="D13" s="9"/>
      <c r="E13" s="90"/>
      <c r="F13" s="508" t="s">
        <v>711</v>
      </c>
      <c r="G13" s="508" t="s">
        <v>792</v>
      </c>
      <c r="H13" s="508"/>
      <c r="I13" s="508" t="s">
        <v>711</v>
      </c>
      <c r="J13" s="509"/>
      <c r="K13" s="570"/>
      <c r="L13" s="126"/>
      <c r="M13" s="126"/>
      <c r="N13" s="90"/>
      <c r="O13" s="508" t="s">
        <v>711</v>
      </c>
      <c r="P13" s="508" t="s">
        <v>792</v>
      </c>
      <c r="Q13" s="508"/>
      <c r="R13" s="508" t="s">
        <v>711</v>
      </c>
      <c r="S13" s="509"/>
      <c r="T13" s="570"/>
      <c r="U13" s="570"/>
      <c r="V13" s="508" t="s">
        <v>711</v>
      </c>
      <c r="W13" s="508" t="s">
        <v>791</v>
      </c>
      <c r="X13" s="508"/>
      <c r="Y13" s="508" t="s">
        <v>711</v>
      </c>
      <c r="Z13" s="509"/>
      <c r="AA13" s="367"/>
      <c r="AB13" s="126"/>
      <c r="AD13" s="430"/>
      <c r="AE13" s="91"/>
      <c r="AF13" s="133"/>
      <c r="AG13" s="90"/>
      <c r="AH13" s="508" t="s">
        <v>711</v>
      </c>
      <c r="AI13" s="508" t="s">
        <v>790</v>
      </c>
      <c r="AJ13" s="508"/>
      <c r="AK13" s="508" t="s">
        <v>711</v>
      </c>
      <c r="AL13" s="509"/>
      <c r="AM13" s="367"/>
      <c r="AN13" s="126"/>
    </row>
    <row r="14" spans="2:40" ht="15.95" customHeight="1">
      <c r="B14" s="79"/>
      <c r="C14" s="569"/>
      <c r="D14" s="9"/>
      <c r="E14" s="90"/>
      <c r="F14" s="569"/>
      <c r="G14" s="508" t="s">
        <v>789</v>
      </c>
      <c r="H14" s="508"/>
      <c r="I14" s="503"/>
      <c r="J14" s="509"/>
      <c r="K14" s="570"/>
      <c r="L14" s="126"/>
      <c r="M14" s="126"/>
      <c r="N14" s="90"/>
      <c r="O14" s="569"/>
      <c r="P14" s="508" t="s">
        <v>787</v>
      </c>
      <c r="Q14" s="508"/>
      <c r="R14" s="503"/>
      <c r="S14" s="509"/>
      <c r="T14" s="570"/>
      <c r="U14" s="570"/>
      <c r="V14" s="569"/>
      <c r="W14" s="508" t="s">
        <v>788</v>
      </c>
      <c r="X14" s="508"/>
      <c r="Y14" s="503"/>
      <c r="Z14" s="509"/>
      <c r="AA14" s="367"/>
      <c r="AB14" s="126"/>
      <c r="AD14" s="430"/>
      <c r="AE14" s="91"/>
      <c r="AF14" s="133"/>
      <c r="AG14" s="90"/>
      <c r="AH14" s="569"/>
      <c r="AI14" s="508" t="s">
        <v>787</v>
      </c>
      <c r="AJ14" s="508"/>
      <c r="AK14" s="503"/>
      <c r="AL14" s="509"/>
      <c r="AM14" s="367"/>
      <c r="AN14" s="126"/>
    </row>
    <row r="15" spans="2:40" ht="15.95" customHeight="1">
      <c r="B15" s="88"/>
      <c r="C15" s="371"/>
      <c r="D15" s="568"/>
      <c r="E15" s="86"/>
      <c r="F15" s="371"/>
      <c r="G15" s="498" t="s">
        <v>708</v>
      </c>
      <c r="H15" s="499"/>
      <c r="I15" s="499"/>
      <c r="J15" s="499"/>
      <c r="K15" s="364"/>
      <c r="L15" s="126"/>
      <c r="M15" s="126"/>
      <c r="N15" s="86"/>
      <c r="O15" s="371"/>
      <c r="P15" s="498" t="s">
        <v>708</v>
      </c>
      <c r="Q15" s="499"/>
      <c r="R15" s="499"/>
      <c r="S15" s="499"/>
      <c r="T15" s="364"/>
      <c r="U15" s="364"/>
      <c r="V15" s="371"/>
      <c r="W15" s="498" t="s">
        <v>786</v>
      </c>
      <c r="X15" s="499"/>
      <c r="Y15" s="499"/>
      <c r="Z15" s="499"/>
      <c r="AA15" s="85"/>
      <c r="AB15" s="126"/>
      <c r="AD15" s="567"/>
      <c r="AE15" s="86"/>
      <c r="AF15" s="370"/>
      <c r="AG15" s="86"/>
      <c r="AH15" s="371"/>
      <c r="AI15" s="498" t="s">
        <v>708</v>
      </c>
      <c r="AJ15" s="499"/>
      <c r="AK15" s="499"/>
      <c r="AL15" s="499"/>
      <c r="AM15" s="85"/>
      <c r="AN15" s="126"/>
    </row>
    <row r="16" spans="2:40" s="63" customFormat="1" ht="30" customHeight="1">
      <c r="B16" s="22" t="str">
        <f>IF(ISBLANK([12]三桁基本分類!B16)=TRUE,"",[12]三桁基本分類!B16)</f>
        <v/>
      </c>
      <c r="C16" s="562" t="str">
        <f>IF(ISBLANK([12]三桁基本分類!C16)=TRUE,"",[12]三桁基本分類!C16)</f>
        <v>総　　数</v>
      </c>
      <c r="D16" s="565"/>
      <c r="E16" s="358">
        <v>55</v>
      </c>
      <c r="F16" s="358">
        <v>36</v>
      </c>
      <c r="G16" s="358">
        <v>10</v>
      </c>
      <c r="H16" s="358">
        <v>5</v>
      </c>
      <c r="I16" s="358">
        <v>20</v>
      </c>
      <c r="J16" s="359">
        <v>1</v>
      </c>
      <c r="K16" s="359">
        <v>19</v>
      </c>
      <c r="L16" s="102"/>
      <c r="M16" s="102"/>
      <c r="N16" s="359">
        <v>24</v>
      </c>
      <c r="O16" s="359">
        <v>16</v>
      </c>
      <c r="P16" s="359">
        <v>7</v>
      </c>
      <c r="Q16" s="359">
        <v>1</v>
      </c>
      <c r="R16" s="359">
        <v>8</v>
      </c>
      <c r="S16" s="359" t="s">
        <v>4</v>
      </c>
      <c r="T16" s="358">
        <v>8</v>
      </c>
      <c r="U16" s="358">
        <v>26</v>
      </c>
      <c r="V16" s="358">
        <v>17</v>
      </c>
      <c r="W16" s="358">
        <v>3</v>
      </c>
      <c r="X16" s="358">
        <v>2</v>
      </c>
      <c r="Y16" s="358">
        <v>12</v>
      </c>
      <c r="Z16" s="358" t="s">
        <v>4</v>
      </c>
      <c r="AA16" s="563">
        <v>9</v>
      </c>
      <c r="AB16" s="126"/>
      <c r="AC16" s="75"/>
      <c r="AD16" s="24" t="str">
        <f>IF(ISBLANK([12]三桁基本分類!B16)=TRUE,"",[12]三桁基本分類!B16)</f>
        <v/>
      </c>
      <c r="AE16" s="566" t="str">
        <f>IF(ISBLANK([12]三桁基本分類!C16)=TRUE,"",[12]三桁基本分類!C16)</f>
        <v>総　　数</v>
      </c>
      <c r="AF16" s="565"/>
      <c r="AG16" s="564">
        <v>5</v>
      </c>
      <c r="AH16" s="564">
        <v>3</v>
      </c>
      <c r="AI16" s="564" t="s">
        <v>4</v>
      </c>
      <c r="AJ16" s="564">
        <v>2</v>
      </c>
      <c r="AK16" s="564" t="s">
        <v>4</v>
      </c>
      <c r="AL16" s="564">
        <v>1</v>
      </c>
      <c r="AM16" s="563">
        <v>2</v>
      </c>
      <c r="AN16" s="126"/>
    </row>
    <row r="17" spans="2:40" s="63" customFormat="1" ht="30" customHeight="1">
      <c r="B17" s="560" t="str">
        <f>IF(ISBLANK([12]三桁基本分類!B17)=TRUE,"",[12]三桁基本分類!B17)</f>
        <v>P00-P96</v>
      </c>
      <c r="C17" s="562" t="str">
        <f>IF(ISBLANK([12]三桁基本分類!C17)=TRUE,"",[12]三桁基本分類!C17)</f>
        <v>周産期に発生した病態</v>
      </c>
      <c r="D17" s="554"/>
      <c r="E17" s="358">
        <v>50</v>
      </c>
      <c r="F17" s="358">
        <v>35</v>
      </c>
      <c r="G17" s="358">
        <v>10</v>
      </c>
      <c r="H17" s="358">
        <v>4</v>
      </c>
      <c r="I17" s="358">
        <v>20</v>
      </c>
      <c r="J17" s="359">
        <v>1</v>
      </c>
      <c r="K17" s="359">
        <v>15</v>
      </c>
      <c r="L17" s="102"/>
      <c r="M17" s="102"/>
      <c r="N17" s="359">
        <v>23</v>
      </c>
      <c r="O17" s="359">
        <v>16</v>
      </c>
      <c r="P17" s="359">
        <v>7</v>
      </c>
      <c r="Q17" s="359">
        <v>1</v>
      </c>
      <c r="R17" s="359">
        <v>8</v>
      </c>
      <c r="S17" s="359" t="s">
        <v>4</v>
      </c>
      <c r="T17" s="358">
        <v>7</v>
      </c>
      <c r="U17" s="358">
        <v>24</v>
      </c>
      <c r="V17" s="358">
        <v>17</v>
      </c>
      <c r="W17" s="358">
        <v>3</v>
      </c>
      <c r="X17" s="358">
        <v>2</v>
      </c>
      <c r="Y17" s="358">
        <v>12</v>
      </c>
      <c r="Z17" s="358" t="s">
        <v>4</v>
      </c>
      <c r="AA17" s="357">
        <v>7</v>
      </c>
      <c r="AB17" s="126"/>
      <c r="AC17" s="75"/>
      <c r="AD17" s="560" t="str">
        <f>IF(ISBLANK([12]三桁基本分類!B17)=TRUE,"",[12]三桁基本分類!B17)</f>
        <v>P00-P96</v>
      </c>
      <c r="AE17" s="562" t="str">
        <f>IF(ISBLANK([12]三桁基本分類!C17)=TRUE,"",[12]三桁基本分類!C17)</f>
        <v>周産期に発生した病態</v>
      </c>
      <c r="AF17" s="561"/>
      <c r="AG17" s="359">
        <v>3</v>
      </c>
      <c r="AH17" s="359">
        <v>2</v>
      </c>
      <c r="AI17" s="359" t="s">
        <v>4</v>
      </c>
      <c r="AJ17" s="359">
        <v>1</v>
      </c>
      <c r="AK17" s="359" t="s">
        <v>4</v>
      </c>
      <c r="AL17" s="359">
        <v>1</v>
      </c>
      <c r="AM17" s="357">
        <v>1</v>
      </c>
      <c r="AN17" s="126"/>
    </row>
    <row r="18" spans="2:40" s="63" customFormat="1" ht="30" customHeight="1">
      <c r="B18" s="22" t="str">
        <f>IF(ISBLANK([12]三桁基本分類!B18)=TRUE,"",[12]三桁基本分類!B18)</f>
        <v xml:space="preserve">   P05-P08</v>
      </c>
      <c r="C18" s="90" t="str">
        <f>IF(ISBLANK([12]三桁基本分類!C18)=TRUE,"",[12]三桁基本分類!C18)</f>
        <v>妊娠期間及び胎児発育に関連する障害</v>
      </c>
      <c r="D18" s="554"/>
      <c r="E18" s="358">
        <v>1</v>
      </c>
      <c r="F18" s="358" t="s">
        <v>4</v>
      </c>
      <c r="G18" s="358" t="s">
        <v>4</v>
      </c>
      <c r="H18" s="358" t="s">
        <v>4</v>
      </c>
      <c r="I18" s="358" t="s">
        <v>4</v>
      </c>
      <c r="J18" s="359" t="s">
        <v>4</v>
      </c>
      <c r="K18" s="359">
        <v>1</v>
      </c>
      <c r="L18" s="102"/>
      <c r="M18" s="102"/>
      <c r="N18" s="359">
        <v>1</v>
      </c>
      <c r="O18" s="359" t="s">
        <v>4</v>
      </c>
      <c r="P18" s="359" t="s">
        <v>4</v>
      </c>
      <c r="Q18" s="359" t="s">
        <v>4</v>
      </c>
      <c r="R18" s="359" t="s">
        <v>4</v>
      </c>
      <c r="S18" s="359" t="s">
        <v>4</v>
      </c>
      <c r="T18" s="358">
        <v>1</v>
      </c>
      <c r="U18" s="358" t="s">
        <v>4</v>
      </c>
      <c r="V18" s="358" t="s">
        <v>4</v>
      </c>
      <c r="W18" s="358" t="s">
        <v>4</v>
      </c>
      <c r="X18" s="358" t="s">
        <v>4</v>
      </c>
      <c r="Y18" s="358" t="s">
        <v>4</v>
      </c>
      <c r="Z18" s="358" t="s">
        <v>4</v>
      </c>
      <c r="AA18" s="357" t="s">
        <v>4</v>
      </c>
      <c r="AB18" s="126"/>
      <c r="AC18" s="75"/>
      <c r="AD18" s="22" t="str">
        <f>IF(ISBLANK([12]三桁基本分類!B18)=TRUE,"",[12]三桁基本分類!B18)</f>
        <v xml:space="preserve">   P05-P08</v>
      </c>
      <c r="AE18" s="90" t="str">
        <f>IF(ISBLANK([12]三桁基本分類!C18)=TRUE,"",[12]三桁基本分類!C18)</f>
        <v>妊娠期間及び胎児発育に関連する障害</v>
      </c>
      <c r="AF18" s="554"/>
      <c r="AG18" s="359" t="s">
        <v>4</v>
      </c>
      <c r="AH18" s="359" t="s">
        <v>4</v>
      </c>
      <c r="AI18" s="359" t="s">
        <v>4</v>
      </c>
      <c r="AJ18" s="359" t="s">
        <v>4</v>
      </c>
      <c r="AK18" s="359" t="s">
        <v>4</v>
      </c>
      <c r="AL18" s="359" t="s">
        <v>4</v>
      </c>
      <c r="AM18" s="357" t="s">
        <v>4</v>
      </c>
      <c r="AN18" s="126"/>
    </row>
    <row r="19" spans="2:40" s="63" customFormat="1" ht="30" customHeight="1">
      <c r="B19" s="22" t="str">
        <f>IF(ISBLANK([12]三桁基本分類!B19)=TRUE,"",[12]三桁基本分類!B19)</f>
        <v xml:space="preserve">       P05</v>
      </c>
      <c r="C19" s="90" t="str">
        <f>IF(ISBLANK([12]三桁基本分類!C19)=TRUE,"",[12]三桁基本分類!C19)</f>
        <v xml:space="preserve">    胎児発育遅延〈成長遅滞〉及び胎児栄養失調（症）</v>
      </c>
      <c r="D19" s="554"/>
      <c r="E19" s="358">
        <v>1</v>
      </c>
      <c r="F19" s="358" t="s">
        <v>4</v>
      </c>
      <c r="G19" s="358" t="s">
        <v>4</v>
      </c>
      <c r="H19" s="358" t="s">
        <v>4</v>
      </c>
      <c r="I19" s="358" t="s">
        <v>4</v>
      </c>
      <c r="J19" s="359" t="s">
        <v>4</v>
      </c>
      <c r="K19" s="359">
        <v>1</v>
      </c>
      <c r="L19" s="102"/>
      <c r="M19" s="102"/>
      <c r="N19" s="359">
        <v>1</v>
      </c>
      <c r="O19" s="359" t="s">
        <v>4</v>
      </c>
      <c r="P19" s="359" t="s">
        <v>4</v>
      </c>
      <c r="Q19" s="359" t="s">
        <v>4</v>
      </c>
      <c r="R19" s="359" t="s">
        <v>4</v>
      </c>
      <c r="S19" s="359" t="s">
        <v>4</v>
      </c>
      <c r="T19" s="358">
        <v>1</v>
      </c>
      <c r="U19" s="358" t="s">
        <v>4</v>
      </c>
      <c r="V19" s="358" t="s">
        <v>4</v>
      </c>
      <c r="W19" s="358" t="s">
        <v>4</v>
      </c>
      <c r="X19" s="358" t="s">
        <v>4</v>
      </c>
      <c r="Y19" s="358" t="s">
        <v>4</v>
      </c>
      <c r="Z19" s="358" t="s">
        <v>4</v>
      </c>
      <c r="AA19" s="357" t="s">
        <v>4</v>
      </c>
      <c r="AB19" s="126"/>
      <c r="AC19" s="75"/>
      <c r="AD19" s="22" t="str">
        <f>IF(ISBLANK([12]三桁基本分類!B19)=TRUE,"",[12]三桁基本分類!B19)</f>
        <v xml:space="preserve">       P05</v>
      </c>
      <c r="AE19" s="90" t="str">
        <f>IF(ISBLANK([12]三桁基本分類!C19)=TRUE,"",[12]三桁基本分類!C19)</f>
        <v xml:space="preserve">    胎児発育遅延〈成長遅滞〉及び胎児栄養失調（症）</v>
      </c>
      <c r="AF19" s="555"/>
      <c r="AG19" s="359" t="s">
        <v>4</v>
      </c>
      <c r="AH19" s="359" t="s">
        <v>4</v>
      </c>
      <c r="AI19" s="359" t="s">
        <v>4</v>
      </c>
      <c r="AJ19" s="359" t="s">
        <v>4</v>
      </c>
      <c r="AK19" s="359" t="s">
        <v>4</v>
      </c>
      <c r="AL19" s="359" t="s">
        <v>4</v>
      </c>
      <c r="AM19" s="357" t="s">
        <v>4</v>
      </c>
      <c r="AN19" s="126"/>
    </row>
    <row r="20" spans="2:40" s="63" customFormat="1" ht="30" customHeight="1">
      <c r="B20" s="22" t="str">
        <f>IF(ISBLANK([12]三桁基本分類!B20)=TRUE,"",[12]三桁基本分類!B20)</f>
        <v xml:space="preserve">   P20-P29</v>
      </c>
      <c r="C20" s="639" t="str">
        <f>IF(ISBLANK([12]三桁基本分類!C20)=TRUE,"",[12]三桁基本分類!C20)</f>
        <v>周産期に特異的な呼吸障害及び心血管障害</v>
      </c>
      <c r="D20" s="640"/>
      <c r="E20" s="358">
        <v>4</v>
      </c>
      <c r="F20" s="358">
        <v>2</v>
      </c>
      <c r="G20" s="358" t="s">
        <v>4</v>
      </c>
      <c r="H20" s="358">
        <v>1</v>
      </c>
      <c r="I20" s="358">
        <v>1</v>
      </c>
      <c r="J20" s="359" t="s">
        <v>4</v>
      </c>
      <c r="K20" s="359">
        <v>2</v>
      </c>
      <c r="L20" s="102"/>
      <c r="M20" s="102"/>
      <c r="N20" s="359" t="s">
        <v>4</v>
      </c>
      <c r="O20" s="359" t="s">
        <v>4</v>
      </c>
      <c r="P20" s="359" t="s">
        <v>4</v>
      </c>
      <c r="Q20" s="359" t="s">
        <v>4</v>
      </c>
      <c r="R20" s="359" t="s">
        <v>4</v>
      </c>
      <c r="S20" s="359" t="s">
        <v>4</v>
      </c>
      <c r="T20" s="358" t="s">
        <v>4</v>
      </c>
      <c r="U20" s="358">
        <v>2</v>
      </c>
      <c r="V20" s="358">
        <v>1</v>
      </c>
      <c r="W20" s="358" t="s">
        <v>4</v>
      </c>
      <c r="X20" s="358" t="s">
        <v>4</v>
      </c>
      <c r="Y20" s="358">
        <v>1</v>
      </c>
      <c r="Z20" s="358" t="s">
        <v>4</v>
      </c>
      <c r="AA20" s="357">
        <v>1</v>
      </c>
      <c r="AB20" s="126"/>
      <c r="AC20" s="75"/>
      <c r="AD20" s="22" t="str">
        <f>IF(ISBLANK([12]三桁基本分類!B20)=TRUE,"",[12]三桁基本分類!B20)</f>
        <v xml:space="preserve">   P20-P29</v>
      </c>
      <c r="AE20" s="639" t="str">
        <f>IF(ISBLANK([12]三桁基本分類!C20)=TRUE,"",[12]三桁基本分類!C20)</f>
        <v>周産期に特異的な呼吸障害及び心血管障害</v>
      </c>
      <c r="AF20" s="640"/>
      <c r="AG20" s="359">
        <v>2</v>
      </c>
      <c r="AH20" s="359">
        <v>1</v>
      </c>
      <c r="AI20" s="359" t="s">
        <v>4</v>
      </c>
      <c r="AJ20" s="359">
        <v>1</v>
      </c>
      <c r="AK20" s="359" t="s">
        <v>4</v>
      </c>
      <c r="AL20" s="359" t="s">
        <v>4</v>
      </c>
      <c r="AM20" s="357">
        <v>1</v>
      </c>
      <c r="AN20" s="126"/>
    </row>
    <row r="21" spans="2:40" s="63" customFormat="1" ht="30" customHeight="1">
      <c r="B21" s="22" t="str">
        <f>IF(ISBLANK([12]三桁基本分類!B21)=TRUE,"",[12]三桁基本分類!B21)</f>
        <v xml:space="preserve">       P20</v>
      </c>
      <c r="C21" s="90" t="str">
        <f>IF(ISBLANK([12]三桁基本分類!C21)=TRUE,"",[12]三桁基本分類!C21)</f>
        <v xml:space="preserve">    子宮内低酸素症</v>
      </c>
      <c r="D21" s="554"/>
      <c r="E21" s="358">
        <v>1</v>
      </c>
      <c r="F21" s="358" t="s">
        <v>4</v>
      </c>
      <c r="G21" s="358" t="s">
        <v>4</v>
      </c>
      <c r="H21" s="358" t="s">
        <v>4</v>
      </c>
      <c r="I21" s="358" t="s">
        <v>4</v>
      </c>
      <c r="J21" s="359" t="s">
        <v>4</v>
      </c>
      <c r="K21" s="359">
        <v>1</v>
      </c>
      <c r="L21" s="102"/>
      <c r="M21" s="102"/>
      <c r="N21" s="359" t="s">
        <v>4</v>
      </c>
      <c r="O21" s="359" t="s">
        <v>4</v>
      </c>
      <c r="P21" s="359" t="s">
        <v>4</v>
      </c>
      <c r="Q21" s="359" t="s">
        <v>4</v>
      </c>
      <c r="R21" s="359" t="s">
        <v>4</v>
      </c>
      <c r="S21" s="359" t="s">
        <v>4</v>
      </c>
      <c r="T21" s="358" t="s">
        <v>4</v>
      </c>
      <c r="U21" s="358">
        <v>1</v>
      </c>
      <c r="V21" s="358" t="s">
        <v>4</v>
      </c>
      <c r="W21" s="358" t="s">
        <v>4</v>
      </c>
      <c r="X21" s="358" t="s">
        <v>4</v>
      </c>
      <c r="Y21" s="358" t="s">
        <v>4</v>
      </c>
      <c r="Z21" s="358" t="s">
        <v>4</v>
      </c>
      <c r="AA21" s="357">
        <v>1</v>
      </c>
      <c r="AB21" s="126"/>
      <c r="AC21" s="75"/>
      <c r="AD21" s="22" t="str">
        <f>IF(ISBLANK([12]三桁基本分類!B21)=TRUE,"",[12]三桁基本分類!B21)</f>
        <v xml:space="preserve">       P20</v>
      </c>
      <c r="AE21" s="90" t="str">
        <f>IF(ISBLANK([12]三桁基本分類!C21)=TRUE,"",[12]三桁基本分類!C21)</f>
        <v xml:space="preserve">    子宮内低酸素症</v>
      </c>
      <c r="AF21" s="554"/>
      <c r="AG21" s="359" t="s">
        <v>4</v>
      </c>
      <c r="AH21" s="359" t="s">
        <v>4</v>
      </c>
      <c r="AI21" s="359" t="s">
        <v>4</v>
      </c>
      <c r="AJ21" s="359" t="s">
        <v>4</v>
      </c>
      <c r="AK21" s="359" t="s">
        <v>4</v>
      </c>
      <c r="AL21" s="359" t="s">
        <v>4</v>
      </c>
      <c r="AM21" s="357" t="s">
        <v>4</v>
      </c>
      <c r="AN21" s="126"/>
    </row>
    <row r="22" spans="2:40" s="63" customFormat="1" ht="30" customHeight="1">
      <c r="B22" s="22" t="str">
        <f>IF(ISBLANK([12]三桁基本分類!B22)=TRUE,"",[12]三桁基本分類!B22)</f>
        <v xml:space="preserve">       P26</v>
      </c>
      <c r="C22" s="90" t="str">
        <f>IF(ISBLANK([12]三桁基本分類!C22)=TRUE,"",[12]三桁基本分類!C22)</f>
        <v xml:space="preserve">    周産期に発生した肺出血</v>
      </c>
      <c r="D22" s="555"/>
      <c r="E22" s="358">
        <v>1</v>
      </c>
      <c r="F22" s="358">
        <v>1</v>
      </c>
      <c r="G22" s="358" t="s">
        <v>4</v>
      </c>
      <c r="H22" s="358">
        <v>1</v>
      </c>
      <c r="I22" s="358" t="s">
        <v>4</v>
      </c>
      <c r="J22" s="359" t="s">
        <v>4</v>
      </c>
      <c r="K22" s="359" t="s">
        <v>4</v>
      </c>
      <c r="L22" s="102"/>
      <c r="M22" s="102"/>
      <c r="N22" s="359" t="s">
        <v>4</v>
      </c>
      <c r="O22" s="359" t="s">
        <v>4</v>
      </c>
      <c r="P22" s="359" t="s">
        <v>4</v>
      </c>
      <c r="Q22" s="359" t="s">
        <v>4</v>
      </c>
      <c r="R22" s="359" t="s">
        <v>4</v>
      </c>
      <c r="S22" s="359" t="s">
        <v>4</v>
      </c>
      <c r="T22" s="358" t="s">
        <v>4</v>
      </c>
      <c r="U22" s="358" t="s">
        <v>4</v>
      </c>
      <c r="V22" s="358" t="s">
        <v>4</v>
      </c>
      <c r="W22" s="358" t="s">
        <v>4</v>
      </c>
      <c r="X22" s="358" t="s">
        <v>4</v>
      </c>
      <c r="Y22" s="358" t="s">
        <v>4</v>
      </c>
      <c r="Z22" s="358" t="s">
        <v>4</v>
      </c>
      <c r="AA22" s="357" t="s">
        <v>4</v>
      </c>
      <c r="AB22" s="126"/>
      <c r="AC22" s="75"/>
      <c r="AD22" s="22" t="str">
        <f>IF(ISBLANK([12]三桁基本分類!B22)=TRUE,"",[12]三桁基本分類!B22)</f>
        <v xml:space="preserve">       P26</v>
      </c>
      <c r="AE22" s="90" t="str">
        <f>IF(ISBLANK([12]三桁基本分類!C22)=TRUE,"",[12]三桁基本分類!C22)</f>
        <v xml:space="preserve">    周産期に発生した肺出血</v>
      </c>
      <c r="AF22" s="555"/>
      <c r="AG22" s="359">
        <v>1</v>
      </c>
      <c r="AH22" s="359">
        <v>1</v>
      </c>
      <c r="AI22" s="359" t="s">
        <v>4</v>
      </c>
      <c r="AJ22" s="359">
        <v>1</v>
      </c>
      <c r="AK22" s="359" t="s">
        <v>4</v>
      </c>
      <c r="AL22" s="359" t="s">
        <v>4</v>
      </c>
      <c r="AM22" s="357" t="s">
        <v>4</v>
      </c>
      <c r="AN22" s="126"/>
    </row>
    <row r="23" spans="2:40" s="63" customFormat="1" ht="30" customHeight="1">
      <c r="B23" s="22" t="str">
        <f>IF(ISBLANK([12]三桁基本分類!B23)=TRUE,"",[12]三桁基本分類!B23)</f>
        <v xml:space="preserve">       P29</v>
      </c>
      <c r="C23" s="90" t="str">
        <f>IF(ISBLANK([12]三桁基本分類!C23)=TRUE,"",[12]三桁基本分類!C23)</f>
        <v xml:space="preserve">    周産期に発生した心血管障害</v>
      </c>
      <c r="D23" s="555"/>
      <c r="E23" s="358">
        <v>2</v>
      </c>
      <c r="F23" s="358">
        <v>1</v>
      </c>
      <c r="G23" s="358" t="s">
        <v>4</v>
      </c>
      <c r="H23" s="358" t="s">
        <v>4</v>
      </c>
      <c r="I23" s="358">
        <v>1</v>
      </c>
      <c r="J23" s="359" t="s">
        <v>4</v>
      </c>
      <c r="K23" s="359">
        <v>1</v>
      </c>
      <c r="L23" s="102"/>
      <c r="M23" s="102"/>
      <c r="N23" s="359" t="s">
        <v>4</v>
      </c>
      <c r="O23" s="359" t="s">
        <v>4</v>
      </c>
      <c r="P23" s="359" t="s">
        <v>4</v>
      </c>
      <c r="Q23" s="359" t="s">
        <v>4</v>
      </c>
      <c r="R23" s="359" t="s">
        <v>4</v>
      </c>
      <c r="S23" s="359" t="s">
        <v>4</v>
      </c>
      <c r="T23" s="358" t="s">
        <v>4</v>
      </c>
      <c r="U23" s="358">
        <v>1</v>
      </c>
      <c r="V23" s="358">
        <v>1</v>
      </c>
      <c r="W23" s="358" t="s">
        <v>4</v>
      </c>
      <c r="X23" s="358" t="s">
        <v>4</v>
      </c>
      <c r="Y23" s="358">
        <v>1</v>
      </c>
      <c r="Z23" s="358" t="s">
        <v>4</v>
      </c>
      <c r="AA23" s="357" t="s">
        <v>4</v>
      </c>
      <c r="AB23" s="126"/>
      <c r="AC23" s="75"/>
      <c r="AD23" s="22" t="str">
        <f>IF(ISBLANK([12]三桁基本分類!B23)=TRUE,"",[12]三桁基本分類!B23)</f>
        <v xml:space="preserve">       P29</v>
      </c>
      <c r="AE23" s="90" t="str">
        <f>IF(ISBLANK([12]三桁基本分類!C23)=TRUE,"",[12]三桁基本分類!C23)</f>
        <v xml:space="preserve">    周産期に発生した心血管障害</v>
      </c>
      <c r="AF23" s="555"/>
      <c r="AG23" s="359">
        <v>1</v>
      </c>
      <c r="AH23" s="359" t="s">
        <v>4</v>
      </c>
      <c r="AI23" s="359" t="s">
        <v>4</v>
      </c>
      <c r="AJ23" s="359" t="s">
        <v>4</v>
      </c>
      <c r="AK23" s="359" t="s">
        <v>4</v>
      </c>
      <c r="AL23" s="359" t="s">
        <v>4</v>
      </c>
      <c r="AM23" s="357">
        <v>1</v>
      </c>
      <c r="AN23" s="126"/>
    </row>
    <row r="24" spans="2:40" s="63" customFormat="1" ht="30" customHeight="1">
      <c r="B24" s="22" t="str">
        <f>IF(ISBLANK([12]三桁基本分類!B24)=TRUE,"",[12]三桁基本分類!B24)</f>
        <v xml:space="preserve">   P50-P61</v>
      </c>
      <c r="C24" s="90" t="str">
        <f>IF(ISBLANK([12]三桁基本分類!C24)=TRUE,"",[12]三桁基本分類!C24)</f>
        <v>胎児及び新生児の出血性障害及び血液障害</v>
      </c>
      <c r="D24" s="555"/>
      <c r="E24" s="358">
        <v>3</v>
      </c>
      <c r="F24" s="358">
        <v>3</v>
      </c>
      <c r="G24" s="358" t="s">
        <v>4</v>
      </c>
      <c r="H24" s="358">
        <v>2</v>
      </c>
      <c r="I24" s="358" t="s">
        <v>4</v>
      </c>
      <c r="J24" s="359">
        <v>1</v>
      </c>
      <c r="K24" s="359" t="s">
        <v>4</v>
      </c>
      <c r="L24" s="102"/>
      <c r="M24" s="102"/>
      <c r="N24" s="359" t="s">
        <v>4</v>
      </c>
      <c r="O24" s="359" t="s">
        <v>4</v>
      </c>
      <c r="P24" s="359" t="s">
        <v>4</v>
      </c>
      <c r="Q24" s="359" t="s">
        <v>4</v>
      </c>
      <c r="R24" s="359" t="s">
        <v>4</v>
      </c>
      <c r="S24" s="359" t="s">
        <v>4</v>
      </c>
      <c r="T24" s="358" t="s">
        <v>4</v>
      </c>
      <c r="U24" s="358">
        <v>2</v>
      </c>
      <c r="V24" s="358">
        <v>2</v>
      </c>
      <c r="W24" s="358" t="s">
        <v>4</v>
      </c>
      <c r="X24" s="358">
        <v>2</v>
      </c>
      <c r="Y24" s="358" t="s">
        <v>4</v>
      </c>
      <c r="Z24" s="358" t="s">
        <v>4</v>
      </c>
      <c r="AA24" s="357" t="s">
        <v>4</v>
      </c>
      <c r="AB24" s="126"/>
      <c r="AC24" s="75"/>
      <c r="AD24" s="22" t="str">
        <f>IF(ISBLANK([12]三桁基本分類!B24)=TRUE,"",[12]三桁基本分類!B24)</f>
        <v xml:space="preserve">   P50-P61</v>
      </c>
      <c r="AE24" s="90" t="str">
        <f>IF(ISBLANK([12]三桁基本分類!C24)=TRUE,"",[12]三桁基本分類!C24)</f>
        <v>胎児及び新生児の出血性障害及び血液障害</v>
      </c>
      <c r="AF24" s="555"/>
      <c r="AG24" s="359">
        <v>1</v>
      </c>
      <c r="AH24" s="359">
        <v>1</v>
      </c>
      <c r="AI24" s="359" t="s">
        <v>4</v>
      </c>
      <c r="AJ24" s="359" t="s">
        <v>4</v>
      </c>
      <c r="AK24" s="359" t="s">
        <v>4</v>
      </c>
      <c r="AL24" s="359">
        <v>1</v>
      </c>
      <c r="AM24" s="357" t="s">
        <v>4</v>
      </c>
      <c r="AN24" s="126"/>
    </row>
    <row r="25" spans="2:40" s="63" customFormat="1" ht="30" customHeight="1">
      <c r="B25" s="22" t="str">
        <f>IF(ISBLANK([12]三桁基本分類!B25)=TRUE,"",[12]三桁基本分類!B25)</f>
        <v xml:space="preserve">       P50</v>
      </c>
      <c r="C25" s="90" t="str">
        <f>IF(ISBLANK([12]三桁基本分類!C25)=TRUE,"",[12]三桁基本分類!C25)</f>
        <v xml:space="preserve">    胎　児　失　血</v>
      </c>
      <c r="D25" s="555"/>
      <c r="E25" s="358">
        <v>2</v>
      </c>
      <c r="F25" s="358">
        <v>2</v>
      </c>
      <c r="G25" s="358" t="s">
        <v>4</v>
      </c>
      <c r="H25" s="358">
        <v>2</v>
      </c>
      <c r="I25" s="358" t="s">
        <v>4</v>
      </c>
      <c r="J25" s="359" t="s">
        <v>4</v>
      </c>
      <c r="K25" s="359" t="s">
        <v>4</v>
      </c>
      <c r="L25" s="102"/>
      <c r="M25" s="102"/>
      <c r="N25" s="359" t="s">
        <v>4</v>
      </c>
      <c r="O25" s="359" t="s">
        <v>4</v>
      </c>
      <c r="P25" s="359" t="s">
        <v>4</v>
      </c>
      <c r="Q25" s="359" t="s">
        <v>4</v>
      </c>
      <c r="R25" s="359" t="s">
        <v>4</v>
      </c>
      <c r="S25" s="359" t="s">
        <v>4</v>
      </c>
      <c r="T25" s="358" t="s">
        <v>4</v>
      </c>
      <c r="U25" s="358">
        <v>2</v>
      </c>
      <c r="V25" s="358">
        <v>2</v>
      </c>
      <c r="W25" s="358" t="s">
        <v>4</v>
      </c>
      <c r="X25" s="358">
        <v>2</v>
      </c>
      <c r="Y25" s="358" t="s">
        <v>4</v>
      </c>
      <c r="Z25" s="358" t="s">
        <v>4</v>
      </c>
      <c r="AA25" s="357" t="s">
        <v>4</v>
      </c>
      <c r="AB25" s="126"/>
      <c r="AC25" s="75"/>
      <c r="AD25" s="22" t="str">
        <f>IF(ISBLANK([12]三桁基本分類!B25)=TRUE,"",[12]三桁基本分類!B25)</f>
        <v xml:space="preserve">       P50</v>
      </c>
      <c r="AE25" s="90" t="str">
        <f>IF(ISBLANK([12]三桁基本分類!C25)=TRUE,"",[12]三桁基本分類!C25)</f>
        <v xml:space="preserve">    胎　児　失　血</v>
      </c>
      <c r="AF25" s="555"/>
      <c r="AG25" s="359" t="s">
        <v>4</v>
      </c>
      <c r="AH25" s="359" t="s">
        <v>4</v>
      </c>
      <c r="AI25" s="359" t="s">
        <v>4</v>
      </c>
      <c r="AJ25" s="359" t="s">
        <v>4</v>
      </c>
      <c r="AK25" s="359" t="s">
        <v>4</v>
      </c>
      <c r="AL25" s="359" t="s">
        <v>4</v>
      </c>
      <c r="AM25" s="357" t="s">
        <v>4</v>
      </c>
      <c r="AN25" s="126"/>
    </row>
    <row r="26" spans="2:40" s="63" customFormat="1" ht="30" customHeight="1">
      <c r="B26" s="22" t="str">
        <f>IF(ISBLANK([12]三桁基本分類!B26)=TRUE,"",[12]三桁基本分類!B26)</f>
        <v xml:space="preserve">       P60</v>
      </c>
      <c r="C26" s="90" t="str">
        <f>IF(ISBLANK([12]三桁基本分類!C26)=TRUE,"",[12]三桁基本分類!C26)</f>
        <v xml:space="preserve">    胎児及び新生児の播種性血管内凝固</v>
      </c>
      <c r="D26" s="555"/>
      <c r="E26" s="358">
        <v>1</v>
      </c>
      <c r="F26" s="358">
        <v>1</v>
      </c>
      <c r="G26" s="358" t="s">
        <v>4</v>
      </c>
      <c r="H26" s="358" t="s">
        <v>4</v>
      </c>
      <c r="I26" s="358" t="s">
        <v>4</v>
      </c>
      <c r="J26" s="359">
        <v>1</v>
      </c>
      <c r="K26" s="359" t="s">
        <v>4</v>
      </c>
      <c r="L26" s="102"/>
      <c r="M26" s="102"/>
      <c r="N26" s="359" t="s">
        <v>4</v>
      </c>
      <c r="O26" s="359" t="s">
        <v>4</v>
      </c>
      <c r="P26" s="359" t="s">
        <v>4</v>
      </c>
      <c r="Q26" s="359" t="s">
        <v>4</v>
      </c>
      <c r="R26" s="359" t="s">
        <v>4</v>
      </c>
      <c r="S26" s="359" t="s">
        <v>4</v>
      </c>
      <c r="T26" s="358" t="s">
        <v>4</v>
      </c>
      <c r="U26" s="358" t="s">
        <v>4</v>
      </c>
      <c r="V26" s="358" t="s">
        <v>4</v>
      </c>
      <c r="W26" s="358" t="s">
        <v>4</v>
      </c>
      <c r="X26" s="358" t="s">
        <v>4</v>
      </c>
      <c r="Y26" s="358" t="s">
        <v>4</v>
      </c>
      <c r="Z26" s="358" t="s">
        <v>4</v>
      </c>
      <c r="AA26" s="357" t="s">
        <v>4</v>
      </c>
      <c r="AB26" s="126"/>
      <c r="AC26" s="75"/>
      <c r="AD26" s="22" t="str">
        <f>IF(ISBLANK([12]三桁基本分類!B26)=TRUE,"",[12]三桁基本分類!B26)</f>
        <v xml:space="preserve">       P60</v>
      </c>
      <c r="AE26" s="90" t="str">
        <f>IF(ISBLANK([12]三桁基本分類!C26)=TRUE,"",[12]三桁基本分類!C26)</f>
        <v xml:space="preserve">    胎児及び新生児の播種性血管内凝固</v>
      </c>
      <c r="AF26" s="485"/>
      <c r="AG26" s="359">
        <v>1</v>
      </c>
      <c r="AH26" s="359">
        <v>1</v>
      </c>
      <c r="AI26" s="359" t="s">
        <v>4</v>
      </c>
      <c r="AJ26" s="359" t="s">
        <v>4</v>
      </c>
      <c r="AK26" s="359" t="s">
        <v>4</v>
      </c>
      <c r="AL26" s="359">
        <v>1</v>
      </c>
      <c r="AM26" s="357" t="s">
        <v>4</v>
      </c>
      <c r="AN26" s="126"/>
    </row>
    <row r="27" spans="2:40" s="63" customFormat="1" ht="30" customHeight="1">
      <c r="B27" s="22" t="str">
        <f>IF(ISBLANK([12]三桁基本分類!B27)=TRUE,"",[12]三桁基本分類!B27)</f>
        <v xml:space="preserve">   P90-P96</v>
      </c>
      <c r="C27" s="90" t="str">
        <f>IF(ISBLANK([12]三桁基本分類!C27)=TRUE,"",[12]三桁基本分類!C27)</f>
        <v>周産期に発生したその他の障害</v>
      </c>
      <c r="D27" s="554"/>
      <c r="E27" s="358">
        <v>42</v>
      </c>
      <c r="F27" s="358">
        <v>30</v>
      </c>
      <c r="G27" s="358">
        <v>10</v>
      </c>
      <c r="H27" s="358">
        <v>1</v>
      </c>
      <c r="I27" s="358">
        <v>19</v>
      </c>
      <c r="J27" s="359" t="s">
        <v>4</v>
      </c>
      <c r="K27" s="359">
        <v>12</v>
      </c>
      <c r="L27" s="102"/>
      <c r="M27" s="102"/>
      <c r="N27" s="359">
        <v>22</v>
      </c>
      <c r="O27" s="359">
        <v>16</v>
      </c>
      <c r="P27" s="359">
        <v>7</v>
      </c>
      <c r="Q27" s="359">
        <v>1</v>
      </c>
      <c r="R27" s="359">
        <v>8</v>
      </c>
      <c r="S27" s="359" t="s">
        <v>4</v>
      </c>
      <c r="T27" s="358">
        <v>6</v>
      </c>
      <c r="U27" s="358">
        <v>20</v>
      </c>
      <c r="V27" s="358">
        <v>14</v>
      </c>
      <c r="W27" s="358">
        <v>3</v>
      </c>
      <c r="X27" s="358" t="s">
        <v>4</v>
      </c>
      <c r="Y27" s="358">
        <v>11</v>
      </c>
      <c r="Z27" s="358" t="s">
        <v>4</v>
      </c>
      <c r="AA27" s="357">
        <v>6</v>
      </c>
      <c r="AB27" s="126"/>
      <c r="AC27" s="75"/>
      <c r="AD27" s="22" t="str">
        <f>IF(ISBLANK([12]三桁基本分類!B27)=TRUE,"",[12]三桁基本分類!B27)</f>
        <v xml:space="preserve">   P90-P96</v>
      </c>
      <c r="AE27" s="90" t="str">
        <f>IF(ISBLANK([12]三桁基本分類!C27)=TRUE,"",[12]三桁基本分類!C27)</f>
        <v>周産期に発生したその他の障害</v>
      </c>
      <c r="AF27" s="555"/>
      <c r="AG27" s="359" t="s">
        <v>4</v>
      </c>
      <c r="AH27" s="359" t="s">
        <v>4</v>
      </c>
      <c r="AI27" s="359" t="s">
        <v>4</v>
      </c>
      <c r="AJ27" s="359" t="s">
        <v>4</v>
      </c>
      <c r="AK27" s="359" t="s">
        <v>4</v>
      </c>
      <c r="AL27" s="359" t="s">
        <v>4</v>
      </c>
      <c r="AM27" s="357" t="s">
        <v>4</v>
      </c>
      <c r="AN27" s="126"/>
    </row>
    <row r="28" spans="2:40" s="63" customFormat="1" ht="30" customHeight="1">
      <c r="B28" s="22" t="str">
        <f>IF(ISBLANK([12]三桁基本分類!B28)=TRUE,"",[12]三桁基本分類!B28)</f>
        <v xml:space="preserve">       P95</v>
      </c>
      <c r="C28" s="90" t="str">
        <f>IF(ISBLANK([12]三桁基本分類!C28)=TRUE,"",[12]三桁基本分類!C28)</f>
        <v xml:space="preserve">    原因不明の胎児死亡</v>
      </c>
      <c r="D28" s="555"/>
      <c r="E28" s="358">
        <v>41</v>
      </c>
      <c r="F28" s="358">
        <v>29</v>
      </c>
      <c r="G28" s="358">
        <v>10</v>
      </c>
      <c r="H28" s="358">
        <v>1</v>
      </c>
      <c r="I28" s="358">
        <v>18</v>
      </c>
      <c r="J28" s="359" t="s">
        <v>4</v>
      </c>
      <c r="K28" s="359">
        <v>12</v>
      </c>
      <c r="L28" s="102"/>
      <c r="M28" s="102"/>
      <c r="N28" s="359">
        <v>22</v>
      </c>
      <c r="O28" s="359">
        <v>16</v>
      </c>
      <c r="P28" s="359">
        <v>7</v>
      </c>
      <c r="Q28" s="359">
        <v>1</v>
      </c>
      <c r="R28" s="359">
        <v>8</v>
      </c>
      <c r="S28" s="359" t="s">
        <v>4</v>
      </c>
      <c r="T28" s="358">
        <v>6</v>
      </c>
      <c r="U28" s="358">
        <v>19</v>
      </c>
      <c r="V28" s="358">
        <v>13</v>
      </c>
      <c r="W28" s="358">
        <v>3</v>
      </c>
      <c r="X28" s="358" t="s">
        <v>4</v>
      </c>
      <c r="Y28" s="358">
        <v>10</v>
      </c>
      <c r="Z28" s="358" t="s">
        <v>4</v>
      </c>
      <c r="AA28" s="357">
        <v>6</v>
      </c>
      <c r="AB28" s="126"/>
      <c r="AC28" s="75"/>
      <c r="AD28" s="22" t="str">
        <f>IF(ISBLANK([12]三桁基本分類!B28)=TRUE,"",[12]三桁基本分類!B28)</f>
        <v xml:space="preserve">       P95</v>
      </c>
      <c r="AE28" s="90" t="str">
        <f>IF(ISBLANK([12]三桁基本分類!C28)=TRUE,"",[12]三桁基本分類!C28)</f>
        <v xml:space="preserve">    原因不明の胎児死亡</v>
      </c>
      <c r="AF28" s="554"/>
      <c r="AG28" s="359" t="s">
        <v>4</v>
      </c>
      <c r="AH28" s="359" t="s">
        <v>4</v>
      </c>
      <c r="AI28" s="359" t="s">
        <v>4</v>
      </c>
      <c r="AJ28" s="359" t="s">
        <v>4</v>
      </c>
      <c r="AK28" s="359" t="s">
        <v>4</v>
      </c>
      <c r="AL28" s="359" t="s">
        <v>4</v>
      </c>
      <c r="AM28" s="357" t="s">
        <v>4</v>
      </c>
      <c r="AN28" s="126"/>
    </row>
    <row r="29" spans="2:40" s="63" customFormat="1" ht="30" customHeight="1">
      <c r="B29" s="22" t="str">
        <f>IF(ISBLANK([12]三桁基本分類!B29)=TRUE,"",[12]三桁基本分類!B29)</f>
        <v xml:space="preserve">       P96</v>
      </c>
      <c r="C29" s="94" t="str">
        <f>IF(ISBLANK([12]三桁基本分類!C29)=TRUE,"",[12]三桁基本分類!C29)</f>
        <v xml:space="preserve">    周産期に発生したその他の病態</v>
      </c>
      <c r="D29" s="485"/>
      <c r="E29" s="358">
        <v>1</v>
      </c>
      <c r="F29" s="358">
        <v>1</v>
      </c>
      <c r="G29" s="358" t="s">
        <v>4</v>
      </c>
      <c r="H29" s="358" t="s">
        <v>4</v>
      </c>
      <c r="I29" s="358">
        <v>1</v>
      </c>
      <c r="J29" s="359" t="s">
        <v>4</v>
      </c>
      <c r="K29" s="359" t="s">
        <v>4</v>
      </c>
      <c r="L29" s="102"/>
      <c r="M29" s="102"/>
      <c r="N29" s="359" t="s">
        <v>4</v>
      </c>
      <c r="O29" s="359" t="s">
        <v>4</v>
      </c>
      <c r="P29" s="359" t="s">
        <v>4</v>
      </c>
      <c r="Q29" s="359" t="s">
        <v>4</v>
      </c>
      <c r="R29" s="359" t="s">
        <v>4</v>
      </c>
      <c r="S29" s="359" t="s">
        <v>4</v>
      </c>
      <c r="T29" s="358" t="s">
        <v>4</v>
      </c>
      <c r="U29" s="358">
        <v>1</v>
      </c>
      <c r="V29" s="358">
        <v>1</v>
      </c>
      <c r="W29" s="358" t="s">
        <v>4</v>
      </c>
      <c r="X29" s="358" t="s">
        <v>4</v>
      </c>
      <c r="Y29" s="358">
        <v>1</v>
      </c>
      <c r="Z29" s="358" t="s">
        <v>4</v>
      </c>
      <c r="AA29" s="357" t="s">
        <v>4</v>
      </c>
      <c r="AB29" s="126"/>
      <c r="AC29" s="75"/>
      <c r="AD29" s="22" t="str">
        <f>IF(ISBLANK([12]三桁基本分類!B29)=TRUE,"",[12]三桁基本分類!B29)</f>
        <v xml:space="preserve">       P96</v>
      </c>
      <c r="AE29" s="90" t="str">
        <f>IF(ISBLANK([12]三桁基本分類!C29)=TRUE,"",[12]三桁基本分類!C29)</f>
        <v xml:space="preserve">    周産期に発生したその他の病態</v>
      </c>
      <c r="AF29" s="485"/>
      <c r="AG29" s="359" t="s">
        <v>4</v>
      </c>
      <c r="AH29" s="359" t="s">
        <v>4</v>
      </c>
      <c r="AI29" s="359" t="s">
        <v>4</v>
      </c>
      <c r="AJ29" s="359" t="s">
        <v>4</v>
      </c>
      <c r="AK29" s="359" t="s">
        <v>4</v>
      </c>
      <c r="AL29" s="359" t="s">
        <v>4</v>
      </c>
      <c r="AM29" s="357" t="s">
        <v>4</v>
      </c>
      <c r="AN29" s="126"/>
    </row>
    <row r="30" spans="2:40" s="63" customFormat="1" ht="30" customHeight="1">
      <c r="B30" s="560" t="str">
        <f>IF(ISBLANK([12]三桁基本分類!B30)=TRUE,"",[12]三桁基本分類!B30)</f>
        <v>Q00-Q99</v>
      </c>
      <c r="C30" s="559" t="str">
        <f>IF(ISBLANK([12]三桁基本分類!C30)=TRUE,"",[12]三桁基本分類!C30)</f>
        <v>先天奇形，変形及び染色体異常</v>
      </c>
      <c r="D30" s="561"/>
      <c r="E30" s="359">
        <v>5</v>
      </c>
      <c r="F30" s="358">
        <v>1</v>
      </c>
      <c r="G30" s="358" t="s">
        <v>4</v>
      </c>
      <c r="H30" s="358">
        <v>1</v>
      </c>
      <c r="I30" s="358" t="s">
        <v>4</v>
      </c>
      <c r="J30" s="359" t="s">
        <v>4</v>
      </c>
      <c r="K30" s="359">
        <v>4</v>
      </c>
      <c r="L30" s="102"/>
      <c r="M30" s="102"/>
      <c r="N30" s="359">
        <v>1</v>
      </c>
      <c r="O30" s="359" t="s">
        <v>4</v>
      </c>
      <c r="P30" s="359" t="s">
        <v>4</v>
      </c>
      <c r="Q30" s="359" t="s">
        <v>4</v>
      </c>
      <c r="R30" s="359" t="s">
        <v>4</v>
      </c>
      <c r="S30" s="359" t="s">
        <v>4</v>
      </c>
      <c r="T30" s="358">
        <v>1</v>
      </c>
      <c r="U30" s="358">
        <v>2</v>
      </c>
      <c r="V30" s="358" t="s">
        <v>4</v>
      </c>
      <c r="W30" s="358" t="s">
        <v>4</v>
      </c>
      <c r="X30" s="358" t="s">
        <v>4</v>
      </c>
      <c r="Y30" s="358" t="s">
        <v>4</v>
      </c>
      <c r="Z30" s="358" t="s">
        <v>4</v>
      </c>
      <c r="AA30" s="357">
        <v>2</v>
      </c>
      <c r="AB30" s="126"/>
      <c r="AC30" s="75"/>
      <c r="AD30" s="560" t="str">
        <f>IF(ISBLANK([12]三桁基本分類!B30)=TRUE,"",[12]三桁基本分類!B30)</f>
        <v>Q00-Q99</v>
      </c>
      <c r="AE30" s="562" t="str">
        <f>IF(ISBLANK([12]三桁基本分類!C30)=TRUE,"",[12]三桁基本分類!C30)</f>
        <v>先天奇形，変形及び染色体異常</v>
      </c>
      <c r="AF30" s="554"/>
      <c r="AG30" s="359">
        <v>2</v>
      </c>
      <c r="AH30" s="359">
        <v>1</v>
      </c>
      <c r="AI30" s="359" t="s">
        <v>4</v>
      </c>
      <c r="AJ30" s="359">
        <v>1</v>
      </c>
      <c r="AK30" s="359" t="s">
        <v>4</v>
      </c>
      <c r="AL30" s="359" t="s">
        <v>4</v>
      </c>
      <c r="AM30" s="357">
        <v>1</v>
      </c>
      <c r="AN30" s="126"/>
    </row>
    <row r="31" spans="2:40" s="63" customFormat="1" ht="30" customHeight="1">
      <c r="B31" s="22" t="str">
        <f>IF(ISBLANK([12]三桁基本分類!B31)=TRUE,"",[12]三桁基本分類!B31)</f>
        <v xml:space="preserve">   Q00-Q07</v>
      </c>
      <c r="C31" s="90" t="str">
        <f>IF(ISBLANK([12]三桁基本分類!C31)=TRUE,"",[12]三桁基本分類!C31)</f>
        <v>神経系の先天奇形</v>
      </c>
      <c r="D31" s="561"/>
      <c r="E31" s="358">
        <v>1</v>
      </c>
      <c r="F31" s="358" t="s">
        <v>4</v>
      </c>
      <c r="G31" s="358" t="s">
        <v>4</v>
      </c>
      <c r="H31" s="358" t="s">
        <v>4</v>
      </c>
      <c r="I31" s="358" t="s">
        <v>4</v>
      </c>
      <c r="J31" s="359" t="s">
        <v>4</v>
      </c>
      <c r="K31" s="359">
        <v>1</v>
      </c>
      <c r="L31" s="102"/>
      <c r="M31" s="102"/>
      <c r="N31" s="359" t="s">
        <v>4</v>
      </c>
      <c r="O31" s="359" t="s">
        <v>4</v>
      </c>
      <c r="P31" s="359" t="s">
        <v>4</v>
      </c>
      <c r="Q31" s="359" t="s">
        <v>4</v>
      </c>
      <c r="R31" s="359" t="s">
        <v>4</v>
      </c>
      <c r="S31" s="359" t="s">
        <v>4</v>
      </c>
      <c r="T31" s="358" t="s">
        <v>4</v>
      </c>
      <c r="U31" s="358" t="s">
        <v>4</v>
      </c>
      <c r="V31" s="358" t="s">
        <v>4</v>
      </c>
      <c r="W31" s="358" t="s">
        <v>4</v>
      </c>
      <c r="X31" s="358" t="s">
        <v>4</v>
      </c>
      <c r="Y31" s="358" t="s">
        <v>4</v>
      </c>
      <c r="Z31" s="358" t="s">
        <v>4</v>
      </c>
      <c r="AA31" s="357" t="s">
        <v>4</v>
      </c>
      <c r="AB31" s="126"/>
      <c r="AC31" s="75"/>
      <c r="AD31" s="22" t="str">
        <f>IF(ISBLANK([12]三桁基本分類!B31)=TRUE,"",[12]三桁基本分類!B31)</f>
        <v xml:space="preserve">   Q00-Q07</v>
      </c>
      <c r="AE31" s="90" t="str">
        <f>IF(ISBLANK([12]三桁基本分類!C31)=TRUE,"",[12]三桁基本分類!C31)</f>
        <v>神経系の先天奇形</v>
      </c>
      <c r="AF31" s="561"/>
      <c r="AG31" s="359">
        <v>1</v>
      </c>
      <c r="AH31" s="359" t="s">
        <v>4</v>
      </c>
      <c r="AI31" s="359" t="s">
        <v>4</v>
      </c>
      <c r="AJ31" s="359" t="s">
        <v>4</v>
      </c>
      <c r="AK31" s="359" t="s">
        <v>4</v>
      </c>
      <c r="AL31" s="359" t="s">
        <v>4</v>
      </c>
      <c r="AM31" s="357">
        <v>1</v>
      </c>
      <c r="AN31" s="126"/>
    </row>
    <row r="32" spans="2:40" s="63" customFormat="1" ht="30" customHeight="1">
      <c r="B32" s="22" t="str">
        <f>IF(ISBLANK([12]三桁基本分類!B32)=TRUE,"",[12]三桁基本分類!B32)</f>
        <v xml:space="preserve">       Q00</v>
      </c>
      <c r="C32" s="90" t="str">
        <f>IF(ISBLANK([12]三桁基本分類!C32)=TRUE,"",[12]三桁基本分類!C32)</f>
        <v xml:space="preserve">    無脳症及び類似先天奇形</v>
      </c>
      <c r="D32" s="555"/>
      <c r="E32" s="358">
        <v>1</v>
      </c>
      <c r="F32" s="358" t="s">
        <v>4</v>
      </c>
      <c r="G32" s="358" t="s">
        <v>4</v>
      </c>
      <c r="H32" s="358" t="s">
        <v>4</v>
      </c>
      <c r="I32" s="358" t="s">
        <v>4</v>
      </c>
      <c r="J32" s="359" t="s">
        <v>4</v>
      </c>
      <c r="K32" s="359">
        <v>1</v>
      </c>
      <c r="L32" s="102"/>
      <c r="M32" s="102"/>
      <c r="N32" s="359" t="s">
        <v>4</v>
      </c>
      <c r="O32" s="359" t="s">
        <v>4</v>
      </c>
      <c r="P32" s="359" t="s">
        <v>4</v>
      </c>
      <c r="Q32" s="359" t="s">
        <v>4</v>
      </c>
      <c r="R32" s="359" t="s">
        <v>4</v>
      </c>
      <c r="S32" s="359" t="s">
        <v>4</v>
      </c>
      <c r="T32" s="358" t="s">
        <v>4</v>
      </c>
      <c r="U32" s="358" t="s">
        <v>4</v>
      </c>
      <c r="V32" s="358" t="s">
        <v>4</v>
      </c>
      <c r="W32" s="358" t="s">
        <v>4</v>
      </c>
      <c r="X32" s="358" t="s">
        <v>4</v>
      </c>
      <c r="Y32" s="358" t="s">
        <v>4</v>
      </c>
      <c r="Z32" s="358" t="s">
        <v>4</v>
      </c>
      <c r="AA32" s="357" t="s">
        <v>4</v>
      </c>
      <c r="AB32" s="126"/>
      <c r="AC32" s="75"/>
      <c r="AD32" s="22" t="str">
        <f>IF(ISBLANK([12]三桁基本分類!B32)=TRUE,"",[12]三桁基本分類!B32)</f>
        <v xml:space="preserve">       Q00</v>
      </c>
      <c r="AE32" s="90" t="str">
        <f>IF(ISBLANK([12]三桁基本分類!C32)=TRUE,"",[12]三桁基本分類!C32)</f>
        <v xml:space="preserve">    無脳症及び類似先天奇形</v>
      </c>
      <c r="AF32" s="485"/>
      <c r="AG32" s="359">
        <v>1</v>
      </c>
      <c r="AH32" s="359" t="s">
        <v>4</v>
      </c>
      <c r="AI32" s="359" t="s">
        <v>4</v>
      </c>
      <c r="AJ32" s="359" t="s">
        <v>4</v>
      </c>
      <c r="AK32" s="359" t="s">
        <v>4</v>
      </c>
      <c r="AL32" s="359" t="s">
        <v>4</v>
      </c>
      <c r="AM32" s="357">
        <v>1</v>
      </c>
      <c r="AN32" s="126"/>
    </row>
    <row r="33" spans="2:40" s="63" customFormat="1" ht="30" customHeight="1">
      <c r="B33" s="22" t="str">
        <f>IF(ISBLANK([12]三桁基本分類!B33)=TRUE,"",[12]三桁基本分類!B33)</f>
        <v xml:space="preserve">   Q60-Q64</v>
      </c>
      <c r="C33" s="90" t="str">
        <f>IF(ISBLANK([12]三桁基本分類!C33)=TRUE,"",[12]三桁基本分類!C33)</f>
        <v>腎尿路系の先天奇形</v>
      </c>
      <c r="D33" s="554"/>
      <c r="E33" s="358">
        <v>1</v>
      </c>
      <c r="F33" s="358">
        <v>1</v>
      </c>
      <c r="G33" s="358" t="s">
        <v>4</v>
      </c>
      <c r="H33" s="358">
        <v>1</v>
      </c>
      <c r="I33" s="358" t="s">
        <v>4</v>
      </c>
      <c r="J33" s="359" t="s">
        <v>4</v>
      </c>
      <c r="K33" s="359" t="s">
        <v>4</v>
      </c>
      <c r="L33" s="102"/>
      <c r="M33" s="102"/>
      <c r="N33" s="359" t="s">
        <v>4</v>
      </c>
      <c r="O33" s="359" t="s">
        <v>4</v>
      </c>
      <c r="P33" s="359" t="s">
        <v>4</v>
      </c>
      <c r="Q33" s="359" t="s">
        <v>4</v>
      </c>
      <c r="R33" s="359" t="s">
        <v>4</v>
      </c>
      <c r="S33" s="359" t="s">
        <v>4</v>
      </c>
      <c r="T33" s="358" t="s">
        <v>4</v>
      </c>
      <c r="U33" s="358" t="s">
        <v>4</v>
      </c>
      <c r="V33" s="358" t="s">
        <v>4</v>
      </c>
      <c r="W33" s="358" t="s">
        <v>4</v>
      </c>
      <c r="X33" s="358" t="s">
        <v>4</v>
      </c>
      <c r="Y33" s="358" t="s">
        <v>4</v>
      </c>
      <c r="Z33" s="358" t="s">
        <v>4</v>
      </c>
      <c r="AA33" s="357" t="s">
        <v>4</v>
      </c>
      <c r="AB33" s="126"/>
      <c r="AC33" s="75"/>
      <c r="AD33" s="22" t="str">
        <f>IF(ISBLANK([12]三桁基本分類!B33)=TRUE,"",[12]三桁基本分類!B33)</f>
        <v xml:space="preserve">   Q60-Q64</v>
      </c>
      <c r="AE33" s="90" t="str">
        <f>IF(ISBLANK([12]三桁基本分類!C33)=TRUE,"",[12]三桁基本分類!C33)</f>
        <v>腎尿路系の先天奇形</v>
      </c>
      <c r="AF33" s="554"/>
      <c r="AG33" s="359">
        <v>1</v>
      </c>
      <c r="AH33" s="359">
        <v>1</v>
      </c>
      <c r="AI33" s="359" t="s">
        <v>4</v>
      </c>
      <c r="AJ33" s="359">
        <v>1</v>
      </c>
      <c r="AK33" s="359" t="s">
        <v>4</v>
      </c>
      <c r="AL33" s="359" t="s">
        <v>4</v>
      </c>
      <c r="AM33" s="357" t="s">
        <v>4</v>
      </c>
      <c r="AN33" s="126"/>
    </row>
    <row r="34" spans="2:40" s="63" customFormat="1" ht="30" customHeight="1">
      <c r="B34" s="22" t="str">
        <f>IF(ISBLANK([12]三桁基本分類!B34)=TRUE,"",[12]三桁基本分類!B34)</f>
        <v xml:space="preserve">       Q60</v>
      </c>
      <c r="C34" s="90" t="str">
        <f>IF(ISBLANK([12]三桁基本分類!C34)=TRUE,"",[12]三桁基本分類!C34)</f>
        <v xml:space="preserve">    腎の無発生及びその他の減形成</v>
      </c>
      <c r="D34" s="555"/>
      <c r="E34" s="358">
        <v>1</v>
      </c>
      <c r="F34" s="358">
        <v>1</v>
      </c>
      <c r="G34" s="358" t="s">
        <v>4</v>
      </c>
      <c r="H34" s="358">
        <v>1</v>
      </c>
      <c r="I34" s="358" t="s">
        <v>4</v>
      </c>
      <c r="J34" s="359" t="s">
        <v>4</v>
      </c>
      <c r="K34" s="359" t="s">
        <v>4</v>
      </c>
      <c r="L34" s="102"/>
      <c r="M34" s="102"/>
      <c r="N34" s="359" t="s">
        <v>4</v>
      </c>
      <c r="O34" s="359" t="s">
        <v>4</v>
      </c>
      <c r="P34" s="359" t="s">
        <v>4</v>
      </c>
      <c r="Q34" s="359" t="s">
        <v>4</v>
      </c>
      <c r="R34" s="359" t="s">
        <v>4</v>
      </c>
      <c r="S34" s="359" t="s">
        <v>4</v>
      </c>
      <c r="T34" s="358" t="s">
        <v>4</v>
      </c>
      <c r="U34" s="358" t="s">
        <v>4</v>
      </c>
      <c r="V34" s="358" t="s">
        <v>4</v>
      </c>
      <c r="W34" s="358" t="s">
        <v>4</v>
      </c>
      <c r="X34" s="358" t="s">
        <v>4</v>
      </c>
      <c r="Y34" s="358" t="s">
        <v>4</v>
      </c>
      <c r="Z34" s="358" t="s">
        <v>4</v>
      </c>
      <c r="AA34" s="357" t="s">
        <v>4</v>
      </c>
      <c r="AB34" s="126"/>
      <c r="AC34" s="75"/>
      <c r="AD34" s="22" t="str">
        <f>IF(ISBLANK([12]三桁基本分類!B34)=TRUE,"",[12]三桁基本分類!B34)</f>
        <v xml:space="preserve">       Q60</v>
      </c>
      <c r="AE34" s="90" t="str">
        <f>IF(ISBLANK([12]三桁基本分類!C34)=TRUE,"",[12]三桁基本分類!C34)</f>
        <v xml:space="preserve">    腎の無発生及びその他の減形成</v>
      </c>
      <c r="AF34" s="485"/>
      <c r="AG34" s="359">
        <v>1</v>
      </c>
      <c r="AH34" s="359">
        <v>1</v>
      </c>
      <c r="AI34" s="359" t="s">
        <v>4</v>
      </c>
      <c r="AJ34" s="359">
        <v>1</v>
      </c>
      <c r="AK34" s="359" t="s">
        <v>4</v>
      </c>
      <c r="AL34" s="359" t="s">
        <v>4</v>
      </c>
      <c r="AM34" s="357" t="s">
        <v>4</v>
      </c>
      <c r="AN34" s="126"/>
    </row>
    <row r="35" spans="2:40" s="63" customFormat="1" ht="30" customHeight="1">
      <c r="B35" s="22" t="str">
        <f>IF(ISBLANK([12]三桁基本分類!B35)=TRUE,"",[12]三桁基本分類!B35)</f>
        <v xml:space="preserve">   Q80-Q89</v>
      </c>
      <c r="C35" s="90" t="str">
        <f>IF(ISBLANK([12]三桁基本分類!C35)=TRUE,"",[12]三桁基本分類!C35)</f>
        <v>その他の先天奇形</v>
      </c>
      <c r="D35" s="555"/>
      <c r="E35" s="358">
        <v>1</v>
      </c>
      <c r="F35" s="358" t="s">
        <v>4</v>
      </c>
      <c r="G35" s="358" t="s">
        <v>4</v>
      </c>
      <c r="H35" s="358" t="s">
        <v>4</v>
      </c>
      <c r="I35" s="358" t="s">
        <v>4</v>
      </c>
      <c r="J35" s="359" t="s">
        <v>4</v>
      </c>
      <c r="K35" s="359">
        <v>1</v>
      </c>
      <c r="L35" s="102"/>
      <c r="M35" s="102"/>
      <c r="N35" s="359">
        <v>1</v>
      </c>
      <c r="O35" s="359" t="s">
        <v>4</v>
      </c>
      <c r="P35" s="359" t="s">
        <v>4</v>
      </c>
      <c r="Q35" s="359" t="s">
        <v>4</v>
      </c>
      <c r="R35" s="359" t="s">
        <v>4</v>
      </c>
      <c r="S35" s="359" t="s">
        <v>4</v>
      </c>
      <c r="T35" s="358">
        <v>1</v>
      </c>
      <c r="U35" s="358" t="s">
        <v>4</v>
      </c>
      <c r="V35" s="358" t="s">
        <v>4</v>
      </c>
      <c r="W35" s="358" t="s">
        <v>4</v>
      </c>
      <c r="X35" s="358" t="s">
        <v>4</v>
      </c>
      <c r="Y35" s="358" t="s">
        <v>4</v>
      </c>
      <c r="Z35" s="358" t="s">
        <v>4</v>
      </c>
      <c r="AA35" s="357" t="s">
        <v>4</v>
      </c>
      <c r="AB35" s="126"/>
      <c r="AC35" s="75"/>
      <c r="AD35" s="22" t="str">
        <f>IF(ISBLANK([12]三桁基本分類!B35)=TRUE,"",[12]三桁基本分類!B35)</f>
        <v xml:space="preserve">   Q80-Q89</v>
      </c>
      <c r="AE35" s="90" t="str">
        <f>IF(ISBLANK([12]三桁基本分類!C35)=TRUE,"",[12]三桁基本分類!C35)</f>
        <v>その他の先天奇形</v>
      </c>
      <c r="AF35" s="554"/>
      <c r="AG35" s="359" t="s">
        <v>4</v>
      </c>
      <c r="AH35" s="359" t="s">
        <v>4</v>
      </c>
      <c r="AI35" s="359" t="s">
        <v>4</v>
      </c>
      <c r="AJ35" s="359" t="s">
        <v>4</v>
      </c>
      <c r="AK35" s="359" t="s">
        <v>4</v>
      </c>
      <c r="AL35" s="359" t="s">
        <v>4</v>
      </c>
      <c r="AM35" s="357" t="s">
        <v>4</v>
      </c>
      <c r="AN35" s="126"/>
    </row>
    <row r="36" spans="2:40" s="63" customFormat="1" ht="30" customHeight="1">
      <c r="B36" s="22" t="str">
        <f>IF(ISBLANK([12]三桁基本分類!B36)=TRUE,"",[12]三桁基本分類!B36)</f>
        <v xml:space="preserve">       Q89</v>
      </c>
      <c r="C36" s="90" t="str">
        <f>IF(ISBLANK([12]三桁基本分類!C36)=TRUE,"",[12]三桁基本分類!C36)</f>
        <v xml:space="preserve">    その他の先天奇形，他に分類されないもの</v>
      </c>
      <c r="D36" s="555"/>
      <c r="E36" s="358">
        <v>1</v>
      </c>
      <c r="F36" s="358" t="s">
        <v>4</v>
      </c>
      <c r="G36" s="358" t="s">
        <v>4</v>
      </c>
      <c r="H36" s="358" t="s">
        <v>4</v>
      </c>
      <c r="I36" s="358" t="s">
        <v>4</v>
      </c>
      <c r="J36" s="359" t="s">
        <v>4</v>
      </c>
      <c r="K36" s="359">
        <v>1</v>
      </c>
      <c r="L36" s="102"/>
      <c r="M36" s="102"/>
      <c r="N36" s="359">
        <v>1</v>
      </c>
      <c r="O36" s="359" t="s">
        <v>4</v>
      </c>
      <c r="P36" s="359" t="s">
        <v>4</v>
      </c>
      <c r="Q36" s="359" t="s">
        <v>4</v>
      </c>
      <c r="R36" s="359" t="s">
        <v>4</v>
      </c>
      <c r="S36" s="359" t="s">
        <v>4</v>
      </c>
      <c r="T36" s="358">
        <v>1</v>
      </c>
      <c r="U36" s="358" t="s">
        <v>4</v>
      </c>
      <c r="V36" s="358" t="s">
        <v>4</v>
      </c>
      <c r="W36" s="358" t="s">
        <v>4</v>
      </c>
      <c r="X36" s="358" t="s">
        <v>4</v>
      </c>
      <c r="Y36" s="358" t="s">
        <v>4</v>
      </c>
      <c r="Z36" s="358" t="s">
        <v>4</v>
      </c>
      <c r="AA36" s="357" t="s">
        <v>4</v>
      </c>
      <c r="AB36" s="126"/>
      <c r="AC36" s="75"/>
      <c r="AD36" s="22" t="str">
        <f>IF(ISBLANK([12]三桁基本分類!B36)=TRUE,"",[12]三桁基本分類!B36)</f>
        <v xml:space="preserve">       Q89</v>
      </c>
      <c r="AE36" s="90" t="str">
        <f>IF(ISBLANK([12]三桁基本分類!C36)=TRUE,"",[12]三桁基本分類!C36)</f>
        <v xml:space="preserve">    その他の先天奇形，他に分類されないもの</v>
      </c>
      <c r="AF36" s="555"/>
      <c r="AG36" s="359" t="s">
        <v>4</v>
      </c>
      <c r="AH36" s="359" t="s">
        <v>4</v>
      </c>
      <c r="AI36" s="359" t="s">
        <v>4</v>
      </c>
      <c r="AJ36" s="359" t="s">
        <v>4</v>
      </c>
      <c r="AK36" s="359" t="s">
        <v>4</v>
      </c>
      <c r="AL36" s="359" t="s">
        <v>4</v>
      </c>
      <c r="AM36" s="357" t="s">
        <v>4</v>
      </c>
      <c r="AN36" s="126"/>
    </row>
    <row r="37" spans="2:40" s="63" customFormat="1" ht="30" customHeight="1">
      <c r="B37" s="22" t="str">
        <f>IF(ISBLANK([12]三桁基本分類!B37)=TRUE,"",[12]三桁基本分類!B37)</f>
        <v xml:space="preserve">   Q90-Q99</v>
      </c>
      <c r="C37" s="90" t="str">
        <f>IF(ISBLANK([12]三桁基本分類!C37)=TRUE,"",[12]三桁基本分類!C37)</f>
        <v>染色体異常，他に分類されないもの</v>
      </c>
      <c r="D37" s="554"/>
      <c r="E37" s="358">
        <v>2</v>
      </c>
      <c r="F37" s="358" t="s">
        <v>4</v>
      </c>
      <c r="G37" s="358" t="s">
        <v>4</v>
      </c>
      <c r="H37" s="358" t="s">
        <v>4</v>
      </c>
      <c r="I37" s="358" t="s">
        <v>4</v>
      </c>
      <c r="J37" s="359" t="s">
        <v>4</v>
      </c>
      <c r="K37" s="359">
        <v>2</v>
      </c>
      <c r="L37" s="102"/>
      <c r="M37" s="102"/>
      <c r="N37" s="359" t="s">
        <v>4</v>
      </c>
      <c r="O37" s="359" t="s">
        <v>4</v>
      </c>
      <c r="P37" s="359" t="s">
        <v>4</v>
      </c>
      <c r="Q37" s="359" t="s">
        <v>4</v>
      </c>
      <c r="R37" s="359" t="s">
        <v>4</v>
      </c>
      <c r="S37" s="359" t="s">
        <v>4</v>
      </c>
      <c r="T37" s="358" t="s">
        <v>4</v>
      </c>
      <c r="U37" s="358">
        <v>2</v>
      </c>
      <c r="V37" s="358" t="s">
        <v>4</v>
      </c>
      <c r="W37" s="358" t="s">
        <v>4</v>
      </c>
      <c r="X37" s="358" t="s">
        <v>4</v>
      </c>
      <c r="Y37" s="358" t="s">
        <v>4</v>
      </c>
      <c r="Z37" s="358" t="s">
        <v>4</v>
      </c>
      <c r="AA37" s="357">
        <v>2</v>
      </c>
      <c r="AB37" s="126"/>
      <c r="AC37" s="75"/>
      <c r="AD37" s="22" t="str">
        <f>IF(ISBLANK([12]三桁基本分類!B37)=TRUE,"",[12]三桁基本分類!B37)</f>
        <v xml:space="preserve">   Q90-Q99</v>
      </c>
      <c r="AE37" s="90" t="str">
        <f>IF(ISBLANK([12]三桁基本分類!C37)=TRUE,"",[12]三桁基本分類!C37)</f>
        <v>染色体異常，他に分類されないもの</v>
      </c>
      <c r="AF37" s="554"/>
      <c r="AG37" s="359" t="s">
        <v>4</v>
      </c>
      <c r="AH37" s="359" t="s">
        <v>4</v>
      </c>
      <c r="AI37" s="359" t="s">
        <v>4</v>
      </c>
      <c r="AJ37" s="359" t="s">
        <v>4</v>
      </c>
      <c r="AK37" s="359" t="s">
        <v>4</v>
      </c>
      <c r="AL37" s="359" t="s">
        <v>4</v>
      </c>
      <c r="AM37" s="357" t="s">
        <v>4</v>
      </c>
      <c r="AN37" s="126"/>
    </row>
    <row r="38" spans="2:40" s="63" customFormat="1" ht="30" customHeight="1">
      <c r="B38" s="22" t="str">
        <f>IF(ISBLANK([12]三桁基本分類!B38)=TRUE,"",[12]三桁基本分類!B38)</f>
        <v xml:space="preserve">       Q91</v>
      </c>
      <c r="C38" s="94" t="str">
        <f>IF(ISBLANK([12]三桁基本分類!C38)=TRUE,"",[12]三桁基本分類!C38)</f>
        <v xml:space="preserve">    エドワ－ズ〈Edwards〉症候群及びパトー〈Patau〉症候群</v>
      </c>
      <c r="D38" s="485"/>
      <c r="E38" s="358">
        <v>1</v>
      </c>
      <c r="F38" s="358" t="s">
        <v>4</v>
      </c>
      <c r="G38" s="358" t="s">
        <v>4</v>
      </c>
      <c r="H38" s="358" t="s">
        <v>4</v>
      </c>
      <c r="I38" s="358" t="s">
        <v>4</v>
      </c>
      <c r="J38" s="359" t="s">
        <v>4</v>
      </c>
      <c r="K38" s="359">
        <v>1</v>
      </c>
      <c r="L38" s="102"/>
      <c r="M38" s="102"/>
      <c r="N38" s="359" t="s">
        <v>4</v>
      </c>
      <c r="O38" s="359" t="s">
        <v>4</v>
      </c>
      <c r="P38" s="359" t="s">
        <v>4</v>
      </c>
      <c r="Q38" s="359" t="s">
        <v>4</v>
      </c>
      <c r="R38" s="359" t="s">
        <v>4</v>
      </c>
      <c r="S38" s="359" t="s">
        <v>4</v>
      </c>
      <c r="T38" s="358" t="s">
        <v>4</v>
      </c>
      <c r="U38" s="358">
        <v>1</v>
      </c>
      <c r="V38" s="358" t="s">
        <v>4</v>
      </c>
      <c r="W38" s="358" t="s">
        <v>4</v>
      </c>
      <c r="X38" s="358" t="s">
        <v>4</v>
      </c>
      <c r="Y38" s="358" t="s">
        <v>4</v>
      </c>
      <c r="Z38" s="358" t="s">
        <v>4</v>
      </c>
      <c r="AA38" s="357">
        <v>1</v>
      </c>
      <c r="AB38" s="126"/>
      <c r="AC38" s="75"/>
      <c r="AD38" s="22" t="str">
        <f>IF(ISBLANK([12]三桁基本分類!B38)=TRUE,"",[12]三桁基本分類!B38)</f>
        <v xml:space="preserve">       Q91</v>
      </c>
      <c r="AE38" s="90" t="str">
        <f>IF(ISBLANK([12]三桁基本分類!C38)=TRUE,"",[12]三桁基本分類!C38)</f>
        <v xml:space="preserve">    エドワ－ズ〈Edwards〉症候群及びパトー〈Patau〉症候群</v>
      </c>
      <c r="AF38" s="485"/>
      <c r="AG38" s="359" t="s">
        <v>4</v>
      </c>
      <c r="AH38" s="359" t="s">
        <v>4</v>
      </c>
      <c r="AI38" s="359" t="s">
        <v>4</v>
      </c>
      <c r="AJ38" s="359" t="s">
        <v>4</v>
      </c>
      <c r="AK38" s="359" t="s">
        <v>4</v>
      </c>
      <c r="AL38" s="359" t="s">
        <v>4</v>
      </c>
      <c r="AM38" s="357" t="s">
        <v>4</v>
      </c>
      <c r="AN38" s="126"/>
    </row>
    <row r="39" spans="2:40" s="63" customFormat="1" ht="30" customHeight="1">
      <c r="B39" s="22" t="str">
        <f>IF(ISBLANK([12]三桁基本分類!B39)=TRUE,"",[12]三桁基本分類!B39)</f>
        <v xml:space="preserve">       Q99</v>
      </c>
      <c r="C39" s="94" t="str">
        <f>IF(ISBLANK([12]三桁基本分類!C39)=TRUE,"",[12]三桁基本分類!C39)</f>
        <v xml:space="preserve">    その他の染色体異常，他に分類されないもの</v>
      </c>
      <c r="D39" s="556"/>
      <c r="E39" s="358">
        <v>1</v>
      </c>
      <c r="F39" s="358" t="s">
        <v>4</v>
      </c>
      <c r="G39" s="358" t="s">
        <v>4</v>
      </c>
      <c r="H39" s="358" t="s">
        <v>4</v>
      </c>
      <c r="I39" s="358" t="s">
        <v>4</v>
      </c>
      <c r="J39" s="359" t="s">
        <v>4</v>
      </c>
      <c r="K39" s="359">
        <v>1</v>
      </c>
      <c r="L39" s="102"/>
      <c r="M39" s="102"/>
      <c r="N39" s="359" t="s">
        <v>4</v>
      </c>
      <c r="O39" s="359" t="s">
        <v>4</v>
      </c>
      <c r="P39" s="359" t="s">
        <v>4</v>
      </c>
      <c r="Q39" s="359" t="s">
        <v>4</v>
      </c>
      <c r="R39" s="359" t="s">
        <v>4</v>
      </c>
      <c r="S39" s="359" t="s">
        <v>4</v>
      </c>
      <c r="T39" s="358" t="s">
        <v>4</v>
      </c>
      <c r="U39" s="358">
        <v>1</v>
      </c>
      <c r="V39" s="358" t="s">
        <v>4</v>
      </c>
      <c r="W39" s="358" t="s">
        <v>4</v>
      </c>
      <c r="X39" s="358" t="s">
        <v>4</v>
      </c>
      <c r="Y39" s="358" t="s">
        <v>4</v>
      </c>
      <c r="Z39" s="358" t="s">
        <v>4</v>
      </c>
      <c r="AA39" s="357">
        <v>1</v>
      </c>
      <c r="AB39" s="126"/>
      <c r="AC39" s="75"/>
      <c r="AD39" s="22" t="str">
        <f>IF(ISBLANK([12]三桁基本分類!B39)=TRUE,"",[12]三桁基本分類!B39)</f>
        <v xml:space="preserve">       Q99</v>
      </c>
      <c r="AE39" s="94" t="str">
        <f>IF(ISBLANK([12]三桁基本分類!C39)=TRUE,"",[12]三桁基本分類!C39)</f>
        <v xml:space="preserve">    その他の染色体異常，他に分類されないもの</v>
      </c>
      <c r="AF39" s="485"/>
      <c r="AG39" s="359" t="s">
        <v>4</v>
      </c>
      <c r="AH39" s="359" t="s">
        <v>4</v>
      </c>
      <c r="AI39" s="359" t="s">
        <v>4</v>
      </c>
      <c r="AJ39" s="359" t="s">
        <v>4</v>
      </c>
      <c r="AK39" s="359" t="s">
        <v>4</v>
      </c>
      <c r="AL39" s="359" t="s">
        <v>4</v>
      </c>
      <c r="AM39" s="357" t="s">
        <v>4</v>
      </c>
      <c r="AN39" s="126"/>
    </row>
    <row r="40" spans="2:40" s="63" customFormat="1" ht="30" customHeight="1">
      <c r="B40" s="22" t="str">
        <f>IF(ISBLANK([12]三桁基本分類!B40)=TRUE,"",[12]三桁基本分類!B40)</f>
        <v/>
      </c>
      <c r="C40" s="639" t="str">
        <f>IF(ISBLANK([12]三桁基本分類!C40)=TRUE,"",[12]三桁基本分類!C40)</f>
        <v/>
      </c>
      <c r="D40" s="640"/>
      <c r="E40" s="358" t="s">
        <v>3</v>
      </c>
      <c r="F40" s="358" t="s">
        <v>3</v>
      </c>
      <c r="G40" s="358" t="s">
        <v>3</v>
      </c>
      <c r="H40" s="358" t="s">
        <v>3</v>
      </c>
      <c r="I40" s="358" t="s">
        <v>3</v>
      </c>
      <c r="J40" s="359" t="s">
        <v>3</v>
      </c>
      <c r="K40" s="359" t="s">
        <v>3</v>
      </c>
      <c r="L40" s="102"/>
      <c r="M40" s="102"/>
      <c r="N40" s="359" t="s">
        <v>3</v>
      </c>
      <c r="O40" s="359" t="s">
        <v>3</v>
      </c>
      <c r="P40" s="359" t="s">
        <v>3</v>
      </c>
      <c r="Q40" s="359" t="s">
        <v>3</v>
      </c>
      <c r="R40" s="359" t="s">
        <v>3</v>
      </c>
      <c r="S40" s="359" t="s">
        <v>3</v>
      </c>
      <c r="T40" s="358" t="s">
        <v>3</v>
      </c>
      <c r="U40" s="358" t="s">
        <v>3</v>
      </c>
      <c r="V40" s="358" t="s">
        <v>3</v>
      </c>
      <c r="W40" s="358" t="s">
        <v>3</v>
      </c>
      <c r="X40" s="358" t="s">
        <v>3</v>
      </c>
      <c r="Y40" s="358" t="s">
        <v>3</v>
      </c>
      <c r="Z40" s="358" t="s">
        <v>3</v>
      </c>
      <c r="AA40" s="357" t="s">
        <v>3</v>
      </c>
      <c r="AB40" s="126"/>
      <c r="AC40" s="75"/>
      <c r="AD40" s="22" t="str">
        <f>IF(ISBLANK([12]三桁基本分類!B40)=TRUE,"",[12]三桁基本分類!B40)</f>
        <v/>
      </c>
      <c r="AE40" s="641" t="str">
        <f>IF(ISBLANK([12]三桁基本分類!C40)=TRUE,"",[12]三桁基本分類!C40)</f>
        <v/>
      </c>
      <c r="AF40" s="642"/>
      <c r="AG40" s="359" t="s">
        <v>3</v>
      </c>
      <c r="AH40" s="359" t="s">
        <v>3</v>
      </c>
      <c r="AI40" s="359" t="s">
        <v>3</v>
      </c>
      <c r="AJ40" s="359" t="s">
        <v>3</v>
      </c>
      <c r="AK40" s="359" t="s">
        <v>3</v>
      </c>
      <c r="AL40" s="359" t="s">
        <v>3</v>
      </c>
      <c r="AM40" s="357" t="s">
        <v>3</v>
      </c>
      <c r="AN40" s="126"/>
    </row>
    <row r="41" spans="2:40" s="63" customFormat="1" ht="30" customHeight="1">
      <c r="B41" s="22" t="str">
        <f>IF(ISBLANK([12]三桁基本分類!B41)=TRUE,"",[12]三桁基本分類!B41)</f>
        <v/>
      </c>
      <c r="C41" s="641" t="str">
        <f>IF(ISBLANK([12]三桁基本分類!C41)=TRUE,"",[12]三桁基本分類!C41)</f>
        <v/>
      </c>
      <c r="D41" s="642"/>
      <c r="E41" s="358" t="s">
        <v>3</v>
      </c>
      <c r="F41" s="358" t="s">
        <v>3</v>
      </c>
      <c r="G41" s="358" t="s">
        <v>3</v>
      </c>
      <c r="H41" s="358" t="s">
        <v>3</v>
      </c>
      <c r="I41" s="358" t="s">
        <v>3</v>
      </c>
      <c r="J41" s="359" t="s">
        <v>3</v>
      </c>
      <c r="K41" s="359" t="s">
        <v>3</v>
      </c>
      <c r="L41" s="102"/>
      <c r="M41" s="102"/>
      <c r="N41" s="359" t="s">
        <v>3</v>
      </c>
      <c r="O41" s="359" t="s">
        <v>3</v>
      </c>
      <c r="P41" s="359" t="s">
        <v>3</v>
      </c>
      <c r="Q41" s="359" t="s">
        <v>3</v>
      </c>
      <c r="R41" s="359" t="s">
        <v>3</v>
      </c>
      <c r="S41" s="359" t="s">
        <v>3</v>
      </c>
      <c r="T41" s="358" t="s">
        <v>3</v>
      </c>
      <c r="U41" s="358" t="s">
        <v>3</v>
      </c>
      <c r="V41" s="358" t="s">
        <v>3</v>
      </c>
      <c r="W41" s="358" t="s">
        <v>3</v>
      </c>
      <c r="X41" s="358" t="s">
        <v>3</v>
      </c>
      <c r="Y41" s="358" t="s">
        <v>3</v>
      </c>
      <c r="Z41" s="358" t="s">
        <v>3</v>
      </c>
      <c r="AA41" s="357" t="s">
        <v>3</v>
      </c>
      <c r="AB41" s="126"/>
      <c r="AC41" s="75"/>
      <c r="AD41" s="22" t="str">
        <f>IF(ISBLANK([12]三桁基本分類!B41)=TRUE,"",[12]三桁基本分類!B41)</f>
        <v/>
      </c>
      <c r="AE41" s="641" t="str">
        <f>IF(ISBLANK([12]三桁基本分類!C41)=TRUE,"",[12]三桁基本分類!C41)</f>
        <v/>
      </c>
      <c r="AF41" s="642"/>
      <c r="AG41" s="359" t="s">
        <v>3</v>
      </c>
      <c r="AH41" s="359" t="s">
        <v>3</v>
      </c>
      <c r="AI41" s="359" t="s">
        <v>3</v>
      </c>
      <c r="AJ41" s="359" t="s">
        <v>3</v>
      </c>
      <c r="AK41" s="359" t="s">
        <v>3</v>
      </c>
      <c r="AL41" s="359" t="s">
        <v>3</v>
      </c>
      <c r="AM41" s="357" t="s">
        <v>3</v>
      </c>
      <c r="AN41" s="126"/>
    </row>
    <row r="42" spans="2:40" s="63" customFormat="1" ht="30" customHeight="1">
      <c r="B42" s="22" t="str">
        <f>IF(ISBLANK([12]三桁基本分類!B42)=TRUE,"",[12]三桁基本分類!B42)</f>
        <v/>
      </c>
      <c r="C42" s="94" t="str">
        <f>IF(ISBLANK([12]三桁基本分類!C42)=TRUE,"",[12]三桁基本分類!C42)</f>
        <v/>
      </c>
      <c r="D42" s="555"/>
      <c r="E42" s="358" t="s">
        <v>3</v>
      </c>
      <c r="F42" s="358" t="s">
        <v>3</v>
      </c>
      <c r="G42" s="358" t="s">
        <v>3</v>
      </c>
      <c r="H42" s="358" t="s">
        <v>3</v>
      </c>
      <c r="I42" s="358" t="s">
        <v>3</v>
      </c>
      <c r="J42" s="359" t="s">
        <v>3</v>
      </c>
      <c r="K42" s="359" t="s">
        <v>3</v>
      </c>
      <c r="L42" s="102"/>
      <c r="M42" s="102"/>
      <c r="N42" s="359" t="s">
        <v>3</v>
      </c>
      <c r="O42" s="359" t="s">
        <v>3</v>
      </c>
      <c r="P42" s="359" t="s">
        <v>3</v>
      </c>
      <c r="Q42" s="359" t="s">
        <v>3</v>
      </c>
      <c r="R42" s="359" t="s">
        <v>3</v>
      </c>
      <c r="S42" s="359" t="s">
        <v>3</v>
      </c>
      <c r="T42" s="358" t="s">
        <v>3</v>
      </c>
      <c r="U42" s="358" t="s">
        <v>3</v>
      </c>
      <c r="V42" s="358" t="s">
        <v>3</v>
      </c>
      <c r="W42" s="358" t="s">
        <v>3</v>
      </c>
      <c r="X42" s="358" t="s">
        <v>3</v>
      </c>
      <c r="Y42" s="358" t="s">
        <v>3</v>
      </c>
      <c r="Z42" s="358" t="s">
        <v>3</v>
      </c>
      <c r="AA42" s="357" t="s">
        <v>3</v>
      </c>
      <c r="AB42" s="126"/>
      <c r="AC42" s="75"/>
      <c r="AD42" s="22" t="str">
        <f>IF(ISBLANK([12]三桁基本分類!B42)=TRUE,"",[12]三桁基本分類!B42)</f>
        <v/>
      </c>
      <c r="AE42" s="94" t="str">
        <f>IF(ISBLANK([12]三桁基本分類!C42)=TRUE,"",[12]三桁基本分類!C42)</f>
        <v/>
      </c>
      <c r="AF42" s="485"/>
      <c r="AG42" s="359" t="s">
        <v>3</v>
      </c>
      <c r="AH42" s="359" t="s">
        <v>3</v>
      </c>
      <c r="AI42" s="359" t="s">
        <v>3</v>
      </c>
      <c r="AJ42" s="359" t="s">
        <v>3</v>
      </c>
      <c r="AK42" s="359" t="s">
        <v>3</v>
      </c>
      <c r="AL42" s="359" t="s">
        <v>3</v>
      </c>
      <c r="AM42" s="357" t="s">
        <v>3</v>
      </c>
      <c r="AN42" s="126"/>
    </row>
    <row r="43" spans="2:40" s="63" customFormat="1" ht="30" customHeight="1">
      <c r="B43" s="560" t="str">
        <f>IF(ISBLANK([12]三桁基本分類!B43)=TRUE,"",[12]三桁基本分類!B43)</f>
        <v/>
      </c>
      <c r="C43" s="559" t="str">
        <f>IF(ISBLANK([12]三桁基本分類!C43)=TRUE,"",[12]三桁基本分類!C43)</f>
        <v/>
      </c>
      <c r="D43" s="556"/>
      <c r="E43" s="358" t="s">
        <v>3</v>
      </c>
      <c r="F43" s="358" t="s">
        <v>3</v>
      </c>
      <c r="G43" s="358" t="s">
        <v>3</v>
      </c>
      <c r="H43" s="358" t="s">
        <v>3</v>
      </c>
      <c r="I43" s="358" t="s">
        <v>3</v>
      </c>
      <c r="J43" s="359" t="s">
        <v>3</v>
      </c>
      <c r="K43" s="359" t="s">
        <v>3</v>
      </c>
      <c r="L43" s="102"/>
      <c r="M43" s="102"/>
      <c r="N43" s="359" t="s">
        <v>3</v>
      </c>
      <c r="O43" s="359" t="s">
        <v>3</v>
      </c>
      <c r="P43" s="359" t="s">
        <v>3</v>
      </c>
      <c r="Q43" s="359" t="s">
        <v>3</v>
      </c>
      <c r="R43" s="359" t="s">
        <v>3</v>
      </c>
      <c r="S43" s="359" t="s">
        <v>3</v>
      </c>
      <c r="T43" s="358" t="s">
        <v>3</v>
      </c>
      <c r="U43" s="358" t="s">
        <v>3</v>
      </c>
      <c r="V43" s="358" t="s">
        <v>3</v>
      </c>
      <c r="W43" s="358" t="s">
        <v>3</v>
      </c>
      <c r="X43" s="358" t="s">
        <v>3</v>
      </c>
      <c r="Y43" s="358" t="s">
        <v>3</v>
      </c>
      <c r="Z43" s="358" t="s">
        <v>3</v>
      </c>
      <c r="AA43" s="357" t="s">
        <v>3</v>
      </c>
      <c r="AB43" s="126"/>
      <c r="AC43" s="75"/>
      <c r="AD43" s="560" t="str">
        <f>IF(ISBLANK([12]三桁基本分類!B43)=TRUE,"",[12]三桁基本分類!B43)</f>
        <v/>
      </c>
      <c r="AE43" s="559" t="str">
        <f>IF(ISBLANK([12]三桁基本分類!C43)=TRUE,"",[12]三桁基本分類!C43)</f>
        <v/>
      </c>
      <c r="AF43" s="485"/>
      <c r="AG43" s="359" t="s">
        <v>3</v>
      </c>
      <c r="AH43" s="359" t="s">
        <v>3</v>
      </c>
      <c r="AI43" s="359" t="s">
        <v>3</v>
      </c>
      <c r="AJ43" s="359" t="s">
        <v>3</v>
      </c>
      <c r="AK43" s="359" t="s">
        <v>3</v>
      </c>
      <c r="AL43" s="359" t="s">
        <v>3</v>
      </c>
      <c r="AM43" s="357" t="s">
        <v>3</v>
      </c>
      <c r="AN43" s="126"/>
    </row>
    <row r="44" spans="2:40" s="63" customFormat="1" ht="30" customHeight="1">
      <c r="B44" s="22" t="str">
        <f>IF(ISBLANK([12]三桁基本分類!B44)=TRUE,"",[12]三桁基本分類!B44)</f>
        <v/>
      </c>
      <c r="C44" s="94" t="str">
        <f>IF(ISBLANK([12]三桁基本分類!C44)=TRUE,"",[12]三桁基本分類!C44)</f>
        <v/>
      </c>
      <c r="D44" s="555"/>
      <c r="E44" s="358" t="s">
        <v>3</v>
      </c>
      <c r="F44" s="358" t="s">
        <v>3</v>
      </c>
      <c r="G44" s="358" t="s">
        <v>3</v>
      </c>
      <c r="H44" s="358" t="s">
        <v>3</v>
      </c>
      <c r="I44" s="358" t="s">
        <v>3</v>
      </c>
      <c r="J44" s="359" t="s">
        <v>3</v>
      </c>
      <c r="K44" s="359" t="s">
        <v>3</v>
      </c>
      <c r="L44" s="102"/>
      <c r="M44" s="102"/>
      <c r="N44" s="359" t="s">
        <v>3</v>
      </c>
      <c r="O44" s="359" t="s">
        <v>3</v>
      </c>
      <c r="P44" s="359" t="s">
        <v>3</v>
      </c>
      <c r="Q44" s="359" t="s">
        <v>3</v>
      </c>
      <c r="R44" s="359" t="s">
        <v>3</v>
      </c>
      <c r="S44" s="359" t="s">
        <v>3</v>
      </c>
      <c r="T44" s="358" t="s">
        <v>3</v>
      </c>
      <c r="U44" s="358" t="s">
        <v>3</v>
      </c>
      <c r="V44" s="358" t="s">
        <v>3</v>
      </c>
      <c r="W44" s="358" t="s">
        <v>3</v>
      </c>
      <c r="X44" s="358" t="s">
        <v>3</v>
      </c>
      <c r="Y44" s="358" t="s">
        <v>3</v>
      </c>
      <c r="Z44" s="358" t="s">
        <v>3</v>
      </c>
      <c r="AA44" s="357" t="s">
        <v>3</v>
      </c>
      <c r="AB44" s="126"/>
      <c r="AC44" s="75"/>
      <c r="AD44" s="22" t="str">
        <f>IF(ISBLANK([12]三桁基本分類!B44)=TRUE,"",[12]三桁基本分類!B44)</f>
        <v/>
      </c>
      <c r="AE44" s="94" t="str">
        <f>IF(ISBLANK([12]三桁基本分類!C44)=TRUE,"",[12]三桁基本分類!C44)</f>
        <v/>
      </c>
      <c r="AF44" s="485"/>
      <c r="AG44" s="359" t="s">
        <v>3</v>
      </c>
      <c r="AH44" s="359" t="s">
        <v>3</v>
      </c>
      <c r="AI44" s="359" t="s">
        <v>3</v>
      </c>
      <c r="AJ44" s="359" t="s">
        <v>3</v>
      </c>
      <c r="AK44" s="359" t="s">
        <v>3</v>
      </c>
      <c r="AL44" s="359" t="s">
        <v>3</v>
      </c>
      <c r="AM44" s="357" t="s">
        <v>3</v>
      </c>
      <c r="AN44" s="126"/>
    </row>
    <row r="45" spans="2:40" s="63" customFormat="1" ht="30" customHeight="1">
      <c r="B45" s="22" t="str">
        <f>IF(ISBLANK([12]三桁基本分類!B45)=TRUE,"",[12]三桁基本分類!B45)</f>
        <v/>
      </c>
      <c r="C45" s="94" t="str">
        <f>IF(ISBLANK([12]三桁基本分類!C45)=TRUE,"",[12]三桁基本分類!C45)</f>
        <v/>
      </c>
      <c r="D45" s="558"/>
      <c r="E45" s="358" t="s">
        <v>3</v>
      </c>
      <c r="F45" s="358" t="s">
        <v>3</v>
      </c>
      <c r="G45" s="358" t="s">
        <v>3</v>
      </c>
      <c r="H45" s="358" t="s">
        <v>3</v>
      </c>
      <c r="I45" s="358" t="s">
        <v>3</v>
      </c>
      <c r="J45" s="359" t="s">
        <v>3</v>
      </c>
      <c r="K45" s="359" t="s">
        <v>3</v>
      </c>
      <c r="L45" s="102"/>
      <c r="M45" s="102"/>
      <c r="N45" s="359" t="s">
        <v>3</v>
      </c>
      <c r="O45" s="359" t="s">
        <v>3</v>
      </c>
      <c r="P45" s="359" t="s">
        <v>3</v>
      </c>
      <c r="Q45" s="359" t="s">
        <v>3</v>
      </c>
      <c r="R45" s="359" t="s">
        <v>3</v>
      </c>
      <c r="S45" s="359" t="s">
        <v>3</v>
      </c>
      <c r="T45" s="358" t="s">
        <v>3</v>
      </c>
      <c r="U45" s="358" t="s">
        <v>3</v>
      </c>
      <c r="V45" s="358" t="s">
        <v>3</v>
      </c>
      <c r="W45" s="358" t="s">
        <v>3</v>
      </c>
      <c r="X45" s="358" t="s">
        <v>3</v>
      </c>
      <c r="Y45" s="358" t="s">
        <v>3</v>
      </c>
      <c r="Z45" s="358" t="s">
        <v>3</v>
      </c>
      <c r="AA45" s="357" t="s">
        <v>3</v>
      </c>
      <c r="AB45" s="126"/>
      <c r="AC45" s="75"/>
      <c r="AD45" s="22" t="str">
        <f>IF(ISBLANK([12]三桁基本分類!B45)=TRUE,"",[12]三桁基本分類!B45)</f>
        <v/>
      </c>
      <c r="AE45" s="94" t="str">
        <f>IF(ISBLANK([12]三桁基本分類!C45)=TRUE,"",[12]三桁基本分類!C45)</f>
        <v/>
      </c>
      <c r="AF45" s="557"/>
      <c r="AG45" s="359" t="s">
        <v>3</v>
      </c>
      <c r="AH45" s="359" t="s">
        <v>3</v>
      </c>
      <c r="AI45" s="359" t="s">
        <v>3</v>
      </c>
      <c r="AJ45" s="359" t="s">
        <v>3</v>
      </c>
      <c r="AK45" s="359" t="s">
        <v>3</v>
      </c>
      <c r="AL45" s="359" t="s">
        <v>3</v>
      </c>
      <c r="AM45" s="357" t="s">
        <v>3</v>
      </c>
      <c r="AN45" s="126"/>
    </row>
    <row r="46" spans="2:40" s="63" customFormat="1" ht="30" customHeight="1">
      <c r="B46" s="22" t="str">
        <f>IF(ISBLANK([12]三桁基本分類!B46)=TRUE,"",[12]三桁基本分類!B46)</f>
        <v/>
      </c>
      <c r="C46" s="94" t="str">
        <f>IF(ISBLANK([12]三桁基本分類!C46)=TRUE,"",[12]三桁基本分類!C46)</f>
        <v/>
      </c>
      <c r="D46" s="556"/>
      <c r="E46" s="358" t="s">
        <v>3</v>
      </c>
      <c r="F46" s="358" t="s">
        <v>3</v>
      </c>
      <c r="G46" s="358" t="s">
        <v>3</v>
      </c>
      <c r="H46" s="358" t="s">
        <v>3</v>
      </c>
      <c r="I46" s="358" t="s">
        <v>3</v>
      </c>
      <c r="J46" s="359" t="s">
        <v>3</v>
      </c>
      <c r="K46" s="359" t="s">
        <v>3</v>
      </c>
      <c r="L46" s="102"/>
      <c r="M46" s="102"/>
      <c r="N46" s="359" t="s">
        <v>3</v>
      </c>
      <c r="O46" s="359" t="s">
        <v>3</v>
      </c>
      <c r="P46" s="359" t="s">
        <v>3</v>
      </c>
      <c r="Q46" s="359" t="s">
        <v>3</v>
      </c>
      <c r="R46" s="359" t="s">
        <v>3</v>
      </c>
      <c r="S46" s="359" t="s">
        <v>3</v>
      </c>
      <c r="T46" s="358" t="s">
        <v>3</v>
      </c>
      <c r="U46" s="358" t="s">
        <v>3</v>
      </c>
      <c r="V46" s="358" t="s">
        <v>3</v>
      </c>
      <c r="W46" s="358" t="s">
        <v>3</v>
      </c>
      <c r="X46" s="358" t="s">
        <v>3</v>
      </c>
      <c r="Y46" s="358" t="s">
        <v>3</v>
      </c>
      <c r="Z46" s="358" t="s">
        <v>3</v>
      </c>
      <c r="AA46" s="357" t="s">
        <v>3</v>
      </c>
      <c r="AB46" s="126"/>
      <c r="AC46" s="75"/>
      <c r="AD46" s="22" t="str">
        <f>IF(ISBLANK([12]三桁基本分類!B46)=TRUE,"",[12]三桁基本分類!B46)</f>
        <v/>
      </c>
      <c r="AE46" s="94" t="str">
        <f>IF(ISBLANK([12]三桁基本分類!C46)=TRUE,"",[12]三桁基本分類!C46)</f>
        <v/>
      </c>
      <c r="AF46" s="485"/>
      <c r="AG46" s="359" t="s">
        <v>3</v>
      </c>
      <c r="AH46" s="359" t="s">
        <v>3</v>
      </c>
      <c r="AI46" s="359" t="s">
        <v>3</v>
      </c>
      <c r="AJ46" s="359" t="s">
        <v>3</v>
      </c>
      <c r="AK46" s="359" t="s">
        <v>3</v>
      </c>
      <c r="AL46" s="359" t="s">
        <v>3</v>
      </c>
      <c r="AM46" s="357" t="s">
        <v>3</v>
      </c>
      <c r="AN46" s="126"/>
    </row>
    <row r="47" spans="2:40" s="63" customFormat="1" ht="30" customHeight="1">
      <c r="B47" s="22" t="str">
        <f>IF(ISBLANK([12]三桁基本分類!B47)=TRUE,"",[12]三桁基本分類!B47)</f>
        <v/>
      </c>
      <c r="C47" s="641" t="str">
        <f>IF(ISBLANK([12]三桁基本分類!C47)=TRUE,"",[12]三桁基本分類!C47)</f>
        <v/>
      </c>
      <c r="D47" s="642"/>
      <c r="E47" s="358" t="s">
        <v>3</v>
      </c>
      <c r="F47" s="358" t="s">
        <v>3</v>
      </c>
      <c r="G47" s="358" t="s">
        <v>3</v>
      </c>
      <c r="H47" s="358" t="s">
        <v>3</v>
      </c>
      <c r="I47" s="358" t="s">
        <v>3</v>
      </c>
      <c r="J47" s="359" t="s">
        <v>3</v>
      </c>
      <c r="K47" s="359" t="s">
        <v>3</v>
      </c>
      <c r="L47" s="102"/>
      <c r="M47" s="102"/>
      <c r="N47" s="359" t="s">
        <v>3</v>
      </c>
      <c r="O47" s="359" t="s">
        <v>3</v>
      </c>
      <c r="P47" s="359" t="s">
        <v>3</v>
      </c>
      <c r="Q47" s="359" t="s">
        <v>3</v>
      </c>
      <c r="R47" s="359" t="s">
        <v>3</v>
      </c>
      <c r="S47" s="359" t="s">
        <v>3</v>
      </c>
      <c r="T47" s="358" t="s">
        <v>3</v>
      </c>
      <c r="U47" s="358" t="s">
        <v>3</v>
      </c>
      <c r="V47" s="358" t="s">
        <v>3</v>
      </c>
      <c r="W47" s="358" t="s">
        <v>3</v>
      </c>
      <c r="X47" s="358" t="s">
        <v>3</v>
      </c>
      <c r="Y47" s="358" t="s">
        <v>3</v>
      </c>
      <c r="Z47" s="358" t="s">
        <v>3</v>
      </c>
      <c r="AA47" s="357" t="s">
        <v>3</v>
      </c>
      <c r="AB47" s="126"/>
      <c r="AC47" s="75"/>
      <c r="AD47" s="22" t="str">
        <f>IF(ISBLANK([12]三桁基本分類!B47)=TRUE,"",[12]三桁基本分類!B47)</f>
        <v/>
      </c>
      <c r="AE47" s="641" t="str">
        <f>IF(ISBLANK([12]三桁基本分類!C47)=TRUE,"",[12]三桁基本分類!C47)</f>
        <v/>
      </c>
      <c r="AF47" s="642"/>
      <c r="AG47" s="359" t="s">
        <v>3</v>
      </c>
      <c r="AH47" s="359" t="s">
        <v>3</v>
      </c>
      <c r="AI47" s="359" t="s">
        <v>3</v>
      </c>
      <c r="AJ47" s="359" t="s">
        <v>3</v>
      </c>
      <c r="AK47" s="359" t="s">
        <v>3</v>
      </c>
      <c r="AL47" s="359" t="s">
        <v>3</v>
      </c>
      <c r="AM47" s="357" t="s">
        <v>3</v>
      </c>
      <c r="AN47" s="126"/>
    </row>
    <row r="48" spans="2:40" s="63" customFormat="1" ht="30" customHeight="1">
      <c r="B48" s="22" t="str">
        <f>IF(ISBLANK([12]三桁基本分類!B48)=TRUE,"",[12]三桁基本分類!B48)</f>
        <v/>
      </c>
      <c r="C48" s="90" t="str">
        <f>IF(ISBLANK([12]三桁基本分類!C48)=TRUE,"",[12]三桁基本分類!C48)</f>
        <v/>
      </c>
      <c r="D48" s="554"/>
      <c r="E48" s="358" t="s">
        <v>3</v>
      </c>
      <c r="F48" s="358" t="s">
        <v>3</v>
      </c>
      <c r="G48" s="358" t="s">
        <v>3</v>
      </c>
      <c r="H48" s="358" t="s">
        <v>3</v>
      </c>
      <c r="I48" s="358" t="s">
        <v>3</v>
      </c>
      <c r="J48" s="359" t="s">
        <v>3</v>
      </c>
      <c r="K48" s="359" t="s">
        <v>3</v>
      </c>
      <c r="L48" s="102"/>
      <c r="M48" s="102"/>
      <c r="N48" s="359" t="s">
        <v>3</v>
      </c>
      <c r="O48" s="359" t="s">
        <v>3</v>
      </c>
      <c r="P48" s="359" t="s">
        <v>3</v>
      </c>
      <c r="Q48" s="359" t="s">
        <v>3</v>
      </c>
      <c r="R48" s="359" t="s">
        <v>3</v>
      </c>
      <c r="S48" s="359" t="s">
        <v>3</v>
      </c>
      <c r="T48" s="358" t="s">
        <v>3</v>
      </c>
      <c r="U48" s="358" t="s">
        <v>3</v>
      </c>
      <c r="V48" s="358" t="s">
        <v>3</v>
      </c>
      <c r="W48" s="358" t="s">
        <v>3</v>
      </c>
      <c r="X48" s="358" t="s">
        <v>3</v>
      </c>
      <c r="Y48" s="358" t="s">
        <v>3</v>
      </c>
      <c r="Z48" s="358" t="s">
        <v>3</v>
      </c>
      <c r="AA48" s="357" t="s">
        <v>3</v>
      </c>
      <c r="AB48" s="126"/>
      <c r="AC48" s="75"/>
      <c r="AD48" s="22" t="str">
        <f>IF(ISBLANK([12]三桁基本分類!B48)=TRUE,"",[12]三桁基本分類!B48)</f>
        <v/>
      </c>
      <c r="AE48" s="90" t="str">
        <f>IF(ISBLANK([12]三桁基本分類!C48)=TRUE,"",[12]三桁基本分類!C48)</f>
        <v/>
      </c>
      <c r="AF48" s="554"/>
      <c r="AG48" s="359" t="s">
        <v>3</v>
      </c>
      <c r="AH48" s="359" t="s">
        <v>3</v>
      </c>
      <c r="AI48" s="359" t="s">
        <v>3</v>
      </c>
      <c r="AJ48" s="359" t="s">
        <v>3</v>
      </c>
      <c r="AK48" s="359" t="s">
        <v>3</v>
      </c>
      <c r="AL48" s="359" t="s">
        <v>3</v>
      </c>
      <c r="AM48" s="357" t="s">
        <v>3</v>
      </c>
      <c r="AN48" s="126"/>
    </row>
    <row r="49" spans="1:40" s="63" customFormat="1" ht="30" customHeight="1">
      <c r="B49" s="22" t="str">
        <f>IF(ISBLANK([12]三桁基本分類!B49)=TRUE,"",[12]三桁基本分類!B49)</f>
        <v/>
      </c>
      <c r="C49" s="90" t="str">
        <f>IF(ISBLANK([12]三桁基本分類!C49)=TRUE,"",[12]三桁基本分類!C49)</f>
        <v/>
      </c>
      <c r="D49" s="555"/>
      <c r="E49" s="358" t="s">
        <v>3</v>
      </c>
      <c r="F49" s="358" t="s">
        <v>3</v>
      </c>
      <c r="G49" s="358" t="s">
        <v>3</v>
      </c>
      <c r="H49" s="358" t="s">
        <v>3</v>
      </c>
      <c r="I49" s="358" t="s">
        <v>3</v>
      </c>
      <c r="J49" s="359" t="s">
        <v>3</v>
      </c>
      <c r="K49" s="359" t="s">
        <v>3</v>
      </c>
      <c r="L49" s="102"/>
      <c r="M49" s="102"/>
      <c r="N49" s="359" t="s">
        <v>3</v>
      </c>
      <c r="O49" s="359" t="s">
        <v>3</v>
      </c>
      <c r="P49" s="359" t="s">
        <v>3</v>
      </c>
      <c r="Q49" s="359" t="s">
        <v>3</v>
      </c>
      <c r="R49" s="359" t="s">
        <v>3</v>
      </c>
      <c r="S49" s="359" t="s">
        <v>3</v>
      </c>
      <c r="T49" s="358" t="s">
        <v>3</v>
      </c>
      <c r="U49" s="358" t="s">
        <v>3</v>
      </c>
      <c r="V49" s="358" t="s">
        <v>3</v>
      </c>
      <c r="W49" s="358" t="s">
        <v>3</v>
      </c>
      <c r="X49" s="358" t="s">
        <v>3</v>
      </c>
      <c r="Y49" s="358" t="s">
        <v>3</v>
      </c>
      <c r="Z49" s="358" t="s">
        <v>3</v>
      </c>
      <c r="AA49" s="357" t="s">
        <v>3</v>
      </c>
      <c r="AB49" s="126"/>
      <c r="AC49" s="75"/>
      <c r="AD49" s="22" t="str">
        <f>IF(ISBLANK([12]三桁基本分類!B49)=TRUE,"",[12]三桁基本分類!B49)</f>
        <v/>
      </c>
      <c r="AE49" s="90" t="str">
        <f>IF(ISBLANK([12]三桁基本分類!C49)=TRUE,"",[12]三桁基本分類!C49)</f>
        <v/>
      </c>
      <c r="AF49" s="554"/>
      <c r="AG49" s="359" t="s">
        <v>3</v>
      </c>
      <c r="AH49" s="359" t="s">
        <v>3</v>
      </c>
      <c r="AI49" s="359" t="s">
        <v>3</v>
      </c>
      <c r="AJ49" s="359" t="s">
        <v>3</v>
      </c>
      <c r="AK49" s="359" t="s">
        <v>3</v>
      </c>
      <c r="AL49" s="359" t="s">
        <v>3</v>
      </c>
      <c r="AM49" s="357" t="s">
        <v>3</v>
      </c>
      <c r="AN49" s="126"/>
    </row>
    <row r="50" spans="1:40" s="63" customFormat="1" ht="30" customHeight="1">
      <c r="B50" s="22" t="str">
        <f>IF(ISBLANK([12]三桁基本分類!B50)=TRUE,"",[12]三桁基本分類!B50)</f>
        <v/>
      </c>
      <c r="C50" s="90" t="str">
        <f>IF(ISBLANK([12]三桁基本分類!C50)=TRUE,"",[12]三桁基本分類!C50)</f>
        <v/>
      </c>
      <c r="D50" s="555"/>
      <c r="E50" s="358" t="s">
        <v>3</v>
      </c>
      <c r="F50" s="358" t="s">
        <v>3</v>
      </c>
      <c r="G50" s="358" t="s">
        <v>3</v>
      </c>
      <c r="H50" s="358" t="s">
        <v>3</v>
      </c>
      <c r="I50" s="358" t="s">
        <v>3</v>
      </c>
      <c r="J50" s="359" t="s">
        <v>3</v>
      </c>
      <c r="K50" s="359" t="s">
        <v>3</v>
      </c>
      <c r="L50" s="102"/>
      <c r="M50" s="102"/>
      <c r="N50" s="359" t="s">
        <v>3</v>
      </c>
      <c r="O50" s="359" t="s">
        <v>3</v>
      </c>
      <c r="P50" s="359" t="s">
        <v>3</v>
      </c>
      <c r="Q50" s="359" t="s">
        <v>3</v>
      </c>
      <c r="R50" s="359" t="s">
        <v>3</v>
      </c>
      <c r="S50" s="359" t="s">
        <v>3</v>
      </c>
      <c r="T50" s="358" t="s">
        <v>3</v>
      </c>
      <c r="U50" s="358" t="s">
        <v>3</v>
      </c>
      <c r="V50" s="358" t="s">
        <v>3</v>
      </c>
      <c r="W50" s="358" t="s">
        <v>3</v>
      </c>
      <c r="X50" s="358" t="s">
        <v>3</v>
      </c>
      <c r="Y50" s="358" t="s">
        <v>3</v>
      </c>
      <c r="Z50" s="358" t="s">
        <v>3</v>
      </c>
      <c r="AA50" s="357" t="s">
        <v>3</v>
      </c>
      <c r="AB50" s="126"/>
      <c r="AC50" s="75"/>
      <c r="AD50" s="22" t="str">
        <f>IF(ISBLANK([12]三桁基本分類!B50)=TRUE,"",[12]三桁基本分類!B50)</f>
        <v/>
      </c>
      <c r="AE50" s="90" t="str">
        <f>IF(ISBLANK([12]三桁基本分類!C50)=TRUE,"",[12]三桁基本分類!C50)</f>
        <v/>
      </c>
      <c r="AF50" s="554"/>
      <c r="AG50" s="359" t="s">
        <v>3</v>
      </c>
      <c r="AH50" s="359" t="s">
        <v>3</v>
      </c>
      <c r="AI50" s="359" t="s">
        <v>3</v>
      </c>
      <c r="AJ50" s="359" t="s">
        <v>3</v>
      </c>
      <c r="AK50" s="359" t="s">
        <v>3</v>
      </c>
      <c r="AL50" s="359" t="s">
        <v>3</v>
      </c>
      <c r="AM50" s="357" t="s">
        <v>3</v>
      </c>
      <c r="AN50" s="126"/>
    </row>
    <row r="51" spans="1:40" s="63" customFormat="1" ht="30" customHeight="1">
      <c r="B51" s="22" t="str">
        <f>IF(ISBLANK([12]三桁基本分類!B51)=TRUE,"",[12]三桁基本分類!B51)</f>
        <v/>
      </c>
      <c r="C51" s="90" t="str">
        <f>IF(ISBLANK([12]三桁基本分類!C51)=TRUE,"",[12]三桁基本分類!C51)</f>
        <v/>
      </c>
      <c r="D51" s="554"/>
      <c r="E51" s="358" t="s">
        <v>3</v>
      </c>
      <c r="F51" s="358" t="s">
        <v>3</v>
      </c>
      <c r="G51" s="358" t="s">
        <v>3</v>
      </c>
      <c r="H51" s="358" t="s">
        <v>3</v>
      </c>
      <c r="I51" s="358" t="s">
        <v>3</v>
      </c>
      <c r="J51" s="359" t="s">
        <v>3</v>
      </c>
      <c r="K51" s="359" t="s">
        <v>3</v>
      </c>
      <c r="L51" s="102"/>
      <c r="M51" s="102"/>
      <c r="N51" s="359" t="s">
        <v>3</v>
      </c>
      <c r="O51" s="359" t="s">
        <v>3</v>
      </c>
      <c r="P51" s="359" t="s">
        <v>3</v>
      </c>
      <c r="Q51" s="359" t="s">
        <v>3</v>
      </c>
      <c r="R51" s="359" t="s">
        <v>3</v>
      </c>
      <c r="S51" s="359" t="s">
        <v>3</v>
      </c>
      <c r="T51" s="358" t="s">
        <v>3</v>
      </c>
      <c r="U51" s="358" t="s">
        <v>3</v>
      </c>
      <c r="V51" s="358" t="s">
        <v>3</v>
      </c>
      <c r="W51" s="358" t="s">
        <v>3</v>
      </c>
      <c r="X51" s="358" t="s">
        <v>3</v>
      </c>
      <c r="Y51" s="358" t="s">
        <v>3</v>
      </c>
      <c r="Z51" s="358" t="s">
        <v>3</v>
      </c>
      <c r="AA51" s="357" t="s">
        <v>3</v>
      </c>
      <c r="AB51" s="126"/>
      <c r="AC51" s="75"/>
      <c r="AD51" s="22" t="str">
        <f>IF(ISBLANK([12]三桁基本分類!B51)=TRUE,"",[12]三桁基本分類!B51)</f>
        <v/>
      </c>
      <c r="AE51" s="90" t="str">
        <f>IF(ISBLANK([12]三桁基本分類!C51)=TRUE,"",[12]三桁基本分類!C51)</f>
        <v/>
      </c>
      <c r="AF51" s="554"/>
      <c r="AG51" s="359" t="s">
        <v>3</v>
      </c>
      <c r="AH51" s="359" t="s">
        <v>3</v>
      </c>
      <c r="AI51" s="359" t="s">
        <v>3</v>
      </c>
      <c r="AJ51" s="359" t="s">
        <v>3</v>
      </c>
      <c r="AK51" s="359" t="s">
        <v>3</v>
      </c>
      <c r="AL51" s="359" t="s">
        <v>3</v>
      </c>
      <c r="AM51" s="357" t="s">
        <v>3</v>
      </c>
      <c r="AN51" s="126"/>
    </row>
    <row r="52" spans="1:40" s="63" customFormat="1" ht="30" customHeight="1">
      <c r="B52" s="22" t="str">
        <f>IF(ISBLANK([12]三桁基本分類!B52)=TRUE,"",[12]三桁基本分類!B52)</f>
        <v/>
      </c>
      <c r="C52" s="90" t="str">
        <f>IF(ISBLANK([12]三桁基本分類!C52)=TRUE,"",[12]三桁基本分類!C52)</f>
        <v/>
      </c>
      <c r="D52" s="555"/>
      <c r="E52" s="358" t="s">
        <v>3</v>
      </c>
      <c r="F52" s="358" t="s">
        <v>3</v>
      </c>
      <c r="G52" s="358" t="s">
        <v>3</v>
      </c>
      <c r="H52" s="358" t="s">
        <v>3</v>
      </c>
      <c r="I52" s="358" t="s">
        <v>3</v>
      </c>
      <c r="J52" s="359" t="s">
        <v>3</v>
      </c>
      <c r="K52" s="359" t="s">
        <v>3</v>
      </c>
      <c r="L52" s="102"/>
      <c r="M52" s="102"/>
      <c r="N52" s="359" t="s">
        <v>3</v>
      </c>
      <c r="O52" s="359" t="s">
        <v>3</v>
      </c>
      <c r="P52" s="359" t="s">
        <v>3</v>
      </c>
      <c r="Q52" s="359" t="s">
        <v>3</v>
      </c>
      <c r="R52" s="359" t="s">
        <v>3</v>
      </c>
      <c r="S52" s="359" t="s">
        <v>3</v>
      </c>
      <c r="T52" s="358" t="s">
        <v>3</v>
      </c>
      <c r="U52" s="358" t="s">
        <v>3</v>
      </c>
      <c r="V52" s="358" t="s">
        <v>3</v>
      </c>
      <c r="W52" s="358" t="s">
        <v>3</v>
      </c>
      <c r="X52" s="358" t="s">
        <v>3</v>
      </c>
      <c r="Y52" s="358" t="s">
        <v>3</v>
      </c>
      <c r="Z52" s="358" t="s">
        <v>3</v>
      </c>
      <c r="AA52" s="357" t="s">
        <v>3</v>
      </c>
      <c r="AB52" s="126"/>
      <c r="AC52" s="75"/>
      <c r="AD52" s="22" t="str">
        <f>IF(ISBLANK([12]三桁基本分類!B52)=TRUE,"",[12]三桁基本分類!B52)</f>
        <v/>
      </c>
      <c r="AE52" s="90" t="str">
        <f>IF(ISBLANK([12]三桁基本分類!C52)=TRUE,"",[12]三桁基本分類!C52)</f>
        <v/>
      </c>
      <c r="AF52" s="554"/>
      <c r="AG52" s="359" t="s">
        <v>3</v>
      </c>
      <c r="AH52" s="359" t="s">
        <v>3</v>
      </c>
      <c r="AI52" s="359" t="s">
        <v>3</v>
      </c>
      <c r="AJ52" s="359" t="s">
        <v>3</v>
      </c>
      <c r="AK52" s="359" t="s">
        <v>3</v>
      </c>
      <c r="AL52" s="359" t="s">
        <v>3</v>
      </c>
      <c r="AM52" s="357" t="s">
        <v>3</v>
      </c>
      <c r="AN52" s="126"/>
    </row>
    <row r="53" spans="1:40" s="63" customFormat="1" ht="30" customHeight="1">
      <c r="B53" s="22" t="str">
        <f>IF(ISBLANK([12]三桁基本分類!B53)=TRUE,"",[12]三桁基本分類!B53)</f>
        <v/>
      </c>
      <c r="C53" s="90" t="str">
        <f>IF(ISBLANK([12]三桁基本分類!C53)=TRUE,"",[12]三桁基本分類!C53)</f>
        <v/>
      </c>
      <c r="D53" s="555"/>
      <c r="E53" s="358" t="s">
        <v>3</v>
      </c>
      <c r="F53" s="358" t="s">
        <v>3</v>
      </c>
      <c r="G53" s="358" t="s">
        <v>3</v>
      </c>
      <c r="H53" s="358" t="s">
        <v>3</v>
      </c>
      <c r="I53" s="358" t="s">
        <v>3</v>
      </c>
      <c r="J53" s="359" t="s">
        <v>3</v>
      </c>
      <c r="K53" s="359" t="s">
        <v>3</v>
      </c>
      <c r="L53" s="102"/>
      <c r="M53" s="102"/>
      <c r="N53" s="359" t="s">
        <v>3</v>
      </c>
      <c r="O53" s="359" t="s">
        <v>3</v>
      </c>
      <c r="P53" s="359" t="s">
        <v>3</v>
      </c>
      <c r="Q53" s="359" t="s">
        <v>3</v>
      </c>
      <c r="R53" s="359" t="s">
        <v>3</v>
      </c>
      <c r="S53" s="359" t="s">
        <v>3</v>
      </c>
      <c r="T53" s="358" t="s">
        <v>3</v>
      </c>
      <c r="U53" s="358" t="s">
        <v>3</v>
      </c>
      <c r="V53" s="358" t="s">
        <v>3</v>
      </c>
      <c r="W53" s="358" t="s">
        <v>3</v>
      </c>
      <c r="X53" s="358" t="s">
        <v>3</v>
      </c>
      <c r="Y53" s="358" t="s">
        <v>3</v>
      </c>
      <c r="Z53" s="358" t="s">
        <v>3</v>
      </c>
      <c r="AA53" s="357" t="s">
        <v>3</v>
      </c>
      <c r="AB53" s="126"/>
      <c r="AC53" s="75"/>
      <c r="AD53" s="22" t="str">
        <f>IF(ISBLANK([12]三桁基本分類!B53)=TRUE,"",[12]三桁基本分類!B53)</f>
        <v/>
      </c>
      <c r="AE53" s="90" t="str">
        <f>IF(ISBLANK([12]三桁基本分類!C53)=TRUE,"",[12]三桁基本分類!C53)</f>
        <v/>
      </c>
      <c r="AF53" s="554"/>
      <c r="AG53" s="359" t="s">
        <v>3</v>
      </c>
      <c r="AH53" s="359" t="s">
        <v>3</v>
      </c>
      <c r="AI53" s="359" t="s">
        <v>3</v>
      </c>
      <c r="AJ53" s="359" t="s">
        <v>3</v>
      </c>
      <c r="AK53" s="359" t="s">
        <v>3</v>
      </c>
      <c r="AL53" s="359" t="s">
        <v>3</v>
      </c>
      <c r="AM53" s="357" t="s">
        <v>3</v>
      </c>
      <c r="AN53" s="126"/>
    </row>
    <row r="54" spans="1:40" s="63" customFormat="1" ht="30" customHeight="1">
      <c r="B54" s="22" t="str">
        <f>IF(ISBLANK([12]三桁基本分類!B54)=TRUE,"",[12]三桁基本分類!B54)</f>
        <v/>
      </c>
      <c r="C54" s="90" t="str">
        <f>IF(ISBLANK([12]三桁基本分類!C54)=TRUE,"",[12]三桁基本分類!C54)</f>
        <v/>
      </c>
      <c r="D54" s="554"/>
      <c r="E54" s="358" t="s">
        <v>3</v>
      </c>
      <c r="F54" s="358" t="s">
        <v>3</v>
      </c>
      <c r="G54" s="358" t="s">
        <v>3</v>
      </c>
      <c r="H54" s="358" t="s">
        <v>3</v>
      </c>
      <c r="I54" s="358" t="s">
        <v>3</v>
      </c>
      <c r="J54" s="359" t="s">
        <v>3</v>
      </c>
      <c r="K54" s="359" t="s">
        <v>3</v>
      </c>
      <c r="L54" s="102"/>
      <c r="M54" s="102"/>
      <c r="N54" s="359" t="s">
        <v>3</v>
      </c>
      <c r="O54" s="359" t="s">
        <v>3</v>
      </c>
      <c r="P54" s="359" t="s">
        <v>3</v>
      </c>
      <c r="Q54" s="359" t="s">
        <v>3</v>
      </c>
      <c r="R54" s="359" t="s">
        <v>3</v>
      </c>
      <c r="S54" s="359" t="s">
        <v>3</v>
      </c>
      <c r="T54" s="358" t="s">
        <v>3</v>
      </c>
      <c r="U54" s="358" t="s">
        <v>3</v>
      </c>
      <c r="V54" s="358" t="s">
        <v>3</v>
      </c>
      <c r="W54" s="358" t="s">
        <v>3</v>
      </c>
      <c r="X54" s="358" t="s">
        <v>3</v>
      </c>
      <c r="Y54" s="358" t="s">
        <v>3</v>
      </c>
      <c r="Z54" s="358" t="s">
        <v>3</v>
      </c>
      <c r="AA54" s="357" t="s">
        <v>3</v>
      </c>
      <c r="AB54" s="126"/>
      <c r="AC54" s="75"/>
      <c r="AD54" s="22" t="str">
        <f>IF(ISBLANK([12]三桁基本分類!B54)=TRUE,"",[12]三桁基本分類!B54)</f>
        <v/>
      </c>
      <c r="AE54" s="90" t="str">
        <f>IF(ISBLANK([12]三桁基本分類!C54)=TRUE,"",[12]三桁基本分類!C54)</f>
        <v/>
      </c>
      <c r="AF54" s="554"/>
      <c r="AG54" s="359" t="s">
        <v>3</v>
      </c>
      <c r="AH54" s="359" t="s">
        <v>3</v>
      </c>
      <c r="AI54" s="359" t="s">
        <v>3</v>
      </c>
      <c r="AJ54" s="359" t="s">
        <v>3</v>
      </c>
      <c r="AK54" s="359" t="s">
        <v>3</v>
      </c>
      <c r="AL54" s="359" t="s">
        <v>3</v>
      </c>
      <c r="AM54" s="357" t="s">
        <v>3</v>
      </c>
      <c r="AN54" s="126"/>
    </row>
    <row r="55" spans="1:40" s="75" customFormat="1" ht="30" customHeight="1" thickBot="1">
      <c r="B55" s="17" t="str">
        <f>IF(ISBLANK([12]三桁基本分類!B55)=TRUE,"",[12]三桁基本分類!B55)</f>
        <v/>
      </c>
      <c r="C55" s="553" t="str">
        <f>IF(ISBLANK([12]三桁基本分類!C55)=TRUE,"",[12]三桁基本分類!C55)</f>
        <v/>
      </c>
      <c r="D55" s="552"/>
      <c r="E55" s="352" t="s">
        <v>3</v>
      </c>
      <c r="F55" s="352" t="s">
        <v>3</v>
      </c>
      <c r="G55" s="352" t="s">
        <v>3</v>
      </c>
      <c r="H55" s="352" t="s">
        <v>3</v>
      </c>
      <c r="I55" s="352" t="s">
        <v>3</v>
      </c>
      <c r="J55" s="353" t="s">
        <v>3</v>
      </c>
      <c r="K55" s="353" t="s">
        <v>3</v>
      </c>
      <c r="L55" s="102"/>
      <c r="M55" s="102"/>
      <c r="N55" s="353" t="s">
        <v>3</v>
      </c>
      <c r="O55" s="353" t="s">
        <v>3</v>
      </c>
      <c r="P55" s="353" t="s">
        <v>3</v>
      </c>
      <c r="Q55" s="353" t="s">
        <v>3</v>
      </c>
      <c r="R55" s="353" t="s">
        <v>3</v>
      </c>
      <c r="S55" s="353" t="s">
        <v>3</v>
      </c>
      <c r="T55" s="352" t="s">
        <v>3</v>
      </c>
      <c r="U55" s="352" t="s">
        <v>3</v>
      </c>
      <c r="V55" s="352" t="s">
        <v>3</v>
      </c>
      <c r="W55" s="352" t="s">
        <v>3</v>
      </c>
      <c r="X55" s="352" t="s">
        <v>3</v>
      </c>
      <c r="Y55" s="352" t="s">
        <v>3</v>
      </c>
      <c r="Z55" s="352" t="s">
        <v>3</v>
      </c>
      <c r="AA55" s="351" t="s">
        <v>3</v>
      </c>
      <c r="AB55" s="126"/>
      <c r="AD55" s="387" t="str">
        <f>IF(ISBLANK([12]三桁基本分類!B55)=TRUE,"",[12]三桁基本分類!B55)</f>
        <v/>
      </c>
      <c r="AE55" s="553" t="str">
        <f>IF(ISBLANK([12]三桁基本分類!C55)=TRUE,"",[12]三桁基本分類!C55)</f>
        <v/>
      </c>
      <c r="AF55" s="552"/>
      <c r="AG55" s="353" t="s">
        <v>3</v>
      </c>
      <c r="AH55" s="353" t="s">
        <v>3</v>
      </c>
      <c r="AI55" s="353" t="s">
        <v>3</v>
      </c>
      <c r="AJ55" s="353" t="s">
        <v>3</v>
      </c>
      <c r="AK55" s="353" t="s">
        <v>3</v>
      </c>
      <c r="AL55" s="353" t="s">
        <v>3</v>
      </c>
      <c r="AM55" s="351" t="s">
        <v>3</v>
      </c>
      <c r="AN55" s="126"/>
    </row>
    <row r="56" spans="1:40" s="547" customFormat="1" ht="15.95" customHeight="1">
      <c r="A56" s="551"/>
      <c r="B56" s="546" t="s">
        <v>707</v>
      </c>
      <c r="C56" s="473"/>
      <c r="D56" s="473"/>
      <c r="E56" s="472"/>
      <c r="F56" s="472"/>
      <c r="G56" s="472"/>
      <c r="H56" s="472"/>
      <c r="I56" s="472"/>
      <c r="J56" s="472"/>
      <c r="K56" s="472"/>
      <c r="L56" s="472"/>
      <c r="M56" s="472"/>
      <c r="N56" s="472"/>
      <c r="O56" s="472"/>
      <c r="P56" s="472"/>
      <c r="Q56" s="472"/>
      <c r="R56" s="472"/>
      <c r="S56" s="472"/>
      <c r="T56" s="472"/>
      <c r="U56" s="472"/>
      <c r="V56" s="472"/>
      <c r="W56" s="472"/>
      <c r="X56" s="472"/>
      <c r="Y56" s="472"/>
      <c r="Z56" s="472"/>
      <c r="AA56" s="472"/>
      <c r="AB56" s="472"/>
      <c r="AC56" s="472"/>
      <c r="AD56" s="472"/>
    </row>
    <row r="57" spans="1:40" s="547" customFormat="1" ht="15.95" customHeight="1">
      <c r="B57" s="547" t="s">
        <v>706</v>
      </c>
      <c r="C57" s="550"/>
      <c r="D57" s="550"/>
      <c r="E57" s="549"/>
      <c r="F57" s="549"/>
      <c r="G57" s="549"/>
      <c r="H57" s="549"/>
      <c r="I57" s="549"/>
      <c r="J57" s="549"/>
      <c r="K57" s="549"/>
      <c r="L57" s="549"/>
      <c r="P57" s="548"/>
    </row>
    <row r="58" spans="1:40" ht="16.5" customHeight="1">
      <c r="B58" s="546" t="s">
        <v>397</v>
      </c>
      <c r="C58" s="545"/>
      <c r="D58" s="545"/>
    </row>
  </sheetData>
  <mergeCells count="12">
    <mergeCell ref="C5:D5"/>
    <mergeCell ref="AE5:AF5"/>
    <mergeCell ref="C8:D8"/>
    <mergeCell ref="AE8:AF8"/>
    <mergeCell ref="C20:D20"/>
    <mergeCell ref="AE20:AF20"/>
    <mergeCell ref="C40:D40"/>
    <mergeCell ref="AE40:AF40"/>
    <mergeCell ref="C41:D41"/>
    <mergeCell ref="AE41:AF41"/>
    <mergeCell ref="C47:D47"/>
    <mergeCell ref="AE47:AF47"/>
  </mergeCells>
  <phoneticPr fontId="2"/>
  <pageMargins left="0.7" right="0.7" top="0.75" bottom="0.75" header="0.3" footer="0.3"/>
  <pageSetup paperSize="9" scale="44" orientation="portrait" r:id="rId1"/>
  <colBreaks count="1" manualBreakCount="1">
    <brk id="29" max="57"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view="pageBreakPreview" topLeftCell="A37" zoomScale="60" zoomScaleNormal="100" workbookViewId="0">
      <selection activeCell="C82" sqref="C82"/>
    </sheetView>
  </sheetViews>
  <sheetFormatPr defaultRowHeight="14.25"/>
  <cols>
    <col min="1" max="1" width="9" style="1"/>
    <col min="2" max="2" width="25.375" style="1" customWidth="1"/>
    <col min="3" max="6" width="21.875" style="1" customWidth="1"/>
    <col min="7" max="16384" width="9" style="1"/>
  </cols>
  <sheetData>
    <row r="1" spans="1:7">
      <c r="A1" s="63"/>
      <c r="B1" s="104" t="s">
        <v>816</v>
      </c>
      <c r="C1" s="63"/>
      <c r="D1" s="63"/>
      <c r="E1" s="63"/>
      <c r="F1" s="63"/>
      <c r="G1" s="63"/>
    </row>
    <row r="2" spans="1:7" ht="15" thickBot="1">
      <c r="A2" s="63"/>
      <c r="B2" s="75"/>
      <c r="C2" s="75"/>
      <c r="D2" s="75"/>
      <c r="E2" s="75"/>
      <c r="F2" s="102" t="s">
        <v>84</v>
      </c>
      <c r="G2" s="63"/>
    </row>
    <row r="3" spans="1:7">
      <c r="A3" s="63"/>
      <c r="B3" s="101"/>
      <c r="C3" s="599" t="s">
        <v>815</v>
      </c>
      <c r="D3" s="600"/>
      <c r="E3" s="599" t="s">
        <v>814</v>
      </c>
      <c r="F3" s="598"/>
      <c r="G3" s="63"/>
    </row>
    <row r="4" spans="1:7">
      <c r="A4" s="63"/>
      <c r="B4" s="79" t="s">
        <v>813</v>
      </c>
      <c r="C4" s="86"/>
      <c r="D4" s="87"/>
      <c r="E4" s="86"/>
      <c r="F4" s="597"/>
      <c r="G4" s="63"/>
    </row>
    <row r="5" spans="1:7">
      <c r="A5" s="63"/>
      <c r="B5" s="88"/>
      <c r="C5" s="365" t="s">
        <v>812</v>
      </c>
      <c r="D5" s="365" t="s">
        <v>811</v>
      </c>
      <c r="E5" s="365" t="s">
        <v>812</v>
      </c>
      <c r="F5" s="540" t="s">
        <v>811</v>
      </c>
      <c r="G5" s="63"/>
    </row>
    <row r="6" spans="1:7">
      <c r="A6" s="63"/>
      <c r="B6" s="22"/>
      <c r="C6" s="358"/>
      <c r="D6" s="358"/>
      <c r="E6" s="358"/>
      <c r="F6" s="357"/>
      <c r="G6" s="63"/>
    </row>
    <row r="7" spans="1:7">
      <c r="A7" s="63"/>
      <c r="B7" s="79" t="s">
        <v>57</v>
      </c>
      <c r="C7" s="74">
        <v>31.1</v>
      </c>
      <c r="D7" s="74">
        <v>42.9</v>
      </c>
      <c r="E7" s="74">
        <v>29.4</v>
      </c>
      <c r="F7" s="595">
        <v>39.799999999999997</v>
      </c>
      <c r="G7" s="63"/>
    </row>
    <row r="8" spans="1:7">
      <c r="A8" s="63"/>
      <c r="B8" s="79"/>
      <c r="C8" s="74"/>
      <c r="D8" s="74"/>
      <c r="E8" s="74"/>
      <c r="F8" s="595"/>
      <c r="G8" s="63"/>
    </row>
    <row r="9" spans="1:7">
      <c r="A9" s="63"/>
      <c r="B9" s="79" t="str">
        <f>IF(ISBLANK([13]市町村!B9)=TRUE,"",[13]市町村!B9)</f>
        <v>岡　 山　 県</v>
      </c>
      <c r="C9" s="74">
        <f>IF(ISBLANK([13]市町村!C9)=TRUE,"",IF([13]市町村!C9=0,"－",[13]市町村!C9))</f>
        <v>30.2</v>
      </c>
      <c r="D9" s="74">
        <f>IF(ISBLANK([13]市町村!D9)=TRUE,"",IF([13]市町村!D9=0,"－",[13]市町村!D9))</f>
        <v>42.5</v>
      </c>
      <c r="E9" s="74">
        <f>IF(ISBLANK([13]市町村!E9)=TRUE,"",IF([13]市町村!E9=0,"－",[13]市町村!E9))</f>
        <v>28.8</v>
      </c>
      <c r="F9" s="595">
        <f>IF(ISBLANK([13]市町村!F9)=TRUE,"",IF([13]市町村!F9=0,"－",[13]市町村!F9))</f>
        <v>39.299999999999997</v>
      </c>
      <c r="G9" s="63"/>
    </row>
    <row r="10" spans="1:7">
      <c r="A10" s="63"/>
      <c r="B10" s="79" t="str">
        <f>IF(ISBLANK([13]市町村!B10)=TRUE,"",[13]市町村!B10)</f>
        <v/>
      </c>
      <c r="C10" s="74" t="str">
        <f>IF(ISBLANK([13]市町村!C10)=TRUE,"",IF([13]市町村!C10=0,"－",[13]市町村!C10))</f>
        <v/>
      </c>
      <c r="D10" s="74" t="str">
        <f>IF(ISBLANK([13]市町村!D10)=TRUE,"",IF([13]市町村!D10=0,"－",[13]市町村!D10))</f>
        <v/>
      </c>
      <c r="E10" s="74" t="str">
        <f>IF(ISBLANK([13]市町村!E10)=TRUE,"",IF([13]市町村!E10=0,"－",[13]市町村!E10))</f>
        <v/>
      </c>
      <c r="F10" s="595" t="str">
        <f>IF(ISBLANK([13]市町村!F10)=TRUE,"",IF([13]市町村!F10=0,"－",[13]市町村!F10))</f>
        <v/>
      </c>
      <c r="G10" s="63"/>
    </row>
    <row r="11" spans="1:7">
      <c r="A11" s="63"/>
      <c r="B11" s="79" t="str">
        <f>IF(ISBLANK([13]市町村!B11)=TRUE,"",[13]市町村!B11)</f>
        <v/>
      </c>
      <c r="C11" s="74" t="str">
        <f>IF(ISBLANK([13]市町村!C11)=TRUE,"",IF([13]市町村!C11=0,"－",[13]市町村!C11))</f>
        <v/>
      </c>
      <c r="D11" s="74" t="str">
        <f>IF(ISBLANK([13]市町村!D11)=TRUE,"",IF([13]市町村!D11=0,"－",[13]市町村!D11))</f>
        <v/>
      </c>
      <c r="E11" s="74" t="str">
        <f>IF(ISBLANK([13]市町村!E11)=TRUE,"",IF([13]市町村!E11=0,"－",[13]市町村!E11))</f>
        <v/>
      </c>
      <c r="F11" s="595" t="str">
        <f>IF(ISBLANK([13]市町村!F11)=TRUE,"",IF([13]市町村!F11=0,"－",[13]市町村!F11))</f>
        <v/>
      </c>
      <c r="G11" s="63"/>
    </row>
    <row r="12" spans="1:7">
      <c r="A12" s="63"/>
      <c r="B12" s="77" t="str">
        <f>IF(ISBLANK([13]市町村!B12)=TRUE,"",[13]市町村!B12)</f>
        <v>県南東部保健医療圏</v>
      </c>
      <c r="C12" s="74">
        <f>IF(ISBLANK([13]市町村!C12)=TRUE,"",IF([13]市町村!C12=0,"－",[13]市町村!C12))</f>
        <v>30.5</v>
      </c>
      <c r="D12" s="74">
        <f>IF(ISBLANK([13]市町村!D12)=TRUE,"",IF([13]市町村!D12=0,"－",[13]市町村!D12))</f>
        <v>43.4</v>
      </c>
      <c r="E12" s="74">
        <f>IF(ISBLANK([13]市町村!E12)=TRUE,"",IF([13]市町村!E12=0,"－",[13]市町村!E12))</f>
        <v>29.1</v>
      </c>
      <c r="F12" s="595">
        <f>IF(ISBLANK([13]市町村!F12)=TRUE,"",IF([13]市町村!F12=0,"－",[13]市町村!F12))</f>
        <v>40.200000000000003</v>
      </c>
      <c r="G12" s="63"/>
    </row>
    <row r="13" spans="1:7">
      <c r="A13" s="63"/>
      <c r="B13" s="27" t="str">
        <f>IF(ISBLANK([13]市町村!B13)=TRUE,"",[13]市町村!B13)</f>
        <v>県南西部保健医療圏</v>
      </c>
      <c r="C13" s="74">
        <f>IF(ISBLANK([13]市町村!C13)=TRUE,"",IF([13]市町村!C13=0,"－",[13]市町村!C13))</f>
        <v>29.9</v>
      </c>
      <c r="D13" s="74">
        <f>IF(ISBLANK([13]市町村!D13)=TRUE,"",IF([13]市町村!D13=0,"－",[13]市町村!D13))</f>
        <v>41.7</v>
      </c>
      <c r="E13" s="74">
        <f>IF(ISBLANK([13]市町村!E13)=TRUE,"",IF([13]市町村!E13=0,"－",[13]市町村!E13))</f>
        <v>28.5</v>
      </c>
      <c r="F13" s="595">
        <f>IF(ISBLANK([13]市町村!F13)=TRUE,"",IF([13]市町村!F13=0,"－",[13]市町村!F13))</f>
        <v>38.4</v>
      </c>
      <c r="G13" s="63"/>
    </row>
    <row r="14" spans="1:7">
      <c r="A14" s="63"/>
      <c r="B14" s="27" t="str">
        <f>IF(ISBLANK([13]市町村!B14)=TRUE,"",[13]市町村!B14)</f>
        <v>高梁・新見保健医療圏</v>
      </c>
      <c r="C14" s="74">
        <f>IF(ISBLANK([13]市町村!C14)=TRUE,"",IF([13]市町村!C14=0,"－",[13]市町村!C14))</f>
        <v>29.5</v>
      </c>
      <c r="D14" s="74">
        <f>IF(ISBLANK([13]市町村!D14)=TRUE,"",IF([13]市町村!D14=0,"－",[13]市町村!D14))</f>
        <v>39.799999999999997</v>
      </c>
      <c r="E14" s="74">
        <f>IF(ISBLANK([13]市町村!E14)=TRUE,"",IF([13]市町村!E14=0,"－",[13]市町村!E14))</f>
        <v>28.4</v>
      </c>
      <c r="F14" s="595">
        <f>IF(ISBLANK([13]市町村!F14)=TRUE,"",IF([13]市町村!F14=0,"－",[13]市町村!F14))</f>
        <v>36.5</v>
      </c>
      <c r="G14" s="63"/>
    </row>
    <row r="15" spans="1:7">
      <c r="A15" s="63"/>
      <c r="B15" s="27" t="str">
        <f>IF(ISBLANK([13]市町村!B15)=TRUE,"",[13]市町村!B15)</f>
        <v>真庭保健医療圏</v>
      </c>
      <c r="C15" s="74">
        <f>IF(ISBLANK([13]市町村!C15)=TRUE,"",IF([13]市町村!C15=0,"－",[13]市町村!C15))</f>
        <v>30.1</v>
      </c>
      <c r="D15" s="74">
        <f>IF(ISBLANK([13]市町村!D15)=TRUE,"",IF([13]市町村!D15=0,"－",[13]市町村!D15))</f>
        <v>37.9</v>
      </c>
      <c r="E15" s="74">
        <f>IF(ISBLANK([13]市町村!E15)=TRUE,"",IF([13]市町村!E15=0,"－",[13]市町村!E15))</f>
        <v>28.7</v>
      </c>
      <c r="F15" s="595">
        <f>IF(ISBLANK([13]市町村!F15)=TRUE,"",IF([13]市町村!F15=0,"－",[13]市町村!F15))</f>
        <v>39.6</v>
      </c>
      <c r="G15" s="63"/>
    </row>
    <row r="16" spans="1:7">
      <c r="A16" s="63"/>
      <c r="B16" s="27" t="str">
        <f>IF(ISBLANK([13]市町村!B16)=TRUE,"",[13]市町村!B16)</f>
        <v>津山・英田保健医療圏</v>
      </c>
      <c r="C16" s="74">
        <f>IF(ISBLANK([13]市町村!C16)=TRUE,"",IF([13]市町村!C16=0,"－",[13]市町村!C16))</f>
        <v>29.8</v>
      </c>
      <c r="D16" s="74">
        <f>IF(ISBLANK([13]市町村!D16)=TRUE,"",IF([13]市町村!D16=0,"－",[13]市町村!D16))</f>
        <v>42.5</v>
      </c>
      <c r="E16" s="74">
        <f>IF(ISBLANK([13]市町村!E16)=TRUE,"",IF([13]市町村!E16=0,"－",[13]市町村!E16))</f>
        <v>28.5</v>
      </c>
      <c r="F16" s="595">
        <f>IF(ISBLANK([13]市町村!F16)=TRUE,"",IF([13]市町村!F16=0,"－",[13]市町村!F16))</f>
        <v>39.299999999999997</v>
      </c>
      <c r="G16" s="63"/>
    </row>
    <row r="17" spans="1:7">
      <c r="A17" s="63"/>
      <c r="B17" s="27" t="str">
        <f>IF(ISBLANK([13]市町村!B17)=TRUE,"",[13]市町村!B17)</f>
        <v/>
      </c>
      <c r="C17" s="74" t="str">
        <f>IF(ISBLANK([13]市町村!C17)=TRUE,"",IF([13]市町村!C17=0,"－",[13]市町村!C17))</f>
        <v/>
      </c>
      <c r="D17" s="74" t="str">
        <f>IF(ISBLANK([13]市町村!D17)=TRUE,"",IF([13]市町村!D17=0,"－",[13]市町村!D17))</f>
        <v/>
      </c>
      <c r="E17" s="74" t="str">
        <f>IF(ISBLANK([13]市町村!E17)=TRUE,"",IF([13]市町村!E17=0,"－",[13]市町村!E17))</f>
        <v/>
      </c>
      <c r="F17" s="595" t="str">
        <f>IF(ISBLANK([13]市町村!F17)=TRUE,"",IF([13]市町村!F17=0,"－",[13]市町村!F17))</f>
        <v/>
      </c>
      <c r="G17" s="63"/>
    </row>
    <row r="18" spans="1:7">
      <c r="A18" s="63"/>
      <c r="B18" s="26" t="str">
        <f>IF(ISBLANK([13]市町村!B18)=TRUE,"",[13]市町村!B18)</f>
        <v>岡山市保健所</v>
      </c>
      <c r="C18" s="74">
        <f>IF(ISBLANK([13]市町村!C18)=TRUE,"",IF([13]市町村!C18=0,"－",[13]市町村!C18))</f>
        <v>30.6</v>
      </c>
      <c r="D18" s="74">
        <f>IF(ISBLANK([13]市町村!D18)=TRUE,"",IF([13]市町村!D18=0,"－",[13]市町村!D18))</f>
        <v>43.3</v>
      </c>
      <c r="E18" s="74">
        <f>IF(ISBLANK([13]市町村!E18)=TRUE,"",IF([13]市町村!E18=0,"－",[13]市町村!E18))</f>
        <v>29.2</v>
      </c>
      <c r="F18" s="595">
        <f>IF(ISBLANK([13]市町村!F18)=TRUE,"",IF([13]市町村!F18=0,"－",[13]市町村!F18))</f>
        <v>40.200000000000003</v>
      </c>
      <c r="G18" s="63"/>
    </row>
    <row r="19" spans="1:7">
      <c r="A19" s="63"/>
      <c r="B19" s="26" t="str">
        <f>IF(ISBLANK([13]市町村!B19)=TRUE,"",[13]市町村!B19)</f>
        <v>倉敷市保健所</v>
      </c>
      <c r="C19" s="596">
        <f>IF(ISBLANK([13]市町村!C19)=TRUE,"",IF([13]市町村!C19=0,"－",[13]市町村!C19))</f>
        <v>29.7</v>
      </c>
      <c r="D19" s="74">
        <f>IF(ISBLANK([13]市町村!D19)=TRUE,"",IF([13]市町村!D19=0,"－",[13]市町村!D19))</f>
        <v>41.5</v>
      </c>
      <c r="E19" s="74">
        <f>IF(ISBLANK([13]市町村!E19)=TRUE,"",IF([13]市町村!E19=0,"－",[13]市町村!E19))</f>
        <v>28.4</v>
      </c>
      <c r="F19" s="595">
        <f>IF(ISBLANK([13]市町村!F19)=TRUE,"",IF([13]市町村!F19=0,"－",[13]市町村!F19))</f>
        <v>38.799999999999997</v>
      </c>
      <c r="G19" s="63"/>
    </row>
    <row r="20" spans="1:7">
      <c r="A20" s="63"/>
      <c r="B20" s="26" t="str">
        <f>IF(ISBLANK([13]市町村!B20)=TRUE,"",[13]市町村!B20)</f>
        <v>備前保健所</v>
      </c>
      <c r="C20" s="74">
        <f>IF(ISBLANK([13]市町村!C20)=TRUE,"",IF([13]市町村!C20=0,"－",[13]市町村!C20))</f>
        <v>29.9</v>
      </c>
      <c r="D20" s="74">
        <f>IF(ISBLANK([13]市町村!D20)=TRUE,"",IF([13]市町村!D20=0,"－",[13]市町村!D20))</f>
        <v>43.5</v>
      </c>
      <c r="E20" s="74">
        <f>IF(ISBLANK([13]市町村!E20)=TRUE,"",IF([13]市町村!E20=0,"－",[13]市町村!E20))</f>
        <v>28.5</v>
      </c>
      <c r="F20" s="595">
        <f>IF(ISBLANK([13]市町村!F20)=TRUE,"",IF([13]市町村!F20=0,"－",[13]市町村!F20))</f>
        <v>40.4</v>
      </c>
      <c r="G20" s="63"/>
    </row>
    <row r="21" spans="1:7">
      <c r="A21" s="63"/>
      <c r="B21" s="26" t="str">
        <f>IF(ISBLANK([13]市町村!B21)=TRUE,"",[13]市町村!B21)</f>
        <v>備中保健所</v>
      </c>
      <c r="C21" s="74">
        <f>IF(ISBLANK([13]市町村!C21)=TRUE,"",IF([13]市町村!C21=0,"－",[13]市町村!C21))</f>
        <v>30.6</v>
      </c>
      <c r="D21" s="74">
        <f>IF(ISBLANK([13]市町村!D21)=TRUE,"",IF([13]市町村!D21=0,"－",[13]市町村!D21))</f>
        <v>42.5</v>
      </c>
      <c r="E21" s="74">
        <f>IF(ISBLANK([13]市町村!E21)=TRUE,"",IF([13]市町村!E21=0,"－",[13]市町村!E21))</f>
        <v>28.7</v>
      </c>
      <c r="F21" s="595">
        <f>IF(ISBLANK([13]市町村!F21)=TRUE,"",IF([13]市町村!F21=0,"－",[13]市町村!F21))</f>
        <v>37.4</v>
      </c>
      <c r="G21" s="63"/>
    </row>
    <row r="22" spans="1:7">
      <c r="A22" s="63"/>
      <c r="B22" s="26" t="str">
        <f>IF(ISBLANK([13]市町村!B22)=TRUE,"",[13]市町村!B22)</f>
        <v>備北保健所</v>
      </c>
      <c r="C22" s="74">
        <f>IF(ISBLANK([13]市町村!C22)=TRUE,"",IF([13]市町村!C22=0,"－",[13]市町村!C22))</f>
        <v>29.5</v>
      </c>
      <c r="D22" s="74">
        <f>IF(ISBLANK([13]市町村!D22)=TRUE,"",IF([13]市町村!D22=0,"－",[13]市町村!D22))</f>
        <v>39.799999999999997</v>
      </c>
      <c r="E22" s="74">
        <f>IF(ISBLANK([13]市町村!E22)=TRUE,"",IF([13]市町村!E22=0,"－",[13]市町村!E22))</f>
        <v>28.4</v>
      </c>
      <c r="F22" s="595">
        <f>IF(ISBLANK([13]市町村!F22)=TRUE,"",IF([13]市町村!F22=0,"－",[13]市町村!F22))</f>
        <v>36.5</v>
      </c>
      <c r="G22" s="63"/>
    </row>
    <row r="23" spans="1:7">
      <c r="A23" s="63"/>
      <c r="B23" s="26" t="str">
        <f>IF(ISBLANK([13]市町村!B24)=TRUE,"",[13]市町村!B24)</f>
        <v>真庭保健所</v>
      </c>
      <c r="C23" s="74">
        <f>IF(ISBLANK([13]市町村!C24)=TRUE,"",IF([13]市町村!C24=0,"－",[13]市町村!C24))</f>
        <v>30.1</v>
      </c>
      <c r="D23" s="74">
        <f>IF(ISBLANK([13]市町村!D24)=TRUE,"",IF([13]市町村!D24=0,"－",[13]市町村!D24))</f>
        <v>37.9</v>
      </c>
      <c r="E23" s="74">
        <f>IF(ISBLANK([13]市町村!E24)=TRUE,"",IF([13]市町村!E24=0,"－",[13]市町村!E24))</f>
        <v>28.7</v>
      </c>
      <c r="F23" s="595">
        <f>IF(ISBLANK([13]市町村!F24)=TRUE,"",IF([13]市町村!F24=0,"－",[13]市町村!F24))</f>
        <v>39.6</v>
      </c>
      <c r="G23" s="63"/>
    </row>
    <row r="24" spans="1:7">
      <c r="A24" s="63"/>
      <c r="B24" s="26" t="str">
        <f>IF(ISBLANK([13]市町村!B25)=TRUE,"",[13]市町村!B25)</f>
        <v>美作保健所</v>
      </c>
      <c r="C24" s="74">
        <f>IF(ISBLANK([13]市町村!C25)=TRUE,"",IF([13]市町村!C25=0,"－",[13]市町村!C25))</f>
        <v>29.8</v>
      </c>
      <c r="D24" s="74">
        <f>IF(ISBLANK([13]市町村!D25)=TRUE,"",IF([13]市町村!D25=0,"－",[13]市町村!D25))</f>
        <v>42.5</v>
      </c>
      <c r="E24" s="74">
        <f>IF(ISBLANK([13]市町村!E25)=TRUE,"",IF([13]市町村!E25=0,"－",[13]市町村!E25))</f>
        <v>28.5</v>
      </c>
      <c r="F24" s="595">
        <f>IF(ISBLANK([13]市町村!F25)=TRUE,"",IF([13]市町村!F25=0,"－",[13]市町村!F25))</f>
        <v>39.299999999999997</v>
      </c>
      <c r="G24" s="63"/>
    </row>
    <row r="25" spans="1:7">
      <c r="A25" s="63"/>
      <c r="B25" s="26" t="str">
        <f>IF(ISBLANK([13]市町村!B26)=TRUE,"",[13]市町村!B26)</f>
        <v/>
      </c>
      <c r="C25" s="74" t="str">
        <f>IF(ISBLANK([13]市町村!C26)=TRUE,"",IF([13]市町村!C26=0,"－",[13]市町村!C26))</f>
        <v/>
      </c>
      <c r="D25" s="74" t="str">
        <f>IF(ISBLANK([13]市町村!D26)=TRUE,"",IF([13]市町村!D26=0,"－",[13]市町村!D26))</f>
        <v/>
      </c>
      <c r="E25" s="74" t="str">
        <f>IF(ISBLANK([13]市町村!E26)=TRUE,"",IF([13]市町村!E26=0,"－",[13]市町村!E26))</f>
        <v/>
      </c>
      <c r="F25" s="595" t="str">
        <f>IF(ISBLANK([13]市町村!F26)=TRUE,"",IF([13]市町村!F26=0,"－",[13]市町村!F26))</f>
        <v/>
      </c>
      <c r="G25" s="63"/>
    </row>
    <row r="26" spans="1:7">
      <c r="A26" s="63"/>
      <c r="B26" s="22" t="str">
        <f>IF(ISBLANK([13]市町村!B27)=TRUE,"",[13]市町村!B27)</f>
        <v>岡 山 市</v>
      </c>
      <c r="C26" s="74">
        <f>IF(ISBLANK([13]市町村!C27)=TRUE,"",IF([13]市町村!C27=0,"－",[13]市町村!C27))</f>
        <v>30.6</v>
      </c>
      <c r="D26" s="74">
        <f>IF(ISBLANK([13]市町村!D27)=TRUE,"",IF([13]市町村!D27=0,"－",[13]市町村!D27))</f>
        <v>43.3</v>
      </c>
      <c r="E26" s="74">
        <f>IF(ISBLANK([13]市町村!E27)=TRUE,"",IF([13]市町村!E27=0,"－",[13]市町村!E27))</f>
        <v>29.2</v>
      </c>
      <c r="F26" s="595">
        <f>IF(ISBLANK([13]市町村!F27)=TRUE,"",IF([13]市町村!F27=0,"－",[13]市町村!F27))</f>
        <v>40.200000000000003</v>
      </c>
      <c r="G26" s="63"/>
    </row>
    <row r="27" spans="1:7">
      <c r="A27" s="63"/>
      <c r="B27" s="22" t="str">
        <f>IF(ISBLANK([13]市町村!B28)=TRUE,"",[13]市町村!B28)</f>
        <v>倉 敷 市</v>
      </c>
      <c r="C27" s="74">
        <f>IF(ISBLANK([13]市町村!C28)=TRUE,"",IF([13]市町村!C28=0,"－",[13]市町村!C28))</f>
        <v>29.7</v>
      </c>
      <c r="D27" s="74">
        <f>IF(ISBLANK([13]市町村!D28)=TRUE,"",IF([13]市町村!D28=0,"－",[13]市町村!D28))</f>
        <v>41.5</v>
      </c>
      <c r="E27" s="74">
        <f>IF(ISBLANK([13]市町村!E28)=TRUE,"",IF([13]市町村!E28=0,"－",[13]市町村!E28))</f>
        <v>28.4</v>
      </c>
      <c r="F27" s="595">
        <f>IF(ISBLANK([13]市町村!F28)=TRUE,"",IF([13]市町村!F28=0,"－",[13]市町村!F28))</f>
        <v>38.799999999999997</v>
      </c>
      <c r="G27" s="63"/>
    </row>
    <row r="28" spans="1:7">
      <c r="A28" s="63"/>
      <c r="B28" s="22" t="str">
        <f>IF(ISBLANK([13]市町村!B29)=TRUE,"",[13]市町村!B29)</f>
        <v>津 山 市</v>
      </c>
      <c r="C28" s="74">
        <f>IF(ISBLANK([13]市町村!C29)=TRUE,"",IF([13]市町村!C29=0,"－",[13]市町村!C29))</f>
        <v>29.8</v>
      </c>
      <c r="D28" s="74">
        <f>IF(ISBLANK([13]市町村!D29)=TRUE,"",IF([13]市町村!D29=0,"－",[13]市町村!D29))</f>
        <v>41.8</v>
      </c>
      <c r="E28" s="74">
        <f>IF(ISBLANK([13]市町村!E29)=TRUE,"",IF([13]市町村!E29=0,"－",[13]市町村!E29))</f>
        <v>28.5</v>
      </c>
      <c r="F28" s="595">
        <f>IF(ISBLANK([13]市町村!F29)=TRUE,"",IF([13]市町村!F29=0,"－",[13]市町村!F29))</f>
        <v>38.9</v>
      </c>
      <c r="G28" s="63"/>
    </row>
    <row r="29" spans="1:7">
      <c r="A29" s="63"/>
      <c r="B29" s="22" t="str">
        <f>IF(ISBLANK([13]市町村!B30)=TRUE,"",[13]市町村!B30)</f>
        <v>玉 野 市</v>
      </c>
      <c r="C29" s="74">
        <f>IF(ISBLANK([13]市町村!C30)=TRUE,"",IF([13]市町村!C30=0,"－",[13]市町村!C30))</f>
        <v>29.7</v>
      </c>
      <c r="D29" s="74">
        <f>IF(ISBLANK([13]市町村!D30)=TRUE,"",IF([13]市町村!D30=0,"－",[13]市町村!D30))</f>
        <v>42.9</v>
      </c>
      <c r="E29" s="74">
        <f>IF(ISBLANK([13]市町村!E30)=TRUE,"",IF([13]市町村!E30=0,"－",[13]市町村!E30))</f>
        <v>28.4</v>
      </c>
      <c r="F29" s="595">
        <f>IF(ISBLANK([13]市町村!F30)=TRUE,"",IF([13]市町村!F30=0,"－",[13]市町村!F30))</f>
        <v>40.5</v>
      </c>
      <c r="G29" s="63"/>
    </row>
    <row r="30" spans="1:7">
      <c r="A30" s="63"/>
      <c r="B30" s="22" t="str">
        <f>IF(ISBLANK([13]市町村!B31)=TRUE,"",[13]市町村!B31)</f>
        <v>笠 岡 市</v>
      </c>
      <c r="C30" s="74">
        <f>IF(ISBLANK([13]市町村!C31)=TRUE,"",IF([13]市町村!C31=0,"－",[13]市町村!C31))</f>
        <v>30.7</v>
      </c>
      <c r="D30" s="74">
        <f>IF(ISBLANK([13]市町村!D31)=TRUE,"",IF([13]市町村!D31=0,"－",[13]市町村!D31))</f>
        <v>44</v>
      </c>
      <c r="E30" s="74">
        <f>IF(ISBLANK([13]市町村!E31)=TRUE,"",IF([13]市町村!E31=0,"－",[13]市町村!E31))</f>
        <v>29</v>
      </c>
      <c r="F30" s="595">
        <f>IF(ISBLANK([13]市町村!F31)=TRUE,"",IF([13]市町村!F31=0,"－",[13]市町村!F31))</f>
        <v>35.700000000000003</v>
      </c>
      <c r="G30" s="63"/>
    </row>
    <row r="31" spans="1:7">
      <c r="A31" s="63"/>
      <c r="B31" s="22" t="str">
        <f>IF(ISBLANK([13]市町村!B32)=TRUE,"",[13]市町村!B32)</f>
        <v/>
      </c>
      <c r="C31" s="74" t="str">
        <f>IF(ISBLANK([13]市町村!C32)=TRUE,"",IF([13]市町村!C32=0,"－",[13]市町村!C32))</f>
        <v/>
      </c>
      <c r="D31" s="74" t="str">
        <f>IF(ISBLANK([13]市町村!D32)=TRUE,"",IF([13]市町村!D32=0,"－",[13]市町村!D32))</f>
        <v/>
      </c>
      <c r="E31" s="74" t="str">
        <f>IF(ISBLANK([13]市町村!E32)=TRUE,"",IF([13]市町村!E32=0,"－",[13]市町村!E32))</f>
        <v/>
      </c>
      <c r="F31" s="595" t="str">
        <f>IF(ISBLANK([13]市町村!F32)=TRUE,"",IF([13]市町村!F32=0,"－",[13]市町村!F32))</f>
        <v/>
      </c>
      <c r="G31" s="63"/>
    </row>
    <row r="32" spans="1:7">
      <c r="A32" s="63"/>
      <c r="B32" s="22" t="str">
        <f>IF(ISBLANK([13]市町村!B33)=TRUE,"",[13]市町村!B33)</f>
        <v>井 原 市</v>
      </c>
      <c r="C32" s="74">
        <f>IF(ISBLANK([13]市町村!C33)=TRUE,"",IF([13]市町村!C33=0,"－",[13]市町村!C33))</f>
        <v>30.2</v>
      </c>
      <c r="D32" s="74">
        <f>IF(ISBLANK([13]市町村!D33)=TRUE,"",IF([13]市町村!D33=0,"－",[13]市町村!D33))</f>
        <v>44.9</v>
      </c>
      <c r="E32" s="74">
        <f>IF(ISBLANK([13]市町村!E33)=TRUE,"",IF([13]市町村!E33=0,"－",[13]市町村!E33))</f>
        <v>27.8</v>
      </c>
      <c r="F32" s="595">
        <f>IF(ISBLANK([13]市町村!F33)=TRUE,"",IF([13]市町村!F33=0,"－",[13]市町村!F33))</f>
        <v>38.799999999999997</v>
      </c>
      <c r="G32" s="63"/>
    </row>
    <row r="33" spans="1:7">
      <c r="A33" s="63"/>
      <c r="B33" s="22" t="str">
        <f>IF(ISBLANK([13]市町村!B34)=TRUE,"",[13]市町村!B34)</f>
        <v>総 社 市</v>
      </c>
      <c r="C33" s="74">
        <f>IF(ISBLANK([13]市町村!C34)=TRUE,"",IF([13]市町村!C34=0,"－",[13]市町村!C34))</f>
        <v>30.3</v>
      </c>
      <c r="D33" s="74">
        <f>IF(ISBLANK([13]市町村!D34)=TRUE,"",IF([13]市町村!D34=0,"－",[13]市町村!D34))</f>
        <v>42</v>
      </c>
      <c r="E33" s="74">
        <f>IF(ISBLANK([13]市町村!E34)=TRUE,"",IF([13]市町村!E34=0,"－",[13]市町村!E34))</f>
        <v>28.6</v>
      </c>
      <c r="F33" s="595">
        <f>IF(ISBLANK([13]市町村!F34)=TRUE,"",IF([13]市町村!F34=0,"－",[13]市町村!F34))</f>
        <v>36.200000000000003</v>
      </c>
      <c r="G33" s="63"/>
    </row>
    <row r="34" spans="1:7">
      <c r="A34" s="63"/>
      <c r="B34" s="22" t="str">
        <f>IF(ISBLANK([13]市町村!B35)=TRUE,"",[13]市町村!B35)</f>
        <v>高 梁 市</v>
      </c>
      <c r="C34" s="74">
        <f>IF(ISBLANK([13]市町村!C35)=TRUE,"",IF([13]市町村!C35=0,"－",[13]市町村!C35))</f>
        <v>30.2</v>
      </c>
      <c r="D34" s="74">
        <f>IF(ISBLANK([13]市町村!D35)=TRUE,"",IF([13]市町村!D35=0,"－",[13]市町村!D35))</f>
        <v>38.299999999999997</v>
      </c>
      <c r="E34" s="74">
        <f>IF(ISBLANK([13]市町村!E35)=TRUE,"",IF([13]市町村!E35=0,"－",[13]市町村!E35))</f>
        <v>28.9</v>
      </c>
      <c r="F34" s="595">
        <f>IF(ISBLANK([13]市町村!F35)=TRUE,"",IF([13]市町村!F35=0,"－",[13]市町村!F35))</f>
        <v>36.4</v>
      </c>
      <c r="G34" s="63"/>
    </row>
    <row r="35" spans="1:7">
      <c r="A35" s="63"/>
      <c r="B35" s="22" t="str">
        <f>IF(ISBLANK([13]市町村!B36)=TRUE,"",[13]市町村!B36)</f>
        <v>新 見 市</v>
      </c>
      <c r="C35" s="74">
        <f>IF(ISBLANK([13]市町村!C36)=TRUE,"",IF([13]市町村!C36=0,"－",[13]市町村!C36))</f>
        <v>28.7</v>
      </c>
      <c r="D35" s="74">
        <f>IF(ISBLANK([13]市町村!D36)=TRUE,"",IF([13]市町村!D36=0,"－",[13]市町村!D36))</f>
        <v>42.2</v>
      </c>
      <c r="E35" s="74">
        <f>IF(ISBLANK([13]市町村!E36)=TRUE,"",IF([13]市町村!E36=0,"－",[13]市町村!E36))</f>
        <v>27.8</v>
      </c>
      <c r="F35" s="595">
        <f>IF(ISBLANK([13]市町村!F36)=TRUE,"",IF([13]市町村!F36=0,"－",[13]市町村!F36))</f>
        <v>36.6</v>
      </c>
      <c r="G35" s="63"/>
    </row>
    <row r="36" spans="1:7">
      <c r="A36" s="63"/>
      <c r="B36" s="24" t="str">
        <f>IF(ISBLANK([13]市町村!B37)=TRUE,"",[13]市町村!B37)</f>
        <v>備 前 市</v>
      </c>
      <c r="C36" s="74">
        <f>IF(ISBLANK([13]市町村!C37)=TRUE,"",IF([13]市町村!C37=0,"－",[13]市町村!C37))</f>
        <v>29.3</v>
      </c>
      <c r="D36" s="74">
        <f>IF(ISBLANK([13]市町村!D37)=TRUE,"",IF([13]市町村!D37=0,"－",[13]市町村!D37))</f>
        <v>42.1</v>
      </c>
      <c r="E36" s="74">
        <f>IF(ISBLANK([13]市町村!E37)=TRUE,"",IF([13]市町村!E37=0,"－",[13]市町村!E37))</f>
        <v>27.8</v>
      </c>
      <c r="F36" s="595">
        <f>IF(ISBLANK([13]市町村!F37)=TRUE,"",IF([13]市町村!F37=0,"－",[13]市町村!F37))</f>
        <v>39.4</v>
      </c>
      <c r="G36" s="63"/>
    </row>
    <row r="37" spans="1:7">
      <c r="A37" s="63"/>
      <c r="B37" s="22" t="str">
        <f>IF(ISBLANK([13]市町村!B38)=TRUE,"",[13]市町村!B38)</f>
        <v/>
      </c>
      <c r="C37" s="74" t="str">
        <f>IF(ISBLANK([13]市町村!C38)=TRUE,"",IF([13]市町村!C38=0,"－",[13]市町村!C38))</f>
        <v/>
      </c>
      <c r="D37" s="74" t="str">
        <f>IF(ISBLANK([13]市町村!D38)=TRUE,"",IF([13]市町村!D38=0,"－",[13]市町村!D38))</f>
        <v/>
      </c>
      <c r="E37" s="74" t="str">
        <f>IF(ISBLANK([13]市町村!E38)=TRUE,"",IF([13]市町村!E38=0,"－",[13]市町村!E38))</f>
        <v/>
      </c>
      <c r="F37" s="595" t="str">
        <f>IF(ISBLANK([13]市町村!F38)=TRUE,"",IF([13]市町村!F38=0,"－",[13]市町村!F38))</f>
        <v/>
      </c>
      <c r="G37" s="63"/>
    </row>
    <row r="38" spans="1:7">
      <c r="A38" s="63"/>
      <c r="B38" s="22" t="str">
        <f>IF(ISBLANK([13]市町村!B39)=TRUE,"",[13]市町村!B39)</f>
        <v>瀬戸内市</v>
      </c>
      <c r="C38" s="74">
        <f>IF(ISBLANK([13]市町村!C39)=TRUE,"",IF([13]市町村!C39=0,"－",[13]市町村!C39))</f>
        <v>30.5</v>
      </c>
      <c r="D38" s="74">
        <f>IF(ISBLANK([13]市町村!D39)=TRUE,"",IF([13]市町村!D39=0,"－",[13]市町村!D39))</f>
        <v>44</v>
      </c>
      <c r="E38" s="74">
        <f>IF(ISBLANK([13]市町村!E39)=TRUE,"",IF([13]市町村!E39=0,"－",[13]市町村!E39))</f>
        <v>28.9</v>
      </c>
      <c r="F38" s="595">
        <f>IF(ISBLANK([13]市町村!F39)=TRUE,"",IF([13]市町村!F39=0,"－",[13]市町村!F39))</f>
        <v>41</v>
      </c>
      <c r="G38" s="63"/>
    </row>
    <row r="39" spans="1:7">
      <c r="A39" s="63"/>
      <c r="B39" s="22" t="str">
        <f>IF(ISBLANK([13]市町村!B40)=TRUE,"",[13]市町村!B40)</f>
        <v>赤 磐 市</v>
      </c>
      <c r="C39" s="74">
        <f>IF(ISBLANK([13]市町村!C40)=TRUE,"",IF([13]市町村!C40=0,"－",[13]市町村!C40))</f>
        <v>30</v>
      </c>
      <c r="D39" s="74">
        <f>IF(ISBLANK([13]市町村!D40)=TRUE,"",IF([13]市町村!D40=0,"－",[13]市町村!D40))</f>
        <v>44.2</v>
      </c>
      <c r="E39" s="74">
        <f>IF(ISBLANK([13]市町村!E40)=TRUE,"",IF([13]市町村!E40=0,"－",[13]市町村!E40))</f>
        <v>28.6</v>
      </c>
      <c r="F39" s="595">
        <f>IF(ISBLANK([13]市町村!F40)=TRUE,"",IF([13]市町村!F40=0,"－",[13]市町村!F40))</f>
        <v>40.700000000000003</v>
      </c>
      <c r="G39" s="63"/>
    </row>
    <row r="40" spans="1:7">
      <c r="A40" s="63"/>
      <c r="B40" s="22" t="str">
        <f>IF(ISBLANK([13]市町村!B41)=TRUE,"",[13]市町村!B41)</f>
        <v>真 庭 市</v>
      </c>
      <c r="C40" s="74">
        <f>IF(ISBLANK([13]市町村!C41)=TRUE,"",IF([13]市町村!C41=0,"－",[13]市町村!C41))</f>
        <v>30.2</v>
      </c>
      <c r="D40" s="74">
        <f>IF(ISBLANK([13]市町村!D41)=TRUE,"",IF([13]市町村!D41=0,"－",[13]市町村!D41))</f>
        <v>37.799999999999997</v>
      </c>
      <c r="E40" s="74">
        <f>IF(ISBLANK([13]市町村!E41)=TRUE,"",IF([13]市町村!E41=0,"－",[13]市町村!E41))</f>
        <v>28.7</v>
      </c>
      <c r="F40" s="595">
        <f>IF(ISBLANK([13]市町村!F41)=TRUE,"",IF([13]市町村!F41=0,"－",[13]市町村!F41))</f>
        <v>39.799999999999997</v>
      </c>
      <c r="G40" s="63"/>
    </row>
    <row r="41" spans="1:7">
      <c r="A41" s="63"/>
      <c r="B41" s="22" t="str">
        <f>IF(ISBLANK([13]市町村!B42)=TRUE,"",[13]市町村!B42)</f>
        <v>美 作 市</v>
      </c>
      <c r="C41" s="74">
        <f>IF(ISBLANK([13]市町村!C42)=TRUE,"",IF([13]市町村!C42=0,"－",[13]市町村!C42))</f>
        <v>29.1</v>
      </c>
      <c r="D41" s="74">
        <f>IF(ISBLANK([13]市町村!D42)=TRUE,"",IF([13]市町村!D42=0,"－",[13]市町村!D42))</f>
        <v>40.200000000000003</v>
      </c>
      <c r="E41" s="74">
        <f>IF(ISBLANK([13]市町村!E42)=TRUE,"",IF([13]市町村!E42=0,"－",[13]市町村!E42))</f>
        <v>28.5</v>
      </c>
      <c r="F41" s="595">
        <f>IF(ISBLANK([13]市町村!F42)=TRUE,"",IF([13]市町村!F42=0,"－",[13]市町村!F42))</f>
        <v>37.4</v>
      </c>
      <c r="G41" s="63"/>
    </row>
    <row r="42" spans="1:7">
      <c r="A42" s="63"/>
      <c r="B42" s="22" t="str">
        <f>IF(ISBLANK([13]市町村!B43)=TRUE,"",[13]市町村!B43)</f>
        <v>浅 口 市</v>
      </c>
      <c r="C42" s="74">
        <f>IF(ISBLANK([13]市町村!C43)=TRUE,"",IF([13]市町村!C43=0,"－",[13]市町村!C43))</f>
        <v>30.9</v>
      </c>
      <c r="D42" s="74">
        <f>IF(ISBLANK([13]市町村!D43)=TRUE,"",IF([13]市町村!D43=0,"－",[13]市町村!D43))</f>
        <v>40.1</v>
      </c>
      <c r="E42" s="74">
        <f>IF(ISBLANK([13]市町村!E43)=TRUE,"",IF([13]市町村!E43=0,"－",[13]市町村!E43))</f>
        <v>28.4</v>
      </c>
      <c r="F42" s="595">
        <f>IF(ISBLANK([13]市町村!F43)=TRUE,"",IF([13]市町村!F43=0,"－",[13]市町村!F43))</f>
        <v>38.700000000000003</v>
      </c>
      <c r="G42" s="63"/>
    </row>
    <row r="43" spans="1:7">
      <c r="A43" s="63"/>
      <c r="B43" s="22" t="str">
        <f>IF(ISBLANK([13]市町村!B44)=TRUE,"",[13]市町村!B44)</f>
        <v/>
      </c>
      <c r="C43" s="74" t="str">
        <f>IF(ISBLANK([13]市町村!C44)=TRUE,"",IF([13]市町村!C44=0,"－",[13]市町村!C44))</f>
        <v/>
      </c>
      <c r="D43" s="74" t="str">
        <f>IF(ISBLANK([13]市町村!D44)=TRUE,"",IF([13]市町村!D44=0,"－",[13]市町村!D44))</f>
        <v/>
      </c>
      <c r="E43" s="74" t="str">
        <f>IF(ISBLANK([13]市町村!E44)=TRUE,"",IF([13]市町村!E44=0,"－",[13]市町村!E44))</f>
        <v/>
      </c>
      <c r="F43" s="595" t="str">
        <f>IF(ISBLANK([13]市町村!F44)=TRUE,"",IF([13]市町村!F44=0,"－",[13]市町村!F44))</f>
        <v/>
      </c>
      <c r="G43" s="63"/>
    </row>
    <row r="44" spans="1:7">
      <c r="A44" s="63"/>
      <c r="B44" s="22" t="str">
        <f>IF(ISBLANK([13]市町村!B45)=TRUE,"",[13]市町村!B45)</f>
        <v>和 気 郡</v>
      </c>
      <c r="C44" s="74" t="str">
        <f>IF(ISBLANK([13]市町村!C45)=TRUE,"",IF([13]市町村!C45=0,"－",[13]市町村!C45))</f>
        <v/>
      </c>
      <c r="D44" s="74" t="str">
        <f>IF(ISBLANK([13]市町村!D45)=TRUE,"",IF([13]市町村!D45=0,"－",[13]市町村!D45))</f>
        <v/>
      </c>
      <c r="E44" s="74" t="str">
        <f>IF(ISBLANK([13]市町村!E45)=TRUE,"",IF([13]市町村!E45=0,"－",[13]市町村!E45))</f>
        <v/>
      </c>
      <c r="F44" s="595" t="str">
        <f>IF(ISBLANK([13]市町村!F45)=TRUE,"",IF([13]市町村!F45=0,"－",[13]市町村!F45))</f>
        <v/>
      </c>
      <c r="G44" s="63"/>
    </row>
    <row r="45" spans="1:7">
      <c r="A45" s="63"/>
      <c r="B45" s="22" t="str">
        <f>IF(ISBLANK([13]市町村!B46)=TRUE,"",[13]市町村!B46)</f>
        <v>　 和 気 町</v>
      </c>
      <c r="C45" s="74">
        <f>IF(ISBLANK([13]市町村!C46)=TRUE,"",IF([13]市町村!C46=0,"－",[13]市町村!C46))</f>
        <v>31.2</v>
      </c>
      <c r="D45" s="74">
        <f>IF(ISBLANK([13]市町村!D46)=TRUE,"",IF([13]市町村!D46=0,"－",[13]市町村!D46))</f>
        <v>45.3</v>
      </c>
      <c r="E45" s="74">
        <f>IF(ISBLANK([13]市町村!E46)=TRUE,"",IF([13]市町村!E46=0,"－",[13]市町村!E46))</f>
        <v>30.3</v>
      </c>
      <c r="F45" s="595">
        <f>IF(ISBLANK([13]市町村!F46)=TRUE,"",IF([13]市町村!F46=0,"－",[13]市町村!F46))</f>
        <v>38.799999999999997</v>
      </c>
      <c r="G45" s="63"/>
    </row>
    <row r="46" spans="1:7">
      <c r="A46" s="63"/>
      <c r="B46" s="22" t="str">
        <f>IF(ISBLANK([13]市町村!B47)=TRUE,"",[13]市町村!B47)</f>
        <v>都 窪 郡</v>
      </c>
      <c r="C46" s="74" t="str">
        <f>IF(ISBLANK([13]市町村!C47)=TRUE,"",IF([13]市町村!C47=0,"－",[13]市町村!C47))</f>
        <v/>
      </c>
      <c r="D46" s="74" t="str">
        <f>IF(ISBLANK([13]市町村!D47)=TRUE,"",IF([13]市町村!D47=0,"－",[13]市町村!D47))</f>
        <v/>
      </c>
      <c r="E46" s="74" t="str">
        <f>IF(ISBLANK([13]市町村!E47)=TRUE,"",IF([13]市町村!E47=0,"－",[13]市町村!E47))</f>
        <v/>
      </c>
      <c r="F46" s="595" t="str">
        <f>IF(ISBLANK([13]市町村!F47)=TRUE,"",IF([13]市町村!F47=0,"－",[13]市町村!F47))</f>
        <v/>
      </c>
      <c r="G46" s="63"/>
    </row>
    <row r="47" spans="1:7">
      <c r="A47" s="63"/>
      <c r="B47" s="22" t="str">
        <f>IF(ISBLANK([13]市町村!B48)=TRUE,"",[13]市町村!B48)</f>
        <v>　 早 島 町</v>
      </c>
      <c r="C47" s="74">
        <f>IF(ISBLANK([13]市町村!C48)=TRUE,"",IF([13]市町村!C48=0,"－",[13]市町村!C48))</f>
        <v>30.1</v>
      </c>
      <c r="D47" s="74">
        <f>IF(ISBLANK([13]市町村!D48)=TRUE,"",IF([13]市町村!D48=0,"－",[13]市町村!D48))</f>
        <v>44.2</v>
      </c>
      <c r="E47" s="74">
        <f>IF(ISBLANK([13]市町村!E48)=TRUE,"",IF([13]市町村!E48=0,"－",[13]市町村!E48))</f>
        <v>29.6</v>
      </c>
      <c r="F47" s="595">
        <f>IF(ISBLANK([13]市町村!F48)=TRUE,"",IF([13]市町村!F48=0,"－",[13]市町村!F48))</f>
        <v>35.5</v>
      </c>
      <c r="G47" s="63"/>
    </row>
    <row r="48" spans="1:7">
      <c r="A48" s="63"/>
      <c r="B48" s="22" t="str">
        <f>IF(ISBLANK([13]市町村!B49)=TRUE,"",[13]市町村!B49)</f>
        <v>浅 口 郡</v>
      </c>
      <c r="C48" s="74" t="str">
        <f>IF(ISBLANK([13]市町村!C49)=TRUE,"",IF([13]市町村!C49=0,"－",[13]市町村!C49))</f>
        <v/>
      </c>
      <c r="D48" s="74" t="str">
        <f>IF(ISBLANK([13]市町村!D49)=TRUE,"",IF([13]市町村!D49=0,"－",[13]市町村!D49))</f>
        <v/>
      </c>
      <c r="E48" s="74" t="str">
        <f>IF(ISBLANK([13]市町村!E49)=TRUE,"",IF([13]市町村!E49=0,"－",[13]市町村!E49))</f>
        <v/>
      </c>
      <c r="F48" s="595" t="str">
        <f>IF(ISBLANK([13]市町村!F49)=TRUE,"",IF([13]市町村!F49=0,"－",[13]市町村!F49))</f>
        <v/>
      </c>
      <c r="G48" s="63"/>
    </row>
    <row r="49" spans="1:7">
      <c r="A49" s="63"/>
      <c r="B49" s="22" t="str">
        <f>IF(ISBLANK([13]市町村!B50)=TRUE,"",[13]市町村!B50)</f>
        <v>　 里 庄 町</v>
      </c>
      <c r="C49" s="74">
        <f>IF(ISBLANK([13]市町村!C50)=TRUE,"",IF([13]市町村!C50=0,"－",[13]市町村!C50))</f>
        <v>33.799999999999997</v>
      </c>
      <c r="D49" s="74">
        <f>IF(ISBLANK([13]市町村!D50)=TRUE,"",IF([13]市町村!D50=0,"－",[13]市町村!D50))</f>
        <v>38.6</v>
      </c>
      <c r="E49" s="74">
        <f>IF(ISBLANK([13]市町村!E50)=TRUE,"",IF([13]市町村!E50=0,"－",[13]市町村!E50))</f>
        <v>32</v>
      </c>
      <c r="F49" s="595">
        <f>IF(ISBLANK([13]市町村!F50)=TRUE,"",IF([13]市町村!F50=0,"－",[13]市町村!F50))</f>
        <v>37</v>
      </c>
      <c r="G49" s="63"/>
    </row>
    <row r="50" spans="1:7">
      <c r="A50" s="63"/>
      <c r="B50" s="22" t="str">
        <f>IF(ISBLANK([13]市町村!B51)=TRUE,"",[13]市町村!B51)</f>
        <v/>
      </c>
      <c r="C50" s="74" t="str">
        <f>IF(ISBLANK([13]市町村!C51)=TRUE,"",IF([13]市町村!C51=0,"－",[13]市町村!C51))</f>
        <v/>
      </c>
      <c r="D50" s="74" t="str">
        <f>IF(ISBLANK([13]市町村!D51)=TRUE,"",IF([13]市町村!D51=0,"－",[13]市町村!D51))</f>
        <v/>
      </c>
      <c r="E50" s="74" t="str">
        <f>IF(ISBLANK([13]市町村!E51)=TRUE,"",IF([13]市町村!E51=0,"－",[13]市町村!E51))</f>
        <v/>
      </c>
      <c r="F50" s="595" t="str">
        <f>IF(ISBLANK([13]市町村!F51)=TRUE,"",IF([13]市町村!F51=0,"－",[13]市町村!F51))</f>
        <v/>
      </c>
      <c r="G50" s="63"/>
    </row>
    <row r="51" spans="1:7">
      <c r="A51" s="63"/>
      <c r="B51" s="22" t="str">
        <f>IF(ISBLANK([13]市町村!B52)=TRUE,"",[13]市町村!B52)</f>
        <v>小 田 郡</v>
      </c>
      <c r="C51" s="74" t="str">
        <f>IF(ISBLANK([13]市町村!C52)=TRUE,"",IF([13]市町村!C52=0,"－",[13]市町村!C52))</f>
        <v/>
      </c>
      <c r="D51" s="74" t="str">
        <f>IF(ISBLANK([13]市町村!D52)=TRUE,"",IF([13]市町村!D52=0,"－",[13]市町村!D52))</f>
        <v/>
      </c>
      <c r="E51" s="74" t="str">
        <f>IF(ISBLANK([13]市町村!E52)=TRUE,"",IF([13]市町村!E52=0,"－",[13]市町村!E52))</f>
        <v/>
      </c>
      <c r="F51" s="595" t="str">
        <f>IF(ISBLANK([13]市町村!F52)=TRUE,"",IF([13]市町村!F52=0,"－",[13]市町村!F52))</f>
        <v/>
      </c>
      <c r="G51" s="63"/>
    </row>
    <row r="52" spans="1:7">
      <c r="A52" s="63"/>
      <c r="B52" s="22" t="str">
        <f>IF(ISBLANK([13]市町村!B53)=TRUE,"",[13]市町村!B53)</f>
        <v>　 矢 掛 町</v>
      </c>
      <c r="C52" s="74">
        <f>IF(ISBLANK([13]市町村!C53)=TRUE,"",IF([13]市町村!C53=0,"－",[13]市町村!C53))</f>
        <v>30.6</v>
      </c>
      <c r="D52" s="74">
        <f>IF(ISBLANK([13]市町村!D53)=TRUE,"",IF([13]市町村!D53=0,"－",[13]市町村!D53))</f>
        <v>45.8</v>
      </c>
      <c r="E52" s="74">
        <f>IF(ISBLANK([13]市町村!E53)=TRUE,"",IF([13]市町村!E53=0,"－",[13]市町村!E53))</f>
        <v>28.1</v>
      </c>
      <c r="F52" s="595">
        <f>IF(ISBLANK([13]市町村!F53)=TRUE,"",IF([13]市町村!F53=0,"－",[13]市町村!F53))</f>
        <v>42.6</v>
      </c>
      <c r="G52" s="63"/>
    </row>
    <row r="53" spans="1:7">
      <c r="A53" s="63"/>
      <c r="B53" s="22" t="str">
        <f>IF(ISBLANK([13]市町村!B54)=TRUE,"",[13]市町村!B54)</f>
        <v>真 庭 郡</v>
      </c>
      <c r="C53" s="74" t="str">
        <f>IF(ISBLANK([13]市町村!C54)=TRUE,"",IF([13]市町村!C54=0,"－",[13]市町村!C54))</f>
        <v/>
      </c>
      <c r="D53" s="74" t="str">
        <f>IF(ISBLANK([13]市町村!D54)=TRUE,"",IF([13]市町村!D54=0,"－",[13]市町村!D54))</f>
        <v/>
      </c>
      <c r="E53" s="74" t="str">
        <f>IF(ISBLANK([13]市町村!E54)=TRUE,"",IF([13]市町村!E54=0,"－",[13]市町村!E54))</f>
        <v/>
      </c>
      <c r="F53" s="595" t="str">
        <f>IF(ISBLANK([13]市町村!F54)=TRUE,"",IF([13]市町村!F54=0,"－",[13]市町村!F54))</f>
        <v/>
      </c>
      <c r="G53" s="63"/>
    </row>
    <row r="54" spans="1:7">
      <c r="A54" s="63"/>
      <c r="B54" s="22" t="str">
        <f>IF(ISBLANK([13]市町村!B55)=TRUE,"",[13]市町村!B55)</f>
        <v>　 新 庄 村</v>
      </c>
      <c r="C54" s="74">
        <f>IF(ISBLANK([13]市町村!C55)=TRUE,"",IF([13]市町村!C55=0,"－",[13]市町村!C55))</f>
        <v>27.6</v>
      </c>
      <c r="D54" s="74">
        <f>IF(ISBLANK([13]市町村!D55)=TRUE,"",IF([13]市町村!D55=0,"－",[13]市町村!D55))</f>
        <v>42.4</v>
      </c>
      <c r="E54" s="74">
        <f>IF(ISBLANK([13]市町村!E55)=TRUE,"",IF([13]市町村!E55=0,"－",[13]市町村!E55))</f>
        <v>26.8</v>
      </c>
      <c r="F54" s="595">
        <f>IF(ISBLANK([13]市町村!F55)=TRUE,"",IF([13]市町村!F55=0,"－",[13]市町村!F55))</f>
        <v>34.9</v>
      </c>
      <c r="G54" s="63"/>
    </row>
    <row r="55" spans="1:7">
      <c r="A55" s="63"/>
      <c r="B55" s="22" t="str">
        <f>IF(ISBLANK([13]市町村!B56)=TRUE,"",[13]市町村!B56)</f>
        <v>苫 田 郡</v>
      </c>
      <c r="C55" s="74" t="str">
        <f>IF(ISBLANK([13]市町村!C56)=TRUE,"",IF([13]市町村!C56=0,"－",[13]市町村!C56))</f>
        <v/>
      </c>
      <c r="D55" s="74" t="str">
        <f>IF(ISBLANK([13]市町村!D56)=TRUE,"",IF([13]市町村!D56=0,"－",[13]市町村!D56))</f>
        <v/>
      </c>
      <c r="E55" s="74" t="str">
        <f>IF(ISBLANK([13]市町村!E56)=TRUE,"",IF([13]市町村!E56=0,"－",[13]市町村!E56))</f>
        <v/>
      </c>
      <c r="F55" s="595" t="str">
        <f>IF(ISBLANK([13]市町村!F56)=TRUE,"",IF([13]市町村!F56=0,"－",[13]市町村!F56))</f>
        <v/>
      </c>
      <c r="G55" s="63"/>
    </row>
    <row r="56" spans="1:7">
      <c r="A56" s="63"/>
      <c r="B56" s="22" t="str">
        <f>IF(ISBLANK([13]市町村!B57)=TRUE,"",[13]市町村!B57)</f>
        <v>　 鏡 野 町</v>
      </c>
      <c r="C56" s="74">
        <f>IF(ISBLANK([13]市町村!C57)=TRUE,"",IF([13]市町村!C57=0,"－",[13]市町村!C57))</f>
        <v>32.299999999999997</v>
      </c>
      <c r="D56" s="74">
        <f>IF(ISBLANK([13]市町村!D57)=TRUE,"",IF([13]市町村!D57=0,"－",[13]市町村!D57))</f>
        <v>43.7</v>
      </c>
      <c r="E56" s="74">
        <f>IF(ISBLANK([13]市町村!E57)=TRUE,"",IF([13]市町村!E57=0,"－",[13]市町村!E57))</f>
        <v>28.9</v>
      </c>
      <c r="F56" s="595">
        <f>IF(ISBLANK([13]市町村!F57)=TRUE,"",IF([13]市町村!F57=0,"－",[13]市町村!F57))</f>
        <v>40</v>
      </c>
      <c r="G56" s="63"/>
    </row>
    <row r="57" spans="1:7">
      <c r="A57" s="63"/>
      <c r="B57" s="22" t="str">
        <f>IF(ISBLANK([13]市町村!B58)=TRUE,"",[13]市町村!B58)</f>
        <v/>
      </c>
      <c r="C57" s="74" t="str">
        <f>IF(ISBLANK([13]市町村!C58)=TRUE,"",IF([13]市町村!C58=0,"－",[13]市町村!C58))</f>
        <v/>
      </c>
      <c r="D57" s="74" t="str">
        <f>IF(ISBLANK([13]市町村!D58)=TRUE,"",IF([13]市町村!D58=0,"－",[13]市町村!D58))</f>
        <v/>
      </c>
      <c r="E57" s="74" t="str">
        <f>IF(ISBLANK([13]市町村!E58)=TRUE,"",IF([13]市町村!E58=0,"－",[13]市町村!E58))</f>
        <v/>
      </c>
      <c r="F57" s="595" t="str">
        <f>IF(ISBLANK([13]市町村!F58)=TRUE,"",IF([13]市町村!F58=0,"－",[13]市町村!F58))</f>
        <v/>
      </c>
      <c r="G57" s="63"/>
    </row>
    <row r="58" spans="1:7">
      <c r="A58" s="63"/>
      <c r="B58" s="22" t="str">
        <f>IF(ISBLANK([13]市町村!B59)=TRUE,"",[13]市町村!B59)</f>
        <v>勝 田 郡</v>
      </c>
      <c r="C58" s="74" t="str">
        <f>IF(ISBLANK([13]市町村!C59)=TRUE,"",IF([13]市町村!C59=0,"－",[13]市町村!C59))</f>
        <v/>
      </c>
      <c r="D58" s="74" t="str">
        <f>IF(ISBLANK([13]市町村!D59)=TRUE,"",IF([13]市町村!D59=0,"－",[13]市町村!D59))</f>
        <v/>
      </c>
      <c r="E58" s="74" t="str">
        <f>IF(ISBLANK([13]市町村!E59)=TRUE,"",IF([13]市町村!E59=0,"－",[13]市町村!E59))</f>
        <v/>
      </c>
      <c r="F58" s="595" t="str">
        <f>IF(ISBLANK([13]市町村!F59)=TRUE,"",IF([13]市町村!F59=0,"－",[13]市町村!F59))</f>
        <v/>
      </c>
      <c r="G58" s="63"/>
    </row>
    <row r="59" spans="1:7">
      <c r="A59" s="63"/>
      <c r="B59" s="22" t="str">
        <f>IF(ISBLANK([13]市町村!B60)=TRUE,"",[13]市町村!B60)</f>
        <v>　 勝 央 町</v>
      </c>
      <c r="C59" s="74">
        <f>IF(ISBLANK([13]市町村!C60)=TRUE,"",IF([13]市町村!C60=0,"－",[13]市町村!C60))</f>
        <v>29.7</v>
      </c>
      <c r="D59" s="74">
        <f>IF(ISBLANK([13]市町村!D60)=TRUE,"",IF([13]市町村!D60=0,"－",[13]市町村!D60))</f>
        <v>45.6</v>
      </c>
      <c r="E59" s="74">
        <f>IF(ISBLANK([13]市町村!E60)=TRUE,"",IF([13]市町村!E60=0,"－",[13]市町村!E60))</f>
        <v>28.9</v>
      </c>
      <c r="F59" s="595">
        <f>IF(ISBLANK([13]市町村!F60)=TRUE,"",IF([13]市町村!F60=0,"－",[13]市町村!F60))</f>
        <v>38.9</v>
      </c>
      <c r="G59" s="63"/>
    </row>
    <row r="60" spans="1:7">
      <c r="A60" s="63"/>
      <c r="B60" s="22" t="str">
        <f>IF(ISBLANK([13]市町村!B61)=TRUE,"",[13]市町村!B61)</f>
        <v>　 奈 義 町</v>
      </c>
      <c r="C60" s="74">
        <f>IF(ISBLANK([13]市町村!C61)=TRUE,"",IF([13]市町村!C61=0,"－",[13]市町村!C61))</f>
        <v>29.3</v>
      </c>
      <c r="D60" s="74">
        <f>IF(ISBLANK([13]市町村!D61)=TRUE,"",IF([13]市町村!D61=0,"－",[13]市町村!D61))</f>
        <v>46.1</v>
      </c>
      <c r="E60" s="74">
        <f>IF(ISBLANK([13]市町村!E61)=TRUE,"",IF([13]市町村!E61=0,"－",[13]市町村!E61))</f>
        <v>27.6</v>
      </c>
      <c r="F60" s="595">
        <f>IF(ISBLANK([13]市町村!F61)=TRUE,"",IF([13]市町村!F61=0,"－",[13]市町村!F61))</f>
        <v>38.5</v>
      </c>
      <c r="G60" s="63"/>
    </row>
    <row r="61" spans="1:7">
      <c r="A61" s="63"/>
      <c r="B61" s="22" t="str">
        <f>IF(ISBLANK([13]市町村!B62)=TRUE,"",[13]市町村!B62)</f>
        <v>英 田 郡</v>
      </c>
      <c r="C61" s="74" t="str">
        <f>IF(ISBLANK([13]市町村!C62)=TRUE,"",IF([13]市町村!C62=0,"－",[13]市町村!C62))</f>
        <v/>
      </c>
      <c r="D61" s="74" t="str">
        <f>IF(ISBLANK([13]市町村!D62)=TRUE,"",IF([13]市町村!D62=0,"－",[13]市町村!D62))</f>
        <v/>
      </c>
      <c r="E61" s="74" t="str">
        <f>IF(ISBLANK([13]市町村!E62)=TRUE,"",IF([13]市町村!E62=0,"－",[13]市町村!E62))</f>
        <v/>
      </c>
      <c r="F61" s="595" t="str">
        <f>IF(ISBLANK([13]市町村!F62)=TRUE,"",IF([13]市町村!F62=0,"－",[13]市町村!F62))</f>
        <v/>
      </c>
      <c r="G61" s="63"/>
    </row>
    <row r="62" spans="1:7">
      <c r="A62" s="63"/>
      <c r="B62" s="22" t="str">
        <f>IF(ISBLANK([13]市町村!B63)=TRUE,"",[13]市町村!B63)</f>
        <v>　 西粟倉村</v>
      </c>
      <c r="C62" s="74">
        <f>IF(ISBLANK([13]市町村!C63)=TRUE,"",IF([13]市町村!C63=0,"－",[13]市町村!C63))</f>
        <v>28.3</v>
      </c>
      <c r="D62" s="74">
        <f>IF(ISBLANK([13]市町村!D63)=TRUE,"",IF([13]市町村!D63=0,"－",[13]市町村!D63))</f>
        <v>50.6</v>
      </c>
      <c r="E62" s="74">
        <f>IF(ISBLANK([13]市町村!E63)=TRUE,"",IF([13]市町村!E63=0,"－",[13]市町村!E63))</f>
        <v>31.5</v>
      </c>
      <c r="F62" s="595">
        <f>IF(ISBLANK([13]市町村!F63)=TRUE,"",IF([13]市町村!F63=0,"－",[13]市町村!F63))</f>
        <v>46.5</v>
      </c>
      <c r="G62" s="63"/>
    </row>
    <row r="63" spans="1:7">
      <c r="A63" s="63"/>
      <c r="B63" s="22" t="str">
        <f>IF(ISBLANK([13]市町村!B64)=TRUE,"",[13]市町村!B64)</f>
        <v/>
      </c>
      <c r="C63" s="74" t="str">
        <f>IF(ISBLANK([13]市町村!C64)=TRUE,"",IF([13]市町村!C64=0,"－",[13]市町村!C64))</f>
        <v/>
      </c>
      <c r="D63" s="74" t="str">
        <f>IF(ISBLANK([13]市町村!D64)=TRUE,"",IF([13]市町村!D64=0,"－",[13]市町村!D64))</f>
        <v/>
      </c>
      <c r="E63" s="74" t="str">
        <f>IF(ISBLANK([13]市町村!E64)=TRUE,"",IF([13]市町村!E64=0,"－",[13]市町村!E64))</f>
        <v/>
      </c>
      <c r="F63" s="595" t="str">
        <f>IF(ISBLANK([13]市町村!F64)=TRUE,"",IF([13]市町村!F64=0,"－",[13]市町村!F64))</f>
        <v/>
      </c>
      <c r="G63" s="63"/>
    </row>
    <row r="64" spans="1:7">
      <c r="A64" s="63"/>
      <c r="B64" s="22" t="str">
        <f>IF(ISBLANK([13]市町村!B65)=TRUE,"",[13]市町村!B65)</f>
        <v>久 米 郡</v>
      </c>
      <c r="C64" s="74" t="str">
        <f>IF(ISBLANK([13]市町村!C65)=TRUE,"",IF([13]市町村!C65=0,"－",[13]市町村!C65))</f>
        <v/>
      </c>
      <c r="D64" s="74" t="str">
        <f>IF(ISBLANK([13]市町村!D65)=TRUE,"",IF([13]市町村!D65=0,"－",[13]市町村!D65))</f>
        <v/>
      </c>
      <c r="E64" s="74" t="str">
        <f>IF(ISBLANK([13]市町村!E65)=TRUE,"",IF([13]市町村!E65=0,"－",[13]市町村!E65))</f>
        <v/>
      </c>
      <c r="F64" s="595" t="str">
        <f>IF(ISBLANK([13]市町村!F65)=TRUE,"",IF([13]市町村!F65=0,"－",[13]市町村!F65))</f>
        <v/>
      </c>
      <c r="G64" s="63"/>
    </row>
    <row r="65" spans="1:7">
      <c r="A65" s="63"/>
      <c r="B65" s="22" t="str">
        <f>IF(ISBLANK([13]市町村!B66)=TRUE,"",[13]市町村!B66)</f>
        <v>　 久米南町</v>
      </c>
      <c r="C65" s="74">
        <f>IF(ISBLANK([13]市町村!C66)=TRUE,"",IF([13]市町村!C66=0,"－",[13]市町村!C66))</f>
        <v>29.1</v>
      </c>
      <c r="D65" s="74">
        <f>IF(ISBLANK([13]市町村!D66)=TRUE,"",IF([13]市町村!D66=0,"－",[13]市町村!D66))</f>
        <v>55</v>
      </c>
      <c r="E65" s="74">
        <f>IF(ISBLANK([13]市町村!E66)=TRUE,"",IF([13]市町村!E66=0,"－",[13]市町村!E66))</f>
        <v>26.8</v>
      </c>
      <c r="F65" s="595">
        <f>IF(ISBLANK([13]市町村!F66)=TRUE,"",IF([13]市町村!F66=0,"－",[13]市町村!F66))</f>
        <v>53.8</v>
      </c>
      <c r="G65" s="63"/>
    </row>
    <row r="66" spans="1:7">
      <c r="A66" s="63"/>
      <c r="B66" s="22" t="str">
        <f>IF(ISBLANK([13]市町村!B67)=TRUE,"",[13]市町村!B67)</f>
        <v>　 美 咲 町</v>
      </c>
      <c r="C66" s="74">
        <f>IF(ISBLANK([13]市町村!C67)=TRUE,"",IF([13]市町村!C67=0,"－",[13]市町村!C67))</f>
        <v>29.7</v>
      </c>
      <c r="D66" s="74">
        <f>IF(ISBLANK([13]市町村!D67)=TRUE,"",IF([13]市町村!D67=0,"－",[13]市町村!D67))</f>
        <v>48.7</v>
      </c>
      <c r="E66" s="74">
        <f>IF(ISBLANK([13]市町村!E67)=TRUE,"",IF([13]市町村!E67=0,"－",[13]市町村!E67))</f>
        <v>27.7</v>
      </c>
      <c r="F66" s="595">
        <f>IF(ISBLANK([13]市町村!F67)=TRUE,"",IF([13]市町村!F67=0,"－",[13]市町村!F67))</f>
        <v>41.5</v>
      </c>
      <c r="G66" s="63"/>
    </row>
    <row r="67" spans="1:7">
      <c r="A67" s="63"/>
      <c r="B67" s="22" t="str">
        <f>IF(ISBLANK([13]市町村!B68)=TRUE,"",[13]市町村!B68)</f>
        <v>加 賀 郡</v>
      </c>
      <c r="C67" s="74" t="str">
        <f>IF(ISBLANK([13]市町村!C68)=TRUE,"",IF([13]市町村!C68=0,"－",[13]市町村!C68))</f>
        <v/>
      </c>
      <c r="D67" s="74" t="str">
        <f>IF(ISBLANK([13]市町村!D68)=TRUE,"",IF([13]市町村!D68=0,"－",[13]市町村!D68))</f>
        <v/>
      </c>
      <c r="E67" s="74" t="str">
        <f>IF(ISBLANK([13]市町村!E68)=TRUE,"",IF([13]市町村!E68=0,"－",[13]市町村!E68))</f>
        <v/>
      </c>
      <c r="F67" s="595" t="str">
        <f>IF(ISBLANK([13]市町村!F68)=TRUE,"",IF([13]市町村!F68=0,"－",[13]市町村!F68))</f>
        <v/>
      </c>
      <c r="G67" s="63"/>
    </row>
    <row r="68" spans="1:7">
      <c r="A68" s="63"/>
      <c r="B68" s="22" t="str">
        <f>IF(ISBLANK([13]市町村!B69)=TRUE,"",[13]市町村!B69)</f>
        <v>　 吉備中央町</v>
      </c>
      <c r="C68" s="74">
        <f>IF(ISBLANK([13]市町村!C69)=TRUE,"",IF([13]市町村!C69=0,"－",[13]市町村!C69))</f>
        <v>30.1</v>
      </c>
      <c r="D68" s="74">
        <f>IF(ISBLANK([13]市町村!D69)=TRUE,"",IF([13]市町村!D69=0,"－",[13]市町村!D69))</f>
        <v>44.4</v>
      </c>
      <c r="E68" s="74">
        <f>IF(ISBLANK([13]市町村!E69)=TRUE,"",IF([13]市町村!E69=0,"－",[13]市町村!E69))</f>
        <v>28.2</v>
      </c>
      <c r="F68" s="595">
        <f>IF(ISBLANK([13]市町村!F69)=TRUE,"",IF([13]市町村!F69=0,"－",[13]市町村!F69))</f>
        <v>43</v>
      </c>
      <c r="G68" s="63"/>
    </row>
    <row r="69" spans="1:7" ht="15" thickBot="1">
      <c r="A69" s="63"/>
      <c r="B69" s="22" t="str">
        <f>IF(ISBLANK([13]市町村!B73)=TRUE,"",[13]市町村!B73)</f>
        <v/>
      </c>
      <c r="C69" s="74" t="str">
        <f>IF(ISBLANK([13]市町村!C89)=TRUE,"",IF([13]市町村!C89=0,"－",[13]市町村!C89))</f>
        <v/>
      </c>
      <c r="D69" s="74" t="str">
        <f>IF(ISBLANK([13]市町村!D89)=TRUE,"",IF([13]市町村!D89=0,"－",[13]市町村!D89))</f>
        <v/>
      </c>
      <c r="E69" s="74" t="str">
        <f>IF(ISBLANK([13]市町村!E89)=TRUE,"",IF([13]市町村!E89=0,"－",[13]市町村!E89))</f>
        <v/>
      </c>
      <c r="F69" s="595" t="str">
        <f>IF(ISBLANK([13]市町村!F89)=TRUE,"",IF([13]市町村!F89=0,"－",[13]市町村!F89))</f>
        <v/>
      </c>
      <c r="G69" s="63"/>
    </row>
    <row r="70" spans="1:7">
      <c r="A70" s="63"/>
      <c r="B70" s="588" t="s">
        <v>810</v>
      </c>
      <c r="C70" s="594"/>
      <c r="D70" s="594"/>
      <c r="E70" s="594"/>
      <c r="F70" s="594"/>
      <c r="G70" s="63"/>
    </row>
    <row r="71" spans="1:7">
      <c r="A71" s="63"/>
      <c r="B71" s="12" t="s">
        <v>397</v>
      </c>
      <c r="C71" s="63"/>
      <c r="D71" s="63"/>
      <c r="E71" s="63"/>
      <c r="F71" s="63"/>
      <c r="G71" s="63"/>
    </row>
  </sheetData>
  <phoneticPr fontId="2"/>
  <pageMargins left="0.7" right="0.7" top="0.75" bottom="0.75" header="0.3" footer="0.3"/>
  <pageSetup paperSize="9" scale="6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71"/>
  <sheetViews>
    <sheetView tabSelected="1" view="pageBreakPreview" topLeftCell="A49" zoomScale="90" zoomScaleNormal="100" zoomScaleSheetLayoutView="90" workbookViewId="0">
      <selection activeCell="O19" sqref="O19:O23"/>
    </sheetView>
  </sheetViews>
  <sheetFormatPr defaultRowHeight="14.25"/>
  <cols>
    <col min="1" max="1" width="9" style="1"/>
    <col min="2" max="2" width="21.625" style="1" customWidth="1"/>
    <col min="3" max="4" width="9" style="1"/>
    <col min="5" max="5" width="3.125" style="1" customWidth="1"/>
    <col min="6" max="6" width="7.5" style="1" customWidth="1"/>
    <col min="7" max="16384" width="9" style="1"/>
  </cols>
  <sheetData>
    <row r="1" spans="1:16">
      <c r="A1" s="63"/>
      <c r="B1" s="104" t="s">
        <v>100</v>
      </c>
      <c r="C1" s="63"/>
      <c r="D1" s="63"/>
      <c r="E1" s="63"/>
      <c r="F1" s="63"/>
      <c r="G1" s="63"/>
      <c r="H1" s="63"/>
      <c r="I1" s="63"/>
      <c r="J1" s="63"/>
      <c r="K1" s="63"/>
      <c r="L1" s="63"/>
      <c r="M1" s="63"/>
      <c r="N1" s="103"/>
      <c r="O1" s="103"/>
      <c r="P1" s="63"/>
    </row>
    <row r="2" spans="1:16" ht="15" thickBot="1">
      <c r="A2" s="63"/>
      <c r="B2" s="9" t="s">
        <v>99</v>
      </c>
      <c r="C2" s="75"/>
      <c r="D2" s="75"/>
      <c r="E2" s="75"/>
      <c r="F2" s="75"/>
      <c r="G2" s="75"/>
      <c r="H2" s="75"/>
      <c r="I2" s="75"/>
      <c r="J2" s="75"/>
      <c r="K2" s="75"/>
      <c r="L2" s="75"/>
      <c r="M2" s="75"/>
      <c r="N2" s="75"/>
      <c r="O2" s="102" t="s">
        <v>98</v>
      </c>
      <c r="P2" s="63"/>
    </row>
    <row r="3" spans="1:16">
      <c r="A3" s="63"/>
      <c r="B3" s="101"/>
      <c r="C3" s="96"/>
      <c r="D3" s="96"/>
      <c r="E3" s="96"/>
      <c r="F3" s="100"/>
      <c r="G3" s="96"/>
      <c r="H3" s="96"/>
      <c r="I3" s="99"/>
      <c r="J3" s="98" t="s">
        <v>97</v>
      </c>
      <c r="K3" s="97"/>
      <c r="L3" s="96"/>
      <c r="M3" s="96"/>
      <c r="N3" s="96"/>
      <c r="O3" s="95"/>
      <c r="P3" s="63"/>
    </row>
    <row r="4" spans="1:16">
      <c r="A4" s="63"/>
      <c r="B4" s="79" t="s">
        <v>76</v>
      </c>
      <c r="C4" s="91" t="s">
        <v>96</v>
      </c>
      <c r="D4" s="91" t="s">
        <v>88</v>
      </c>
      <c r="E4" s="93" t="s">
        <v>63</v>
      </c>
      <c r="F4" s="92"/>
      <c r="G4" s="91" t="s">
        <v>95</v>
      </c>
      <c r="H4" s="91" t="s">
        <v>94</v>
      </c>
      <c r="I4" s="90"/>
      <c r="J4" s="91"/>
      <c r="K4" s="94"/>
      <c r="L4" s="91" t="s">
        <v>93</v>
      </c>
      <c r="M4" s="91" t="s">
        <v>92</v>
      </c>
      <c r="N4" s="91" t="s">
        <v>91</v>
      </c>
      <c r="O4" s="89" t="s">
        <v>90</v>
      </c>
      <c r="P4" s="63"/>
    </row>
    <row r="5" spans="1:16">
      <c r="A5" s="63"/>
      <c r="B5" s="79" t="s">
        <v>68</v>
      </c>
      <c r="C5" s="90"/>
      <c r="D5" s="90"/>
      <c r="E5" s="93" t="s">
        <v>89</v>
      </c>
      <c r="F5" s="92"/>
      <c r="G5" s="91" t="s">
        <v>88</v>
      </c>
      <c r="H5" s="91" t="s">
        <v>88</v>
      </c>
      <c r="I5" s="91" t="s">
        <v>64</v>
      </c>
      <c r="J5" s="91" t="s">
        <v>63</v>
      </c>
      <c r="K5" s="91" t="s">
        <v>62</v>
      </c>
      <c r="L5" s="91" t="s">
        <v>88</v>
      </c>
      <c r="M5" s="90"/>
      <c r="N5" s="90"/>
      <c r="O5" s="89" t="s">
        <v>87</v>
      </c>
      <c r="P5" s="63"/>
    </row>
    <row r="6" spans="1:16">
      <c r="A6" s="63"/>
      <c r="B6" s="88"/>
      <c r="C6" s="86"/>
      <c r="D6" s="86"/>
      <c r="E6" s="86"/>
      <c r="F6" s="87"/>
      <c r="G6" s="86"/>
      <c r="H6" s="86"/>
      <c r="I6" s="86"/>
      <c r="J6" s="86"/>
      <c r="K6" s="86"/>
      <c r="L6" s="86"/>
      <c r="M6" s="86"/>
      <c r="N6" s="86"/>
      <c r="O6" s="85"/>
      <c r="P6" s="63"/>
    </row>
    <row r="7" spans="1:16">
      <c r="A7" s="63"/>
      <c r="B7" s="79" t="str">
        <f>'[2]2-16-1...'!B7</f>
        <v>全　　　　国</v>
      </c>
      <c r="C7" s="74">
        <v>8</v>
      </c>
      <c r="D7" s="74">
        <v>10.3</v>
      </c>
      <c r="E7" s="73" t="s">
        <v>5</v>
      </c>
      <c r="F7" s="82">
        <v>2.2999999999999998</v>
      </c>
      <c r="G7" s="74">
        <v>1.9</v>
      </c>
      <c r="H7" s="74">
        <v>0.9</v>
      </c>
      <c r="I7" s="74">
        <v>22</v>
      </c>
      <c r="J7" s="74">
        <v>10.6</v>
      </c>
      <c r="K7" s="74">
        <v>11.4</v>
      </c>
      <c r="L7" s="74">
        <v>3.7</v>
      </c>
      <c r="M7" s="74">
        <v>5.0999999999999996</v>
      </c>
      <c r="N7" s="84">
        <v>1.81</v>
      </c>
      <c r="O7" s="83">
        <v>1.45</v>
      </c>
      <c r="P7" s="63"/>
    </row>
    <row r="8" spans="1:16">
      <c r="A8" s="63"/>
      <c r="B8" s="22"/>
      <c r="C8" s="74"/>
      <c r="D8" s="74"/>
      <c r="E8" s="73"/>
      <c r="F8" s="82"/>
      <c r="G8" s="74"/>
      <c r="H8" s="74"/>
      <c r="I8" s="74"/>
      <c r="J8" s="74"/>
      <c r="K8" s="74"/>
      <c r="L8" s="74"/>
      <c r="M8" s="74"/>
      <c r="N8" s="81"/>
      <c r="O8" s="80"/>
      <c r="P8" s="63"/>
    </row>
    <row r="9" spans="1:16">
      <c r="A9" s="63"/>
      <c r="B9" s="79" t="str">
        <f>'[2]2-16-1...'!B9</f>
        <v>岡　 山　 県</v>
      </c>
      <c r="C9" s="72">
        <v>8.1999999999999993</v>
      </c>
      <c r="D9" s="72">
        <v>11.3</v>
      </c>
      <c r="E9" s="73" t="s">
        <v>5</v>
      </c>
      <c r="F9" s="619">
        <v>-3.1</v>
      </c>
      <c r="G9" s="72">
        <v>1.5</v>
      </c>
      <c r="H9" s="72">
        <v>0.5</v>
      </c>
      <c r="I9" s="72">
        <v>21.5</v>
      </c>
      <c r="J9" s="72">
        <v>8.8000000000000007</v>
      </c>
      <c r="K9" s="72">
        <v>12.7</v>
      </c>
      <c r="L9" s="72">
        <v>3.5</v>
      </c>
      <c r="M9" s="72">
        <v>4.9000000000000004</v>
      </c>
      <c r="N9" s="71">
        <v>1.73</v>
      </c>
      <c r="O9" s="70">
        <v>1.54</v>
      </c>
      <c r="P9" s="63"/>
    </row>
    <row r="10" spans="1:16">
      <c r="A10" s="63"/>
      <c r="B10" s="79"/>
      <c r="C10" s="72"/>
      <c r="D10" s="72"/>
      <c r="E10" s="73"/>
      <c r="F10" s="619"/>
      <c r="G10" s="72"/>
      <c r="H10" s="72"/>
      <c r="I10" s="72"/>
      <c r="J10" s="72"/>
      <c r="K10" s="72"/>
      <c r="L10" s="72"/>
      <c r="M10" s="72"/>
      <c r="N10" s="71"/>
      <c r="O10" s="78"/>
      <c r="P10" s="63"/>
    </row>
    <row r="11" spans="1:16">
      <c r="A11" s="63"/>
      <c r="B11" s="77" t="str">
        <f>'[2]2-16-1...'!B11</f>
        <v>県南東部保健医療圏</v>
      </c>
      <c r="C11" s="72">
        <v>8.4</v>
      </c>
      <c r="D11" s="72">
        <v>10.199999999999999</v>
      </c>
      <c r="E11" s="73" t="s">
        <v>5</v>
      </c>
      <c r="F11" s="619">
        <v>-1.8</v>
      </c>
      <c r="G11" s="72">
        <v>1.6</v>
      </c>
      <c r="H11" s="72">
        <v>0.4</v>
      </c>
      <c r="I11" s="72">
        <v>20.3</v>
      </c>
      <c r="J11" s="72">
        <v>8.1</v>
      </c>
      <c r="K11" s="72">
        <v>12.2</v>
      </c>
      <c r="L11" s="72">
        <v>3.4</v>
      </c>
      <c r="M11" s="72">
        <v>5</v>
      </c>
      <c r="N11" s="71">
        <v>1.75</v>
      </c>
      <c r="O11" s="617">
        <v>1.49</v>
      </c>
      <c r="P11" s="63"/>
    </row>
    <row r="12" spans="1:16">
      <c r="A12" s="63"/>
      <c r="B12" s="77" t="str">
        <f>'[2]2-16-1...'!B12</f>
        <v>県南西部保健医療圏</v>
      </c>
      <c r="C12" s="72">
        <v>8.1999999999999993</v>
      </c>
      <c r="D12" s="72">
        <v>10.6</v>
      </c>
      <c r="E12" s="73" t="s">
        <v>5</v>
      </c>
      <c r="F12" s="619">
        <v>-2.4</v>
      </c>
      <c r="G12" s="72">
        <v>1.2</v>
      </c>
      <c r="H12" s="72">
        <v>0.5</v>
      </c>
      <c r="I12" s="72">
        <v>22.7</v>
      </c>
      <c r="J12" s="72">
        <v>9.6999999999999993</v>
      </c>
      <c r="K12" s="72">
        <v>12.9</v>
      </c>
      <c r="L12" s="72">
        <v>4.0999999999999996</v>
      </c>
      <c r="M12" s="72">
        <v>4.9000000000000004</v>
      </c>
      <c r="N12" s="71">
        <v>1.72</v>
      </c>
      <c r="O12" s="617">
        <v>1.61</v>
      </c>
      <c r="P12" s="63"/>
    </row>
    <row r="13" spans="1:16">
      <c r="A13" s="63"/>
      <c r="B13" s="77" t="str">
        <f>'[2]2-16-1...'!B13</f>
        <v>高梁・新見保健医療圏</v>
      </c>
      <c r="C13" s="72">
        <v>5.3</v>
      </c>
      <c r="D13" s="72">
        <v>17.899999999999999</v>
      </c>
      <c r="E13" s="73" t="s">
        <v>5</v>
      </c>
      <c r="F13" s="619">
        <v>-12.7</v>
      </c>
      <c r="G13" s="72">
        <v>3</v>
      </c>
      <c r="H13" s="72">
        <v>3</v>
      </c>
      <c r="I13" s="72">
        <v>26.5</v>
      </c>
      <c r="J13" s="72">
        <v>5.9</v>
      </c>
      <c r="K13" s="72">
        <v>20.6</v>
      </c>
      <c r="L13" s="72">
        <v>3</v>
      </c>
      <c r="M13" s="72">
        <v>3</v>
      </c>
      <c r="N13" s="71">
        <v>1.42</v>
      </c>
      <c r="O13" s="617">
        <v>1.5</v>
      </c>
      <c r="P13" s="63"/>
    </row>
    <row r="14" spans="1:16">
      <c r="A14" s="63"/>
      <c r="B14" s="77" t="str">
        <f>'[2]2-16-1...'!B14</f>
        <v>真庭保健医療圏</v>
      </c>
      <c r="C14" s="72">
        <v>7</v>
      </c>
      <c r="D14" s="72">
        <v>16.3</v>
      </c>
      <c r="E14" s="73" t="s">
        <v>5</v>
      </c>
      <c r="F14" s="619">
        <v>-9.4</v>
      </c>
      <c r="G14" s="72" t="s">
        <v>4</v>
      </c>
      <c r="H14" s="72" t="s">
        <v>4</v>
      </c>
      <c r="I14" s="72">
        <v>15</v>
      </c>
      <c r="J14" s="72">
        <v>6</v>
      </c>
      <c r="K14" s="72">
        <v>9</v>
      </c>
      <c r="L14" s="72" t="s">
        <v>4</v>
      </c>
      <c r="M14" s="72">
        <v>3.7</v>
      </c>
      <c r="N14" s="71">
        <v>1.3</v>
      </c>
      <c r="O14" s="617">
        <v>1.81</v>
      </c>
      <c r="P14" s="63"/>
    </row>
    <row r="15" spans="1:16">
      <c r="A15" s="63"/>
      <c r="B15" s="77" t="str">
        <f>'[2]2-16-1...'!B15</f>
        <v>津山・英田保健医療圏</v>
      </c>
      <c r="C15" s="72">
        <v>7.8</v>
      </c>
      <c r="D15" s="72">
        <v>15.2</v>
      </c>
      <c r="E15" s="73" t="s">
        <v>5</v>
      </c>
      <c r="F15" s="619">
        <v>-7.5</v>
      </c>
      <c r="G15" s="72">
        <v>2.1</v>
      </c>
      <c r="H15" s="72">
        <v>0.7</v>
      </c>
      <c r="I15" s="72">
        <v>22.8</v>
      </c>
      <c r="J15" s="72">
        <v>9.6999999999999993</v>
      </c>
      <c r="K15" s="72">
        <v>13.1</v>
      </c>
      <c r="L15" s="72">
        <v>2.8</v>
      </c>
      <c r="M15" s="72">
        <v>4.5999999999999996</v>
      </c>
      <c r="N15" s="71">
        <v>1.73</v>
      </c>
      <c r="O15" s="617">
        <v>1.68</v>
      </c>
      <c r="P15" s="63"/>
    </row>
    <row r="16" spans="1:16">
      <c r="A16" s="63"/>
      <c r="B16" s="22"/>
      <c r="C16" s="72"/>
      <c r="D16" s="72"/>
      <c r="E16" s="74"/>
      <c r="F16" s="619"/>
      <c r="G16" s="72"/>
      <c r="H16" s="72"/>
      <c r="I16" s="72"/>
      <c r="J16" s="72"/>
      <c r="K16" s="72"/>
      <c r="L16" s="72"/>
      <c r="M16" s="72"/>
      <c r="N16" s="71"/>
      <c r="O16" s="617"/>
      <c r="P16" s="63"/>
    </row>
    <row r="17" spans="1:16">
      <c r="A17" s="63"/>
      <c r="B17" s="76" t="str">
        <f>'[2]2-16-1...'!B17</f>
        <v>岡山市保健所</v>
      </c>
      <c r="C17" s="72">
        <v>9</v>
      </c>
      <c r="D17" s="72">
        <v>9.1</v>
      </c>
      <c r="E17" s="73" t="s">
        <v>5</v>
      </c>
      <c r="F17" s="619">
        <v>-0.1</v>
      </c>
      <c r="G17" s="72">
        <v>1.6</v>
      </c>
      <c r="H17" s="72">
        <v>0.5</v>
      </c>
      <c r="I17" s="72">
        <v>21.1</v>
      </c>
      <c r="J17" s="72">
        <v>8.3000000000000007</v>
      </c>
      <c r="K17" s="72">
        <v>12.8</v>
      </c>
      <c r="L17" s="72">
        <v>3.6</v>
      </c>
      <c r="M17" s="72">
        <v>5.4</v>
      </c>
      <c r="N17" s="71">
        <v>1.82</v>
      </c>
      <c r="O17" s="617">
        <v>1.49</v>
      </c>
      <c r="P17" s="63"/>
    </row>
    <row r="18" spans="1:16">
      <c r="A18" s="63"/>
      <c r="B18" s="76" t="str">
        <f>'[2]2-16-1...'!B18</f>
        <v>倉敷市保健所</v>
      </c>
      <c r="C18" s="72">
        <v>9.1</v>
      </c>
      <c r="D18" s="72">
        <v>9.3000000000000007</v>
      </c>
      <c r="E18" s="73" t="s">
        <v>5</v>
      </c>
      <c r="F18" s="619">
        <v>-0.2</v>
      </c>
      <c r="G18" s="72">
        <v>1.4</v>
      </c>
      <c r="H18" s="72">
        <v>0.5</v>
      </c>
      <c r="I18" s="72">
        <v>21.7</v>
      </c>
      <c r="J18" s="72">
        <v>8.6999999999999993</v>
      </c>
      <c r="K18" s="72">
        <v>13</v>
      </c>
      <c r="L18" s="72">
        <v>3.7</v>
      </c>
      <c r="M18" s="72">
        <v>5.4</v>
      </c>
      <c r="N18" s="71">
        <v>1.81</v>
      </c>
      <c r="O18" s="617">
        <v>1.66</v>
      </c>
      <c r="P18" s="63"/>
    </row>
    <row r="19" spans="1:16">
      <c r="A19" s="63"/>
      <c r="B19" s="76" t="str">
        <f>'[2]2-16-1...'!B19</f>
        <v>備前保健所</v>
      </c>
      <c r="C19" s="72">
        <v>6.2</v>
      </c>
      <c r="D19" s="72">
        <v>13.9</v>
      </c>
      <c r="E19" s="73" t="s">
        <v>5</v>
      </c>
      <c r="F19" s="619">
        <v>-7.7</v>
      </c>
      <c r="G19" s="72">
        <v>1.6</v>
      </c>
      <c r="H19" s="72" t="s">
        <v>4</v>
      </c>
      <c r="I19" s="72">
        <v>16.399999999999999</v>
      </c>
      <c r="J19" s="72">
        <v>7</v>
      </c>
      <c r="K19" s="72">
        <v>9.4</v>
      </c>
      <c r="L19" s="72">
        <v>2.4</v>
      </c>
      <c r="M19" s="72">
        <v>3.6</v>
      </c>
      <c r="N19" s="71">
        <v>1.51</v>
      </c>
      <c r="O19" s="617">
        <v>1.47</v>
      </c>
      <c r="P19" s="63"/>
    </row>
    <row r="20" spans="1:16">
      <c r="A20" s="63"/>
      <c r="B20" s="76" t="str">
        <f>'[2]2-16-1...'!B20</f>
        <v>備中保健所</v>
      </c>
      <c r="C20" s="72">
        <v>6.3</v>
      </c>
      <c r="D20" s="72">
        <v>13.2</v>
      </c>
      <c r="E20" s="73" t="s">
        <v>5</v>
      </c>
      <c r="F20" s="619">
        <v>-6.9</v>
      </c>
      <c r="G20" s="72">
        <v>0.7</v>
      </c>
      <c r="H20" s="72">
        <v>0.7</v>
      </c>
      <c r="I20" s="72">
        <v>25.5</v>
      </c>
      <c r="J20" s="72">
        <v>12.7</v>
      </c>
      <c r="K20" s="72">
        <v>12.7</v>
      </c>
      <c r="L20" s="72">
        <v>5.5</v>
      </c>
      <c r="M20" s="72">
        <v>3.7</v>
      </c>
      <c r="N20" s="71">
        <v>1.55</v>
      </c>
      <c r="O20" s="617">
        <v>1.36</v>
      </c>
      <c r="P20" s="63"/>
    </row>
    <row r="21" spans="1:16">
      <c r="A21" s="63"/>
      <c r="B21" s="76" t="str">
        <f>'[2]2-16-1...'!B21</f>
        <v>備北保健所</v>
      </c>
      <c r="C21" s="72">
        <v>5.3</v>
      </c>
      <c r="D21" s="72">
        <v>17.899999999999999</v>
      </c>
      <c r="E21" s="73" t="s">
        <v>5</v>
      </c>
      <c r="F21" s="619">
        <v>-12.7</v>
      </c>
      <c r="G21" s="72">
        <v>3</v>
      </c>
      <c r="H21" s="72">
        <v>3</v>
      </c>
      <c r="I21" s="72">
        <v>26.5</v>
      </c>
      <c r="J21" s="72">
        <v>5.9</v>
      </c>
      <c r="K21" s="72">
        <v>20.6</v>
      </c>
      <c r="L21" s="72">
        <v>3</v>
      </c>
      <c r="M21" s="72">
        <v>3</v>
      </c>
      <c r="N21" s="71">
        <v>1.42</v>
      </c>
      <c r="O21" s="617">
        <v>1.5</v>
      </c>
      <c r="P21" s="63"/>
    </row>
    <row r="22" spans="1:16">
      <c r="A22" s="63"/>
      <c r="B22" s="76" t="str">
        <f>'[2]2-16-1...'!B22</f>
        <v>真庭保健所</v>
      </c>
      <c r="C22" s="72">
        <v>7</v>
      </c>
      <c r="D22" s="72">
        <v>16.3</v>
      </c>
      <c r="E22" s="73" t="s">
        <v>5</v>
      </c>
      <c r="F22" s="619">
        <v>-9.4</v>
      </c>
      <c r="G22" s="72" t="s">
        <v>4</v>
      </c>
      <c r="H22" s="72" t="s">
        <v>4</v>
      </c>
      <c r="I22" s="72">
        <v>15</v>
      </c>
      <c r="J22" s="72">
        <v>6</v>
      </c>
      <c r="K22" s="72">
        <v>9</v>
      </c>
      <c r="L22" s="72" t="s">
        <v>4</v>
      </c>
      <c r="M22" s="72">
        <v>3.7</v>
      </c>
      <c r="N22" s="71">
        <v>1.3</v>
      </c>
      <c r="O22" s="617">
        <v>1.81</v>
      </c>
      <c r="P22" s="63"/>
    </row>
    <row r="23" spans="1:16">
      <c r="A23" s="63"/>
      <c r="B23" s="76" t="str">
        <f>'[2]2-16-1...'!B23</f>
        <v>美作保健所</v>
      </c>
      <c r="C23" s="72">
        <v>7.8</v>
      </c>
      <c r="D23" s="72">
        <v>15.2</v>
      </c>
      <c r="E23" s="73" t="s">
        <v>5</v>
      </c>
      <c r="F23" s="619">
        <v>-7.5</v>
      </c>
      <c r="G23" s="72">
        <v>2.1</v>
      </c>
      <c r="H23" s="72">
        <v>0.7</v>
      </c>
      <c r="I23" s="72">
        <v>22.8</v>
      </c>
      <c r="J23" s="72">
        <v>9.6999999999999993</v>
      </c>
      <c r="K23" s="72">
        <v>13.1</v>
      </c>
      <c r="L23" s="72">
        <v>2.8</v>
      </c>
      <c r="M23" s="72">
        <v>4.5999999999999996</v>
      </c>
      <c r="N23" s="71">
        <v>1.73</v>
      </c>
      <c r="O23" s="617">
        <v>1.68</v>
      </c>
      <c r="P23" s="63"/>
    </row>
    <row r="24" spans="1:16">
      <c r="A24" s="63"/>
      <c r="B24" s="22"/>
      <c r="C24" s="72"/>
      <c r="D24" s="72"/>
      <c r="E24" s="74"/>
      <c r="F24" s="619"/>
      <c r="G24" s="72"/>
      <c r="H24" s="72"/>
      <c r="I24" s="72"/>
      <c r="J24" s="72"/>
      <c r="K24" s="72"/>
      <c r="L24" s="72"/>
      <c r="M24" s="72"/>
      <c r="N24" s="71"/>
      <c r="O24" s="617"/>
      <c r="P24" s="63"/>
    </row>
    <row r="25" spans="1:16">
      <c r="A25" s="63"/>
      <c r="B25" s="22" t="str">
        <f>'[2]2-16-1...'!B25</f>
        <v>岡 山 市</v>
      </c>
      <c r="C25" s="72">
        <v>9</v>
      </c>
      <c r="D25" s="72">
        <v>9.1</v>
      </c>
      <c r="E25" s="73" t="s">
        <v>5</v>
      </c>
      <c r="F25" s="619">
        <v>-0.1</v>
      </c>
      <c r="G25" s="72">
        <v>1.6</v>
      </c>
      <c r="H25" s="72">
        <v>0.5</v>
      </c>
      <c r="I25" s="72">
        <v>21.1</v>
      </c>
      <c r="J25" s="72">
        <v>8.3000000000000007</v>
      </c>
      <c r="K25" s="72">
        <v>12.8</v>
      </c>
      <c r="L25" s="72">
        <v>3.6</v>
      </c>
      <c r="M25" s="72">
        <v>5.4</v>
      </c>
      <c r="N25" s="71">
        <v>1.82</v>
      </c>
      <c r="O25" s="617">
        <v>1.49</v>
      </c>
      <c r="P25" s="63"/>
    </row>
    <row r="26" spans="1:16">
      <c r="A26" s="63"/>
      <c r="B26" s="22" t="str">
        <f>'[2]2-16-1...'!B26</f>
        <v>倉 敷 市</v>
      </c>
      <c r="C26" s="72">
        <v>9.1</v>
      </c>
      <c r="D26" s="72">
        <v>9.3000000000000007</v>
      </c>
      <c r="E26" s="73" t="s">
        <v>5</v>
      </c>
      <c r="F26" s="619">
        <v>-0.2</v>
      </c>
      <c r="G26" s="72">
        <v>1.4</v>
      </c>
      <c r="H26" s="72">
        <v>0.5</v>
      </c>
      <c r="I26" s="72">
        <v>21.7</v>
      </c>
      <c r="J26" s="72">
        <v>8.6999999999999993</v>
      </c>
      <c r="K26" s="72">
        <v>13</v>
      </c>
      <c r="L26" s="72">
        <v>3.7</v>
      </c>
      <c r="M26" s="72">
        <v>5.4</v>
      </c>
      <c r="N26" s="71">
        <v>1.81</v>
      </c>
      <c r="O26" s="617">
        <v>1.66</v>
      </c>
      <c r="P26" s="63"/>
    </row>
    <row r="27" spans="1:16">
      <c r="A27" s="63"/>
      <c r="B27" s="22" t="str">
        <f>'[2]2-16-1...'!B27</f>
        <v>津 山 市</v>
      </c>
      <c r="C27" s="72">
        <v>8.5</v>
      </c>
      <c r="D27" s="72">
        <v>13.2</v>
      </c>
      <c r="E27" s="73" t="s">
        <v>5</v>
      </c>
      <c r="F27" s="619">
        <v>-4.7</v>
      </c>
      <c r="G27" s="72">
        <v>3.4</v>
      </c>
      <c r="H27" s="72">
        <v>1.1000000000000001</v>
      </c>
      <c r="I27" s="72">
        <v>18.899999999999999</v>
      </c>
      <c r="J27" s="72">
        <v>10</v>
      </c>
      <c r="K27" s="72">
        <v>8.9</v>
      </c>
      <c r="L27" s="72">
        <v>3.4</v>
      </c>
      <c r="M27" s="72">
        <v>4.9000000000000004</v>
      </c>
      <c r="N27" s="71">
        <v>1.97</v>
      </c>
      <c r="O27" s="617">
        <v>1.7</v>
      </c>
      <c r="P27" s="75"/>
    </row>
    <row r="28" spans="1:16">
      <c r="A28" s="63"/>
      <c r="B28" s="22" t="str">
        <f>'[2]2-16-1...'!B28</f>
        <v>玉 野 市</v>
      </c>
      <c r="C28" s="72">
        <v>6.4</v>
      </c>
      <c r="D28" s="72">
        <v>14.5</v>
      </c>
      <c r="E28" s="73" t="s">
        <v>5</v>
      </c>
      <c r="F28" s="619">
        <v>-8.1</v>
      </c>
      <c r="G28" s="72" t="s">
        <v>4</v>
      </c>
      <c r="H28" s="72" t="s">
        <v>4</v>
      </c>
      <c r="I28" s="72">
        <v>5.0999999999999996</v>
      </c>
      <c r="J28" s="72" t="s">
        <v>4</v>
      </c>
      <c r="K28" s="72">
        <v>5.0999999999999996</v>
      </c>
      <c r="L28" s="72" t="s">
        <v>4</v>
      </c>
      <c r="M28" s="72">
        <v>3.7</v>
      </c>
      <c r="N28" s="71">
        <v>1.58</v>
      </c>
      <c r="O28" s="617">
        <v>1.48</v>
      </c>
      <c r="P28" s="63"/>
    </row>
    <row r="29" spans="1:16">
      <c r="A29" s="63"/>
      <c r="B29" s="22" t="str">
        <f>'[2]2-16-1...'!B29</f>
        <v>笠 岡 市</v>
      </c>
      <c r="C29" s="72">
        <v>5.5</v>
      </c>
      <c r="D29" s="72">
        <v>14.6</v>
      </c>
      <c r="E29" s="73" t="s">
        <v>5</v>
      </c>
      <c r="F29" s="619">
        <v>-9.1</v>
      </c>
      <c r="G29" s="72">
        <v>3.6</v>
      </c>
      <c r="H29" s="72">
        <v>3.6</v>
      </c>
      <c r="I29" s="72">
        <v>24.6</v>
      </c>
      <c r="J29" s="72">
        <v>14.1</v>
      </c>
      <c r="K29" s="72">
        <v>10.6</v>
      </c>
      <c r="L29" s="72">
        <v>3.6</v>
      </c>
      <c r="M29" s="72">
        <v>3.1</v>
      </c>
      <c r="N29" s="71">
        <v>1.68</v>
      </c>
      <c r="O29" s="617">
        <v>1.32</v>
      </c>
      <c r="P29" s="63"/>
    </row>
    <row r="30" spans="1:16">
      <c r="A30" s="63"/>
      <c r="B30" s="22"/>
      <c r="C30" s="72"/>
      <c r="D30" s="72"/>
      <c r="E30" s="73"/>
      <c r="F30" s="619"/>
      <c r="G30" s="72"/>
      <c r="H30" s="72"/>
      <c r="I30" s="72"/>
      <c r="J30" s="72"/>
      <c r="K30" s="72"/>
      <c r="L30" s="72"/>
      <c r="M30" s="72"/>
      <c r="N30" s="71"/>
      <c r="O30" s="617"/>
      <c r="P30" s="63"/>
    </row>
    <row r="31" spans="1:16">
      <c r="A31" s="63"/>
      <c r="B31" s="22" t="str">
        <f>'[2]2-16-1...'!B31</f>
        <v>井 原 市</v>
      </c>
      <c r="C31" s="72">
        <v>5</v>
      </c>
      <c r="D31" s="72">
        <v>15.9</v>
      </c>
      <c r="E31" s="73" t="s">
        <v>5</v>
      </c>
      <c r="F31" s="619">
        <v>-10.8</v>
      </c>
      <c r="G31" s="72" t="s">
        <v>4</v>
      </c>
      <c r="H31" s="72" t="s">
        <v>4</v>
      </c>
      <c r="I31" s="72">
        <v>18.8</v>
      </c>
      <c r="J31" s="72">
        <v>14.1</v>
      </c>
      <c r="K31" s="72">
        <v>4.7</v>
      </c>
      <c r="L31" s="72">
        <v>4.8</v>
      </c>
      <c r="M31" s="72">
        <v>3.2</v>
      </c>
      <c r="N31" s="71">
        <v>1.57</v>
      </c>
      <c r="O31" s="617">
        <v>1.22</v>
      </c>
      <c r="P31" s="63"/>
    </row>
    <row r="32" spans="1:16">
      <c r="A32" s="63"/>
      <c r="B32" s="22" t="str">
        <f>'[2]2-16-1...'!B32</f>
        <v>総 社 市</v>
      </c>
      <c r="C32" s="72">
        <v>7.8</v>
      </c>
      <c r="D32" s="72">
        <v>10.8</v>
      </c>
      <c r="E32" s="73" t="s">
        <v>5</v>
      </c>
      <c r="F32" s="619">
        <v>-3</v>
      </c>
      <c r="G32" s="72" t="s">
        <v>4</v>
      </c>
      <c r="H32" s="72" t="s">
        <v>4</v>
      </c>
      <c r="I32" s="72">
        <v>24.3</v>
      </c>
      <c r="J32" s="72">
        <v>9.4</v>
      </c>
      <c r="K32" s="72">
        <v>15</v>
      </c>
      <c r="L32" s="72">
        <v>5.7</v>
      </c>
      <c r="M32" s="72">
        <v>4.3</v>
      </c>
      <c r="N32" s="71">
        <v>1.53</v>
      </c>
      <c r="O32" s="617">
        <v>1.46</v>
      </c>
      <c r="P32" s="63"/>
    </row>
    <row r="33" spans="1:16">
      <c r="A33" s="63"/>
      <c r="B33" s="22" t="str">
        <f>'[2]2-16-1...'!B33</f>
        <v>高 梁 市</v>
      </c>
      <c r="C33" s="72">
        <v>5</v>
      </c>
      <c r="D33" s="72">
        <v>17.600000000000001</v>
      </c>
      <c r="E33" s="73" t="s">
        <v>5</v>
      </c>
      <c r="F33" s="619">
        <v>-12.6</v>
      </c>
      <c r="G33" s="72">
        <v>6.3</v>
      </c>
      <c r="H33" s="72">
        <v>6.3</v>
      </c>
      <c r="I33" s="72">
        <v>41.9</v>
      </c>
      <c r="J33" s="72">
        <v>12</v>
      </c>
      <c r="K33" s="72">
        <v>29.9</v>
      </c>
      <c r="L33" s="72">
        <v>6.2</v>
      </c>
      <c r="M33" s="72">
        <v>3.4</v>
      </c>
      <c r="N33" s="71">
        <v>1.22</v>
      </c>
      <c r="O33" s="617">
        <v>1.43</v>
      </c>
      <c r="P33" s="63"/>
    </row>
    <row r="34" spans="1:16">
      <c r="A34" s="63"/>
      <c r="B34" s="22" t="str">
        <f>'[2]2-16-1...'!B34</f>
        <v>新 見 市</v>
      </c>
      <c r="C34" s="72">
        <v>5.5</v>
      </c>
      <c r="D34" s="72">
        <v>18.399999999999999</v>
      </c>
      <c r="E34" s="73" t="s">
        <v>5</v>
      </c>
      <c r="F34" s="619">
        <v>-12.8</v>
      </c>
      <c r="G34" s="72" t="s">
        <v>4</v>
      </c>
      <c r="H34" s="72" t="s">
        <v>4</v>
      </c>
      <c r="I34" s="72">
        <v>11.6</v>
      </c>
      <c r="J34" s="72" t="s">
        <v>4</v>
      </c>
      <c r="K34" s="72">
        <v>11.6</v>
      </c>
      <c r="L34" s="72" t="s">
        <v>4</v>
      </c>
      <c r="M34" s="72">
        <v>2.7</v>
      </c>
      <c r="N34" s="71">
        <v>1.63</v>
      </c>
      <c r="O34" s="617">
        <v>1.58</v>
      </c>
      <c r="P34" s="63"/>
    </row>
    <row r="35" spans="1:16">
      <c r="A35" s="63"/>
      <c r="B35" s="22" t="str">
        <f>'[2]2-16-1...'!B35</f>
        <v>備 前 市</v>
      </c>
      <c r="C35" s="72">
        <v>5.9</v>
      </c>
      <c r="D35" s="72">
        <v>15</v>
      </c>
      <c r="E35" s="74" t="s">
        <v>5</v>
      </c>
      <c r="F35" s="619">
        <v>-9.1</v>
      </c>
      <c r="G35" s="72" t="s">
        <v>4</v>
      </c>
      <c r="H35" s="72" t="s">
        <v>4</v>
      </c>
      <c r="I35" s="72">
        <v>4.8</v>
      </c>
      <c r="J35" s="72">
        <v>4.8</v>
      </c>
      <c r="K35" s="72" t="s">
        <v>4</v>
      </c>
      <c r="L35" s="72" t="s">
        <v>4</v>
      </c>
      <c r="M35" s="72">
        <v>3.9</v>
      </c>
      <c r="N35" s="71">
        <v>1.05</v>
      </c>
      <c r="O35" s="617">
        <v>1.49</v>
      </c>
      <c r="P35" s="63"/>
    </row>
    <row r="36" spans="1:16">
      <c r="A36" s="63"/>
      <c r="B36" s="22"/>
      <c r="C36" s="72"/>
      <c r="D36" s="72"/>
      <c r="E36" s="73"/>
      <c r="F36" s="619"/>
      <c r="G36" s="72"/>
      <c r="H36" s="72"/>
      <c r="I36" s="72"/>
      <c r="J36" s="72"/>
      <c r="K36" s="72"/>
      <c r="L36" s="72"/>
      <c r="M36" s="72"/>
      <c r="N36" s="71"/>
      <c r="O36" s="617"/>
      <c r="P36" s="63"/>
    </row>
    <row r="37" spans="1:16">
      <c r="A37" s="63"/>
      <c r="B37" s="22" t="str">
        <f>'[2]2-16-1...'!B37</f>
        <v>瀬戸内市</v>
      </c>
      <c r="C37" s="72">
        <v>5.9</v>
      </c>
      <c r="D37" s="72">
        <v>12.8</v>
      </c>
      <c r="E37" s="73" t="s">
        <v>5</v>
      </c>
      <c r="F37" s="619">
        <v>-7</v>
      </c>
      <c r="G37" s="72">
        <v>9.1999999999999993</v>
      </c>
      <c r="H37" s="72" t="s">
        <v>4</v>
      </c>
      <c r="I37" s="72">
        <v>35.6</v>
      </c>
      <c r="J37" s="72">
        <v>8.9</v>
      </c>
      <c r="K37" s="72">
        <v>26.7</v>
      </c>
      <c r="L37" s="72" t="s">
        <v>4</v>
      </c>
      <c r="M37" s="72">
        <v>3.3</v>
      </c>
      <c r="N37" s="71">
        <v>1.46</v>
      </c>
      <c r="O37" s="617">
        <v>1.32</v>
      </c>
      <c r="P37" s="63"/>
    </row>
    <row r="38" spans="1:16">
      <c r="A38" s="63"/>
      <c r="B38" s="22" t="str">
        <f>'[2]2-16-1...'!B38</f>
        <v>赤 磐 市</v>
      </c>
      <c r="C38" s="72">
        <v>7.3</v>
      </c>
      <c r="D38" s="72">
        <v>11.4</v>
      </c>
      <c r="E38" s="73" t="s">
        <v>5</v>
      </c>
      <c r="F38" s="619">
        <v>-4.0999999999999996</v>
      </c>
      <c r="G38" s="72" t="s">
        <v>4</v>
      </c>
      <c r="H38" s="72" t="s">
        <v>4</v>
      </c>
      <c r="I38" s="72">
        <v>9.5</v>
      </c>
      <c r="J38" s="72">
        <v>6.3</v>
      </c>
      <c r="K38" s="72">
        <v>3.2</v>
      </c>
      <c r="L38" s="72">
        <v>3.2</v>
      </c>
      <c r="M38" s="72">
        <v>3.8</v>
      </c>
      <c r="N38" s="71">
        <v>1.78</v>
      </c>
      <c r="O38" s="617">
        <v>1.56</v>
      </c>
      <c r="P38" s="63"/>
    </row>
    <row r="39" spans="1:16">
      <c r="A39" s="63"/>
      <c r="B39" s="22" t="str">
        <f>'[2]2-16-1...'!B39</f>
        <v>真 庭 市</v>
      </c>
      <c r="C39" s="72">
        <v>7</v>
      </c>
      <c r="D39" s="72">
        <v>16.3</v>
      </c>
      <c r="E39" s="73" t="s">
        <v>5</v>
      </c>
      <c r="F39" s="619">
        <v>-9.3000000000000007</v>
      </c>
      <c r="G39" s="72" t="s">
        <v>4</v>
      </c>
      <c r="H39" s="72" t="s">
        <v>4</v>
      </c>
      <c r="I39" s="72">
        <v>15.2</v>
      </c>
      <c r="J39" s="72">
        <v>6.1</v>
      </c>
      <c r="K39" s="72">
        <v>9.1</v>
      </c>
      <c r="L39" s="72" t="s">
        <v>4</v>
      </c>
      <c r="M39" s="72">
        <v>3.7</v>
      </c>
      <c r="N39" s="71">
        <v>1.3</v>
      </c>
      <c r="O39" s="617">
        <v>1.82</v>
      </c>
      <c r="P39" s="63"/>
    </row>
    <row r="40" spans="1:16">
      <c r="A40" s="63"/>
      <c r="B40" s="22" t="str">
        <f>'[2]2-16-1...'!B40</f>
        <v>美 作 市</v>
      </c>
      <c r="C40" s="72">
        <v>5.6</v>
      </c>
      <c r="D40" s="72">
        <v>20.100000000000001</v>
      </c>
      <c r="E40" s="73" t="s">
        <v>5</v>
      </c>
      <c r="F40" s="619">
        <v>-14.5</v>
      </c>
      <c r="G40" s="72" t="s">
        <v>4</v>
      </c>
      <c r="H40" s="72" t="s">
        <v>4</v>
      </c>
      <c r="I40" s="72">
        <v>18.8</v>
      </c>
      <c r="J40" s="72" t="s">
        <v>4</v>
      </c>
      <c r="K40" s="72">
        <v>18.8</v>
      </c>
      <c r="L40" s="72" t="s">
        <v>4</v>
      </c>
      <c r="M40" s="72">
        <v>3.5</v>
      </c>
      <c r="N40" s="71">
        <v>1.54</v>
      </c>
      <c r="O40" s="617">
        <v>1.47</v>
      </c>
      <c r="P40" s="63"/>
    </row>
    <row r="41" spans="1:16">
      <c r="A41" s="63"/>
      <c r="B41" s="22" t="str">
        <f>'[2]2-16-1...'!B41</f>
        <v>浅 口 市</v>
      </c>
      <c r="C41" s="72">
        <v>5.6</v>
      </c>
      <c r="D41" s="72">
        <v>13.3</v>
      </c>
      <c r="E41" s="73" t="s">
        <v>5</v>
      </c>
      <c r="F41" s="619">
        <v>-7.7</v>
      </c>
      <c r="G41" s="72" t="s">
        <v>4</v>
      </c>
      <c r="H41" s="72" t="s">
        <v>4</v>
      </c>
      <c r="I41" s="72">
        <v>30.3</v>
      </c>
      <c r="J41" s="72">
        <v>15.2</v>
      </c>
      <c r="K41" s="72">
        <v>15.2</v>
      </c>
      <c r="L41" s="72" t="s">
        <v>4</v>
      </c>
      <c r="M41" s="72">
        <v>3.9</v>
      </c>
      <c r="N41" s="71">
        <v>1.1399999999999999</v>
      </c>
      <c r="O41" s="617">
        <v>1.3</v>
      </c>
      <c r="P41" s="63"/>
    </row>
    <row r="42" spans="1:16">
      <c r="A42" s="63"/>
      <c r="B42" s="22"/>
      <c r="C42" s="72"/>
      <c r="D42" s="72"/>
      <c r="E42" s="73"/>
      <c r="F42" s="619"/>
      <c r="G42" s="72"/>
      <c r="H42" s="72"/>
      <c r="I42" s="72"/>
      <c r="J42" s="72"/>
      <c r="K42" s="72"/>
      <c r="L42" s="72"/>
      <c r="M42" s="72"/>
      <c r="N42" s="71"/>
      <c r="O42" s="617"/>
      <c r="P42" s="63"/>
    </row>
    <row r="43" spans="1:16">
      <c r="A43" s="63"/>
      <c r="B43" s="22" t="str">
        <f>'[2]2-16-1...'!B43</f>
        <v>和 気 郡</v>
      </c>
      <c r="C43" s="72" t="s">
        <v>3</v>
      </c>
      <c r="D43" s="72" t="s">
        <v>3</v>
      </c>
      <c r="E43" s="73"/>
      <c r="F43" s="619"/>
      <c r="G43" s="72" t="s">
        <v>3</v>
      </c>
      <c r="H43" s="72" t="s">
        <v>3</v>
      </c>
      <c r="I43" s="72" t="s">
        <v>3</v>
      </c>
      <c r="J43" s="72" t="s">
        <v>3</v>
      </c>
      <c r="K43" s="72" t="s">
        <v>3</v>
      </c>
      <c r="L43" s="72" t="s">
        <v>3</v>
      </c>
      <c r="M43" s="72" t="s">
        <v>3</v>
      </c>
      <c r="N43" s="71" t="s">
        <v>3</v>
      </c>
      <c r="O43" s="617"/>
      <c r="P43" s="63"/>
    </row>
    <row r="44" spans="1:16">
      <c r="A44" s="63"/>
      <c r="B44" s="22" t="str">
        <f>'[2]2-16-1...'!B44</f>
        <v>　 和 気 町</v>
      </c>
      <c r="C44" s="72">
        <v>4.7</v>
      </c>
      <c r="D44" s="72">
        <v>15.3</v>
      </c>
      <c r="E44" s="73" t="s">
        <v>5</v>
      </c>
      <c r="F44" s="619">
        <v>-10.5</v>
      </c>
      <c r="G44" s="72" t="s">
        <v>4</v>
      </c>
      <c r="H44" s="72" t="s">
        <v>4</v>
      </c>
      <c r="I44" s="72">
        <v>28.6</v>
      </c>
      <c r="J44" s="72">
        <v>14.3</v>
      </c>
      <c r="K44" s="72">
        <v>14.3</v>
      </c>
      <c r="L44" s="72">
        <v>14.5</v>
      </c>
      <c r="M44" s="72">
        <v>3.3</v>
      </c>
      <c r="N44" s="71">
        <v>1.94</v>
      </c>
      <c r="O44" s="617">
        <v>1.22</v>
      </c>
      <c r="P44" s="63"/>
    </row>
    <row r="45" spans="1:16">
      <c r="A45" s="63"/>
      <c r="B45" s="22" t="str">
        <f>'[2]2-16-1...'!B45</f>
        <v>都 窪 郡</v>
      </c>
      <c r="C45" s="72" t="s">
        <v>3</v>
      </c>
      <c r="D45" s="72" t="s">
        <v>3</v>
      </c>
      <c r="E45" s="73"/>
      <c r="F45" s="619"/>
      <c r="G45" s="72" t="s">
        <v>3</v>
      </c>
      <c r="H45" s="72" t="s">
        <v>3</v>
      </c>
      <c r="I45" s="72" t="s">
        <v>3</v>
      </c>
      <c r="J45" s="72" t="s">
        <v>3</v>
      </c>
      <c r="K45" s="72" t="s">
        <v>3</v>
      </c>
      <c r="L45" s="72" t="s">
        <v>3</v>
      </c>
      <c r="M45" s="72" t="s">
        <v>3</v>
      </c>
      <c r="N45" s="71" t="s">
        <v>3</v>
      </c>
      <c r="O45" s="617"/>
      <c r="P45" s="63"/>
    </row>
    <row r="46" spans="1:16">
      <c r="A46" s="63"/>
      <c r="B46" s="22" t="str">
        <f>'[2]2-16-1...'!B46</f>
        <v>　 早 島 町</v>
      </c>
      <c r="C46" s="72">
        <v>8.6999999999999993</v>
      </c>
      <c r="D46" s="72">
        <v>9.1</v>
      </c>
      <c r="E46" s="73" t="s">
        <v>5</v>
      </c>
      <c r="F46" s="619">
        <v>-0.3</v>
      </c>
      <c r="G46" s="72" t="s">
        <v>4</v>
      </c>
      <c r="H46" s="72" t="s">
        <v>4</v>
      </c>
      <c r="I46" s="72">
        <v>18.5</v>
      </c>
      <c r="J46" s="72">
        <v>18.5</v>
      </c>
      <c r="K46" s="72" t="s">
        <v>4</v>
      </c>
      <c r="L46" s="72">
        <v>9.3000000000000007</v>
      </c>
      <c r="M46" s="72">
        <v>4.5999999999999996</v>
      </c>
      <c r="N46" s="71">
        <v>1.81</v>
      </c>
      <c r="O46" s="617">
        <v>1.47</v>
      </c>
      <c r="P46" s="63"/>
    </row>
    <row r="47" spans="1:16">
      <c r="A47" s="63"/>
      <c r="B47" s="22" t="str">
        <f>'[2]2-16-1...'!B47</f>
        <v>浅 口 郡</v>
      </c>
      <c r="C47" s="72" t="s">
        <v>3</v>
      </c>
      <c r="D47" s="72" t="s">
        <v>3</v>
      </c>
      <c r="E47" s="73"/>
      <c r="F47" s="619"/>
      <c r="G47" s="72" t="s">
        <v>3</v>
      </c>
      <c r="H47" s="72" t="s">
        <v>3</v>
      </c>
      <c r="I47" s="72" t="s">
        <v>3</v>
      </c>
      <c r="J47" s="72" t="s">
        <v>3</v>
      </c>
      <c r="K47" s="72" t="s">
        <v>3</v>
      </c>
      <c r="L47" s="72" t="s">
        <v>3</v>
      </c>
      <c r="M47" s="72" t="s">
        <v>3</v>
      </c>
      <c r="N47" s="71" t="s">
        <v>3</v>
      </c>
      <c r="O47" s="617"/>
      <c r="P47" s="63"/>
    </row>
    <row r="48" spans="1:16">
      <c r="A48" s="63"/>
      <c r="B48" s="22" t="str">
        <f>'[2]2-16-1...'!B48</f>
        <v>　 里 庄 町</v>
      </c>
      <c r="C48" s="72">
        <v>6.7</v>
      </c>
      <c r="D48" s="72">
        <v>10</v>
      </c>
      <c r="E48" s="73" t="s">
        <v>5</v>
      </c>
      <c r="F48" s="619">
        <v>-3.3</v>
      </c>
      <c r="G48" s="72" t="s">
        <v>4</v>
      </c>
      <c r="H48" s="72" t="s">
        <v>4</v>
      </c>
      <c r="I48" s="72">
        <v>39.5</v>
      </c>
      <c r="J48" s="72">
        <v>26.3</v>
      </c>
      <c r="K48" s="72">
        <v>13.2</v>
      </c>
      <c r="L48" s="72">
        <v>26.7</v>
      </c>
      <c r="M48" s="72">
        <v>4.0999999999999996</v>
      </c>
      <c r="N48" s="71">
        <v>1.46</v>
      </c>
      <c r="O48" s="617">
        <v>1.36</v>
      </c>
      <c r="P48" s="63"/>
    </row>
    <row r="49" spans="1:16">
      <c r="A49" s="63"/>
      <c r="B49" s="22"/>
      <c r="C49" s="72"/>
      <c r="D49" s="72"/>
      <c r="E49" s="73"/>
      <c r="F49" s="619"/>
      <c r="G49" s="72"/>
      <c r="H49" s="72"/>
      <c r="I49" s="72"/>
      <c r="J49" s="72"/>
      <c r="K49" s="72"/>
      <c r="L49" s="72"/>
      <c r="M49" s="72"/>
      <c r="N49" s="71"/>
      <c r="O49" s="617"/>
      <c r="P49" s="63"/>
    </row>
    <row r="50" spans="1:16">
      <c r="A50" s="63"/>
      <c r="B50" s="22" t="str">
        <f>'[2]2-16-1...'!B49</f>
        <v>小 田 郡</v>
      </c>
      <c r="C50" s="72" t="s">
        <v>3</v>
      </c>
      <c r="D50" s="72" t="s">
        <v>3</v>
      </c>
      <c r="E50" s="73"/>
      <c r="F50" s="619"/>
      <c r="G50" s="72" t="s">
        <v>3</v>
      </c>
      <c r="H50" s="72" t="s">
        <v>3</v>
      </c>
      <c r="I50" s="72" t="s">
        <v>3</v>
      </c>
      <c r="J50" s="72" t="s">
        <v>3</v>
      </c>
      <c r="K50" s="72" t="s">
        <v>3</v>
      </c>
      <c r="L50" s="72" t="s">
        <v>3</v>
      </c>
      <c r="M50" s="72" t="s">
        <v>3</v>
      </c>
      <c r="N50" s="71" t="s">
        <v>3</v>
      </c>
      <c r="O50" s="617"/>
      <c r="P50" s="63"/>
    </row>
    <row r="51" spans="1:16">
      <c r="A51" s="63"/>
      <c r="B51" s="22" t="str">
        <f>'[2]2-16-1...'!B50</f>
        <v>　 矢 掛 町</v>
      </c>
      <c r="C51" s="72">
        <v>5.3</v>
      </c>
      <c r="D51" s="72">
        <v>17.600000000000001</v>
      </c>
      <c r="E51" s="73" t="s">
        <v>5</v>
      </c>
      <c r="F51" s="619">
        <v>-12.3</v>
      </c>
      <c r="G51" s="72" t="s">
        <v>4</v>
      </c>
      <c r="H51" s="72" t="s">
        <v>4</v>
      </c>
      <c r="I51" s="72">
        <v>38.5</v>
      </c>
      <c r="J51" s="72" t="s">
        <v>4</v>
      </c>
      <c r="K51" s="72">
        <v>38.5</v>
      </c>
      <c r="L51" s="72" t="s">
        <v>4</v>
      </c>
      <c r="M51" s="72">
        <v>3.2</v>
      </c>
      <c r="N51" s="71">
        <v>1.9</v>
      </c>
      <c r="O51" s="617">
        <v>1.38</v>
      </c>
      <c r="P51" s="63"/>
    </row>
    <row r="52" spans="1:16">
      <c r="A52" s="63"/>
      <c r="B52" s="22" t="str">
        <f>'[2]2-16-1...'!B51</f>
        <v>真 庭 郡</v>
      </c>
      <c r="C52" s="72" t="s">
        <v>3</v>
      </c>
      <c r="D52" s="72" t="s">
        <v>3</v>
      </c>
      <c r="E52" s="73"/>
      <c r="F52" s="619"/>
      <c r="G52" s="72" t="s">
        <v>3</v>
      </c>
      <c r="H52" s="72" t="s">
        <v>3</v>
      </c>
      <c r="I52" s="72" t="s">
        <v>3</v>
      </c>
      <c r="J52" s="72" t="s">
        <v>3</v>
      </c>
      <c r="K52" s="72" t="s">
        <v>3</v>
      </c>
      <c r="L52" s="72" t="s">
        <v>3</v>
      </c>
      <c r="M52" s="72" t="s">
        <v>3</v>
      </c>
      <c r="N52" s="71" t="s">
        <v>3</v>
      </c>
      <c r="O52" s="617"/>
      <c r="P52" s="63"/>
    </row>
    <row r="53" spans="1:16">
      <c r="A53" s="63"/>
      <c r="B53" s="22" t="str">
        <f>'[2]2-16-1...'!B52</f>
        <v>　 新 庄 村</v>
      </c>
      <c r="C53" s="72">
        <v>3.5</v>
      </c>
      <c r="D53" s="72">
        <v>18.5</v>
      </c>
      <c r="E53" s="73" t="s">
        <v>5</v>
      </c>
      <c r="F53" s="619">
        <v>-15</v>
      </c>
      <c r="G53" s="72" t="s">
        <v>4</v>
      </c>
      <c r="H53" s="72" t="s">
        <v>4</v>
      </c>
      <c r="I53" s="72" t="s">
        <v>4</v>
      </c>
      <c r="J53" s="72" t="s">
        <v>4</v>
      </c>
      <c r="K53" s="72" t="s">
        <v>4</v>
      </c>
      <c r="L53" s="72" t="s">
        <v>4</v>
      </c>
      <c r="M53" s="72">
        <v>4.5999999999999996</v>
      </c>
      <c r="N53" s="71">
        <v>1.1499999999999999</v>
      </c>
      <c r="O53" s="617">
        <v>0.91</v>
      </c>
      <c r="P53" s="63"/>
    </row>
    <row r="54" spans="1:16">
      <c r="A54" s="63"/>
      <c r="B54" s="22" t="str">
        <f>'[2]2-16-1...'!B53</f>
        <v>苫 田 郡</v>
      </c>
      <c r="C54" s="72" t="s">
        <v>3</v>
      </c>
      <c r="D54" s="72" t="s">
        <v>3</v>
      </c>
      <c r="E54" s="73"/>
      <c r="F54" s="619"/>
      <c r="G54" s="72" t="s">
        <v>3</v>
      </c>
      <c r="H54" s="72" t="s">
        <v>3</v>
      </c>
      <c r="I54" s="72" t="s">
        <v>3</v>
      </c>
      <c r="J54" s="72" t="s">
        <v>3</v>
      </c>
      <c r="K54" s="72" t="s">
        <v>3</v>
      </c>
      <c r="L54" s="72" t="s">
        <v>3</v>
      </c>
      <c r="M54" s="72" t="s">
        <v>3</v>
      </c>
      <c r="N54" s="71" t="s">
        <v>3</v>
      </c>
      <c r="O54" s="617"/>
      <c r="P54" s="63"/>
    </row>
    <row r="55" spans="1:16">
      <c r="A55" s="63"/>
      <c r="B55" s="22" t="str">
        <f>'[2]2-16-1...'!B54</f>
        <v>　 鏡 野 町</v>
      </c>
      <c r="C55" s="72">
        <v>7.3</v>
      </c>
      <c r="D55" s="72">
        <v>18.100000000000001</v>
      </c>
      <c r="E55" s="73" t="s">
        <v>5</v>
      </c>
      <c r="F55" s="619">
        <v>-10.7</v>
      </c>
      <c r="G55" s="72" t="s">
        <v>4</v>
      </c>
      <c r="H55" s="72" t="s">
        <v>4</v>
      </c>
      <c r="I55" s="72">
        <v>50.5</v>
      </c>
      <c r="J55" s="72">
        <v>10.1</v>
      </c>
      <c r="K55" s="72">
        <v>40.4</v>
      </c>
      <c r="L55" s="72" t="s">
        <v>4</v>
      </c>
      <c r="M55" s="72">
        <v>5.0999999999999996</v>
      </c>
      <c r="N55" s="71">
        <v>1.01</v>
      </c>
      <c r="O55" s="617">
        <v>1.71</v>
      </c>
      <c r="P55" s="63"/>
    </row>
    <row r="56" spans="1:16">
      <c r="A56" s="63"/>
      <c r="B56" s="22"/>
      <c r="C56" s="72"/>
      <c r="D56" s="72"/>
      <c r="E56" s="73"/>
      <c r="F56" s="619"/>
      <c r="G56" s="72"/>
      <c r="H56" s="72"/>
      <c r="I56" s="72"/>
      <c r="J56" s="72"/>
      <c r="K56" s="72"/>
      <c r="L56" s="72"/>
      <c r="M56" s="72"/>
      <c r="N56" s="71"/>
      <c r="O56" s="617"/>
      <c r="P56" s="63"/>
    </row>
    <row r="57" spans="1:16">
      <c r="A57" s="63"/>
      <c r="B57" s="22" t="str">
        <f>'[2]2-16-1...'!B55</f>
        <v>勝 田 郡</v>
      </c>
      <c r="C57" s="72" t="s">
        <v>3</v>
      </c>
      <c r="D57" s="72" t="s">
        <v>3</v>
      </c>
      <c r="E57" s="73"/>
      <c r="F57" s="619"/>
      <c r="G57" s="72" t="s">
        <v>3</v>
      </c>
      <c r="H57" s="72" t="s">
        <v>3</v>
      </c>
      <c r="I57" s="72" t="s">
        <v>3</v>
      </c>
      <c r="J57" s="72" t="s">
        <v>3</v>
      </c>
      <c r="K57" s="72" t="s">
        <v>3</v>
      </c>
      <c r="L57" s="72" t="s">
        <v>3</v>
      </c>
      <c r="M57" s="72" t="s">
        <v>3</v>
      </c>
      <c r="N57" s="71" t="s">
        <v>3</v>
      </c>
      <c r="O57" s="617"/>
      <c r="P57" s="63"/>
    </row>
    <row r="58" spans="1:16">
      <c r="A58" s="63"/>
      <c r="B58" s="22" t="str">
        <f>'[2]2-16-1...'!B56</f>
        <v>　 勝 央 町</v>
      </c>
      <c r="C58" s="72">
        <v>9.9</v>
      </c>
      <c r="D58" s="72">
        <v>12.4</v>
      </c>
      <c r="E58" s="73" t="s">
        <v>5</v>
      </c>
      <c r="F58" s="619">
        <v>-2.5</v>
      </c>
      <c r="G58" s="72" t="s">
        <v>4</v>
      </c>
      <c r="H58" s="72" t="s">
        <v>4</v>
      </c>
      <c r="I58" s="72">
        <v>17.899999999999999</v>
      </c>
      <c r="J58" s="72">
        <v>8.9</v>
      </c>
      <c r="K58" s="72">
        <v>8.9</v>
      </c>
      <c r="L58" s="72" t="s">
        <v>4</v>
      </c>
      <c r="M58" s="72">
        <v>5.3</v>
      </c>
      <c r="N58" s="71">
        <v>1.44</v>
      </c>
      <c r="O58" s="617">
        <v>1.85</v>
      </c>
      <c r="P58" s="63"/>
    </row>
    <row r="59" spans="1:16">
      <c r="A59" s="63"/>
      <c r="B59" s="22" t="str">
        <f>'[2]2-16-1...'!B57</f>
        <v>　 奈 義 町</v>
      </c>
      <c r="C59" s="72">
        <v>8.6</v>
      </c>
      <c r="D59" s="72">
        <v>15.2</v>
      </c>
      <c r="E59" s="73" t="s">
        <v>5</v>
      </c>
      <c r="F59" s="619">
        <v>-6.6</v>
      </c>
      <c r="G59" s="72" t="s">
        <v>4</v>
      </c>
      <c r="H59" s="72" t="s">
        <v>4</v>
      </c>
      <c r="I59" s="72">
        <v>37.700000000000003</v>
      </c>
      <c r="J59" s="72">
        <v>37.700000000000003</v>
      </c>
      <c r="K59" s="72" t="s">
        <v>4</v>
      </c>
      <c r="L59" s="72">
        <v>19.2</v>
      </c>
      <c r="M59" s="72">
        <v>5.6</v>
      </c>
      <c r="N59" s="71">
        <v>0.85</v>
      </c>
      <c r="O59" s="617">
        <v>2.08</v>
      </c>
      <c r="P59" s="63"/>
    </row>
    <row r="60" spans="1:16">
      <c r="A60" s="63"/>
      <c r="B60" s="22" t="str">
        <f>'[2]2-16-1...'!B58</f>
        <v>英 田 郡</v>
      </c>
      <c r="C60" s="72" t="s">
        <v>3</v>
      </c>
      <c r="D60" s="72" t="s">
        <v>3</v>
      </c>
      <c r="E60" s="73"/>
      <c r="F60" s="619"/>
      <c r="G60" s="72" t="s">
        <v>3</v>
      </c>
      <c r="H60" s="72" t="s">
        <v>3</v>
      </c>
      <c r="I60" s="72" t="s">
        <v>3</v>
      </c>
      <c r="J60" s="72" t="s">
        <v>3</v>
      </c>
      <c r="K60" s="72" t="s">
        <v>3</v>
      </c>
      <c r="L60" s="72" t="s">
        <v>3</v>
      </c>
      <c r="M60" s="72" t="s">
        <v>3</v>
      </c>
      <c r="N60" s="71" t="s">
        <v>3</v>
      </c>
      <c r="O60" s="617"/>
      <c r="P60" s="63"/>
    </row>
    <row r="61" spans="1:16">
      <c r="A61" s="63"/>
      <c r="B61" s="22" t="str">
        <f>'[2]2-16-1...'!B59</f>
        <v>　 西粟倉村</v>
      </c>
      <c r="C61" s="72">
        <v>2.7</v>
      </c>
      <c r="D61" s="72">
        <v>16.3</v>
      </c>
      <c r="E61" s="73" t="s">
        <v>5</v>
      </c>
      <c r="F61" s="619">
        <v>-13.6</v>
      </c>
      <c r="G61" s="72" t="s">
        <v>4</v>
      </c>
      <c r="H61" s="72" t="s">
        <v>4</v>
      </c>
      <c r="I61" s="72" t="s">
        <v>4</v>
      </c>
      <c r="J61" s="72" t="s">
        <v>4</v>
      </c>
      <c r="K61" s="72" t="s">
        <v>4</v>
      </c>
      <c r="L61" s="72" t="s">
        <v>4</v>
      </c>
      <c r="M61" s="72">
        <v>7.5</v>
      </c>
      <c r="N61" s="71">
        <v>2.04</v>
      </c>
      <c r="O61" s="617">
        <v>0.5</v>
      </c>
      <c r="P61" s="63"/>
    </row>
    <row r="62" spans="1:16">
      <c r="A62" s="63"/>
      <c r="B62" s="22"/>
      <c r="C62" s="72"/>
      <c r="D62" s="72"/>
      <c r="E62" s="73"/>
      <c r="F62" s="619"/>
      <c r="G62" s="72"/>
      <c r="H62" s="72"/>
      <c r="I62" s="72"/>
      <c r="J62" s="72"/>
      <c r="K62" s="72"/>
      <c r="L62" s="72"/>
      <c r="M62" s="72"/>
      <c r="N62" s="71"/>
      <c r="O62" s="617"/>
      <c r="P62" s="63"/>
    </row>
    <row r="63" spans="1:16">
      <c r="A63" s="63"/>
      <c r="B63" s="22" t="str">
        <f>'[2]2-16-1...'!B60</f>
        <v>久 米 郡</v>
      </c>
      <c r="C63" s="72" t="s">
        <v>3</v>
      </c>
      <c r="D63" s="72" t="s">
        <v>3</v>
      </c>
      <c r="E63" s="73"/>
      <c r="F63" s="619"/>
      <c r="G63" s="72" t="s">
        <v>3</v>
      </c>
      <c r="H63" s="72" t="s">
        <v>3</v>
      </c>
      <c r="I63" s="72" t="s">
        <v>3</v>
      </c>
      <c r="J63" s="72" t="s">
        <v>3</v>
      </c>
      <c r="K63" s="72" t="s">
        <v>3</v>
      </c>
      <c r="L63" s="72" t="s">
        <v>3</v>
      </c>
      <c r="M63" s="72" t="s">
        <v>3</v>
      </c>
      <c r="N63" s="71" t="s">
        <v>3</v>
      </c>
      <c r="O63" s="617"/>
      <c r="P63" s="63"/>
    </row>
    <row r="64" spans="1:16">
      <c r="A64" s="63"/>
      <c r="B64" s="22" t="str">
        <f>'[2]2-16-1...'!B61</f>
        <v>　 久米南町</v>
      </c>
      <c r="C64" s="72">
        <v>3.7</v>
      </c>
      <c r="D64" s="72">
        <v>20.399999999999999</v>
      </c>
      <c r="E64" s="73" t="s">
        <v>5</v>
      </c>
      <c r="F64" s="619">
        <v>-16.7</v>
      </c>
      <c r="G64" s="72" t="s">
        <v>4</v>
      </c>
      <c r="H64" s="72" t="s">
        <v>4</v>
      </c>
      <c r="I64" s="72">
        <v>52.6</v>
      </c>
      <c r="J64" s="72">
        <v>52.6</v>
      </c>
      <c r="K64" s="72" t="s">
        <v>4</v>
      </c>
      <c r="L64" s="72" t="s">
        <v>4</v>
      </c>
      <c r="M64" s="72">
        <v>1.2</v>
      </c>
      <c r="N64" s="71">
        <v>0.82</v>
      </c>
      <c r="O64" s="617">
        <v>1.21</v>
      </c>
      <c r="P64" s="63"/>
    </row>
    <row r="65" spans="1:16">
      <c r="A65" s="63"/>
      <c r="B65" s="22" t="str">
        <f>'[2]2-16-1...'!B62</f>
        <v>　 美 咲 町</v>
      </c>
      <c r="C65" s="72">
        <v>6.7</v>
      </c>
      <c r="D65" s="72">
        <v>18.100000000000001</v>
      </c>
      <c r="E65" s="73" t="s">
        <v>5</v>
      </c>
      <c r="F65" s="619">
        <v>-11.4</v>
      </c>
      <c r="G65" s="72" t="s">
        <v>4</v>
      </c>
      <c r="H65" s="72" t="s">
        <v>4</v>
      </c>
      <c r="I65" s="72">
        <v>30.3</v>
      </c>
      <c r="J65" s="72" t="s">
        <v>4</v>
      </c>
      <c r="K65" s="72">
        <v>30.3</v>
      </c>
      <c r="L65" s="72" t="s">
        <v>4</v>
      </c>
      <c r="M65" s="72">
        <v>4.4000000000000004</v>
      </c>
      <c r="N65" s="71">
        <v>1.87</v>
      </c>
      <c r="O65" s="617">
        <v>1.78</v>
      </c>
      <c r="P65" s="63"/>
    </row>
    <row r="66" spans="1:16">
      <c r="A66" s="63"/>
      <c r="B66" s="22" t="str">
        <f>'[2]2-16-1...'!B63</f>
        <v>加 賀 郡</v>
      </c>
      <c r="C66" s="72" t="s">
        <v>3</v>
      </c>
      <c r="D66" s="72" t="s">
        <v>3</v>
      </c>
      <c r="E66" s="73"/>
      <c r="F66" s="619"/>
      <c r="G66" s="72" t="s">
        <v>3</v>
      </c>
      <c r="H66" s="72" t="s">
        <v>3</v>
      </c>
      <c r="I66" s="72" t="s">
        <v>3</v>
      </c>
      <c r="J66" s="72" t="s">
        <v>3</v>
      </c>
      <c r="K66" s="72" t="s">
        <v>3</v>
      </c>
      <c r="L66" s="72" t="s">
        <v>3</v>
      </c>
      <c r="M66" s="72" t="s">
        <v>3</v>
      </c>
      <c r="N66" s="71" t="s">
        <v>3</v>
      </c>
      <c r="O66" s="617"/>
      <c r="P66" s="63"/>
    </row>
    <row r="67" spans="1:16">
      <c r="A67" s="63"/>
      <c r="B67" s="22" t="str">
        <f>'[2]2-16-1...'!B64</f>
        <v>　 吉備中央町</v>
      </c>
      <c r="C67" s="72">
        <v>5.7</v>
      </c>
      <c r="D67" s="72">
        <v>18.600000000000001</v>
      </c>
      <c r="E67" s="73" t="s">
        <v>5</v>
      </c>
      <c r="F67" s="619">
        <v>-12.9</v>
      </c>
      <c r="G67" s="72" t="s">
        <v>4</v>
      </c>
      <c r="H67" s="72" t="s">
        <v>4</v>
      </c>
      <c r="I67" s="72">
        <v>68.5</v>
      </c>
      <c r="J67" s="72">
        <v>41.1</v>
      </c>
      <c r="K67" s="72">
        <v>27.4</v>
      </c>
      <c r="L67" s="72">
        <v>14.5</v>
      </c>
      <c r="M67" s="72">
        <v>3.2</v>
      </c>
      <c r="N67" s="71">
        <v>1.0900000000000001</v>
      </c>
      <c r="O67" s="617">
        <v>1.8</v>
      </c>
      <c r="P67" s="63"/>
    </row>
    <row r="68" spans="1:16" ht="15" thickBot="1">
      <c r="A68" s="63"/>
      <c r="B68" s="17"/>
      <c r="C68" s="67"/>
      <c r="D68" s="67"/>
      <c r="E68" s="69"/>
      <c r="F68" s="68"/>
      <c r="G68" s="67"/>
      <c r="H68" s="67"/>
      <c r="I68" s="67"/>
      <c r="J68" s="67"/>
      <c r="K68" s="67"/>
      <c r="L68" s="67"/>
      <c r="M68" s="67"/>
      <c r="N68" s="66"/>
      <c r="O68" s="65"/>
      <c r="P68" s="63"/>
    </row>
    <row r="69" spans="1:16">
      <c r="A69" s="63"/>
      <c r="B69" s="64"/>
      <c r="C69" s="64"/>
      <c r="D69" s="64"/>
      <c r="E69" s="64"/>
      <c r="F69" s="64"/>
      <c r="G69" s="64"/>
      <c r="H69" s="64"/>
      <c r="I69" s="64"/>
      <c r="J69" s="64"/>
      <c r="K69" s="64"/>
      <c r="L69" s="64"/>
      <c r="M69" s="64"/>
      <c r="N69" s="64"/>
      <c r="O69" s="64"/>
      <c r="P69" s="63"/>
    </row>
    <row r="70" spans="1:16">
      <c r="A70" s="63"/>
      <c r="B70" s="618" t="s">
        <v>855</v>
      </c>
      <c r="C70" s="64"/>
      <c r="D70" s="64"/>
      <c r="E70" s="64"/>
      <c r="F70" s="64"/>
      <c r="G70" s="64"/>
      <c r="H70" s="64"/>
      <c r="I70" s="64"/>
      <c r="J70" s="64"/>
      <c r="K70" s="64"/>
      <c r="L70" s="64"/>
      <c r="M70" s="64"/>
      <c r="N70" s="64"/>
      <c r="O70" s="64"/>
      <c r="P70" s="63"/>
    </row>
    <row r="71" spans="1:16">
      <c r="A71" s="63"/>
      <c r="B71" s="64"/>
      <c r="C71" s="64"/>
      <c r="D71" s="64"/>
      <c r="E71" s="64"/>
      <c r="F71" s="64"/>
      <c r="G71" s="64"/>
      <c r="H71" s="64"/>
      <c r="I71" s="64"/>
      <c r="J71" s="64"/>
      <c r="K71" s="64"/>
      <c r="L71" s="64"/>
      <c r="M71" s="64"/>
      <c r="N71" s="64"/>
      <c r="O71" s="64"/>
      <c r="P71" s="63"/>
    </row>
  </sheetData>
  <phoneticPr fontId="2"/>
  <pageMargins left="0.7" right="0.7" top="0.75" bottom="0.75" header="0.3" footer="0.3"/>
  <pageSetup paperSize="9" scale="54"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K40"/>
  <sheetViews>
    <sheetView showGridLines="0" view="pageBreakPreview" topLeftCell="A4" zoomScale="85" zoomScaleNormal="100" zoomScaleSheetLayoutView="85" workbookViewId="0">
      <selection activeCell="L10" sqref="L10"/>
    </sheetView>
  </sheetViews>
  <sheetFormatPr defaultColWidth="10.625" defaultRowHeight="18" customHeight="1"/>
  <cols>
    <col min="1" max="1" width="2.625" style="63" customWidth="1"/>
    <col min="2" max="2" width="14.25" style="63" customWidth="1"/>
    <col min="3" max="3" width="9.625" style="63" customWidth="1"/>
    <col min="4" max="9" width="16.625" style="63" customWidth="1"/>
    <col min="10" max="10" width="2.625" style="63" customWidth="1"/>
    <col min="11" max="16384" width="10.625" style="63"/>
  </cols>
  <sheetData>
    <row r="1" spans="1:11" ht="18" customHeight="1">
      <c r="A1" s="616"/>
      <c r="B1" s="104" t="s">
        <v>854</v>
      </c>
    </row>
    <row r="2" spans="1:11" ht="18" customHeight="1" thickBot="1">
      <c r="B2" s="75"/>
      <c r="C2" s="75"/>
      <c r="D2" s="75"/>
      <c r="E2" s="75"/>
      <c r="F2" s="75"/>
      <c r="G2" s="75"/>
      <c r="H2" s="75"/>
      <c r="I2" s="610" t="s">
        <v>842</v>
      </c>
    </row>
    <row r="3" spans="1:11" ht="24.95" customHeight="1">
      <c r="B3" s="585"/>
      <c r="C3" s="99"/>
      <c r="D3" s="582"/>
      <c r="E3" s="582"/>
      <c r="F3" s="97" t="s">
        <v>853</v>
      </c>
      <c r="G3" s="97"/>
      <c r="H3" s="97"/>
      <c r="I3" s="586"/>
    </row>
    <row r="4" spans="1:11" ht="24.95" customHeight="1">
      <c r="B4" s="430"/>
      <c r="C4" s="648" t="s">
        <v>852</v>
      </c>
      <c r="D4" s="133" t="s">
        <v>851</v>
      </c>
      <c r="E4" s="91" t="s">
        <v>850</v>
      </c>
      <c r="F4" s="91" t="s">
        <v>849</v>
      </c>
      <c r="G4" s="91" t="s">
        <v>848</v>
      </c>
      <c r="H4" s="91" t="s">
        <v>847</v>
      </c>
      <c r="I4" s="89" t="s">
        <v>846</v>
      </c>
    </row>
    <row r="5" spans="1:11" ht="24.95" customHeight="1">
      <c r="B5" s="567"/>
      <c r="C5" s="649"/>
      <c r="D5" s="370" t="s">
        <v>845</v>
      </c>
      <c r="E5" s="365" t="s">
        <v>845</v>
      </c>
      <c r="F5" s="365" t="s">
        <v>845</v>
      </c>
      <c r="G5" s="365" t="s">
        <v>845</v>
      </c>
      <c r="H5" s="365" t="s">
        <v>845</v>
      </c>
      <c r="I5" s="540" t="s">
        <v>845</v>
      </c>
    </row>
    <row r="6" spans="1:11" ht="35.1" customHeight="1">
      <c r="B6" s="430" t="s">
        <v>833</v>
      </c>
      <c r="C6" s="170">
        <f t="shared" ref="C6:C16" si="0">SUM(D6:I6)</f>
        <v>3245</v>
      </c>
      <c r="D6" s="170">
        <f>SUM(D7:D17)</f>
        <v>2805</v>
      </c>
      <c r="E6" s="170">
        <f>SUM(E7:E17)</f>
        <v>342</v>
      </c>
      <c r="F6" s="170">
        <f>SUM(F7:F17)</f>
        <v>8</v>
      </c>
      <c r="G6" s="170">
        <f>SUM(G7:G17)</f>
        <v>50</v>
      </c>
      <c r="H6" s="170" t="s">
        <v>844</v>
      </c>
      <c r="I6" s="614">
        <f>SUM(I7:I17)</f>
        <v>40</v>
      </c>
      <c r="K6" s="615"/>
    </row>
    <row r="7" spans="1:11" ht="35.1" customHeight="1">
      <c r="B7" s="607" t="s">
        <v>832</v>
      </c>
      <c r="C7" s="29">
        <f t="shared" si="0"/>
        <v>216</v>
      </c>
      <c r="D7" s="29">
        <v>190</v>
      </c>
      <c r="E7" s="29">
        <v>18</v>
      </c>
      <c r="F7" s="29">
        <v>1</v>
      </c>
      <c r="G7" s="29">
        <v>3</v>
      </c>
      <c r="H7" s="29" t="s">
        <v>844</v>
      </c>
      <c r="I7" s="614">
        <v>4</v>
      </c>
      <c r="K7" s="615"/>
    </row>
    <row r="8" spans="1:11" ht="35.1" customHeight="1">
      <c r="B8" s="607" t="s">
        <v>830</v>
      </c>
      <c r="C8" s="29">
        <f t="shared" si="0"/>
        <v>242</v>
      </c>
      <c r="D8" s="29">
        <v>219</v>
      </c>
      <c r="E8" s="29">
        <v>19</v>
      </c>
      <c r="F8" s="29" t="s">
        <v>844</v>
      </c>
      <c r="G8" s="29">
        <v>1</v>
      </c>
      <c r="H8" s="29" t="s">
        <v>844</v>
      </c>
      <c r="I8" s="614">
        <v>3</v>
      </c>
      <c r="K8" s="615"/>
    </row>
    <row r="9" spans="1:11" ht="35.1" customHeight="1">
      <c r="B9" s="607" t="s">
        <v>828</v>
      </c>
      <c r="C9" s="29">
        <f t="shared" si="0"/>
        <v>222</v>
      </c>
      <c r="D9" s="29">
        <v>196</v>
      </c>
      <c r="E9" s="29">
        <v>20</v>
      </c>
      <c r="F9" s="29">
        <v>1</v>
      </c>
      <c r="G9" s="29">
        <v>3</v>
      </c>
      <c r="H9" s="29" t="s">
        <v>844</v>
      </c>
      <c r="I9" s="614">
        <v>2</v>
      </c>
    </row>
    <row r="10" spans="1:11" ht="35.1" customHeight="1">
      <c r="B10" s="607" t="s">
        <v>825</v>
      </c>
      <c r="C10" s="29">
        <f t="shared" si="0"/>
        <v>186</v>
      </c>
      <c r="D10" s="29">
        <v>162</v>
      </c>
      <c r="E10" s="29">
        <v>19</v>
      </c>
      <c r="F10" s="29" t="s">
        <v>844</v>
      </c>
      <c r="G10" s="29">
        <v>2</v>
      </c>
      <c r="H10" s="29" t="s">
        <v>844</v>
      </c>
      <c r="I10" s="614">
        <v>3</v>
      </c>
    </row>
    <row r="11" spans="1:11" ht="35.1" customHeight="1">
      <c r="B11" s="607" t="s">
        <v>824</v>
      </c>
      <c r="C11" s="29">
        <f t="shared" si="0"/>
        <v>167</v>
      </c>
      <c r="D11" s="29">
        <v>149</v>
      </c>
      <c r="E11" s="29">
        <v>12</v>
      </c>
      <c r="F11" s="29">
        <v>1</v>
      </c>
      <c r="G11" s="29">
        <v>3</v>
      </c>
      <c r="H11" s="29" t="s">
        <v>844</v>
      </c>
      <c r="I11" s="614">
        <v>2</v>
      </c>
    </row>
    <row r="12" spans="1:11" ht="35.1" customHeight="1">
      <c r="B12" s="607" t="s">
        <v>823</v>
      </c>
      <c r="C12" s="29">
        <f t="shared" si="0"/>
        <v>627</v>
      </c>
      <c r="D12" s="29">
        <v>542</v>
      </c>
      <c r="E12" s="29">
        <v>67</v>
      </c>
      <c r="F12" s="29">
        <v>3</v>
      </c>
      <c r="G12" s="29">
        <v>10</v>
      </c>
      <c r="H12" s="29" t="s">
        <v>844</v>
      </c>
      <c r="I12" s="614">
        <v>5</v>
      </c>
    </row>
    <row r="13" spans="1:11" ht="35.1" customHeight="1">
      <c r="B13" s="607" t="s">
        <v>822</v>
      </c>
      <c r="C13" s="29">
        <f t="shared" si="0"/>
        <v>400</v>
      </c>
      <c r="D13" s="29">
        <v>349</v>
      </c>
      <c r="E13" s="29">
        <v>38</v>
      </c>
      <c r="F13" s="29" t="s">
        <v>844</v>
      </c>
      <c r="G13" s="29">
        <v>7</v>
      </c>
      <c r="H13" s="29" t="s">
        <v>844</v>
      </c>
      <c r="I13" s="614">
        <v>6</v>
      </c>
    </row>
    <row r="14" spans="1:11" ht="35.1" customHeight="1">
      <c r="B14" s="607" t="s">
        <v>821</v>
      </c>
      <c r="C14" s="29">
        <f t="shared" si="0"/>
        <v>355</v>
      </c>
      <c r="D14" s="29">
        <v>293</v>
      </c>
      <c r="E14" s="29">
        <v>53</v>
      </c>
      <c r="F14" s="29" t="s">
        <v>844</v>
      </c>
      <c r="G14" s="29">
        <v>7</v>
      </c>
      <c r="H14" s="29" t="s">
        <v>844</v>
      </c>
      <c r="I14" s="614">
        <v>2</v>
      </c>
    </row>
    <row r="15" spans="1:11" ht="35.1" customHeight="1">
      <c r="B15" s="607" t="s">
        <v>820</v>
      </c>
      <c r="C15" s="29">
        <f t="shared" si="0"/>
        <v>540</v>
      </c>
      <c r="D15" s="29">
        <v>467</v>
      </c>
      <c r="E15" s="29">
        <v>57</v>
      </c>
      <c r="F15" s="29">
        <v>2</v>
      </c>
      <c r="G15" s="29">
        <v>8</v>
      </c>
      <c r="H15" s="29" t="s">
        <v>844</v>
      </c>
      <c r="I15" s="614">
        <v>6</v>
      </c>
    </row>
    <row r="16" spans="1:11" ht="35.1" customHeight="1">
      <c r="B16" s="430" t="s">
        <v>819</v>
      </c>
      <c r="C16" s="29">
        <f t="shared" si="0"/>
        <v>290</v>
      </c>
      <c r="D16" s="29">
        <v>238</v>
      </c>
      <c r="E16" s="29">
        <v>39</v>
      </c>
      <c r="F16" s="29" t="s">
        <v>844</v>
      </c>
      <c r="G16" s="29">
        <v>6</v>
      </c>
      <c r="H16" s="29" t="s">
        <v>844</v>
      </c>
      <c r="I16" s="614">
        <v>7</v>
      </c>
    </row>
    <row r="17" spans="2:9" ht="21" customHeight="1" thickBot="1">
      <c r="B17" s="613"/>
      <c r="C17" s="114"/>
      <c r="D17" s="114"/>
      <c r="E17" s="114"/>
      <c r="F17" s="114"/>
      <c r="G17" s="114"/>
      <c r="H17" s="114"/>
      <c r="I17" s="612"/>
    </row>
    <row r="18" spans="2:9" ht="18" customHeight="1">
      <c r="B18" s="12" t="s">
        <v>817</v>
      </c>
    </row>
    <row r="21" spans="2:9" ht="18" customHeight="1">
      <c r="B21" s="104" t="s">
        <v>843</v>
      </c>
    </row>
    <row r="22" spans="2:9" ht="18" customHeight="1" thickBot="1">
      <c r="B22" s="75"/>
      <c r="C22" s="75"/>
      <c r="D22" s="75"/>
      <c r="E22" s="75"/>
      <c r="F22" s="75"/>
      <c r="G22" s="75"/>
      <c r="H22" s="611"/>
      <c r="I22" s="610" t="s">
        <v>842</v>
      </c>
    </row>
    <row r="23" spans="2:9" ht="9" customHeight="1">
      <c r="B23" s="650"/>
      <c r="C23" s="653" t="s">
        <v>841</v>
      </c>
      <c r="D23" s="654"/>
      <c r="E23" s="654"/>
      <c r="F23" s="654"/>
      <c r="G23" s="654"/>
      <c r="H23" s="654"/>
      <c r="I23" s="655"/>
    </row>
    <row r="24" spans="2:9" ht="9" customHeight="1">
      <c r="B24" s="651"/>
      <c r="C24" s="643"/>
      <c r="D24" s="656"/>
      <c r="E24" s="656"/>
      <c r="F24" s="656"/>
      <c r="G24" s="656"/>
      <c r="H24" s="656"/>
      <c r="I24" s="646"/>
    </row>
    <row r="25" spans="2:9" ht="9" customHeight="1">
      <c r="B25" s="651"/>
      <c r="C25" s="657"/>
      <c r="D25" s="658"/>
      <c r="E25" s="658"/>
      <c r="F25" s="658"/>
      <c r="G25" s="658"/>
      <c r="H25" s="658"/>
      <c r="I25" s="647"/>
    </row>
    <row r="26" spans="2:9" ht="18" customHeight="1">
      <c r="B26" s="651"/>
      <c r="C26" s="648" t="s">
        <v>840</v>
      </c>
      <c r="D26" s="648" t="s">
        <v>839</v>
      </c>
      <c r="E26" s="648" t="s">
        <v>838</v>
      </c>
      <c r="F26" s="648" t="s">
        <v>837</v>
      </c>
      <c r="G26" s="648" t="s">
        <v>836</v>
      </c>
      <c r="H26" s="648" t="s">
        <v>835</v>
      </c>
      <c r="I26" s="645" t="s">
        <v>834</v>
      </c>
    </row>
    <row r="27" spans="2:9" ht="9.9499999999999993" customHeight="1">
      <c r="B27" s="651"/>
      <c r="C27" s="659"/>
      <c r="D27" s="659"/>
      <c r="E27" s="659"/>
      <c r="F27" s="659"/>
      <c r="G27" s="659"/>
      <c r="H27" s="659"/>
      <c r="I27" s="646"/>
    </row>
    <row r="28" spans="2:9" ht="18" customHeight="1">
      <c r="B28" s="652"/>
      <c r="C28" s="649"/>
      <c r="D28" s="649"/>
      <c r="E28" s="649"/>
      <c r="F28" s="649"/>
      <c r="G28" s="649"/>
      <c r="H28" s="649"/>
      <c r="I28" s="647"/>
    </row>
    <row r="29" spans="2:9" ht="35.1" customHeight="1">
      <c r="B29" s="430" t="s">
        <v>833</v>
      </c>
      <c r="C29" s="539">
        <f t="shared" ref="C29:C39" si="1">SUM(D29:I29)</f>
        <v>3245</v>
      </c>
      <c r="D29" s="609">
        <f t="shared" ref="D29:I29" si="2">SUM(D30:D39)</f>
        <v>1356</v>
      </c>
      <c r="E29" s="609">
        <f t="shared" si="2"/>
        <v>860</v>
      </c>
      <c r="F29" s="609">
        <f t="shared" si="2"/>
        <v>729</v>
      </c>
      <c r="G29" s="609">
        <f t="shared" si="2"/>
        <v>227</v>
      </c>
      <c r="H29" s="609">
        <f t="shared" si="2"/>
        <v>53</v>
      </c>
      <c r="I29" s="608">
        <f t="shared" si="2"/>
        <v>20</v>
      </c>
    </row>
    <row r="30" spans="2:9" ht="35.1" customHeight="1">
      <c r="B30" s="607" t="s">
        <v>832</v>
      </c>
      <c r="C30" s="537">
        <f t="shared" si="1"/>
        <v>216</v>
      </c>
      <c r="D30" s="606">
        <v>126</v>
      </c>
      <c r="E30" s="606">
        <v>70</v>
      </c>
      <c r="F30" s="606">
        <v>13</v>
      </c>
      <c r="G30" s="606">
        <v>7</v>
      </c>
      <c r="H30" s="606" t="s">
        <v>831</v>
      </c>
      <c r="I30" s="605" t="s">
        <v>818</v>
      </c>
    </row>
    <row r="31" spans="2:9" ht="35.1" customHeight="1">
      <c r="B31" s="607" t="s">
        <v>830</v>
      </c>
      <c r="C31" s="537">
        <f t="shared" si="1"/>
        <v>242</v>
      </c>
      <c r="D31" s="606">
        <v>117</v>
      </c>
      <c r="E31" s="606">
        <v>103</v>
      </c>
      <c r="F31" s="606">
        <v>18</v>
      </c>
      <c r="G31" s="606">
        <v>2</v>
      </c>
      <c r="H31" s="606">
        <v>2</v>
      </c>
      <c r="I31" s="605" t="s">
        <v>829</v>
      </c>
    </row>
    <row r="32" spans="2:9" ht="35.1" customHeight="1">
      <c r="B32" s="607" t="s">
        <v>828</v>
      </c>
      <c r="C32" s="537">
        <f t="shared" si="1"/>
        <v>222</v>
      </c>
      <c r="D32" s="606">
        <v>97</v>
      </c>
      <c r="E32" s="606">
        <v>93</v>
      </c>
      <c r="F32" s="606">
        <v>31</v>
      </c>
      <c r="G32" s="606" t="s">
        <v>827</v>
      </c>
      <c r="H32" s="606" t="s">
        <v>826</v>
      </c>
      <c r="I32" s="605">
        <v>1</v>
      </c>
    </row>
    <row r="33" spans="2:9" ht="35.1" customHeight="1">
      <c r="B33" s="607" t="s">
        <v>825</v>
      </c>
      <c r="C33" s="537">
        <f t="shared" si="1"/>
        <v>186</v>
      </c>
      <c r="D33" s="606">
        <v>57</v>
      </c>
      <c r="E33" s="606">
        <v>78</v>
      </c>
      <c r="F33" s="606">
        <v>41</v>
      </c>
      <c r="G33" s="606">
        <v>8</v>
      </c>
      <c r="H33" s="606">
        <v>2</v>
      </c>
      <c r="I33" s="605" t="s">
        <v>818</v>
      </c>
    </row>
    <row r="34" spans="2:9" ht="35.1" customHeight="1">
      <c r="B34" s="607" t="s">
        <v>824</v>
      </c>
      <c r="C34" s="537">
        <f t="shared" si="1"/>
        <v>167</v>
      </c>
      <c r="D34" s="606">
        <v>57</v>
      </c>
      <c r="E34" s="606">
        <v>57</v>
      </c>
      <c r="F34" s="606">
        <v>44</v>
      </c>
      <c r="G34" s="606">
        <v>6</v>
      </c>
      <c r="H34" s="606">
        <v>3</v>
      </c>
      <c r="I34" s="605" t="s">
        <v>818</v>
      </c>
    </row>
    <row r="35" spans="2:9" ht="35.1" customHeight="1">
      <c r="B35" s="607" t="s">
        <v>823</v>
      </c>
      <c r="C35" s="537">
        <f t="shared" si="1"/>
        <v>627</v>
      </c>
      <c r="D35" s="606">
        <v>200</v>
      </c>
      <c r="E35" s="606">
        <v>139</v>
      </c>
      <c r="F35" s="606">
        <v>213</v>
      </c>
      <c r="G35" s="606">
        <v>62</v>
      </c>
      <c r="H35" s="606">
        <v>9</v>
      </c>
      <c r="I35" s="605">
        <v>4</v>
      </c>
    </row>
    <row r="36" spans="2:9" ht="35.1" customHeight="1">
      <c r="B36" s="607" t="s">
        <v>822</v>
      </c>
      <c r="C36" s="537">
        <f t="shared" si="1"/>
        <v>400</v>
      </c>
      <c r="D36" s="606">
        <v>97</v>
      </c>
      <c r="E36" s="606">
        <v>79</v>
      </c>
      <c r="F36" s="606">
        <v>145</v>
      </c>
      <c r="G36" s="606">
        <v>56</v>
      </c>
      <c r="H36" s="606">
        <v>15</v>
      </c>
      <c r="I36" s="605">
        <v>8</v>
      </c>
    </row>
    <row r="37" spans="2:9" ht="35.1" customHeight="1">
      <c r="B37" s="607" t="s">
        <v>821</v>
      </c>
      <c r="C37" s="537">
        <f t="shared" si="1"/>
        <v>355</v>
      </c>
      <c r="D37" s="606">
        <v>78</v>
      </c>
      <c r="E37" s="606">
        <v>67</v>
      </c>
      <c r="F37" s="606">
        <v>131</v>
      </c>
      <c r="G37" s="606">
        <v>60</v>
      </c>
      <c r="H37" s="606">
        <v>17</v>
      </c>
      <c r="I37" s="605">
        <v>2</v>
      </c>
    </row>
    <row r="38" spans="2:9" ht="35.1" customHeight="1">
      <c r="B38" s="607" t="s">
        <v>820</v>
      </c>
      <c r="C38" s="537">
        <f t="shared" si="1"/>
        <v>540</v>
      </c>
      <c r="D38" s="606">
        <v>379</v>
      </c>
      <c r="E38" s="606">
        <v>99</v>
      </c>
      <c r="F38" s="606">
        <v>44</v>
      </c>
      <c r="G38" s="606">
        <v>10</v>
      </c>
      <c r="H38" s="606">
        <v>5</v>
      </c>
      <c r="I38" s="605">
        <v>3</v>
      </c>
    </row>
    <row r="39" spans="2:9" ht="35.1" customHeight="1" thickBot="1">
      <c r="B39" s="604" t="s">
        <v>819</v>
      </c>
      <c r="C39" s="603">
        <f t="shared" si="1"/>
        <v>290</v>
      </c>
      <c r="D39" s="602">
        <v>148</v>
      </c>
      <c r="E39" s="602">
        <v>75</v>
      </c>
      <c r="F39" s="602">
        <v>49</v>
      </c>
      <c r="G39" s="602">
        <v>16</v>
      </c>
      <c r="H39" s="602" t="s">
        <v>818</v>
      </c>
      <c r="I39" s="601">
        <v>2</v>
      </c>
    </row>
    <row r="40" spans="2:9" ht="18" customHeight="1">
      <c r="B40" s="12" t="s">
        <v>817</v>
      </c>
    </row>
  </sheetData>
  <mergeCells count="10">
    <mergeCell ref="I26:I28"/>
    <mergeCell ref="C4:C5"/>
    <mergeCell ref="B23:B28"/>
    <mergeCell ref="C23:I25"/>
    <mergeCell ref="C26:C28"/>
    <mergeCell ref="D26:D28"/>
    <mergeCell ref="E26:E28"/>
    <mergeCell ref="F26:F28"/>
    <mergeCell ref="G26:G28"/>
    <mergeCell ref="H26:H28"/>
  </mergeCells>
  <phoneticPr fontId="2"/>
  <pageMargins left="0.51181102362204722" right="0.51181102362204722" top="0.55118110236220474" bottom="0.39370078740157483" header="0.51181102362204722" footer="0.51181102362204722"/>
  <pageSetup paperSize="9" scale="68" firstPageNumber="119" orientation="portrait" useFirstPageNumber="1" horizontalDpi="300" verticalDpi="300" r:id="rId1"/>
  <headerFooter alignWithMargins="0"/>
  <colBreaks count="1" manualBreakCount="1">
    <brk id="9" max="3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70"/>
  <sheetViews>
    <sheetView view="pageBreakPreview" zoomScale="60" zoomScaleNormal="100" workbookViewId="0">
      <selection activeCell="P73" sqref="P73"/>
    </sheetView>
  </sheetViews>
  <sheetFormatPr defaultRowHeight="14.25"/>
  <cols>
    <col min="1" max="1" width="9" style="1"/>
    <col min="2" max="2" width="21" style="1" customWidth="1"/>
    <col min="3" max="3" width="14.625" style="1" customWidth="1"/>
    <col min="4" max="9" width="13.875" style="1" customWidth="1"/>
    <col min="10" max="11" width="9" style="1"/>
    <col min="12" max="19" width="13.875" style="1" customWidth="1"/>
    <col min="20" max="16384" width="9" style="1"/>
  </cols>
  <sheetData>
    <row r="1" spans="1:19">
      <c r="A1" s="63"/>
      <c r="B1" s="144" t="s">
        <v>124</v>
      </c>
      <c r="C1" s="63"/>
      <c r="D1" s="63"/>
      <c r="E1" s="63"/>
      <c r="F1" s="63"/>
      <c r="G1" s="63"/>
      <c r="H1" s="143"/>
      <c r="I1" s="63"/>
      <c r="J1" s="63"/>
      <c r="K1" s="75"/>
      <c r="L1" s="63"/>
      <c r="M1" s="63"/>
      <c r="N1" s="63"/>
      <c r="O1" s="63"/>
      <c r="P1" s="63"/>
      <c r="Q1" s="63"/>
      <c r="R1" s="63"/>
      <c r="S1" s="142"/>
    </row>
    <row r="2" spans="1:19" ht="15" thickBot="1">
      <c r="A2" s="63"/>
      <c r="B2" s="141"/>
      <c r="C2" s="75"/>
      <c r="D2" s="75"/>
      <c r="E2" s="75"/>
      <c r="F2" s="75"/>
      <c r="G2" s="75"/>
      <c r="H2" s="75"/>
      <c r="I2" s="75"/>
      <c r="J2" s="75"/>
      <c r="K2" s="75"/>
      <c r="L2" s="75"/>
      <c r="M2" s="75"/>
      <c r="N2" s="75"/>
      <c r="O2" s="75"/>
      <c r="P2" s="75"/>
      <c r="Q2" s="75"/>
      <c r="R2" s="75"/>
      <c r="S2" s="105" t="s">
        <v>123</v>
      </c>
    </row>
    <row r="3" spans="1:19">
      <c r="A3" s="63"/>
      <c r="B3" s="140" t="s">
        <v>76</v>
      </c>
      <c r="C3" s="96"/>
      <c r="D3" s="139"/>
      <c r="E3" s="96"/>
      <c r="F3" s="96"/>
      <c r="G3" s="96"/>
      <c r="H3" s="96"/>
      <c r="I3" s="138"/>
      <c r="J3" s="126"/>
      <c r="K3" s="125"/>
      <c r="L3" s="138"/>
      <c r="M3" s="96"/>
      <c r="N3" s="96"/>
      <c r="O3" s="96"/>
      <c r="P3" s="96"/>
      <c r="Q3" s="96"/>
      <c r="R3" s="137" t="s">
        <v>122</v>
      </c>
      <c r="S3" s="136"/>
    </row>
    <row r="4" spans="1:19">
      <c r="A4" s="63"/>
      <c r="B4" s="79"/>
      <c r="C4" s="91" t="s">
        <v>65</v>
      </c>
      <c r="D4" s="135" t="s">
        <v>121</v>
      </c>
      <c r="E4" s="134" t="s">
        <v>120</v>
      </c>
      <c r="F4" s="91" t="s">
        <v>119</v>
      </c>
      <c r="G4" s="91" t="s">
        <v>118</v>
      </c>
      <c r="H4" s="91" t="s">
        <v>117</v>
      </c>
      <c r="I4" s="131" t="s">
        <v>116</v>
      </c>
      <c r="J4" s="133"/>
      <c r="K4" s="132"/>
      <c r="L4" s="131" t="s">
        <v>115</v>
      </c>
      <c r="M4" s="91" t="s">
        <v>114</v>
      </c>
      <c r="N4" s="91" t="s">
        <v>113</v>
      </c>
      <c r="O4" s="91" t="s">
        <v>112</v>
      </c>
      <c r="P4" s="91" t="s">
        <v>111</v>
      </c>
      <c r="Q4" s="91" t="s">
        <v>110</v>
      </c>
      <c r="R4" s="130" t="s">
        <v>109</v>
      </c>
      <c r="S4" s="129" t="s">
        <v>108</v>
      </c>
    </row>
    <row r="5" spans="1:19">
      <c r="A5" s="63"/>
      <c r="B5" s="128" t="s">
        <v>68</v>
      </c>
      <c r="C5" s="86"/>
      <c r="D5" s="127" t="s">
        <v>107</v>
      </c>
      <c r="E5" s="123" t="s">
        <v>107</v>
      </c>
      <c r="F5" s="123" t="s">
        <v>107</v>
      </c>
      <c r="G5" s="123" t="s">
        <v>107</v>
      </c>
      <c r="H5" s="123" t="s">
        <v>107</v>
      </c>
      <c r="I5" s="124" t="s">
        <v>107</v>
      </c>
      <c r="J5" s="126"/>
      <c r="K5" s="125"/>
      <c r="L5" s="124" t="s">
        <v>107</v>
      </c>
      <c r="M5" s="124" t="s">
        <v>107</v>
      </c>
      <c r="N5" s="124" t="s">
        <v>107</v>
      </c>
      <c r="O5" s="123" t="s">
        <v>107</v>
      </c>
      <c r="P5" s="86"/>
      <c r="Q5" s="86"/>
      <c r="R5" s="122" t="s">
        <v>106</v>
      </c>
      <c r="S5" s="121"/>
    </row>
    <row r="6" spans="1:19">
      <c r="A6" s="63"/>
      <c r="B6" s="28" t="s">
        <v>57</v>
      </c>
      <c r="C6" s="73">
        <v>1005677</v>
      </c>
      <c r="D6" s="118">
        <v>321</v>
      </c>
      <c r="E6" s="73">
        <v>2763</v>
      </c>
      <c r="F6" s="73">
        <v>4426</v>
      </c>
      <c r="G6" s="73">
        <v>11848</v>
      </c>
      <c r="H6" s="73">
        <v>75848</v>
      </c>
      <c r="I6" s="29">
        <v>390565</v>
      </c>
      <c r="J6" s="106"/>
      <c r="K6" s="115"/>
      <c r="L6" s="29">
        <v>413589</v>
      </c>
      <c r="M6" s="73">
        <v>98187</v>
      </c>
      <c r="N6" s="73">
        <v>7619</v>
      </c>
      <c r="O6" s="73">
        <v>335</v>
      </c>
      <c r="P6" s="29">
        <v>13</v>
      </c>
      <c r="Q6" s="73">
        <v>163</v>
      </c>
      <c r="R6" s="118">
        <v>95206</v>
      </c>
      <c r="S6" s="116">
        <v>3</v>
      </c>
    </row>
    <row r="7" spans="1:19">
      <c r="A7" s="63"/>
      <c r="B7" s="25"/>
      <c r="C7" s="73"/>
      <c r="D7" s="118"/>
      <c r="E7" s="73"/>
      <c r="F7" s="73"/>
      <c r="G7" s="73"/>
      <c r="H7" s="73"/>
      <c r="I7" s="29"/>
      <c r="J7" s="106"/>
      <c r="K7" s="115"/>
      <c r="L7" s="29"/>
      <c r="M7" s="73"/>
      <c r="N7" s="73"/>
      <c r="O7" s="73"/>
      <c r="P7" s="73"/>
      <c r="Q7" s="73"/>
      <c r="R7" s="118"/>
      <c r="S7" s="116"/>
    </row>
    <row r="8" spans="1:19">
      <c r="A8" s="63"/>
      <c r="B8" s="28" t="s">
        <v>55</v>
      </c>
      <c r="C8" s="73">
        <v>15599</v>
      </c>
      <c r="D8" s="118">
        <v>2</v>
      </c>
      <c r="E8" s="73">
        <v>46</v>
      </c>
      <c r="F8" s="73">
        <v>67</v>
      </c>
      <c r="G8" s="73">
        <v>177</v>
      </c>
      <c r="H8" s="73">
        <v>1137</v>
      </c>
      <c r="I8" s="29">
        <v>6134</v>
      </c>
      <c r="J8" s="106"/>
      <c r="K8" s="115"/>
      <c r="L8" s="29">
        <v>6344</v>
      </c>
      <c r="M8" s="29">
        <v>1547</v>
      </c>
      <c r="N8" s="29">
        <v>137</v>
      </c>
      <c r="O8" s="29">
        <v>7</v>
      </c>
      <c r="P8" s="29" t="s">
        <v>4</v>
      </c>
      <c r="Q8" s="29">
        <v>1</v>
      </c>
      <c r="R8" s="117">
        <v>1429</v>
      </c>
      <c r="S8" s="116">
        <v>3</v>
      </c>
    </row>
    <row r="9" spans="1:19">
      <c r="A9" s="63"/>
      <c r="B9" s="28"/>
      <c r="C9" s="73"/>
      <c r="D9" s="118"/>
      <c r="E9" s="73"/>
      <c r="F9" s="73"/>
      <c r="G9" s="73"/>
      <c r="H9" s="73"/>
      <c r="I9" s="29"/>
      <c r="J9" s="106"/>
      <c r="K9" s="115"/>
      <c r="L9" s="29"/>
      <c r="M9" s="73"/>
      <c r="N9" s="73"/>
      <c r="O9" s="73"/>
      <c r="P9" s="73"/>
      <c r="Q9" s="73"/>
      <c r="R9" s="118"/>
      <c r="S9" s="116"/>
    </row>
    <row r="10" spans="1:19">
      <c r="A10" s="63"/>
      <c r="B10" s="27" t="s">
        <v>54</v>
      </c>
      <c r="C10" s="73">
        <v>7711</v>
      </c>
      <c r="D10" s="118">
        <v>1</v>
      </c>
      <c r="E10" s="29">
        <v>25</v>
      </c>
      <c r="F10" s="29">
        <v>26</v>
      </c>
      <c r="G10" s="29">
        <v>75</v>
      </c>
      <c r="H10" s="29">
        <v>541</v>
      </c>
      <c r="I10" s="120">
        <v>3099</v>
      </c>
      <c r="J10" s="106"/>
      <c r="K10" s="108"/>
      <c r="L10" s="29">
        <v>3130</v>
      </c>
      <c r="M10" s="29">
        <v>746</v>
      </c>
      <c r="N10" s="29">
        <v>64</v>
      </c>
      <c r="O10" s="29">
        <v>4</v>
      </c>
      <c r="P10" s="73" t="s">
        <v>4</v>
      </c>
      <c r="Q10" s="119" t="s">
        <v>4</v>
      </c>
      <c r="R10" s="118">
        <v>668</v>
      </c>
      <c r="S10" s="116">
        <v>3</v>
      </c>
    </row>
    <row r="11" spans="1:19">
      <c r="A11" s="63"/>
      <c r="B11" s="27" t="s">
        <v>53</v>
      </c>
      <c r="C11" s="73">
        <v>5816</v>
      </c>
      <c r="D11" s="118">
        <v>1</v>
      </c>
      <c r="E11" s="29">
        <v>15</v>
      </c>
      <c r="F11" s="29">
        <v>28</v>
      </c>
      <c r="G11" s="29">
        <v>67</v>
      </c>
      <c r="H11" s="29">
        <v>429</v>
      </c>
      <c r="I11" s="120">
        <v>2238</v>
      </c>
      <c r="J11" s="106"/>
      <c r="K11" s="108"/>
      <c r="L11" s="29">
        <v>2377</v>
      </c>
      <c r="M11" s="29">
        <v>602</v>
      </c>
      <c r="N11" s="29">
        <v>56</v>
      </c>
      <c r="O11" s="29">
        <v>3</v>
      </c>
      <c r="P11" s="73" t="s">
        <v>4</v>
      </c>
      <c r="Q11" s="119" t="s">
        <v>4</v>
      </c>
      <c r="R11" s="118">
        <v>540</v>
      </c>
      <c r="S11" s="116">
        <v>3.01</v>
      </c>
    </row>
    <row r="12" spans="1:19">
      <c r="A12" s="63"/>
      <c r="B12" s="27" t="s">
        <v>52</v>
      </c>
      <c r="C12" s="73">
        <v>330</v>
      </c>
      <c r="D12" s="118" t="s">
        <v>4</v>
      </c>
      <c r="E12" s="29">
        <v>2</v>
      </c>
      <c r="F12" s="29">
        <v>1</v>
      </c>
      <c r="G12" s="29">
        <v>3</v>
      </c>
      <c r="H12" s="29">
        <v>30</v>
      </c>
      <c r="I12" s="120">
        <v>131</v>
      </c>
      <c r="J12" s="106"/>
      <c r="K12" s="108"/>
      <c r="L12" s="29">
        <v>124</v>
      </c>
      <c r="M12" s="29">
        <v>34</v>
      </c>
      <c r="N12" s="29">
        <v>5</v>
      </c>
      <c r="O12" s="29" t="s">
        <v>4</v>
      </c>
      <c r="P12" s="73" t="s">
        <v>4</v>
      </c>
      <c r="Q12" s="119" t="s">
        <v>4</v>
      </c>
      <c r="R12" s="118">
        <v>36</v>
      </c>
      <c r="S12" s="116">
        <v>2.98</v>
      </c>
    </row>
    <row r="13" spans="1:19">
      <c r="A13" s="63"/>
      <c r="B13" s="27" t="s">
        <v>51</v>
      </c>
      <c r="C13" s="73">
        <v>328</v>
      </c>
      <c r="D13" s="118" t="s">
        <v>4</v>
      </c>
      <c r="E13" s="29">
        <v>1</v>
      </c>
      <c r="F13" s="29">
        <v>5</v>
      </c>
      <c r="G13" s="29">
        <v>4</v>
      </c>
      <c r="H13" s="29">
        <v>22</v>
      </c>
      <c r="I13" s="120">
        <v>122</v>
      </c>
      <c r="J13" s="106"/>
      <c r="K13" s="108"/>
      <c r="L13" s="29">
        <v>138</v>
      </c>
      <c r="M13" s="29">
        <v>35</v>
      </c>
      <c r="N13" s="29">
        <v>1</v>
      </c>
      <c r="O13" s="29" t="s">
        <v>4</v>
      </c>
      <c r="P13" s="73" t="s">
        <v>4</v>
      </c>
      <c r="Q13" s="119" t="s">
        <v>4</v>
      </c>
      <c r="R13" s="118">
        <v>32</v>
      </c>
      <c r="S13" s="116">
        <v>2.99</v>
      </c>
    </row>
    <row r="14" spans="1:19">
      <c r="A14" s="63"/>
      <c r="B14" s="27" t="s">
        <v>50</v>
      </c>
      <c r="C14" s="73">
        <v>1414</v>
      </c>
      <c r="D14" s="118" t="s">
        <v>4</v>
      </c>
      <c r="E14" s="29">
        <v>3</v>
      </c>
      <c r="F14" s="29">
        <v>7</v>
      </c>
      <c r="G14" s="29">
        <v>28</v>
      </c>
      <c r="H14" s="29">
        <v>115</v>
      </c>
      <c r="I14" s="120">
        <v>544</v>
      </c>
      <c r="J14" s="106"/>
      <c r="K14" s="108"/>
      <c r="L14" s="29">
        <v>575</v>
      </c>
      <c r="M14" s="29">
        <v>130</v>
      </c>
      <c r="N14" s="29">
        <v>11</v>
      </c>
      <c r="O14" s="29" t="s">
        <v>4</v>
      </c>
      <c r="P14" s="73" t="s">
        <v>4</v>
      </c>
      <c r="Q14" s="119">
        <v>1</v>
      </c>
      <c r="R14" s="118">
        <v>153</v>
      </c>
      <c r="S14" s="116">
        <v>2.99</v>
      </c>
    </row>
    <row r="15" spans="1:19">
      <c r="A15" s="63"/>
      <c r="B15" s="26"/>
      <c r="C15" s="73"/>
      <c r="D15" s="118"/>
      <c r="E15" s="29"/>
      <c r="F15" s="29"/>
      <c r="G15" s="29"/>
      <c r="H15" s="29"/>
      <c r="I15" s="120"/>
      <c r="J15" s="106"/>
      <c r="K15" s="115"/>
      <c r="L15" s="29"/>
      <c r="M15" s="73"/>
      <c r="N15" s="73"/>
      <c r="O15" s="73"/>
      <c r="P15" s="73"/>
      <c r="Q15" s="73"/>
      <c r="R15" s="118"/>
      <c r="S15" s="116"/>
    </row>
    <row r="16" spans="1:19">
      <c r="A16" s="63"/>
      <c r="B16" s="26" t="s">
        <v>49</v>
      </c>
      <c r="C16" s="73">
        <v>6449</v>
      </c>
      <c r="D16" s="118">
        <v>1</v>
      </c>
      <c r="E16" s="29">
        <v>20</v>
      </c>
      <c r="F16" s="29">
        <v>23</v>
      </c>
      <c r="G16" s="29">
        <v>59</v>
      </c>
      <c r="H16" s="29">
        <v>445</v>
      </c>
      <c r="I16" s="29">
        <v>2625</v>
      </c>
      <c r="J16" s="106"/>
      <c r="K16" s="108"/>
      <c r="L16" s="29">
        <v>2617</v>
      </c>
      <c r="M16" s="29">
        <v>601</v>
      </c>
      <c r="N16" s="29">
        <v>54</v>
      </c>
      <c r="O16" s="29">
        <v>4</v>
      </c>
      <c r="P16" s="73" t="s">
        <v>4</v>
      </c>
      <c r="Q16" s="119" t="s">
        <v>4</v>
      </c>
      <c r="R16" s="118">
        <v>548</v>
      </c>
      <c r="S16" s="116">
        <v>3</v>
      </c>
    </row>
    <row r="17" spans="1:19">
      <c r="A17" s="63"/>
      <c r="B17" s="26" t="s">
        <v>48</v>
      </c>
      <c r="C17" s="73">
        <v>4363</v>
      </c>
      <c r="D17" s="118" t="s">
        <v>4</v>
      </c>
      <c r="E17" s="29">
        <v>12</v>
      </c>
      <c r="F17" s="29">
        <v>19</v>
      </c>
      <c r="G17" s="29">
        <v>50</v>
      </c>
      <c r="H17" s="29">
        <v>319</v>
      </c>
      <c r="I17" s="120">
        <v>1704</v>
      </c>
      <c r="J17" s="106"/>
      <c r="K17" s="108"/>
      <c r="L17" s="29">
        <v>1775</v>
      </c>
      <c r="M17" s="29">
        <v>440</v>
      </c>
      <c r="N17" s="29">
        <v>43</v>
      </c>
      <c r="O17" s="29">
        <v>1</v>
      </c>
      <c r="P17" s="73" t="s">
        <v>4</v>
      </c>
      <c r="Q17" s="119" t="s">
        <v>4</v>
      </c>
      <c r="R17" s="118">
        <v>400</v>
      </c>
      <c r="S17" s="116">
        <v>3</v>
      </c>
    </row>
    <row r="18" spans="1:19">
      <c r="A18" s="63"/>
      <c r="B18" s="26" t="s">
        <v>105</v>
      </c>
      <c r="C18" s="73">
        <v>1262</v>
      </c>
      <c r="D18" s="118" t="s">
        <v>4</v>
      </c>
      <c r="E18" s="29">
        <v>5</v>
      </c>
      <c r="F18" s="29">
        <v>3</v>
      </c>
      <c r="G18" s="29">
        <v>16</v>
      </c>
      <c r="H18" s="29">
        <v>96</v>
      </c>
      <c r="I18" s="120">
        <v>474</v>
      </c>
      <c r="J18" s="106"/>
      <c r="K18" s="108"/>
      <c r="L18" s="29">
        <v>513</v>
      </c>
      <c r="M18" s="29">
        <v>145</v>
      </c>
      <c r="N18" s="29">
        <v>10</v>
      </c>
      <c r="O18" s="29" t="s">
        <v>4</v>
      </c>
      <c r="P18" s="73" t="s">
        <v>4</v>
      </c>
      <c r="Q18" s="119" t="s">
        <v>4</v>
      </c>
      <c r="R18" s="118">
        <v>120</v>
      </c>
      <c r="S18" s="116">
        <v>3.02</v>
      </c>
    </row>
    <row r="19" spans="1:19">
      <c r="A19" s="63"/>
      <c r="B19" s="26" t="s">
        <v>104</v>
      </c>
      <c r="C19" s="73">
        <v>1453</v>
      </c>
      <c r="D19" s="118">
        <v>1</v>
      </c>
      <c r="E19" s="29">
        <v>3</v>
      </c>
      <c r="F19" s="29">
        <v>9</v>
      </c>
      <c r="G19" s="29">
        <v>17</v>
      </c>
      <c r="H19" s="29">
        <v>110</v>
      </c>
      <c r="I19" s="120">
        <v>534</v>
      </c>
      <c r="J19" s="106"/>
      <c r="K19" s="108"/>
      <c r="L19" s="29">
        <v>602</v>
      </c>
      <c r="M19" s="29">
        <v>162</v>
      </c>
      <c r="N19" s="29">
        <v>13</v>
      </c>
      <c r="O19" s="29">
        <v>2</v>
      </c>
      <c r="P19" s="73" t="s">
        <v>4</v>
      </c>
      <c r="Q19" s="119" t="s">
        <v>4</v>
      </c>
      <c r="R19" s="118">
        <v>140</v>
      </c>
      <c r="S19" s="116">
        <v>3.01</v>
      </c>
    </row>
    <row r="20" spans="1:19">
      <c r="A20" s="63"/>
      <c r="B20" s="26" t="s">
        <v>103</v>
      </c>
      <c r="C20" s="73">
        <v>330</v>
      </c>
      <c r="D20" s="118" t="s">
        <v>4</v>
      </c>
      <c r="E20" s="29">
        <v>2</v>
      </c>
      <c r="F20" s="29">
        <v>1</v>
      </c>
      <c r="G20" s="29">
        <v>3</v>
      </c>
      <c r="H20" s="29">
        <v>30</v>
      </c>
      <c r="I20" s="120">
        <v>131</v>
      </c>
      <c r="J20" s="106"/>
      <c r="K20" s="108"/>
      <c r="L20" s="29">
        <v>124</v>
      </c>
      <c r="M20" s="29">
        <v>34</v>
      </c>
      <c r="N20" s="29">
        <v>5</v>
      </c>
      <c r="O20" s="29" t="s">
        <v>4</v>
      </c>
      <c r="P20" s="73" t="s">
        <v>4</v>
      </c>
      <c r="Q20" s="119" t="s">
        <v>4</v>
      </c>
      <c r="R20" s="118">
        <v>36</v>
      </c>
      <c r="S20" s="116">
        <v>2.98</v>
      </c>
    </row>
    <row r="21" spans="1:19">
      <c r="A21" s="63"/>
      <c r="B21" s="26" t="s">
        <v>44</v>
      </c>
      <c r="C21" s="73">
        <v>328</v>
      </c>
      <c r="D21" s="118" t="s">
        <v>4</v>
      </c>
      <c r="E21" s="29">
        <v>1</v>
      </c>
      <c r="F21" s="29">
        <v>5</v>
      </c>
      <c r="G21" s="29">
        <v>4</v>
      </c>
      <c r="H21" s="29">
        <v>22</v>
      </c>
      <c r="I21" s="120">
        <v>122</v>
      </c>
      <c r="J21" s="106"/>
      <c r="K21" s="108"/>
      <c r="L21" s="29">
        <v>138</v>
      </c>
      <c r="M21" s="29">
        <v>35</v>
      </c>
      <c r="N21" s="29">
        <v>1</v>
      </c>
      <c r="O21" s="29" t="s">
        <v>4</v>
      </c>
      <c r="P21" s="73" t="s">
        <v>4</v>
      </c>
      <c r="Q21" s="119" t="s">
        <v>4</v>
      </c>
      <c r="R21" s="118">
        <v>32</v>
      </c>
      <c r="S21" s="116">
        <v>2.99</v>
      </c>
    </row>
    <row r="22" spans="1:19">
      <c r="A22" s="63"/>
      <c r="B22" s="26" t="s">
        <v>102</v>
      </c>
      <c r="C22" s="73">
        <v>1414</v>
      </c>
      <c r="D22" s="118" t="s">
        <v>4</v>
      </c>
      <c r="E22" s="29">
        <v>3</v>
      </c>
      <c r="F22" s="29">
        <v>7</v>
      </c>
      <c r="G22" s="29">
        <v>28</v>
      </c>
      <c r="H22" s="29">
        <v>115</v>
      </c>
      <c r="I22" s="120">
        <v>544</v>
      </c>
      <c r="J22" s="106"/>
      <c r="K22" s="108"/>
      <c r="L22" s="29">
        <v>575</v>
      </c>
      <c r="M22" s="29">
        <v>130</v>
      </c>
      <c r="N22" s="29">
        <v>11</v>
      </c>
      <c r="O22" s="29" t="s">
        <v>4</v>
      </c>
      <c r="P22" s="73" t="s">
        <v>4</v>
      </c>
      <c r="Q22" s="119">
        <v>1</v>
      </c>
      <c r="R22" s="118">
        <v>153</v>
      </c>
      <c r="S22" s="116">
        <v>2.99</v>
      </c>
    </row>
    <row r="23" spans="1:19">
      <c r="A23" s="63"/>
      <c r="B23" s="25"/>
      <c r="C23" s="73"/>
      <c r="D23" s="118"/>
      <c r="E23" s="73"/>
      <c r="F23" s="73"/>
      <c r="G23" s="73"/>
      <c r="H23" s="73"/>
      <c r="I23" s="29"/>
      <c r="J23" s="106"/>
      <c r="K23" s="115"/>
      <c r="L23" s="29"/>
      <c r="M23" s="73"/>
      <c r="N23" s="73"/>
      <c r="O23" s="73"/>
      <c r="P23" s="73"/>
      <c r="Q23" s="73"/>
      <c r="R23" s="118" t="s">
        <v>3</v>
      </c>
      <c r="S23" s="116" t="s">
        <v>3</v>
      </c>
    </row>
    <row r="24" spans="1:19">
      <c r="A24" s="63"/>
      <c r="B24" s="22" t="s">
        <v>42</v>
      </c>
      <c r="C24" s="73">
        <v>6449</v>
      </c>
      <c r="D24" s="117">
        <v>1</v>
      </c>
      <c r="E24" s="29">
        <v>20</v>
      </c>
      <c r="F24" s="29">
        <v>23</v>
      </c>
      <c r="G24" s="29">
        <v>59</v>
      </c>
      <c r="H24" s="29">
        <v>445</v>
      </c>
      <c r="I24" s="29">
        <v>2625</v>
      </c>
      <c r="J24" s="106"/>
      <c r="K24" s="115"/>
      <c r="L24" s="29">
        <v>2617</v>
      </c>
      <c r="M24" s="29">
        <v>601</v>
      </c>
      <c r="N24" s="29">
        <v>54</v>
      </c>
      <c r="O24" s="29">
        <v>4</v>
      </c>
      <c r="P24" s="29" t="s">
        <v>4</v>
      </c>
      <c r="Q24" s="29" t="s">
        <v>4</v>
      </c>
      <c r="R24" s="118">
        <v>548</v>
      </c>
      <c r="S24" s="116">
        <v>3</v>
      </c>
    </row>
    <row r="25" spans="1:19">
      <c r="A25" s="63"/>
      <c r="B25" s="22" t="s">
        <v>41</v>
      </c>
      <c r="C25" s="73">
        <v>4363</v>
      </c>
      <c r="D25" s="117" t="s">
        <v>4</v>
      </c>
      <c r="E25" s="29">
        <v>12</v>
      </c>
      <c r="F25" s="29">
        <v>19</v>
      </c>
      <c r="G25" s="29">
        <v>50</v>
      </c>
      <c r="H25" s="29">
        <v>319</v>
      </c>
      <c r="I25" s="29">
        <v>1704</v>
      </c>
      <c r="J25" s="106"/>
      <c r="K25" s="115"/>
      <c r="L25" s="29">
        <v>1775</v>
      </c>
      <c r="M25" s="29">
        <v>440</v>
      </c>
      <c r="N25" s="29">
        <v>43</v>
      </c>
      <c r="O25" s="29">
        <v>1</v>
      </c>
      <c r="P25" s="29" t="s">
        <v>4</v>
      </c>
      <c r="Q25" s="29" t="s">
        <v>4</v>
      </c>
      <c r="R25" s="118">
        <v>400</v>
      </c>
      <c r="S25" s="116">
        <v>3</v>
      </c>
    </row>
    <row r="26" spans="1:19">
      <c r="A26" s="63"/>
      <c r="B26" s="22" t="s">
        <v>40</v>
      </c>
      <c r="C26" s="73">
        <v>884</v>
      </c>
      <c r="D26" s="117" t="s">
        <v>4</v>
      </c>
      <c r="E26" s="29">
        <v>1</v>
      </c>
      <c r="F26" s="29">
        <v>5</v>
      </c>
      <c r="G26" s="29">
        <v>18</v>
      </c>
      <c r="H26" s="29">
        <v>67</v>
      </c>
      <c r="I26" s="29">
        <v>341</v>
      </c>
      <c r="J26" s="106"/>
      <c r="K26" s="115"/>
      <c r="L26" s="29">
        <v>362</v>
      </c>
      <c r="M26" s="29">
        <v>82</v>
      </c>
      <c r="N26" s="29">
        <v>7</v>
      </c>
      <c r="O26" s="29" t="s">
        <v>4</v>
      </c>
      <c r="P26" s="29" t="s">
        <v>4</v>
      </c>
      <c r="Q26" s="29">
        <v>1</v>
      </c>
      <c r="R26" s="118">
        <v>91</v>
      </c>
      <c r="S26" s="116">
        <v>2.99</v>
      </c>
    </row>
    <row r="27" spans="1:19">
      <c r="A27" s="63"/>
      <c r="B27" s="22" t="s">
        <v>39</v>
      </c>
      <c r="C27" s="73">
        <v>389</v>
      </c>
      <c r="D27" s="117" t="s">
        <v>4</v>
      </c>
      <c r="E27" s="29">
        <v>1</v>
      </c>
      <c r="F27" s="29">
        <v>1</v>
      </c>
      <c r="G27" s="29">
        <v>4</v>
      </c>
      <c r="H27" s="29">
        <v>29</v>
      </c>
      <c r="I27" s="29">
        <v>139</v>
      </c>
      <c r="J27" s="106"/>
      <c r="K27" s="115"/>
      <c r="L27" s="29">
        <v>165</v>
      </c>
      <c r="M27" s="29">
        <v>47</v>
      </c>
      <c r="N27" s="29">
        <v>3</v>
      </c>
      <c r="O27" s="29" t="s">
        <v>4</v>
      </c>
      <c r="P27" s="29" t="s">
        <v>4</v>
      </c>
      <c r="Q27" s="119" t="s">
        <v>4</v>
      </c>
      <c r="R27" s="118">
        <v>35</v>
      </c>
      <c r="S27" s="116">
        <v>3.03</v>
      </c>
    </row>
    <row r="28" spans="1:19">
      <c r="A28" s="63"/>
      <c r="B28" s="22" t="s">
        <v>38</v>
      </c>
      <c r="C28" s="73">
        <v>277</v>
      </c>
      <c r="D28" s="117" t="s">
        <v>4</v>
      </c>
      <c r="E28" s="29">
        <v>1</v>
      </c>
      <c r="F28" s="29">
        <v>1</v>
      </c>
      <c r="G28" s="29">
        <v>4</v>
      </c>
      <c r="H28" s="29">
        <v>18</v>
      </c>
      <c r="I28" s="29">
        <v>106</v>
      </c>
      <c r="J28" s="106"/>
      <c r="K28" s="115"/>
      <c r="L28" s="29">
        <v>118</v>
      </c>
      <c r="M28" s="29">
        <v>26</v>
      </c>
      <c r="N28" s="29">
        <v>3</v>
      </c>
      <c r="O28" s="29" t="s">
        <v>4</v>
      </c>
      <c r="P28" s="29" t="s">
        <v>4</v>
      </c>
      <c r="Q28" s="119" t="s">
        <v>4</v>
      </c>
      <c r="R28" s="118">
        <v>24</v>
      </c>
      <c r="S28" s="116">
        <v>3.01</v>
      </c>
    </row>
    <row r="29" spans="1:19">
      <c r="A29" s="63"/>
      <c r="B29" s="22"/>
      <c r="C29" s="73" t="s">
        <v>3</v>
      </c>
      <c r="D29" s="117" t="s">
        <v>3</v>
      </c>
      <c r="E29" s="29" t="s">
        <v>3</v>
      </c>
      <c r="F29" s="29" t="s">
        <v>3</v>
      </c>
      <c r="G29" s="29" t="s">
        <v>3</v>
      </c>
      <c r="H29" s="29" t="s">
        <v>3</v>
      </c>
      <c r="I29" s="29" t="s">
        <v>3</v>
      </c>
      <c r="J29" s="106"/>
      <c r="K29" s="115"/>
      <c r="L29" s="29" t="s">
        <v>3</v>
      </c>
      <c r="M29" s="29" t="s">
        <v>3</v>
      </c>
      <c r="N29" s="29" t="s">
        <v>3</v>
      </c>
      <c r="O29" s="29" t="s">
        <v>3</v>
      </c>
      <c r="P29" s="29" t="s">
        <v>3</v>
      </c>
      <c r="Q29" s="119" t="s">
        <v>3</v>
      </c>
      <c r="R29" s="118" t="s">
        <v>3</v>
      </c>
      <c r="S29" s="116" t="s">
        <v>3</v>
      </c>
    </row>
    <row r="30" spans="1:19">
      <c r="A30" s="63"/>
      <c r="B30" s="22" t="s">
        <v>37</v>
      </c>
      <c r="C30" s="73">
        <v>209</v>
      </c>
      <c r="D30" s="117" t="s">
        <v>4</v>
      </c>
      <c r="E30" s="29">
        <v>1</v>
      </c>
      <c r="F30" s="29">
        <v>3</v>
      </c>
      <c r="G30" s="29">
        <v>1</v>
      </c>
      <c r="H30" s="29">
        <v>14</v>
      </c>
      <c r="I30" s="29">
        <v>68</v>
      </c>
      <c r="J30" s="106"/>
      <c r="K30" s="115"/>
      <c r="L30" s="29">
        <v>99</v>
      </c>
      <c r="M30" s="29">
        <v>20</v>
      </c>
      <c r="N30" s="29">
        <v>2</v>
      </c>
      <c r="O30" s="29">
        <v>1</v>
      </c>
      <c r="P30" s="29" t="s">
        <v>4</v>
      </c>
      <c r="Q30" s="119" t="s">
        <v>4</v>
      </c>
      <c r="R30" s="118">
        <v>19</v>
      </c>
      <c r="S30" s="116">
        <v>3.02</v>
      </c>
    </row>
    <row r="31" spans="1:19">
      <c r="A31" s="63"/>
      <c r="B31" s="22" t="s">
        <v>36</v>
      </c>
      <c r="C31" s="73">
        <v>521</v>
      </c>
      <c r="D31" s="117">
        <v>1</v>
      </c>
      <c r="E31" s="29" t="s">
        <v>4</v>
      </c>
      <c r="F31" s="29">
        <v>4</v>
      </c>
      <c r="G31" s="29">
        <v>6</v>
      </c>
      <c r="H31" s="29">
        <v>44</v>
      </c>
      <c r="I31" s="29">
        <v>181</v>
      </c>
      <c r="J31" s="106"/>
      <c r="K31" s="115"/>
      <c r="L31" s="29">
        <v>217</v>
      </c>
      <c r="M31" s="29">
        <v>62</v>
      </c>
      <c r="N31" s="29">
        <v>5</v>
      </c>
      <c r="O31" s="29">
        <v>1</v>
      </c>
      <c r="P31" s="29" t="s">
        <v>4</v>
      </c>
      <c r="Q31" s="119" t="s">
        <v>4</v>
      </c>
      <c r="R31" s="118">
        <v>55</v>
      </c>
      <c r="S31" s="116">
        <v>3.02</v>
      </c>
    </row>
    <row r="32" spans="1:19">
      <c r="A32" s="63"/>
      <c r="B32" s="22" t="s">
        <v>35</v>
      </c>
      <c r="C32" s="73">
        <v>160</v>
      </c>
      <c r="D32" s="117" t="s">
        <v>4</v>
      </c>
      <c r="E32" s="29" t="s">
        <v>4</v>
      </c>
      <c r="F32" s="29">
        <v>1</v>
      </c>
      <c r="G32" s="29">
        <v>1</v>
      </c>
      <c r="H32" s="29">
        <v>16</v>
      </c>
      <c r="I32" s="29">
        <v>62</v>
      </c>
      <c r="J32" s="106"/>
      <c r="K32" s="115"/>
      <c r="L32" s="29">
        <v>60</v>
      </c>
      <c r="M32" s="29">
        <v>17</v>
      </c>
      <c r="N32" s="29">
        <v>3</v>
      </c>
      <c r="O32" s="29" t="s">
        <v>4</v>
      </c>
      <c r="P32" s="29" t="s">
        <v>4</v>
      </c>
      <c r="Q32" s="119" t="s">
        <v>4</v>
      </c>
      <c r="R32" s="118">
        <v>18</v>
      </c>
      <c r="S32" s="116">
        <v>3</v>
      </c>
    </row>
    <row r="33" spans="1:19">
      <c r="A33" s="63"/>
      <c r="B33" s="22" t="s">
        <v>34</v>
      </c>
      <c r="C33" s="73">
        <v>170</v>
      </c>
      <c r="D33" s="117" t="s">
        <v>4</v>
      </c>
      <c r="E33" s="29">
        <v>2</v>
      </c>
      <c r="F33" s="29" t="s">
        <v>4</v>
      </c>
      <c r="G33" s="29">
        <v>2</v>
      </c>
      <c r="H33" s="29">
        <v>14</v>
      </c>
      <c r="I33" s="29">
        <v>69</v>
      </c>
      <c r="J33" s="106"/>
      <c r="K33" s="115"/>
      <c r="L33" s="29">
        <v>64</v>
      </c>
      <c r="M33" s="29">
        <v>17</v>
      </c>
      <c r="N33" s="29">
        <v>2</v>
      </c>
      <c r="O33" s="29" t="s">
        <v>4</v>
      </c>
      <c r="P33" s="29" t="s">
        <v>4</v>
      </c>
      <c r="Q33" s="119" t="s">
        <v>4</v>
      </c>
      <c r="R33" s="118">
        <v>18</v>
      </c>
      <c r="S33" s="116">
        <v>2.97</v>
      </c>
    </row>
    <row r="34" spans="1:19">
      <c r="A34" s="63"/>
      <c r="B34" s="22" t="s">
        <v>33</v>
      </c>
      <c r="C34" s="73">
        <v>206</v>
      </c>
      <c r="D34" s="117" t="s">
        <v>4</v>
      </c>
      <c r="E34" s="29">
        <v>1</v>
      </c>
      <c r="F34" s="29" t="s">
        <v>4</v>
      </c>
      <c r="G34" s="29">
        <v>2</v>
      </c>
      <c r="H34" s="29">
        <v>17</v>
      </c>
      <c r="I34" s="29">
        <v>86</v>
      </c>
      <c r="J34" s="106"/>
      <c r="K34" s="115"/>
      <c r="L34" s="29">
        <v>82</v>
      </c>
      <c r="M34" s="29">
        <v>17</v>
      </c>
      <c r="N34" s="29">
        <v>1</v>
      </c>
      <c r="O34" s="29" t="s">
        <v>4</v>
      </c>
      <c r="P34" s="29" t="s">
        <v>4</v>
      </c>
      <c r="Q34" s="119" t="s">
        <v>4</v>
      </c>
      <c r="R34" s="118">
        <v>20</v>
      </c>
      <c r="S34" s="116">
        <v>2.97</v>
      </c>
    </row>
    <row r="35" spans="1:19">
      <c r="A35" s="63"/>
      <c r="B35" s="22"/>
      <c r="C35" s="73" t="s">
        <v>3</v>
      </c>
      <c r="D35" s="117" t="s">
        <v>3</v>
      </c>
      <c r="E35" s="29" t="s">
        <v>3</v>
      </c>
      <c r="F35" s="29" t="s">
        <v>3</v>
      </c>
      <c r="G35" s="29" t="s">
        <v>3</v>
      </c>
      <c r="H35" s="29" t="s">
        <v>3</v>
      </c>
      <c r="I35" s="29" t="s">
        <v>3</v>
      </c>
      <c r="J35" s="106"/>
      <c r="K35" s="115"/>
      <c r="L35" s="29" t="s">
        <v>3</v>
      </c>
      <c r="M35" s="29" t="s">
        <v>3</v>
      </c>
      <c r="N35" s="29" t="s">
        <v>3</v>
      </c>
      <c r="O35" s="29" t="s">
        <v>3</v>
      </c>
      <c r="P35" s="29" t="s">
        <v>3</v>
      </c>
      <c r="Q35" s="119" t="s">
        <v>3</v>
      </c>
      <c r="R35" s="118" t="s">
        <v>3</v>
      </c>
      <c r="S35" s="116" t="s">
        <v>3</v>
      </c>
    </row>
    <row r="36" spans="1:19">
      <c r="A36" s="63"/>
      <c r="B36" s="22" t="s">
        <v>32</v>
      </c>
      <c r="C36" s="73">
        <v>217</v>
      </c>
      <c r="D36" s="117" t="s">
        <v>4</v>
      </c>
      <c r="E36" s="29" t="s">
        <v>4</v>
      </c>
      <c r="F36" s="29" t="s">
        <v>4</v>
      </c>
      <c r="G36" s="29">
        <v>2</v>
      </c>
      <c r="H36" s="29">
        <v>15</v>
      </c>
      <c r="I36" s="29">
        <v>79</v>
      </c>
      <c r="J36" s="108"/>
      <c r="K36" s="115"/>
      <c r="L36" s="29">
        <v>99</v>
      </c>
      <c r="M36" s="29">
        <v>21</v>
      </c>
      <c r="N36" s="29">
        <v>1</v>
      </c>
      <c r="O36" s="29" t="s">
        <v>4</v>
      </c>
      <c r="P36" s="29" t="s">
        <v>4</v>
      </c>
      <c r="Q36" s="119" t="s">
        <v>4</v>
      </c>
      <c r="R36" s="118">
        <v>17</v>
      </c>
      <c r="S36" s="116">
        <v>3.04</v>
      </c>
    </row>
    <row r="37" spans="1:19">
      <c r="A37" s="63"/>
      <c r="B37" s="24" t="s">
        <v>31</v>
      </c>
      <c r="C37" s="73">
        <v>314</v>
      </c>
      <c r="D37" s="117" t="s">
        <v>4</v>
      </c>
      <c r="E37" s="29">
        <v>1</v>
      </c>
      <c r="F37" s="29">
        <v>1</v>
      </c>
      <c r="G37" s="29">
        <v>5</v>
      </c>
      <c r="H37" s="29">
        <v>21</v>
      </c>
      <c r="I37" s="29">
        <v>119</v>
      </c>
      <c r="J37" s="106"/>
      <c r="K37" s="120"/>
      <c r="L37" s="29">
        <v>118</v>
      </c>
      <c r="M37" s="29">
        <v>44</v>
      </c>
      <c r="N37" s="29">
        <v>5</v>
      </c>
      <c r="O37" s="29" t="s">
        <v>4</v>
      </c>
      <c r="P37" s="29" t="s">
        <v>4</v>
      </c>
      <c r="Q37" s="119" t="s">
        <v>4</v>
      </c>
      <c r="R37" s="118">
        <v>28</v>
      </c>
      <c r="S37" s="116">
        <v>3.04</v>
      </c>
    </row>
    <row r="38" spans="1:19">
      <c r="A38" s="63"/>
      <c r="B38" s="22" t="s">
        <v>30</v>
      </c>
      <c r="C38" s="73">
        <v>325</v>
      </c>
      <c r="D38" s="117" t="s">
        <v>4</v>
      </c>
      <c r="E38" s="29">
        <v>1</v>
      </c>
      <c r="F38" s="29">
        <v>5</v>
      </c>
      <c r="G38" s="29">
        <v>4</v>
      </c>
      <c r="H38" s="29">
        <v>22</v>
      </c>
      <c r="I38" s="29">
        <v>121</v>
      </c>
      <c r="J38" s="106"/>
      <c r="K38" s="115"/>
      <c r="L38" s="29">
        <v>136</v>
      </c>
      <c r="M38" s="29">
        <v>35</v>
      </c>
      <c r="N38" s="29">
        <v>1</v>
      </c>
      <c r="O38" s="29" t="s">
        <v>4</v>
      </c>
      <c r="P38" s="29" t="s">
        <v>4</v>
      </c>
      <c r="Q38" s="119" t="s">
        <v>4</v>
      </c>
      <c r="R38" s="118">
        <v>32</v>
      </c>
      <c r="S38" s="116">
        <v>2.99</v>
      </c>
    </row>
    <row r="39" spans="1:19">
      <c r="A39" s="63"/>
      <c r="B39" s="22" t="s">
        <v>29</v>
      </c>
      <c r="C39" s="73">
        <v>157</v>
      </c>
      <c r="D39" s="117" t="s">
        <v>4</v>
      </c>
      <c r="E39" s="29">
        <v>1</v>
      </c>
      <c r="F39" s="29">
        <v>1</v>
      </c>
      <c r="G39" s="29">
        <v>3</v>
      </c>
      <c r="H39" s="29">
        <v>16</v>
      </c>
      <c r="I39" s="29">
        <v>57</v>
      </c>
      <c r="J39" s="106"/>
      <c r="K39" s="115"/>
      <c r="L39" s="29">
        <v>63</v>
      </c>
      <c r="M39" s="29">
        <v>14</v>
      </c>
      <c r="N39" s="29">
        <v>2</v>
      </c>
      <c r="O39" s="29" t="s">
        <v>4</v>
      </c>
      <c r="P39" s="29" t="s">
        <v>4</v>
      </c>
      <c r="Q39" s="119" t="s">
        <v>4</v>
      </c>
      <c r="R39" s="118">
        <v>21</v>
      </c>
      <c r="S39" s="116">
        <v>2.97</v>
      </c>
    </row>
    <row r="40" spans="1:19">
      <c r="A40" s="63"/>
      <c r="B40" s="22" t="s">
        <v>28</v>
      </c>
      <c r="C40" s="73">
        <v>192</v>
      </c>
      <c r="D40" s="117" t="s">
        <v>4</v>
      </c>
      <c r="E40" s="29" t="s">
        <v>4</v>
      </c>
      <c r="F40" s="29">
        <v>1</v>
      </c>
      <c r="G40" s="29">
        <v>5</v>
      </c>
      <c r="H40" s="29">
        <v>14</v>
      </c>
      <c r="I40" s="29">
        <v>80</v>
      </c>
      <c r="J40" s="106"/>
      <c r="K40" s="115"/>
      <c r="L40" s="29">
        <v>66</v>
      </c>
      <c r="M40" s="29">
        <v>25</v>
      </c>
      <c r="N40" s="29">
        <v>1</v>
      </c>
      <c r="O40" s="29" t="s">
        <v>4</v>
      </c>
      <c r="P40" s="29" t="s">
        <v>4</v>
      </c>
      <c r="Q40" s="119" t="s">
        <v>4</v>
      </c>
      <c r="R40" s="118">
        <v>20</v>
      </c>
      <c r="S40" s="116">
        <v>2.99</v>
      </c>
    </row>
    <row r="41" spans="1:19">
      <c r="A41" s="63"/>
      <c r="B41" s="22"/>
      <c r="C41" s="73" t="s">
        <v>3</v>
      </c>
      <c r="D41" s="117" t="s">
        <v>3</v>
      </c>
      <c r="E41" s="29" t="s">
        <v>3</v>
      </c>
      <c r="F41" s="29" t="s">
        <v>3</v>
      </c>
      <c r="G41" s="29" t="s">
        <v>3</v>
      </c>
      <c r="H41" s="29" t="s">
        <v>3</v>
      </c>
      <c r="I41" s="29" t="s">
        <v>3</v>
      </c>
      <c r="J41" s="106"/>
      <c r="K41" s="115"/>
      <c r="L41" s="29" t="s">
        <v>3</v>
      </c>
      <c r="M41" s="29" t="s">
        <v>3</v>
      </c>
      <c r="N41" s="29" t="s">
        <v>3</v>
      </c>
      <c r="O41" s="29" t="s">
        <v>3</v>
      </c>
      <c r="P41" s="29" t="s">
        <v>3</v>
      </c>
      <c r="Q41" s="119" t="s">
        <v>3</v>
      </c>
      <c r="R41" s="118" t="s">
        <v>3</v>
      </c>
      <c r="S41" s="116" t="s">
        <v>3</v>
      </c>
    </row>
    <row r="42" spans="1:19">
      <c r="A42" s="63"/>
      <c r="B42" s="22" t="s">
        <v>27</v>
      </c>
      <c r="C42" s="73" t="s">
        <v>3</v>
      </c>
      <c r="D42" s="117" t="s">
        <v>3</v>
      </c>
      <c r="E42" s="29" t="s">
        <v>3</v>
      </c>
      <c r="F42" s="29" t="s">
        <v>3</v>
      </c>
      <c r="G42" s="29" t="s">
        <v>3</v>
      </c>
      <c r="H42" s="29" t="s">
        <v>3</v>
      </c>
      <c r="I42" s="29" t="s">
        <v>3</v>
      </c>
      <c r="J42" s="106"/>
      <c r="K42" s="115"/>
      <c r="L42" s="29" t="s">
        <v>3</v>
      </c>
      <c r="M42" s="29" t="s">
        <v>3</v>
      </c>
      <c r="N42" s="29" t="s">
        <v>3</v>
      </c>
      <c r="O42" s="29" t="s">
        <v>3</v>
      </c>
      <c r="P42" s="29" t="s">
        <v>3</v>
      </c>
      <c r="Q42" s="119" t="s">
        <v>3</v>
      </c>
      <c r="R42" s="118" t="s">
        <v>3</v>
      </c>
      <c r="S42" s="116" t="s">
        <v>3</v>
      </c>
    </row>
    <row r="43" spans="1:19">
      <c r="A43" s="63"/>
      <c r="B43" s="22" t="s">
        <v>26</v>
      </c>
      <c r="C43" s="73">
        <v>68</v>
      </c>
      <c r="D43" s="117" t="s">
        <v>4</v>
      </c>
      <c r="E43" s="29" t="s">
        <v>4</v>
      </c>
      <c r="F43" s="29">
        <v>1</v>
      </c>
      <c r="G43" s="29">
        <v>3</v>
      </c>
      <c r="H43" s="29">
        <v>6</v>
      </c>
      <c r="I43" s="29">
        <v>21</v>
      </c>
      <c r="J43" s="106"/>
      <c r="K43" s="115"/>
      <c r="L43" s="29">
        <v>30</v>
      </c>
      <c r="M43" s="29">
        <v>7</v>
      </c>
      <c r="N43" s="29" t="s">
        <v>4</v>
      </c>
      <c r="O43" s="29" t="s">
        <v>4</v>
      </c>
      <c r="P43" s="29" t="s">
        <v>4</v>
      </c>
      <c r="Q43" s="119" t="s">
        <v>4</v>
      </c>
      <c r="R43" s="118">
        <v>10</v>
      </c>
      <c r="S43" s="116">
        <v>2.97</v>
      </c>
    </row>
    <row r="44" spans="1:19">
      <c r="A44" s="75"/>
      <c r="B44" s="22" t="s">
        <v>25</v>
      </c>
      <c r="C44" s="73" t="s">
        <v>3</v>
      </c>
      <c r="D44" s="117" t="s">
        <v>3</v>
      </c>
      <c r="E44" s="29" t="s">
        <v>3</v>
      </c>
      <c r="F44" s="29" t="s">
        <v>3</v>
      </c>
      <c r="G44" s="29" t="s">
        <v>3</v>
      </c>
      <c r="H44" s="29" t="s">
        <v>3</v>
      </c>
      <c r="I44" s="29" t="s">
        <v>3</v>
      </c>
      <c r="J44" s="106"/>
      <c r="K44" s="115"/>
      <c r="L44" s="29" t="s">
        <v>3</v>
      </c>
      <c r="M44" s="29" t="s">
        <v>3</v>
      </c>
      <c r="N44" s="29" t="s">
        <v>3</v>
      </c>
      <c r="O44" s="29" t="s">
        <v>3</v>
      </c>
      <c r="P44" s="29" t="s">
        <v>3</v>
      </c>
      <c r="Q44" s="119" t="s">
        <v>3</v>
      </c>
      <c r="R44" s="118" t="s">
        <v>3</v>
      </c>
      <c r="S44" s="116" t="s">
        <v>3</v>
      </c>
    </row>
    <row r="45" spans="1:19">
      <c r="A45" s="63"/>
      <c r="B45" s="22" t="s">
        <v>24</v>
      </c>
      <c r="C45" s="73">
        <v>106</v>
      </c>
      <c r="D45" s="117" t="s">
        <v>4</v>
      </c>
      <c r="E45" s="29" t="s">
        <v>4</v>
      </c>
      <c r="F45" s="29" t="s">
        <v>4</v>
      </c>
      <c r="G45" s="29" t="s">
        <v>4</v>
      </c>
      <c r="H45" s="29">
        <v>9</v>
      </c>
      <c r="I45" s="29">
        <v>39</v>
      </c>
      <c r="J45" s="106"/>
      <c r="K45" s="115"/>
      <c r="L45" s="29">
        <v>49</v>
      </c>
      <c r="M45" s="29">
        <v>9</v>
      </c>
      <c r="N45" s="29" t="s">
        <v>4</v>
      </c>
      <c r="O45" s="29" t="s">
        <v>4</v>
      </c>
      <c r="P45" s="29" t="s">
        <v>4</v>
      </c>
      <c r="Q45" s="119" t="s">
        <v>4</v>
      </c>
      <c r="R45" s="118">
        <v>9</v>
      </c>
      <c r="S45" s="116">
        <v>3</v>
      </c>
    </row>
    <row r="46" spans="1:19">
      <c r="A46" s="63"/>
      <c r="B46" s="22" t="s">
        <v>23</v>
      </c>
      <c r="C46" s="73" t="s">
        <v>3</v>
      </c>
      <c r="D46" s="117" t="s">
        <v>3</v>
      </c>
      <c r="E46" s="29" t="s">
        <v>3</v>
      </c>
      <c r="F46" s="29" t="s">
        <v>3</v>
      </c>
      <c r="G46" s="29" t="s">
        <v>3</v>
      </c>
      <c r="H46" s="29" t="s">
        <v>3</v>
      </c>
      <c r="I46" s="29" t="s">
        <v>3</v>
      </c>
      <c r="J46" s="106"/>
      <c r="K46" s="115"/>
      <c r="L46" s="29" t="s">
        <v>3</v>
      </c>
      <c r="M46" s="29" t="s">
        <v>3</v>
      </c>
      <c r="N46" s="29" t="s">
        <v>3</v>
      </c>
      <c r="O46" s="29" t="s">
        <v>3</v>
      </c>
      <c r="P46" s="29" t="s">
        <v>3</v>
      </c>
      <c r="Q46" s="119" t="s">
        <v>3</v>
      </c>
      <c r="R46" s="118" t="s">
        <v>3</v>
      </c>
      <c r="S46" s="116" t="s">
        <v>3</v>
      </c>
    </row>
    <row r="47" spans="1:19">
      <c r="A47" s="63"/>
      <c r="B47" s="22" t="s">
        <v>22</v>
      </c>
      <c r="C47" s="73">
        <v>73</v>
      </c>
      <c r="D47" s="117" t="s">
        <v>4</v>
      </c>
      <c r="E47" s="29">
        <v>1</v>
      </c>
      <c r="F47" s="29" t="s">
        <v>4</v>
      </c>
      <c r="G47" s="29" t="s">
        <v>4</v>
      </c>
      <c r="H47" s="29">
        <v>6</v>
      </c>
      <c r="I47" s="29">
        <v>26</v>
      </c>
      <c r="J47" s="106"/>
      <c r="K47" s="115"/>
      <c r="L47" s="29">
        <v>28</v>
      </c>
      <c r="M47" s="29">
        <v>11</v>
      </c>
      <c r="N47" s="29">
        <v>1</v>
      </c>
      <c r="O47" s="29" t="s">
        <v>4</v>
      </c>
      <c r="P47" s="29" t="s">
        <v>4</v>
      </c>
      <c r="Q47" s="119" t="s">
        <v>4</v>
      </c>
      <c r="R47" s="118">
        <v>7</v>
      </c>
      <c r="S47" s="116">
        <v>3.02</v>
      </c>
    </row>
    <row r="48" spans="1:19">
      <c r="A48" s="63"/>
      <c r="B48" s="22"/>
      <c r="C48" s="73" t="s">
        <v>3</v>
      </c>
      <c r="D48" s="117" t="s">
        <v>3</v>
      </c>
      <c r="E48" s="29" t="s">
        <v>3</v>
      </c>
      <c r="F48" s="29" t="s">
        <v>3</v>
      </c>
      <c r="G48" s="29" t="s">
        <v>3</v>
      </c>
      <c r="H48" s="29" t="s">
        <v>3</v>
      </c>
      <c r="I48" s="29" t="s">
        <v>3</v>
      </c>
      <c r="J48" s="106"/>
      <c r="K48" s="115"/>
      <c r="L48" s="29" t="s">
        <v>3</v>
      </c>
      <c r="M48" s="29" t="s">
        <v>3</v>
      </c>
      <c r="N48" s="29" t="s">
        <v>3</v>
      </c>
      <c r="O48" s="29" t="s">
        <v>3</v>
      </c>
      <c r="P48" s="29" t="s">
        <v>3</v>
      </c>
      <c r="Q48" s="119" t="s">
        <v>3</v>
      </c>
      <c r="R48" s="118" t="s">
        <v>3</v>
      </c>
      <c r="S48" s="116" t="s">
        <v>3</v>
      </c>
    </row>
    <row r="49" spans="1:19">
      <c r="A49" s="63"/>
      <c r="B49" s="22" t="s">
        <v>21</v>
      </c>
      <c r="C49" s="73" t="s">
        <v>3</v>
      </c>
      <c r="D49" s="117" t="s">
        <v>3</v>
      </c>
      <c r="E49" s="29" t="s">
        <v>3</v>
      </c>
      <c r="F49" s="29" t="s">
        <v>3</v>
      </c>
      <c r="G49" s="29" t="s">
        <v>3</v>
      </c>
      <c r="H49" s="29" t="s">
        <v>3</v>
      </c>
      <c r="I49" s="29" t="s">
        <v>3</v>
      </c>
      <c r="J49" s="106"/>
      <c r="K49" s="115"/>
      <c r="L49" s="29" t="s">
        <v>3</v>
      </c>
      <c r="M49" s="29" t="s">
        <v>3</v>
      </c>
      <c r="N49" s="29" t="s">
        <v>3</v>
      </c>
      <c r="O49" s="29" t="s">
        <v>3</v>
      </c>
      <c r="P49" s="29" t="s">
        <v>3</v>
      </c>
      <c r="Q49" s="119" t="s">
        <v>3</v>
      </c>
      <c r="R49" s="118" t="s">
        <v>3</v>
      </c>
      <c r="S49" s="116" t="s">
        <v>3</v>
      </c>
    </row>
    <row r="50" spans="1:19">
      <c r="A50" s="63"/>
      <c r="B50" s="22" t="s">
        <v>20</v>
      </c>
      <c r="C50" s="73">
        <v>75</v>
      </c>
      <c r="D50" s="117" t="s">
        <v>4</v>
      </c>
      <c r="E50" s="29" t="s">
        <v>4</v>
      </c>
      <c r="F50" s="29" t="s">
        <v>4</v>
      </c>
      <c r="G50" s="29">
        <v>1</v>
      </c>
      <c r="H50" s="29">
        <v>5</v>
      </c>
      <c r="I50" s="29">
        <v>34</v>
      </c>
      <c r="J50" s="106"/>
      <c r="K50" s="115"/>
      <c r="L50" s="29">
        <v>25</v>
      </c>
      <c r="M50" s="29">
        <v>9</v>
      </c>
      <c r="N50" s="29">
        <v>1</v>
      </c>
      <c r="O50" s="29" t="s">
        <v>4</v>
      </c>
      <c r="P50" s="29" t="s">
        <v>4</v>
      </c>
      <c r="Q50" s="119" t="s">
        <v>4</v>
      </c>
      <c r="R50" s="118">
        <v>6</v>
      </c>
      <c r="S50" s="116">
        <v>3.01</v>
      </c>
    </row>
    <row r="51" spans="1:19">
      <c r="A51" s="63"/>
      <c r="B51" s="22" t="s">
        <v>19</v>
      </c>
      <c r="C51" s="73" t="s">
        <v>3</v>
      </c>
      <c r="D51" s="117" t="s">
        <v>3</v>
      </c>
      <c r="E51" s="29" t="s">
        <v>3</v>
      </c>
      <c r="F51" s="29" t="s">
        <v>3</v>
      </c>
      <c r="G51" s="29" t="s">
        <v>3</v>
      </c>
      <c r="H51" s="29" t="s">
        <v>3</v>
      </c>
      <c r="I51" s="29" t="s">
        <v>3</v>
      </c>
      <c r="J51" s="106"/>
      <c r="K51" s="115"/>
      <c r="L51" s="29" t="s">
        <v>3</v>
      </c>
      <c r="M51" s="29" t="s">
        <v>3</v>
      </c>
      <c r="N51" s="29" t="s">
        <v>3</v>
      </c>
      <c r="O51" s="29" t="s">
        <v>3</v>
      </c>
      <c r="P51" s="29" t="s">
        <v>3</v>
      </c>
      <c r="Q51" s="119" t="s">
        <v>3</v>
      </c>
      <c r="R51" s="118" t="s">
        <v>3</v>
      </c>
      <c r="S51" s="116" t="s">
        <v>3</v>
      </c>
    </row>
    <row r="52" spans="1:19">
      <c r="A52" s="63"/>
      <c r="B52" s="22" t="s">
        <v>18</v>
      </c>
      <c r="C52" s="73">
        <v>3</v>
      </c>
      <c r="D52" s="117" t="s">
        <v>4</v>
      </c>
      <c r="E52" s="29" t="s">
        <v>4</v>
      </c>
      <c r="F52" s="29" t="s">
        <v>4</v>
      </c>
      <c r="G52" s="29" t="s">
        <v>4</v>
      </c>
      <c r="H52" s="29" t="s">
        <v>4</v>
      </c>
      <c r="I52" s="29">
        <v>1</v>
      </c>
      <c r="J52" s="106"/>
      <c r="K52" s="115"/>
      <c r="L52" s="29">
        <v>2</v>
      </c>
      <c r="M52" s="29" t="s">
        <v>4</v>
      </c>
      <c r="N52" s="29" t="s">
        <v>4</v>
      </c>
      <c r="O52" s="29" t="s">
        <v>4</v>
      </c>
      <c r="P52" s="29" t="s">
        <v>4</v>
      </c>
      <c r="Q52" s="119" t="s">
        <v>4</v>
      </c>
      <c r="R52" s="118" t="s">
        <v>4</v>
      </c>
      <c r="S52" s="116">
        <v>3.01</v>
      </c>
    </row>
    <row r="53" spans="1:19">
      <c r="A53" s="63"/>
      <c r="B53" s="22" t="s">
        <v>17</v>
      </c>
      <c r="C53" s="73" t="s">
        <v>3</v>
      </c>
      <c r="D53" s="117" t="s">
        <v>3</v>
      </c>
      <c r="E53" s="29" t="s">
        <v>3</v>
      </c>
      <c r="F53" s="29" t="s">
        <v>3</v>
      </c>
      <c r="G53" s="29" t="s">
        <v>3</v>
      </c>
      <c r="H53" s="29" t="s">
        <v>3</v>
      </c>
      <c r="I53" s="29" t="s">
        <v>3</v>
      </c>
      <c r="J53" s="106"/>
      <c r="K53" s="115"/>
      <c r="L53" s="29" t="s">
        <v>3</v>
      </c>
      <c r="M53" s="29" t="s">
        <v>3</v>
      </c>
      <c r="N53" s="29" t="s">
        <v>3</v>
      </c>
      <c r="O53" s="29" t="s">
        <v>3</v>
      </c>
      <c r="P53" s="29" t="s">
        <v>3</v>
      </c>
      <c r="Q53" s="119" t="s">
        <v>3</v>
      </c>
      <c r="R53" s="118" t="s">
        <v>3</v>
      </c>
      <c r="S53" s="116" t="s">
        <v>3</v>
      </c>
    </row>
    <row r="54" spans="1:19">
      <c r="A54" s="63"/>
      <c r="B54" s="22" t="s">
        <v>16</v>
      </c>
      <c r="C54" s="73">
        <v>94</v>
      </c>
      <c r="D54" s="117" t="s">
        <v>4</v>
      </c>
      <c r="E54" s="29" t="s">
        <v>4</v>
      </c>
      <c r="F54" s="29" t="s">
        <v>4</v>
      </c>
      <c r="G54" s="29">
        <v>2</v>
      </c>
      <c r="H54" s="29">
        <v>5</v>
      </c>
      <c r="I54" s="29">
        <v>37</v>
      </c>
      <c r="J54" s="106"/>
      <c r="K54" s="115"/>
      <c r="L54" s="29">
        <v>38</v>
      </c>
      <c r="M54" s="29">
        <v>11</v>
      </c>
      <c r="N54" s="29">
        <v>1</v>
      </c>
      <c r="O54" s="29" t="s">
        <v>4</v>
      </c>
      <c r="P54" s="29" t="s">
        <v>4</v>
      </c>
      <c r="Q54" s="119" t="s">
        <v>4</v>
      </c>
      <c r="R54" s="118">
        <v>7</v>
      </c>
      <c r="S54" s="116">
        <v>3.04</v>
      </c>
    </row>
    <row r="55" spans="1:19">
      <c r="A55" s="63"/>
      <c r="B55" s="22"/>
      <c r="C55" s="73" t="s">
        <v>3</v>
      </c>
      <c r="D55" s="117" t="s">
        <v>3</v>
      </c>
      <c r="E55" s="29" t="s">
        <v>3</v>
      </c>
      <c r="F55" s="29" t="s">
        <v>3</v>
      </c>
      <c r="G55" s="29" t="s">
        <v>3</v>
      </c>
      <c r="H55" s="29" t="s">
        <v>3</v>
      </c>
      <c r="I55" s="29" t="s">
        <v>3</v>
      </c>
      <c r="J55" s="106"/>
      <c r="K55" s="115"/>
      <c r="L55" s="29" t="s">
        <v>3</v>
      </c>
      <c r="M55" s="29" t="s">
        <v>3</v>
      </c>
      <c r="N55" s="29" t="s">
        <v>3</v>
      </c>
      <c r="O55" s="29" t="s">
        <v>3</v>
      </c>
      <c r="P55" s="29" t="s">
        <v>3</v>
      </c>
      <c r="Q55" s="119" t="s">
        <v>3</v>
      </c>
      <c r="R55" s="118" t="s">
        <v>3</v>
      </c>
      <c r="S55" s="116" t="s">
        <v>3</v>
      </c>
    </row>
    <row r="56" spans="1:19">
      <c r="A56" s="63"/>
      <c r="B56" s="22" t="s">
        <v>15</v>
      </c>
      <c r="C56" s="73" t="s">
        <v>3</v>
      </c>
      <c r="D56" s="117" t="s">
        <v>3</v>
      </c>
      <c r="E56" s="29" t="s">
        <v>3</v>
      </c>
      <c r="F56" s="29" t="s">
        <v>3</v>
      </c>
      <c r="G56" s="29" t="s">
        <v>3</v>
      </c>
      <c r="H56" s="29" t="s">
        <v>3</v>
      </c>
      <c r="I56" s="29" t="s">
        <v>3</v>
      </c>
      <c r="J56" s="106"/>
      <c r="K56" s="115"/>
      <c r="L56" s="29" t="s">
        <v>3</v>
      </c>
      <c r="M56" s="29" t="s">
        <v>3</v>
      </c>
      <c r="N56" s="29" t="s">
        <v>3</v>
      </c>
      <c r="O56" s="29" t="s">
        <v>3</v>
      </c>
      <c r="P56" s="29" t="s">
        <v>3</v>
      </c>
      <c r="Q56" s="119" t="s">
        <v>3</v>
      </c>
      <c r="R56" s="118" t="s">
        <v>3</v>
      </c>
      <c r="S56" s="116" t="s">
        <v>3</v>
      </c>
    </row>
    <row r="57" spans="1:19">
      <c r="A57" s="63"/>
      <c r="B57" s="22" t="s">
        <v>14</v>
      </c>
      <c r="C57" s="73">
        <v>110</v>
      </c>
      <c r="D57" s="117" t="s">
        <v>4</v>
      </c>
      <c r="E57" s="29">
        <v>1</v>
      </c>
      <c r="F57" s="29" t="s">
        <v>4</v>
      </c>
      <c r="G57" s="29">
        <v>1</v>
      </c>
      <c r="H57" s="29">
        <v>10</v>
      </c>
      <c r="I57" s="29">
        <v>45</v>
      </c>
      <c r="J57" s="106"/>
      <c r="K57" s="115"/>
      <c r="L57" s="29">
        <v>42</v>
      </c>
      <c r="M57" s="29">
        <v>10</v>
      </c>
      <c r="N57" s="29">
        <v>1</v>
      </c>
      <c r="O57" s="29" t="s">
        <v>4</v>
      </c>
      <c r="P57" s="29" t="s">
        <v>4</v>
      </c>
      <c r="Q57" s="119" t="s">
        <v>4</v>
      </c>
      <c r="R57" s="118">
        <v>12</v>
      </c>
      <c r="S57" s="116">
        <v>2.96</v>
      </c>
    </row>
    <row r="58" spans="1:19">
      <c r="A58" s="63"/>
      <c r="B58" s="22" t="s">
        <v>13</v>
      </c>
      <c r="C58" s="73">
        <v>51</v>
      </c>
      <c r="D58" s="117" t="s">
        <v>4</v>
      </c>
      <c r="E58" s="29" t="s">
        <v>4</v>
      </c>
      <c r="F58" s="29" t="s">
        <v>4</v>
      </c>
      <c r="G58" s="29">
        <v>2</v>
      </c>
      <c r="H58" s="29">
        <v>4</v>
      </c>
      <c r="I58" s="29">
        <v>20</v>
      </c>
      <c r="J58" s="106"/>
      <c r="K58" s="115"/>
      <c r="L58" s="29">
        <v>22</v>
      </c>
      <c r="M58" s="29">
        <v>3</v>
      </c>
      <c r="N58" s="29" t="s">
        <v>4</v>
      </c>
      <c r="O58" s="29" t="s">
        <v>4</v>
      </c>
      <c r="P58" s="29" t="s">
        <v>4</v>
      </c>
      <c r="Q58" s="119" t="s">
        <v>4</v>
      </c>
      <c r="R58" s="118">
        <v>6</v>
      </c>
      <c r="S58" s="116">
        <v>2.96</v>
      </c>
    </row>
    <row r="59" spans="1:19">
      <c r="A59" s="63"/>
      <c r="B59" s="22" t="s">
        <v>12</v>
      </c>
      <c r="C59" s="73" t="s">
        <v>3</v>
      </c>
      <c r="D59" s="117" t="s">
        <v>3</v>
      </c>
      <c r="E59" s="29" t="s">
        <v>3</v>
      </c>
      <c r="F59" s="29" t="s">
        <v>3</v>
      </c>
      <c r="G59" s="29" t="s">
        <v>3</v>
      </c>
      <c r="H59" s="29" t="s">
        <v>3</v>
      </c>
      <c r="I59" s="29" t="s">
        <v>3</v>
      </c>
      <c r="J59" s="106"/>
      <c r="K59" s="115"/>
      <c r="L59" s="29" t="s">
        <v>3</v>
      </c>
      <c r="M59" s="29" t="s">
        <v>3</v>
      </c>
      <c r="N59" s="29" t="s">
        <v>3</v>
      </c>
      <c r="O59" s="29" t="s">
        <v>3</v>
      </c>
      <c r="P59" s="29" t="s">
        <v>3</v>
      </c>
      <c r="Q59" s="119" t="s">
        <v>3</v>
      </c>
      <c r="R59" s="118" t="s">
        <v>3</v>
      </c>
      <c r="S59" s="116" t="s">
        <v>3</v>
      </c>
    </row>
    <row r="60" spans="1:19">
      <c r="A60" s="63"/>
      <c r="B60" s="22" t="s">
        <v>11</v>
      </c>
      <c r="C60" s="73">
        <v>4</v>
      </c>
      <c r="D60" s="117" t="s">
        <v>4</v>
      </c>
      <c r="E60" s="29" t="s">
        <v>4</v>
      </c>
      <c r="F60" s="29" t="s">
        <v>4</v>
      </c>
      <c r="G60" s="29" t="s">
        <v>4</v>
      </c>
      <c r="H60" s="29" t="s">
        <v>4</v>
      </c>
      <c r="I60" s="29">
        <v>3</v>
      </c>
      <c r="J60" s="106"/>
      <c r="K60" s="115"/>
      <c r="L60" s="29">
        <v>1</v>
      </c>
      <c r="M60" s="29" t="s">
        <v>4</v>
      </c>
      <c r="N60" s="29" t="s">
        <v>4</v>
      </c>
      <c r="O60" s="29" t="s">
        <v>4</v>
      </c>
      <c r="P60" s="29" t="s">
        <v>4</v>
      </c>
      <c r="Q60" s="119" t="s">
        <v>4</v>
      </c>
      <c r="R60" s="118" t="s">
        <v>4</v>
      </c>
      <c r="S60" s="116">
        <v>2.86</v>
      </c>
    </row>
    <row r="61" spans="1:19">
      <c r="A61" s="63"/>
      <c r="B61" s="22"/>
      <c r="C61" s="73" t="s">
        <v>3</v>
      </c>
      <c r="D61" s="117" t="s">
        <v>3</v>
      </c>
      <c r="E61" s="29" t="s">
        <v>3</v>
      </c>
      <c r="F61" s="29" t="s">
        <v>3</v>
      </c>
      <c r="G61" s="29" t="s">
        <v>3</v>
      </c>
      <c r="H61" s="29" t="s">
        <v>3</v>
      </c>
      <c r="I61" s="29" t="s">
        <v>3</v>
      </c>
      <c r="J61" s="106"/>
      <c r="K61" s="115"/>
      <c r="L61" s="29" t="s">
        <v>3</v>
      </c>
      <c r="M61" s="29" t="s">
        <v>3</v>
      </c>
      <c r="N61" s="29" t="s">
        <v>3</v>
      </c>
      <c r="O61" s="29" t="s">
        <v>3</v>
      </c>
      <c r="P61" s="29" t="s">
        <v>3</v>
      </c>
      <c r="Q61" s="119" t="s">
        <v>3</v>
      </c>
      <c r="R61" s="118" t="s">
        <v>3</v>
      </c>
      <c r="S61" s="116" t="s">
        <v>3</v>
      </c>
    </row>
    <row r="62" spans="1:19">
      <c r="A62" s="63"/>
      <c r="B62" s="22" t="s">
        <v>10</v>
      </c>
      <c r="C62" s="73" t="s">
        <v>3</v>
      </c>
      <c r="D62" s="117" t="s">
        <v>3</v>
      </c>
      <c r="E62" s="29" t="s">
        <v>3</v>
      </c>
      <c r="F62" s="29" t="s">
        <v>3</v>
      </c>
      <c r="G62" s="29" t="s">
        <v>3</v>
      </c>
      <c r="H62" s="29" t="s">
        <v>3</v>
      </c>
      <c r="I62" s="29" t="s">
        <v>3</v>
      </c>
      <c r="J62" s="106"/>
      <c r="K62" s="115"/>
      <c r="L62" s="29" t="s">
        <v>3</v>
      </c>
      <c r="M62" s="29" t="s">
        <v>3</v>
      </c>
      <c r="N62" s="29" t="s">
        <v>3</v>
      </c>
      <c r="O62" s="29" t="s">
        <v>3</v>
      </c>
      <c r="P62" s="29" t="s">
        <v>3</v>
      </c>
      <c r="Q62" s="119" t="s">
        <v>3</v>
      </c>
      <c r="R62" s="118" t="s">
        <v>3</v>
      </c>
      <c r="S62" s="116" t="s">
        <v>3</v>
      </c>
    </row>
    <row r="63" spans="1:19">
      <c r="A63" s="63"/>
      <c r="B63" s="22" t="s">
        <v>9</v>
      </c>
      <c r="C63" s="73">
        <v>18</v>
      </c>
      <c r="D63" s="117" t="s">
        <v>4</v>
      </c>
      <c r="E63" s="29" t="s">
        <v>4</v>
      </c>
      <c r="F63" s="29" t="s">
        <v>4</v>
      </c>
      <c r="G63" s="29" t="s">
        <v>4</v>
      </c>
      <c r="H63" s="29">
        <v>4</v>
      </c>
      <c r="I63" s="29">
        <v>7</v>
      </c>
      <c r="J63" s="106"/>
      <c r="K63" s="115"/>
      <c r="L63" s="29">
        <v>7</v>
      </c>
      <c r="M63" s="29" t="s">
        <v>4</v>
      </c>
      <c r="N63" s="29" t="s">
        <v>4</v>
      </c>
      <c r="O63" s="29" t="s">
        <v>4</v>
      </c>
      <c r="P63" s="29" t="s">
        <v>4</v>
      </c>
      <c r="Q63" s="119" t="s">
        <v>4</v>
      </c>
      <c r="R63" s="118">
        <v>4</v>
      </c>
      <c r="S63" s="116">
        <v>2.84</v>
      </c>
    </row>
    <row r="64" spans="1:19">
      <c r="A64" s="63"/>
      <c r="B64" s="22" t="s">
        <v>8</v>
      </c>
      <c r="C64" s="73">
        <v>96</v>
      </c>
      <c r="D64" s="117" t="s">
        <v>4</v>
      </c>
      <c r="E64" s="29" t="s">
        <v>4</v>
      </c>
      <c r="F64" s="29">
        <v>1</v>
      </c>
      <c r="G64" s="29">
        <v>2</v>
      </c>
      <c r="H64" s="29">
        <v>9</v>
      </c>
      <c r="I64" s="29">
        <v>34</v>
      </c>
      <c r="J64" s="106"/>
      <c r="K64" s="115"/>
      <c r="L64" s="29">
        <v>40</v>
      </c>
      <c r="M64" s="29">
        <v>10</v>
      </c>
      <c r="N64" s="29" t="s">
        <v>4</v>
      </c>
      <c r="O64" s="29" t="s">
        <v>4</v>
      </c>
      <c r="P64" s="29" t="s">
        <v>4</v>
      </c>
      <c r="Q64" s="119" t="s">
        <v>4</v>
      </c>
      <c r="R64" s="118">
        <v>12</v>
      </c>
      <c r="S64" s="116">
        <v>2.97</v>
      </c>
    </row>
    <row r="65" spans="1:19">
      <c r="A65" s="63"/>
      <c r="B65" s="22" t="s">
        <v>7</v>
      </c>
      <c r="C65" s="73" t="s">
        <v>3</v>
      </c>
      <c r="D65" s="117" t="s">
        <v>3</v>
      </c>
      <c r="E65" s="29" t="s">
        <v>3</v>
      </c>
      <c r="F65" s="29" t="s">
        <v>3</v>
      </c>
      <c r="G65" s="29" t="s">
        <v>3</v>
      </c>
      <c r="H65" s="29" t="s">
        <v>3</v>
      </c>
      <c r="I65" s="29" t="s">
        <v>3</v>
      </c>
      <c r="J65" s="106"/>
      <c r="K65" s="115"/>
      <c r="L65" s="29" t="s">
        <v>3</v>
      </c>
      <c r="M65" s="29" t="s">
        <v>3</v>
      </c>
      <c r="N65" s="29" t="s">
        <v>3</v>
      </c>
      <c r="O65" s="29" t="s">
        <v>3</v>
      </c>
      <c r="P65" s="29" t="s">
        <v>3</v>
      </c>
      <c r="Q65" s="119" t="s">
        <v>3</v>
      </c>
      <c r="R65" s="118" t="s">
        <v>3</v>
      </c>
      <c r="S65" s="116" t="s">
        <v>3</v>
      </c>
    </row>
    <row r="66" spans="1:19">
      <c r="A66" s="63"/>
      <c r="B66" s="22" t="s">
        <v>6</v>
      </c>
      <c r="C66" s="73">
        <v>68</v>
      </c>
      <c r="D66" s="117" t="s">
        <v>4</v>
      </c>
      <c r="E66" s="29">
        <v>2</v>
      </c>
      <c r="F66" s="29" t="s">
        <v>4</v>
      </c>
      <c r="G66" s="29" t="s">
        <v>4</v>
      </c>
      <c r="H66" s="29">
        <v>8</v>
      </c>
      <c r="I66" s="29">
        <v>30</v>
      </c>
      <c r="J66" s="106"/>
      <c r="K66" s="115"/>
      <c r="L66" s="29">
        <v>19</v>
      </c>
      <c r="M66" s="29">
        <v>9</v>
      </c>
      <c r="N66" s="29" t="s">
        <v>4</v>
      </c>
      <c r="O66" s="29" t="s">
        <v>4</v>
      </c>
      <c r="P66" s="29" t="s">
        <v>4</v>
      </c>
      <c r="Q66" s="119" t="s">
        <v>4</v>
      </c>
      <c r="R66" s="118">
        <v>10</v>
      </c>
      <c r="S66" s="116">
        <v>2.92</v>
      </c>
    </row>
    <row r="67" spans="1:19">
      <c r="A67" s="63"/>
      <c r="B67" s="22"/>
      <c r="C67" s="73"/>
      <c r="D67" s="117"/>
      <c r="E67" s="29"/>
      <c r="F67" s="29"/>
      <c r="G67" s="29"/>
      <c r="H67" s="29"/>
      <c r="I67" s="29"/>
      <c r="J67" s="106"/>
      <c r="K67" s="115"/>
      <c r="L67" s="29" t="s">
        <v>3</v>
      </c>
      <c r="M67" s="29" t="s">
        <v>3</v>
      </c>
      <c r="N67" s="29" t="s">
        <v>3</v>
      </c>
      <c r="O67" s="29" t="s">
        <v>3</v>
      </c>
      <c r="P67" s="29" t="s">
        <v>3</v>
      </c>
      <c r="Q67" s="73" t="s">
        <v>3</v>
      </c>
      <c r="R67" s="117" t="s">
        <v>3</v>
      </c>
      <c r="S67" s="116" t="s">
        <v>3</v>
      </c>
    </row>
    <row r="68" spans="1:19" ht="15" thickBot="1">
      <c r="A68" s="63"/>
      <c r="B68" s="17"/>
      <c r="C68" s="69"/>
      <c r="D68" s="113"/>
      <c r="E68" s="114"/>
      <c r="F68" s="114"/>
      <c r="G68" s="114"/>
      <c r="H68" s="114"/>
      <c r="I68" s="114"/>
      <c r="J68" s="73"/>
      <c r="K68" s="115"/>
      <c r="L68" s="114"/>
      <c r="M68" s="114"/>
      <c r="N68" s="114"/>
      <c r="O68" s="114"/>
      <c r="P68" s="114"/>
      <c r="Q68" s="114"/>
      <c r="R68" s="113"/>
      <c r="S68" s="112"/>
    </row>
    <row r="69" spans="1:19">
      <c r="A69" s="110"/>
      <c r="B69" s="111"/>
      <c r="C69" s="110"/>
      <c r="D69" s="110"/>
      <c r="E69" s="110"/>
      <c r="F69" s="110"/>
      <c r="G69" s="110"/>
      <c r="H69" s="110"/>
      <c r="I69" s="110"/>
      <c r="J69" s="110"/>
      <c r="K69" s="110"/>
      <c r="L69" s="110"/>
      <c r="M69" s="110"/>
      <c r="N69" s="110"/>
      <c r="O69" s="110"/>
      <c r="P69" s="110"/>
      <c r="Q69" s="110"/>
      <c r="R69" s="110"/>
      <c r="S69" s="110"/>
    </row>
    <row r="70" spans="1:19">
      <c r="A70" s="75"/>
      <c r="B70" s="109" t="s">
        <v>101</v>
      </c>
      <c r="C70" s="106"/>
      <c r="D70" s="106"/>
      <c r="E70" s="106"/>
      <c r="F70" s="106"/>
      <c r="G70" s="106"/>
      <c r="H70" s="106"/>
      <c r="I70" s="106"/>
      <c r="J70" s="106"/>
      <c r="K70" s="108"/>
      <c r="L70" s="107"/>
      <c r="M70" s="106"/>
      <c r="N70" s="106"/>
      <c r="O70" s="106"/>
      <c r="P70" s="106"/>
      <c r="Q70" s="106"/>
      <c r="R70" s="106"/>
      <c r="S70" s="105"/>
    </row>
  </sheetData>
  <phoneticPr fontId="2"/>
  <pageMargins left="0.7" right="0.7" top="0.75" bottom="0.75" header="0.3" footer="0.3"/>
  <pageSetup paperSize="9" scale="56" orientation="portrait" r:id="rId1"/>
  <colBreaks count="1" manualBreakCount="1">
    <brk id="11" max="6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72"/>
  <sheetViews>
    <sheetView view="pageBreakPreview" topLeftCell="A46" zoomScale="60" zoomScaleNormal="100" workbookViewId="0">
      <selection activeCell="J5" sqref="J5"/>
    </sheetView>
  </sheetViews>
  <sheetFormatPr defaultRowHeight="14.25"/>
  <cols>
    <col min="1" max="1" width="9" style="1"/>
    <col min="2" max="2" width="20.25" style="1" customWidth="1"/>
    <col min="3" max="3" width="14.25" style="1" customWidth="1"/>
    <col min="4" max="8" width="12.875" style="1" customWidth="1"/>
    <col min="9" max="16384" width="9" style="1"/>
  </cols>
  <sheetData>
    <row r="1" spans="1:9">
      <c r="A1" s="63"/>
      <c r="B1" s="104" t="s">
        <v>137</v>
      </c>
      <c r="C1" s="63"/>
      <c r="D1" s="63"/>
      <c r="E1" s="63"/>
      <c r="F1" s="63"/>
      <c r="G1" s="63"/>
      <c r="H1" s="63"/>
      <c r="I1" s="63"/>
    </row>
    <row r="2" spans="1:9" ht="15" thickBot="1">
      <c r="A2" s="63"/>
      <c r="B2" s="75"/>
      <c r="C2" s="75"/>
      <c r="D2" s="75"/>
      <c r="E2" s="75"/>
      <c r="F2" s="75"/>
      <c r="G2" s="75"/>
      <c r="H2" s="105" t="s">
        <v>136</v>
      </c>
      <c r="I2" s="63"/>
    </row>
    <row r="3" spans="1:9">
      <c r="A3" s="63"/>
      <c r="B3" s="140" t="s">
        <v>76</v>
      </c>
      <c r="C3" s="96"/>
      <c r="D3" s="139"/>
      <c r="E3" s="96"/>
      <c r="F3" s="96"/>
      <c r="G3" s="96"/>
      <c r="H3" s="95"/>
      <c r="I3" s="63"/>
    </row>
    <row r="4" spans="1:9">
      <c r="A4" s="63"/>
      <c r="B4" s="22"/>
      <c r="C4" s="91" t="s">
        <v>135</v>
      </c>
      <c r="D4" s="130" t="s">
        <v>134</v>
      </c>
      <c r="E4" s="91" t="s">
        <v>133</v>
      </c>
      <c r="F4" s="91" t="s">
        <v>132</v>
      </c>
      <c r="G4" s="91" t="s">
        <v>131</v>
      </c>
      <c r="H4" s="89" t="s">
        <v>130</v>
      </c>
      <c r="I4" s="63"/>
    </row>
    <row r="5" spans="1:9">
      <c r="A5" s="63"/>
      <c r="B5" s="128" t="s">
        <v>68</v>
      </c>
      <c r="C5" s="86"/>
      <c r="D5" s="149"/>
      <c r="E5" s="86"/>
      <c r="F5" s="86"/>
      <c r="G5" s="86"/>
      <c r="H5" s="85"/>
      <c r="I5" s="63"/>
    </row>
    <row r="6" spans="1:9">
      <c r="A6" s="63"/>
      <c r="B6" s="28" t="s">
        <v>57</v>
      </c>
      <c r="C6" s="73">
        <v>1005677</v>
      </c>
      <c r="D6" s="118">
        <v>476762</v>
      </c>
      <c r="E6" s="73">
        <v>362669</v>
      </c>
      <c r="F6" s="73">
        <v>130532</v>
      </c>
      <c r="G6" s="73">
        <v>26985</v>
      </c>
      <c r="H6" s="148">
        <v>8729</v>
      </c>
      <c r="I6" s="63"/>
    </row>
    <row r="7" spans="1:9">
      <c r="A7" s="63"/>
      <c r="B7" s="25"/>
      <c r="C7" s="73"/>
      <c r="D7" s="118"/>
      <c r="E7" s="73"/>
      <c r="F7" s="73"/>
      <c r="G7" s="73"/>
      <c r="H7" s="148"/>
      <c r="I7" s="63"/>
    </row>
    <row r="8" spans="1:9">
      <c r="A8" s="63"/>
      <c r="B8" s="27" t="s">
        <v>55</v>
      </c>
      <c r="C8" s="73">
        <v>15599</v>
      </c>
      <c r="D8" s="117">
        <v>7066</v>
      </c>
      <c r="E8" s="29">
        <v>5701</v>
      </c>
      <c r="F8" s="29">
        <v>2194</v>
      </c>
      <c r="G8" s="29">
        <v>481</v>
      </c>
      <c r="H8" s="148">
        <v>157</v>
      </c>
      <c r="I8" s="63"/>
    </row>
    <row r="9" spans="1:9">
      <c r="A9" s="63"/>
      <c r="B9" s="28"/>
      <c r="C9" s="73"/>
      <c r="D9" s="118"/>
      <c r="E9" s="73"/>
      <c r="F9" s="73"/>
      <c r="G9" s="73"/>
      <c r="H9" s="148"/>
      <c r="I9" s="63"/>
    </row>
    <row r="10" spans="1:9">
      <c r="A10" s="63"/>
      <c r="B10" s="27" t="s">
        <v>54</v>
      </c>
      <c r="C10" s="73">
        <v>7711</v>
      </c>
      <c r="D10" s="117">
        <v>3642</v>
      </c>
      <c r="E10" s="29">
        <v>2777</v>
      </c>
      <c r="F10" s="29">
        <v>1019</v>
      </c>
      <c r="G10" s="29">
        <v>210</v>
      </c>
      <c r="H10" s="148">
        <v>63</v>
      </c>
      <c r="I10" s="63"/>
    </row>
    <row r="11" spans="1:9">
      <c r="A11" s="63"/>
      <c r="B11" s="27" t="s">
        <v>53</v>
      </c>
      <c r="C11" s="73">
        <v>5816</v>
      </c>
      <c r="D11" s="117">
        <v>2587</v>
      </c>
      <c r="E11" s="29">
        <v>2157</v>
      </c>
      <c r="F11" s="29">
        <v>820</v>
      </c>
      <c r="G11" s="29">
        <v>187</v>
      </c>
      <c r="H11" s="148">
        <v>65</v>
      </c>
      <c r="I11" s="63"/>
    </row>
    <row r="12" spans="1:9" ht="27">
      <c r="A12" s="63"/>
      <c r="B12" s="27" t="s">
        <v>52</v>
      </c>
      <c r="C12" s="73">
        <v>330</v>
      </c>
      <c r="D12" s="117">
        <v>132</v>
      </c>
      <c r="E12" s="29">
        <v>120</v>
      </c>
      <c r="F12" s="29">
        <v>60</v>
      </c>
      <c r="G12" s="29">
        <v>16</v>
      </c>
      <c r="H12" s="148">
        <v>2</v>
      </c>
      <c r="I12" s="63"/>
    </row>
    <row r="13" spans="1:9">
      <c r="A13" s="63"/>
      <c r="B13" s="27" t="s">
        <v>51</v>
      </c>
      <c r="C13" s="73">
        <v>328</v>
      </c>
      <c r="D13" s="117">
        <v>134</v>
      </c>
      <c r="E13" s="29">
        <v>112</v>
      </c>
      <c r="F13" s="29">
        <v>64</v>
      </c>
      <c r="G13" s="29">
        <v>13</v>
      </c>
      <c r="H13" s="148">
        <v>5</v>
      </c>
      <c r="I13" s="63"/>
    </row>
    <row r="14" spans="1:9" ht="27">
      <c r="A14" s="63"/>
      <c r="B14" s="27" t="s">
        <v>50</v>
      </c>
      <c r="C14" s="73">
        <v>1414</v>
      </c>
      <c r="D14" s="117">
        <v>571</v>
      </c>
      <c r="E14" s="29">
        <v>535</v>
      </c>
      <c r="F14" s="29">
        <v>231</v>
      </c>
      <c r="G14" s="29">
        <v>55</v>
      </c>
      <c r="H14" s="148">
        <v>22</v>
      </c>
      <c r="I14" s="63"/>
    </row>
    <row r="15" spans="1:9">
      <c r="A15" s="63"/>
      <c r="B15" s="25"/>
      <c r="C15" s="73"/>
      <c r="D15" s="118"/>
      <c r="E15" s="73"/>
      <c r="F15" s="73"/>
      <c r="G15" s="73"/>
      <c r="H15" s="148"/>
      <c r="I15" s="63"/>
    </row>
    <row r="16" spans="1:9">
      <c r="A16" s="63"/>
      <c r="B16" s="26" t="s">
        <v>49</v>
      </c>
      <c r="C16" s="73">
        <v>6449</v>
      </c>
      <c r="D16" s="117">
        <v>3125</v>
      </c>
      <c r="E16" s="29">
        <v>2310</v>
      </c>
      <c r="F16" s="29">
        <v>808</v>
      </c>
      <c r="G16" s="29">
        <v>153</v>
      </c>
      <c r="H16" s="148">
        <v>53</v>
      </c>
      <c r="I16" s="63"/>
    </row>
    <row r="17" spans="1:9">
      <c r="A17" s="63"/>
      <c r="B17" s="26" t="s">
        <v>48</v>
      </c>
      <c r="C17" s="73">
        <v>4363</v>
      </c>
      <c r="D17" s="117">
        <v>1983</v>
      </c>
      <c r="E17" s="29">
        <v>1621</v>
      </c>
      <c r="F17" s="29">
        <v>576</v>
      </c>
      <c r="G17" s="29">
        <v>130</v>
      </c>
      <c r="H17" s="148">
        <v>53</v>
      </c>
      <c r="I17" s="63"/>
    </row>
    <row r="18" spans="1:9">
      <c r="A18" s="63"/>
      <c r="B18" s="26" t="s">
        <v>129</v>
      </c>
      <c r="C18" s="73">
        <v>1262</v>
      </c>
      <c r="D18" s="117">
        <v>517</v>
      </c>
      <c r="E18" s="29">
        <v>467</v>
      </c>
      <c r="F18" s="29">
        <v>211</v>
      </c>
      <c r="G18" s="29">
        <v>57</v>
      </c>
      <c r="H18" s="148">
        <v>10</v>
      </c>
      <c r="I18" s="63"/>
    </row>
    <row r="19" spans="1:9">
      <c r="A19" s="63"/>
      <c r="B19" s="26" t="s">
        <v>128</v>
      </c>
      <c r="C19" s="73">
        <v>1453</v>
      </c>
      <c r="D19" s="117">
        <v>604</v>
      </c>
      <c r="E19" s="29">
        <v>536</v>
      </c>
      <c r="F19" s="29">
        <v>244</v>
      </c>
      <c r="G19" s="29">
        <v>57</v>
      </c>
      <c r="H19" s="148">
        <v>12</v>
      </c>
      <c r="I19" s="63"/>
    </row>
    <row r="20" spans="1:9">
      <c r="A20" s="63"/>
      <c r="B20" s="26" t="s">
        <v>127</v>
      </c>
      <c r="C20" s="73">
        <v>330</v>
      </c>
      <c r="D20" s="117">
        <v>132</v>
      </c>
      <c r="E20" s="29">
        <v>120</v>
      </c>
      <c r="F20" s="29">
        <v>60</v>
      </c>
      <c r="G20" s="29">
        <v>16</v>
      </c>
      <c r="H20" s="148">
        <v>2</v>
      </c>
      <c r="I20" s="63"/>
    </row>
    <row r="21" spans="1:9">
      <c r="A21" s="63"/>
      <c r="B21" s="26" t="s">
        <v>44</v>
      </c>
      <c r="C21" s="73">
        <v>328</v>
      </c>
      <c r="D21" s="117">
        <v>134</v>
      </c>
      <c r="E21" s="29">
        <v>112</v>
      </c>
      <c r="F21" s="29">
        <v>64</v>
      </c>
      <c r="G21" s="29">
        <v>13</v>
      </c>
      <c r="H21" s="148">
        <v>5</v>
      </c>
      <c r="I21" s="63"/>
    </row>
    <row r="22" spans="1:9">
      <c r="A22" s="63"/>
      <c r="B22" s="26" t="s">
        <v>126</v>
      </c>
      <c r="C22" s="73">
        <v>1414</v>
      </c>
      <c r="D22" s="117">
        <v>571</v>
      </c>
      <c r="E22" s="29">
        <v>535</v>
      </c>
      <c r="F22" s="29">
        <v>231</v>
      </c>
      <c r="G22" s="29">
        <v>55</v>
      </c>
      <c r="H22" s="148">
        <v>22</v>
      </c>
      <c r="I22" s="63"/>
    </row>
    <row r="23" spans="1:9">
      <c r="A23" s="63"/>
      <c r="B23" s="25"/>
      <c r="C23" s="73"/>
      <c r="D23" s="117"/>
      <c r="E23" s="29"/>
      <c r="F23" s="29"/>
      <c r="G23" s="29"/>
      <c r="H23" s="148"/>
      <c r="I23" s="63"/>
    </row>
    <row r="24" spans="1:9">
      <c r="A24" s="63"/>
      <c r="B24" s="22" t="s">
        <v>42</v>
      </c>
      <c r="C24" s="73">
        <v>6449</v>
      </c>
      <c r="D24" s="117">
        <v>3125</v>
      </c>
      <c r="E24" s="29">
        <v>2310</v>
      </c>
      <c r="F24" s="29">
        <v>808</v>
      </c>
      <c r="G24" s="29">
        <v>153</v>
      </c>
      <c r="H24" s="148">
        <v>53</v>
      </c>
      <c r="I24" s="63"/>
    </row>
    <row r="25" spans="1:9">
      <c r="A25" s="63"/>
      <c r="B25" s="22" t="s">
        <v>41</v>
      </c>
      <c r="C25" s="73">
        <v>4363</v>
      </c>
      <c r="D25" s="117">
        <v>1983</v>
      </c>
      <c r="E25" s="29">
        <v>1621</v>
      </c>
      <c r="F25" s="29">
        <v>576</v>
      </c>
      <c r="G25" s="29">
        <v>130</v>
      </c>
      <c r="H25" s="148">
        <v>53</v>
      </c>
      <c r="I25" s="63"/>
    </row>
    <row r="26" spans="1:9">
      <c r="A26" s="63"/>
      <c r="B26" s="22" t="s">
        <v>40</v>
      </c>
      <c r="C26" s="73">
        <v>884</v>
      </c>
      <c r="D26" s="117">
        <v>378</v>
      </c>
      <c r="E26" s="29">
        <v>311</v>
      </c>
      <c r="F26" s="29">
        <v>144</v>
      </c>
      <c r="G26" s="29">
        <v>42</v>
      </c>
      <c r="H26" s="148">
        <v>9</v>
      </c>
      <c r="I26" s="63"/>
    </row>
    <row r="27" spans="1:9">
      <c r="A27" s="63"/>
      <c r="B27" s="22" t="s">
        <v>39</v>
      </c>
      <c r="C27" s="73">
        <v>389</v>
      </c>
      <c r="D27" s="117">
        <v>163</v>
      </c>
      <c r="E27" s="29">
        <v>138</v>
      </c>
      <c r="F27" s="29">
        <v>64</v>
      </c>
      <c r="G27" s="29">
        <v>21</v>
      </c>
      <c r="H27" s="148">
        <v>3</v>
      </c>
      <c r="I27" s="63"/>
    </row>
    <row r="28" spans="1:9">
      <c r="A28" s="63"/>
      <c r="B28" s="22" t="s">
        <v>38</v>
      </c>
      <c r="C28" s="73">
        <v>277</v>
      </c>
      <c r="D28" s="117">
        <v>120</v>
      </c>
      <c r="E28" s="29">
        <v>92</v>
      </c>
      <c r="F28" s="29">
        <v>54</v>
      </c>
      <c r="G28" s="29">
        <v>7</v>
      </c>
      <c r="H28" s="148">
        <v>4</v>
      </c>
      <c r="I28" s="63"/>
    </row>
    <row r="29" spans="1:9">
      <c r="A29" s="63"/>
      <c r="B29" s="22" t="s">
        <v>3</v>
      </c>
      <c r="C29" s="73" t="s">
        <v>3</v>
      </c>
      <c r="D29" s="117" t="s">
        <v>3</v>
      </c>
      <c r="E29" s="29" t="s">
        <v>3</v>
      </c>
      <c r="F29" s="29" t="s">
        <v>3</v>
      </c>
      <c r="G29" s="29" t="s">
        <v>3</v>
      </c>
      <c r="H29" s="148" t="s">
        <v>3</v>
      </c>
      <c r="I29" s="63"/>
    </row>
    <row r="30" spans="1:9">
      <c r="A30" s="63"/>
      <c r="B30" s="22" t="s">
        <v>37</v>
      </c>
      <c r="C30" s="73">
        <v>209</v>
      </c>
      <c r="D30" s="117">
        <v>75</v>
      </c>
      <c r="E30" s="29">
        <v>77</v>
      </c>
      <c r="F30" s="29">
        <v>44</v>
      </c>
      <c r="G30" s="29">
        <v>11</v>
      </c>
      <c r="H30" s="148">
        <v>2</v>
      </c>
      <c r="I30" s="63"/>
    </row>
    <row r="31" spans="1:9">
      <c r="A31" s="63"/>
      <c r="B31" s="22" t="s">
        <v>36</v>
      </c>
      <c r="C31" s="73">
        <v>521</v>
      </c>
      <c r="D31" s="117">
        <v>233</v>
      </c>
      <c r="E31" s="29">
        <v>183</v>
      </c>
      <c r="F31" s="29">
        <v>83</v>
      </c>
      <c r="G31" s="29">
        <v>21</v>
      </c>
      <c r="H31" s="148">
        <v>1</v>
      </c>
      <c r="I31" s="63"/>
    </row>
    <row r="32" spans="1:9">
      <c r="A32" s="63"/>
      <c r="B32" s="22" t="s">
        <v>35</v>
      </c>
      <c r="C32" s="73">
        <v>160</v>
      </c>
      <c r="D32" s="117">
        <v>65</v>
      </c>
      <c r="E32" s="29">
        <v>55</v>
      </c>
      <c r="F32" s="29">
        <v>29</v>
      </c>
      <c r="G32" s="29">
        <v>10</v>
      </c>
      <c r="H32" s="148">
        <v>1</v>
      </c>
      <c r="I32" s="63"/>
    </row>
    <row r="33" spans="1:9">
      <c r="A33" s="63"/>
      <c r="B33" s="22" t="s">
        <v>34</v>
      </c>
      <c r="C33" s="73">
        <v>170</v>
      </c>
      <c r="D33" s="117">
        <v>67</v>
      </c>
      <c r="E33" s="29">
        <v>65</v>
      </c>
      <c r="F33" s="29">
        <v>31</v>
      </c>
      <c r="G33" s="29">
        <v>6</v>
      </c>
      <c r="H33" s="148">
        <v>1</v>
      </c>
      <c r="I33" s="63"/>
    </row>
    <row r="34" spans="1:9">
      <c r="A34" s="63"/>
      <c r="B34" s="22" t="s">
        <v>33</v>
      </c>
      <c r="C34" s="73">
        <v>206</v>
      </c>
      <c r="D34" s="117">
        <v>95</v>
      </c>
      <c r="E34" s="29">
        <v>73</v>
      </c>
      <c r="F34" s="29">
        <v>29</v>
      </c>
      <c r="G34" s="29">
        <v>7</v>
      </c>
      <c r="H34" s="148">
        <v>2</v>
      </c>
      <c r="I34" s="63"/>
    </row>
    <row r="35" spans="1:9">
      <c r="A35" s="63"/>
      <c r="B35" s="22" t="s">
        <v>3</v>
      </c>
      <c r="C35" s="73" t="s">
        <v>3</v>
      </c>
      <c r="D35" s="117" t="s">
        <v>3</v>
      </c>
      <c r="E35" s="29" t="s">
        <v>3</v>
      </c>
      <c r="F35" s="29" t="s">
        <v>3</v>
      </c>
      <c r="G35" s="29" t="s">
        <v>3</v>
      </c>
      <c r="H35" s="148" t="s">
        <v>3</v>
      </c>
      <c r="I35" s="63"/>
    </row>
    <row r="36" spans="1:9">
      <c r="A36" s="63"/>
      <c r="B36" s="22" t="s">
        <v>32</v>
      </c>
      <c r="C36" s="73">
        <v>217</v>
      </c>
      <c r="D36" s="117">
        <v>85</v>
      </c>
      <c r="E36" s="29">
        <v>84</v>
      </c>
      <c r="F36" s="29">
        <v>38</v>
      </c>
      <c r="G36" s="29">
        <v>9</v>
      </c>
      <c r="H36" s="148">
        <v>1</v>
      </c>
      <c r="I36" s="63"/>
    </row>
    <row r="37" spans="1:9">
      <c r="A37" s="63"/>
      <c r="B37" s="24" t="s">
        <v>31</v>
      </c>
      <c r="C37" s="73">
        <v>314</v>
      </c>
      <c r="D37" s="117">
        <v>125</v>
      </c>
      <c r="E37" s="29">
        <v>122</v>
      </c>
      <c r="F37" s="29">
        <v>54</v>
      </c>
      <c r="G37" s="29">
        <v>13</v>
      </c>
      <c r="H37" s="148" t="s">
        <v>4</v>
      </c>
      <c r="I37" s="63"/>
    </row>
    <row r="38" spans="1:9">
      <c r="A38" s="63"/>
      <c r="B38" s="22" t="s">
        <v>30</v>
      </c>
      <c r="C38" s="73">
        <v>325</v>
      </c>
      <c r="D38" s="117">
        <v>134</v>
      </c>
      <c r="E38" s="29">
        <v>110</v>
      </c>
      <c r="F38" s="29">
        <v>64</v>
      </c>
      <c r="G38" s="29">
        <v>12</v>
      </c>
      <c r="H38" s="148">
        <v>5</v>
      </c>
      <c r="I38" s="63"/>
    </row>
    <row r="39" spans="1:9">
      <c r="A39" s="63"/>
      <c r="B39" s="22" t="s">
        <v>29</v>
      </c>
      <c r="C39" s="73">
        <v>157</v>
      </c>
      <c r="D39" s="117">
        <v>54</v>
      </c>
      <c r="E39" s="29">
        <v>67</v>
      </c>
      <c r="F39" s="29">
        <v>31</v>
      </c>
      <c r="G39" s="29">
        <v>3</v>
      </c>
      <c r="H39" s="148">
        <v>2</v>
      </c>
      <c r="I39" s="63"/>
    </row>
    <row r="40" spans="1:9">
      <c r="A40" s="63"/>
      <c r="B40" s="22" t="s">
        <v>28</v>
      </c>
      <c r="C40" s="73">
        <v>192</v>
      </c>
      <c r="D40" s="117">
        <v>83</v>
      </c>
      <c r="E40" s="29">
        <v>78</v>
      </c>
      <c r="F40" s="29">
        <v>24</v>
      </c>
      <c r="G40" s="29">
        <v>5</v>
      </c>
      <c r="H40" s="148">
        <v>2</v>
      </c>
      <c r="I40" s="63"/>
    </row>
    <row r="41" spans="1:9">
      <c r="A41" s="63"/>
      <c r="B41" s="22" t="s">
        <v>3</v>
      </c>
      <c r="C41" s="73" t="s">
        <v>3</v>
      </c>
      <c r="D41" s="117" t="s">
        <v>3</v>
      </c>
      <c r="E41" s="29" t="s">
        <v>3</v>
      </c>
      <c r="F41" s="29" t="s">
        <v>3</v>
      </c>
      <c r="G41" s="29" t="s">
        <v>3</v>
      </c>
      <c r="H41" s="148" t="s">
        <v>3</v>
      </c>
      <c r="I41" s="63"/>
    </row>
    <row r="42" spans="1:9">
      <c r="A42" s="63"/>
      <c r="B42" s="22" t="s">
        <v>27</v>
      </c>
      <c r="C42" s="73" t="s">
        <v>3</v>
      </c>
      <c r="D42" s="117" t="s">
        <v>3</v>
      </c>
      <c r="E42" s="29" t="s">
        <v>3</v>
      </c>
      <c r="F42" s="29" t="s">
        <v>3</v>
      </c>
      <c r="G42" s="29" t="s">
        <v>3</v>
      </c>
      <c r="H42" s="148" t="s">
        <v>3</v>
      </c>
      <c r="I42" s="63"/>
    </row>
    <row r="43" spans="1:9">
      <c r="A43" s="63"/>
      <c r="B43" s="22" t="s">
        <v>26</v>
      </c>
      <c r="C43" s="73">
        <v>68</v>
      </c>
      <c r="D43" s="117">
        <v>26</v>
      </c>
      <c r="E43" s="29">
        <v>27</v>
      </c>
      <c r="F43" s="29">
        <v>11</v>
      </c>
      <c r="G43" s="29">
        <v>3</v>
      </c>
      <c r="H43" s="148">
        <v>1</v>
      </c>
      <c r="I43" s="63"/>
    </row>
    <row r="44" spans="1:9">
      <c r="A44" s="63"/>
      <c r="B44" s="22" t="s">
        <v>25</v>
      </c>
      <c r="C44" s="73" t="s">
        <v>3</v>
      </c>
      <c r="D44" s="117" t="s">
        <v>3</v>
      </c>
      <c r="E44" s="29" t="s">
        <v>3</v>
      </c>
      <c r="F44" s="29" t="s">
        <v>3</v>
      </c>
      <c r="G44" s="29" t="s">
        <v>3</v>
      </c>
      <c r="H44" s="148" t="s">
        <v>3</v>
      </c>
      <c r="I44" s="63"/>
    </row>
    <row r="45" spans="1:9">
      <c r="A45" s="63"/>
      <c r="B45" s="22" t="s">
        <v>24</v>
      </c>
      <c r="C45" s="73">
        <v>106</v>
      </c>
      <c r="D45" s="117">
        <v>40</v>
      </c>
      <c r="E45" s="29">
        <v>50</v>
      </c>
      <c r="F45" s="29">
        <v>8</v>
      </c>
      <c r="G45" s="29">
        <v>6</v>
      </c>
      <c r="H45" s="148">
        <v>2</v>
      </c>
      <c r="I45" s="63"/>
    </row>
    <row r="46" spans="1:9">
      <c r="A46" s="63"/>
      <c r="B46" s="22" t="s">
        <v>23</v>
      </c>
      <c r="C46" s="73" t="s">
        <v>3</v>
      </c>
      <c r="D46" s="117" t="s">
        <v>3</v>
      </c>
      <c r="E46" s="29" t="s">
        <v>3</v>
      </c>
      <c r="F46" s="29" t="s">
        <v>3</v>
      </c>
      <c r="G46" s="29" t="s">
        <v>3</v>
      </c>
      <c r="H46" s="148" t="s">
        <v>3</v>
      </c>
      <c r="I46" s="63"/>
    </row>
    <row r="47" spans="1:9">
      <c r="A47" s="63"/>
      <c r="B47" s="22" t="s">
        <v>22</v>
      </c>
      <c r="C47" s="73">
        <v>73</v>
      </c>
      <c r="D47" s="117">
        <v>23</v>
      </c>
      <c r="E47" s="29">
        <v>25</v>
      </c>
      <c r="F47" s="29">
        <v>22</v>
      </c>
      <c r="G47" s="29">
        <v>3</v>
      </c>
      <c r="H47" s="148" t="s">
        <v>4</v>
      </c>
      <c r="I47" s="63"/>
    </row>
    <row r="48" spans="1:9">
      <c r="A48" s="63"/>
      <c r="B48" s="22" t="s">
        <v>3</v>
      </c>
      <c r="C48" s="73" t="s">
        <v>3</v>
      </c>
      <c r="D48" s="117" t="s">
        <v>3</v>
      </c>
      <c r="E48" s="29" t="s">
        <v>3</v>
      </c>
      <c r="F48" s="29" t="s">
        <v>3</v>
      </c>
      <c r="G48" s="29" t="s">
        <v>3</v>
      </c>
      <c r="H48" s="148" t="s">
        <v>3</v>
      </c>
      <c r="I48" s="63"/>
    </row>
    <row r="49" spans="1:9">
      <c r="A49" s="63"/>
      <c r="B49" s="22" t="s">
        <v>21</v>
      </c>
      <c r="C49" s="73" t="s">
        <v>3</v>
      </c>
      <c r="D49" s="117" t="s">
        <v>3</v>
      </c>
      <c r="E49" s="29" t="s">
        <v>3</v>
      </c>
      <c r="F49" s="29" t="s">
        <v>3</v>
      </c>
      <c r="G49" s="29" t="s">
        <v>3</v>
      </c>
      <c r="H49" s="148" t="s">
        <v>3</v>
      </c>
      <c r="I49" s="63"/>
    </row>
    <row r="50" spans="1:9">
      <c r="A50" s="63"/>
      <c r="B50" s="22" t="s">
        <v>20</v>
      </c>
      <c r="C50" s="73">
        <v>75</v>
      </c>
      <c r="D50" s="117">
        <v>30</v>
      </c>
      <c r="E50" s="29">
        <v>31</v>
      </c>
      <c r="F50" s="29">
        <v>9</v>
      </c>
      <c r="G50" s="29">
        <v>4</v>
      </c>
      <c r="H50" s="148">
        <v>1</v>
      </c>
      <c r="I50" s="63"/>
    </row>
    <row r="51" spans="1:9">
      <c r="A51" s="63"/>
      <c r="B51" s="22" t="s">
        <v>19</v>
      </c>
      <c r="C51" s="73" t="s">
        <v>3</v>
      </c>
      <c r="D51" s="117" t="s">
        <v>3</v>
      </c>
      <c r="E51" s="29" t="s">
        <v>3</v>
      </c>
      <c r="F51" s="29" t="s">
        <v>3</v>
      </c>
      <c r="G51" s="29" t="s">
        <v>3</v>
      </c>
      <c r="H51" s="148" t="s">
        <v>3</v>
      </c>
      <c r="I51" s="63"/>
    </row>
    <row r="52" spans="1:9">
      <c r="A52" s="63"/>
      <c r="B52" s="22" t="s">
        <v>18</v>
      </c>
      <c r="C52" s="73">
        <v>3</v>
      </c>
      <c r="D52" s="117" t="s">
        <v>4</v>
      </c>
      <c r="E52" s="29">
        <v>2</v>
      </c>
      <c r="F52" s="29" t="s">
        <v>4</v>
      </c>
      <c r="G52" s="29">
        <v>1</v>
      </c>
      <c r="H52" s="148" t="s">
        <v>4</v>
      </c>
      <c r="I52" s="63"/>
    </row>
    <row r="53" spans="1:9">
      <c r="A53" s="63"/>
      <c r="B53" s="22" t="s">
        <v>17</v>
      </c>
      <c r="C53" s="73" t="s">
        <v>3</v>
      </c>
      <c r="D53" s="117" t="s">
        <v>3</v>
      </c>
      <c r="E53" s="29" t="s">
        <v>3</v>
      </c>
      <c r="F53" s="29" t="s">
        <v>3</v>
      </c>
      <c r="G53" s="29" t="s">
        <v>3</v>
      </c>
      <c r="H53" s="148" t="s">
        <v>3</v>
      </c>
      <c r="I53" s="63"/>
    </row>
    <row r="54" spans="1:9">
      <c r="A54" s="63"/>
      <c r="B54" s="22" t="s">
        <v>16</v>
      </c>
      <c r="C54" s="73">
        <v>94</v>
      </c>
      <c r="D54" s="117">
        <v>35</v>
      </c>
      <c r="E54" s="29">
        <v>40</v>
      </c>
      <c r="F54" s="29">
        <v>12</v>
      </c>
      <c r="G54" s="29">
        <v>4</v>
      </c>
      <c r="H54" s="148">
        <v>3</v>
      </c>
      <c r="I54" s="63"/>
    </row>
    <row r="55" spans="1:9">
      <c r="A55" s="63"/>
      <c r="B55" s="22" t="s">
        <v>3</v>
      </c>
      <c r="C55" s="73" t="s">
        <v>3</v>
      </c>
      <c r="D55" s="117" t="s">
        <v>3</v>
      </c>
      <c r="E55" s="29" t="s">
        <v>3</v>
      </c>
      <c r="F55" s="29" t="s">
        <v>3</v>
      </c>
      <c r="G55" s="29" t="s">
        <v>3</v>
      </c>
      <c r="H55" s="148" t="s">
        <v>3</v>
      </c>
      <c r="I55" s="63"/>
    </row>
    <row r="56" spans="1:9">
      <c r="A56" s="63"/>
      <c r="B56" s="22" t="s">
        <v>15</v>
      </c>
      <c r="C56" s="73" t="s">
        <v>3</v>
      </c>
      <c r="D56" s="117" t="s">
        <v>3</v>
      </c>
      <c r="E56" s="29" t="s">
        <v>3</v>
      </c>
      <c r="F56" s="29" t="s">
        <v>3</v>
      </c>
      <c r="G56" s="29" t="s">
        <v>3</v>
      </c>
      <c r="H56" s="148" t="s">
        <v>3</v>
      </c>
      <c r="I56" s="63"/>
    </row>
    <row r="57" spans="1:9">
      <c r="A57" s="63"/>
      <c r="B57" s="22" t="s">
        <v>14</v>
      </c>
      <c r="C57" s="73">
        <v>110</v>
      </c>
      <c r="D57" s="117">
        <v>50</v>
      </c>
      <c r="E57" s="29">
        <v>44</v>
      </c>
      <c r="F57" s="29">
        <v>13</v>
      </c>
      <c r="G57" s="29">
        <v>1</v>
      </c>
      <c r="H57" s="148">
        <v>2</v>
      </c>
      <c r="I57" s="63"/>
    </row>
    <row r="58" spans="1:9">
      <c r="A58" s="63"/>
      <c r="B58" s="22" t="s">
        <v>13</v>
      </c>
      <c r="C58" s="73">
        <v>51</v>
      </c>
      <c r="D58" s="117">
        <v>19</v>
      </c>
      <c r="E58" s="29">
        <v>24</v>
      </c>
      <c r="F58" s="29">
        <v>7</v>
      </c>
      <c r="G58" s="29">
        <v>1</v>
      </c>
      <c r="H58" s="148" t="s">
        <v>4</v>
      </c>
      <c r="I58" s="63"/>
    </row>
    <row r="59" spans="1:9">
      <c r="A59" s="63"/>
      <c r="B59" s="22" t="s">
        <v>12</v>
      </c>
      <c r="C59" s="73" t="s">
        <v>3</v>
      </c>
      <c r="D59" s="117" t="s">
        <v>3</v>
      </c>
      <c r="E59" s="29" t="s">
        <v>3</v>
      </c>
      <c r="F59" s="29" t="s">
        <v>3</v>
      </c>
      <c r="G59" s="29" t="s">
        <v>3</v>
      </c>
      <c r="H59" s="148" t="s">
        <v>3</v>
      </c>
      <c r="I59" s="63"/>
    </row>
    <row r="60" spans="1:9">
      <c r="A60" s="63"/>
      <c r="B60" s="22" t="s">
        <v>11</v>
      </c>
      <c r="C60" s="73">
        <v>4</v>
      </c>
      <c r="D60" s="117">
        <v>1</v>
      </c>
      <c r="E60" s="29">
        <v>1</v>
      </c>
      <c r="F60" s="29" t="s">
        <v>4</v>
      </c>
      <c r="G60" s="29">
        <v>1</v>
      </c>
      <c r="H60" s="148">
        <v>1</v>
      </c>
      <c r="I60" s="63"/>
    </row>
    <row r="61" spans="1:9">
      <c r="A61" s="63"/>
      <c r="B61" s="22" t="s">
        <v>3</v>
      </c>
      <c r="C61" s="73" t="s">
        <v>3</v>
      </c>
      <c r="D61" s="117" t="s">
        <v>3</v>
      </c>
      <c r="E61" s="29" t="s">
        <v>3</v>
      </c>
      <c r="F61" s="29" t="s">
        <v>3</v>
      </c>
      <c r="G61" s="29" t="s">
        <v>3</v>
      </c>
      <c r="H61" s="148" t="s">
        <v>3</v>
      </c>
      <c r="I61" s="63"/>
    </row>
    <row r="62" spans="1:9">
      <c r="A62" s="63"/>
      <c r="B62" s="22" t="s">
        <v>10</v>
      </c>
      <c r="C62" s="73" t="s">
        <v>3</v>
      </c>
      <c r="D62" s="117" t="s">
        <v>3</v>
      </c>
      <c r="E62" s="29" t="s">
        <v>3</v>
      </c>
      <c r="F62" s="29" t="s">
        <v>3</v>
      </c>
      <c r="G62" s="29" t="s">
        <v>3</v>
      </c>
      <c r="H62" s="148" t="s">
        <v>3</v>
      </c>
      <c r="I62" s="63"/>
    </row>
    <row r="63" spans="1:9">
      <c r="A63" s="63"/>
      <c r="B63" s="22" t="s">
        <v>9</v>
      </c>
      <c r="C63" s="73">
        <v>18</v>
      </c>
      <c r="D63" s="117">
        <v>3</v>
      </c>
      <c r="E63" s="29">
        <v>8</v>
      </c>
      <c r="F63" s="29">
        <v>7</v>
      </c>
      <c r="G63" s="29" t="s">
        <v>4</v>
      </c>
      <c r="H63" s="148" t="s">
        <v>4</v>
      </c>
      <c r="I63" s="63"/>
    </row>
    <row r="64" spans="1:9">
      <c r="A64" s="63"/>
      <c r="B64" s="22" t="s">
        <v>8</v>
      </c>
      <c r="C64" s="73">
        <v>96</v>
      </c>
      <c r="D64" s="117">
        <v>31</v>
      </c>
      <c r="E64" s="29">
        <v>40</v>
      </c>
      <c r="F64" s="29">
        <v>17</v>
      </c>
      <c r="G64" s="29">
        <v>3</v>
      </c>
      <c r="H64" s="148">
        <v>5</v>
      </c>
      <c r="I64" s="63"/>
    </row>
    <row r="65" spans="1:9">
      <c r="A65" s="63"/>
      <c r="B65" s="22" t="s">
        <v>7</v>
      </c>
      <c r="C65" s="73" t="s">
        <v>3</v>
      </c>
      <c r="D65" s="117" t="s">
        <v>3</v>
      </c>
      <c r="E65" s="29" t="s">
        <v>3</v>
      </c>
      <c r="F65" s="29" t="s">
        <v>3</v>
      </c>
      <c r="G65" s="29" t="s">
        <v>3</v>
      </c>
      <c r="H65" s="148" t="s">
        <v>3</v>
      </c>
      <c r="I65" s="63"/>
    </row>
    <row r="66" spans="1:9">
      <c r="A66" s="63"/>
      <c r="B66" s="22" t="s">
        <v>6</v>
      </c>
      <c r="C66" s="73">
        <v>68</v>
      </c>
      <c r="D66" s="117">
        <v>23</v>
      </c>
      <c r="E66" s="29">
        <v>23</v>
      </c>
      <c r="F66" s="29">
        <v>15</v>
      </c>
      <c r="G66" s="29">
        <v>4</v>
      </c>
      <c r="H66" s="148">
        <v>3</v>
      </c>
      <c r="I66" s="63"/>
    </row>
    <row r="67" spans="1:9">
      <c r="A67" s="63"/>
      <c r="B67" s="22" t="s">
        <v>3</v>
      </c>
      <c r="C67" s="73" t="s">
        <v>3</v>
      </c>
      <c r="D67" s="117" t="s">
        <v>3</v>
      </c>
      <c r="E67" s="29" t="s">
        <v>3</v>
      </c>
      <c r="F67" s="29" t="s">
        <v>3</v>
      </c>
      <c r="G67" s="29" t="s">
        <v>3</v>
      </c>
      <c r="H67" s="148" t="s">
        <v>3</v>
      </c>
      <c r="I67" s="63"/>
    </row>
    <row r="68" spans="1:9">
      <c r="A68" s="63"/>
      <c r="B68" s="22" t="s">
        <v>3</v>
      </c>
      <c r="C68" s="73" t="s">
        <v>3</v>
      </c>
      <c r="D68" s="117" t="s">
        <v>3</v>
      </c>
      <c r="E68" s="29" t="s">
        <v>3</v>
      </c>
      <c r="F68" s="29" t="s">
        <v>3</v>
      </c>
      <c r="G68" s="29" t="s">
        <v>3</v>
      </c>
      <c r="H68" s="148" t="s">
        <v>3</v>
      </c>
      <c r="I68" s="63"/>
    </row>
    <row r="69" spans="1:9">
      <c r="A69" s="63"/>
      <c r="B69" s="22" t="s">
        <v>3</v>
      </c>
      <c r="C69" s="73" t="s">
        <v>3</v>
      </c>
      <c r="D69" s="117" t="s">
        <v>3</v>
      </c>
      <c r="E69" s="29" t="s">
        <v>3</v>
      </c>
      <c r="F69" s="29" t="s">
        <v>3</v>
      </c>
      <c r="G69" s="29" t="s">
        <v>3</v>
      </c>
      <c r="H69" s="148" t="s">
        <v>3</v>
      </c>
      <c r="I69" s="63"/>
    </row>
    <row r="70" spans="1:9" ht="15" thickBot="1">
      <c r="A70" s="63"/>
      <c r="B70" s="17" t="s">
        <v>3</v>
      </c>
      <c r="C70" s="69" t="s">
        <v>3</v>
      </c>
      <c r="D70" s="113" t="s">
        <v>3</v>
      </c>
      <c r="E70" s="114" t="s">
        <v>3</v>
      </c>
      <c r="F70" s="114" t="s">
        <v>3</v>
      </c>
      <c r="G70" s="114" t="s">
        <v>3</v>
      </c>
      <c r="H70" s="147" t="s">
        <v>3</v>
      </c>
      <c r="I70" s="63"/>
    </row>
    <row r="71" spans="1:9">
      <c r="A71" s="63"/>
      <c r="B71" s="107" t="s">
        <v>125</v>
      </c>
      <c r="C71" s="63"/>
      <c r="D71" s="63"/>
      <c r="E71" s="63"/>
      <c r="F71" s="63"/>
      <c r="G71" s="63"/>
      <c r="H71" s="63"/>
      <c r="I71" s="63"/>
    </row>
    <row r="72" spans="1:9">
      <c r="A72" s="145"/>
      <c r="B72" s="109" t="s">
        <v>101</v>
      </c>
      <c r="C72" s="146"/>
      <c r="D72" s="146"/>
      <c r="E72" s="146"/>
      <c r="F72" s="146"/>
      <c r="G72" s="146"/>
      <c r="H72" s="146"/>
      <c r="I72" s="145"/>
    </row>
  </sheetData>
  <phoneticPr fontId="2"/>
  <pageMargins left="0.7" right="0.7" top="0.75" bottom="0.75" header="0.3" footer="0.3"/>
  <pageSetup paperSize="9"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N72"/>
  <sheetViews>
    <sheetView view="pageBreakPreview" zoomScale="60" zoomScaleNormal="100" workbookViewId="0">
      <selection activeCell="F8" sqref="F8"/>
    </sheetView>
  </sheetViews>
  <sheetFormatPr defaultColWidth="10.625" defaultRowHeight="14.25"/>
  <cols>
    <col min="1" max="1" width="2.625" style="63" customWidth="1"/>
    <col min="2" max="2" width="22.625" style="63" customWidth="1"/>
    <col min="3" max="3" width="14.25" style="63" customWidth="1"/>
    <col min="4" max="12" width="12.625" style="63" customWidth="1"/>
    <col min="13" max="13" width="8.375" style="63" customWidth="1"/>
    <col min="14" max="14" width="11" style="63" bestFit="1" customWidth="1"/>
    <col min="15" max="16384" width="10.625" style="63"/>
  </cols>
  <sheetData>
    <row r="1" spans="2:14" ht="18" customHeight="1">
      <c r="B1" s="156" t="s">
        <v>148</v>
      </c>
      <c r="C1" s="75"/>
      <c r="D1" s="75"/>
      <c r="E1" s="75"/>
      <c r="F1" s="75"/>
      <c r="G1" s="75"/>
      <c r="H1" s="75"/>
      <c r="I1" s="75"/>
      <c r="J1" s="75"/>
      <c r="K1" s="75"/>
      <c r="L1" s="75"/>
    </row>
    <row r="2" spans="2:14" ht="18" customHeight="1" thickBot="1">
      <c r="B2" s="9"/>
      <c r="C2" s="75"/>
      <c r="D2" s="75"/>
      <c r="E2" s="75"/>
      <c r="F2" s="75"/>
      <c r="G2" s="75"/>
      <c r="H2" s="75"/>
      <c r="I2" s="75"/>
      <c r="J2" s="75"/>
      <c r="K2" s="75"/>
      <c r="L2" s="102" t="s">
        <v>98</v>
      </c>
    </row>
    <row r="3" spans="2:14" ht="18" customHeight="1">
      <c r="B3" s="140" t="s">
        <v>76</v>
      </c>
      <c r="C3" s="96"/>
      <c r="D3" s="139"/>
      <c r="E3" s="96"/>
      <c r="F3" s="96"/>
      <c r="G3" s="96"/>
      <c r="H3" s="96"/>
      <c r="I3" s="96"/>
      <c r="J3" s="96"/>
      <c r="K3" s="96"/>
      <c r="L3" s="95"/>
    </row>
    <row r="4" spans="2:14" ht="18" customHeight="1">
      <c r="B4" s="22"/>
      <c r="C4" s="91" t="s">
        <v>65</v>
      </c>
      <c r="D4" s="130" t="s">
        <v>147</v>
      </c>
      <c r="E4" s="91" t="s">
        <v>146</v>
      </c>
      <c r="F4" s="91" t="s">
        <v>145</v>
      </c>
      <c r="G4" s="91" t="s">
        <v>144</v>
      </c>
      <c r="H4" s="91" t="s">
        <v>143</v>
      </c>
      <c r="I4" s="91" t="s">
        <v>142</v>
      </c>
      <c r="J4" s="91" t="s">
        <v>141</v>
      </c>
      <c r="K4" s="91" t="s">
        <v>140</v>
      </c>
      <c r="L4" s="89" t="s">
        <v>139</v>
      </c>
    </row>
    <row r="5" spans="2:14" ht="18" customHeight="1">
      <c r="B5" s="128" t="s">
        <v>68</v>
      </c>
      <c r="C5" s="86"/>
      <c r="D5" s="149"/>
      <c r="E5" s="86"/>
      <c r="F5" s="86"/>
      <c r="G5" s="86"/>
      <c r="H5" s="86"/>
      <c r="I5" s="86"/>
      <c r="J5" s="86"/>
      <c r="K5" s="86"/>
      <c r="L5" s="85"/>
    </row>
    <row r="6" spans="2:14" ht="16.5" customHeight="1">
      <c r="B6" s="28" t="s">
        <v>57</v>
      </c>
      <c r="C6" s="155">
        <v>1005677</v>
      </c>
      <c r="D6" s="118">
        <v>39</v>
      </c>
      <c r="E6" s="73">
        <v>11890</v>
      </c>
      <c r="F6" s="73">
        <v>84461</v>
      </c>
      <c r="G6" s="73">
        <v>262256</v>
      </c>
      <c r="H6" s="73">
        <v>364870</v>
      </c>
      <c r="I6" s="73">
        <v>228293</v>
      </c>
      <c r="J6" s="73">
        <v>52558</v>
      </c>
      <c r="K6" s="73">
        <v>1256</v>
      </c>
      <c r="L6" s="148">
        <v>52</v>
      </c>
      <c r="N6" s="143"/>
    </row>
    <row r="7" spans="2:14" ht="16.5" customHeight="1">
      <c r="B7" s="25"/>
      <c r="C7" s="155"/>
      <c r="D7" s="118"/>
      <c r="E7" s="73"/>
      <c r="F7" s="73"/>
      <c r="G7" s="73"/>
      <c r="H7" s="73"/>
      <c r="I7" s="73"/>
      <c r="J7" s="73"/>
      <c r="K7" s="73"/>
      <c r="L7" s="148"/>
    </row>
    <row r="8" spans="2:14" ht="16.5" customHeight="1">
      <c r="B8" s="28" t="str">
        <f>IF(ISBLANK([3]市町村!B8)=TRUE,"",[3]市町村!B8)</f>
        <v>岡　 山　 県</v>
      </c>
      <c r="C8" s="155">
        <v>15599</v>
      </c>
      <c r="D8" s="118" t="s">
        <v>4</v>
      </c>
      <c r="E8" s="29">
        <v>206</v>
      </c>
      <c r="F8" s="29">
        <v>1548</v>
      </c>
      <c r="G8" s="29">
        <v>4653</v>
      </c>
      <c r="H8" s="29">
        <v>5351</v>
      </c>
      <c r="I8" s="29">
        <v>3144</v>
      </c>
      <c r="J8" s="29">
        <v>680</v>
      </c>
      <c r="K8" s="29">
        <v>17</v>
      </c>
      <c r="L8" s="148" t="s">
        <v>4</v>
      </c>
      <c r="N8" s="143"/>
    </row>
    <row r="9" spans="2:14" ht="16.5" customHeight="1">
      <c r="B9" s="28"/>
      <c r="C9" s="155"/>
      <c r="D9" s="118"/>
      <c r="E9" s="73"/>
      <c r="F9" s="73"/>
      <c r="G9" s="73"/>
      <c r="H9" s="73"/>
      <c r="I9" s="73"/>
      <c r="J9" s="73"/>
      <c r="K9" s="73"/>
      <c r="L9" s="148"/>
    </row>
    <row r="10" spans="2:14" ht="16.5" customHeight="1">
      <c r="B10" s="27" t="str">
        <f>IF(ISBLANK([3]市町村!B10)=TRUE,"",[3]市町村!B10)</f>
        <v>県南東部保健医療圏</v>
      </c>
      <c r="C10" s="73">
        <v>7711</v>
      </c>
      <c r="D10" s="118" t="s">
        <v>4</v>
      </c>
      <c r="E10" s="73">
        <v>110</v>
      </c>
      <c r="F10" s="73">
        <v>671</v>
      </c>
      <c r="G10" s="73">
        <v>2226</v>
      </c>
      <c r="H10" s="73">
        <v>2707</v>
      </c>
      <c r="I10" s="73">
        <v>1642</v>
      </c>
      <c r="J10" s="73">
        <v>345</v>
      </c>
      <c r="K10" s="73">
        <v>10</v>
      </c>
      <c r="L10" s="148" t="s">
        <v>4</v>
      </c>
    </row>
    <row r="11" spans="2:14" ht="16.5" customHeight="1">
      <c r="B11" s="27" t="str">
        <f>IF(ISBLANK([3]市町村!B11)=TRUE,"",[3]市町村!B11)</f>
        <v>県南西部保健医療圏</v>
      </c>
      <c r="C11" s="73">
        <v>5816</v>
      </c>
      <c r="D11" s="118" t="s">
        <v>4</v>
      </c>
      <c r="E11" s="73">
        <v>82</v>
      </c>
      <c r="F11" s="73">
        <v>645</v>
      </c>
      <c r="G11" s="73">
        <v>1797</v>
      </c>
      <c r="H11" s="73">
        <v>1953</v>
      </c>
      <c r="I11" s="73">
        <v>1095</v>
      </c>
      <c r="J11" s="73">
        <v>242</v>
      </c>
      <c r="K11" s="73">
        <v>2</v>
      </c>
      <c r="L11" s="148" t="s">
        <v>4</v>
      </c>
    </row>
    <row r="12" spans="2:14" ht="16.5" customHeight="1">
      <c r="B12" s="27" t="str">
        <f>IF(ISBLANK([3]市町村!B12)=TRUE,"",[3]市町村!B12)</f>
        <v>高梁・新見保健医療圏</v>
      </c>
      <c r="C12" s="73">
        <v>330</v>
      </c>
      <c r="D12" s="118" t="s">
        <v>4</v>
      </c>
      <c r="E12" s="73">
        <v>1</v>
      </c>
      <c r="F12" s="73">
        <v>36</v>
      </c>
      <c r="G12" s="73">
        <v>108</v>
      </c>
      <c r="H12" s="73">
        <v>111</v>
      </c>
      <c r="I12" s="73">
        <v>58</v>
      </c>
      <c r="J12" s="73">
        <v>15</v>
      </c>
      <c r="K12" s="73">
        <v>1</v>
      </c>
      <c r="L12" s="148" t="s">
        <v>4</v>
      </c>
    </row>
    <row r="13" spans="2:14" ht="16.5" customHeight="1">
      <c r="B13" s="27" t="str">
        <f>IF(ISBLANK([3]市町村!B13)=TRUE,"",[3]市町村!B13)</f>
        <v>真庭保健医療圏</v>
      </c>
      <c r="C13" s="73">
        <v>328</v>
      </c>
      <c r="D13" s="118" t="s">
        <v>4</v>
      </c>
      <c r="E13" s="73">
        <v>4</v>
      </c>
      <c r="F13" s="73">
        <v>34</v>
      </c>
      <c r="G13" s="73">
        <v>88</v>
      </c>
      <c r="H13" s="73">
        <v>112</v>
      </c>
      <c r="I13" s="73">
        <v>73</v>
      </c>
      <c r="J13" s="73">
        <v>16</v>
      </c>
      <c r="K13" s="73">
        <v>1</v>
      </c>
      <c r="L13" s="148" t="s">
        <v>4</v>
      </c>
    </row>
    <row r="14" spans="2:14" ht="16.5" customHeight="1">
      <c r="B14" s="27" t="str">
        <f>IF(ISBLANK([3]市町村!B14)=TRUE,"",[3]市町村!B14)</f>
        <v>津山・英田保健医療圏</v>
      </c>
      <c r="C14" s="73">
        <v>1414</v>
      </c>
      <c r="D14" s="118" t="s">
        <v>4</v>
      </c>
      <c r="E14" s="73">
        <v>9</v>
      </c>
      <c r="F14" s="73">
        <v>162</v>
      </c>
      <c r="G14" s="73">
        <v>434</v>
      </c>
      <c r="H14" s="73">
        <v>468</v>
      </c>
      <c r="I14" s="73">
        <v>276</v>
      </c>
      <c r="J14" s="73">
        <v>62</v>
      </c>
      <c r="K14" s="73">
        <v>3</v>
      </c>
      <c r="L14" s="148" t="s">
        <v>4</v>
      </c>
    </row>
    <row r="15" spans="2:14" ht="16.5" customHeight="1">
      <c r="B15" s="25"/>
      <c r="C15" s="155"/>
      <c r="D15" s="118"/>
      <c r="E15" s="73"/>
      <c r="F15" s="73"/>
      <c r="G15" s="73"/>
      <c r="H15" s="73"/>
      <c r="I15" s="73"/>
      <c r="J15" s="73"/>
      <c r="K15" s="73"/>
      <c r="L15" s="148"/>
    </row>
    <row r="16" spans="2:14" ht="16.5" customHeight="1">
      <c r="B16" s="26" t="str">
        <f>IF(ISBLANK([3]市町村!B16)=TRUE,"",[3]市町村!B16)</f>
        <v>岡山市保健所</v>
      </c>
      <c r="C16" s="155">
        <v>6449</v>
      </c>
      <c r="D16" s="154" t="s">
        <v>4</v>
      </c>
      <c r="E16" s="29">
        <v>84</v>
      </c>
      <c r="F16" s="29">
        <v>536</v>
      </c>
      <c r="G16" s="29">
        <v>1825</v>
      </c>
      <c r="H16" s="29">
        <v>2309</v>
      </c>
      <c r="I16" s="29">
        <v>1397</v>
      </c>
      <c r="J16" s="29">
        <v>289</v>
      </c>
      <c r="K16" s="29">
        <v>9</v>
      </c>
      <c r="L16" s="148" t="s">
        <v>4</v>
      </c>
    </row>
    <row r="17" spans="2:12" ht="16.5" customHeight="1">
      <c r="B17" s="26" t="str">
        <f>IF(ISBLANK([3]市町村!B17)=TRUE,"",[3]市町村!B17)</f>
        <v>倉敷市保健所</v>
      </c>
      <c r="C17" s="155">
        <v>4363</v>
      </c>
      <c r="D17" s="118" t="s">
        <v>4</v>
      </c>
      <c r="E17" s="29">
        <v>66</v>
      </c>
      <c r="F17" s="29">
        <v>477</v>
      </c>
      <c r="G17" s="29">
        <v>1364</v>
      </c>
      <c r="H17" s="29">
        <v>1479</v>
      </c>
      <c r="I17" s="29">
        <v>802</v>
      </c>
      <c r="J17" s="29">
        <v>173</v>
      </c>
      <c r="K17" s="29">
        <v>2</v>
      </c>
      <c r="L17" s="148" t="s">
        <v>4</v>
      </c>
    </row>
    <row r="18" spans="2:12" ht="16.5" customHeight="1">
      <c r="B18" s="26" t="str">
        <f>IF(ISBLANK([3]市町村!B18)=TRUE,"",[3]市町村!B18)</f>
        <v>備前保健所</v>
      </c>
      <c r="C18" s="155">
        <v>1262</v>
      </c>
      <c r="D18" s="118" t="s">
        <v>4</v>
      </c>
      <c r="E18" s="29">
        <v>26</v>
      </c>
      <c r="F18" s="29">
        <v>135</v>
      </c>
      <c r="G18" s="29">
        <v>401</v>
      </c>
      <c r="H18" s="29">
        <v>398</v>
      </c>
      <c r="I18" s="29">
        <v>245</v>
      </c>
      <c r="J18" s="29">
        <v>56</v>
      </c>
      <c r="K18" s="29">
        <v>1</v>
      </c>
      <c r="L18" s="148" t="s">
        <v>4</v>
      </c>
    </row>
    <row r="19" spans="2:12" ht="16.5" customHeight="1">
      <c r="B19" s="26" t="str">
        <f>IF(ISBLANK([3]市町村!B19)=TRUE,"",[3]市町村!B19)</f>
        <v>備中保健所</v>
      </c>
      <c r="C19" s="155">
        <v>1453</v>
      </c>
      <c r="D19" s="118" t="s">
        <v>4</v>
      </c>
      <c r="E19" s="29">
        <v>16</v>
      </c>
      <c r="F19" s="29">
        <v>168</v>
      </c>
      <c r="G19" s="29">
        <v>433</v>
      </c>
      <c r="H19" s="29">
        <v>474</v>
      </c>
      <c r="I19" s="29">
        <v>293</v>
      </c>
      <c r="J19" s="29">
        <v>69</v>
      </c>
      <c r="K19" s="29" t="s">
        <v>4</v>
      </c>
      <c r="L19" s="148" t="s">
        <v>4</v>
      </c>
    </row>
    <row r="20" spans="2:12" ht="16.5" customHeight="1">
      <c r="B20" s="26" t="str">
        <f>IF(ISBLANK([3]市町村!B20)=TRUE,"",[3]市町村!B20)</f>
        <v>備北保健所</v>
      </c>
      <c r="C20" s="155">
        <v>330</v>
      </c>
      <c r="D20" s="118" t="s">
        <v>4</v>
      </c>
      <c r="E20" s="29">
        <v>1</v>
      </c>
      <c r="F20" s="29">
        <v>36</v>
      </c>
      <c r="G20" s="29">
        <v>108</v>
      </c>
      <c r="H20" s="29">
        <v>111</v>
      </c>
      <c r="I20" s="29">
        <v>58</v>
      </c>
      <c r="J20" s="29">
        <v>15</v>
      </c>
      <c r="K20" s="29">
        <v>1</v>
      </c>
      <c r="L20" s="148" t="s">
        <v>4</v>
      </c>
    </row>
    <row r="21" spans="2:12" ht="16.5" customHeight="1">
      <c r="B21" s="26" t="str">
        <f>IF(ISBLANK([3]市町村!B22)=TRUE,"",[3]市町村!B22)</f>
        <v>真庭保健所</v>
      </c>
      <c r="C21" s="155">
        <v>328</v>
      </c>
      <c r="D21" s="118" t="s">
        <v>4</v>
      </c>
      <c r="E21" s="29">
        <v>4</v>
      </c>
      <c r="F21" s="29">
        <v>34</v>
      </c>
      <c r="G21" s="29">
        <v>88</v>
      </c>
      <c r="H21" s="29">
        <v>112</v>
      </c>
      <c r="I21" s="29">
        <v>73</v>
      </c>
      <c r="J21" s="29">
        <v>16</v>
      </c>
      <c r="K21" s="29">
        <v>1</v>
      </c>
      <c r="L21" s="148" t="s">
        <v>4</v>
      </c>
    </row>
    <row r="22" spans="2:12" ht="16.5" customHeight="1">
      <c r="B22" s="26" t="str">
        <f>IF(ISBLANK([3]市町村!B23)=TRUE,"",[3]市町村!B23)</f>
        <v>美作保健所</v>
      </c>
      <c r="C22" s="155">
        <v>1414</v>
      </c>
      <c r="D22" s="118" t="s">
        <v>4</v>
      </c>
      <c r="E22" s="29">
        <v>9</v>
      </c>
      <c r="F22" s="29">
        <v>162</v>
      </c>
      <c r="G22" s="29">
        <v>434</v>
      </c>
      <c r="H22" s="29">
        <v>468</v>
      </c>
      <c r="I22" s="29">
        <v>276</v>
      </c>
      <c r="J22" s="29">
        <v>62</v>
      </c>
      <c r="K22" s="29">
        <v>3</v>
      </c>
      <c r="L22" s="148" t="s">
        <v>4</v>
      </c>
    </row>
    <row r="23" spans="2:12" ht="16.5" customHeight="1">
      <c r="B23" s="25"/>
      <c r="C23" s="155"/>
      <c r="D23" s="118"/>
      <c r="E23" s="73"/>
      <c r="F23" s="73"/>
      <c r="G23" s="73"/>
      <c r="H23" s="73"/>
      <c r="I23" s="73"/>
      <c r="J23" s="73"/>
      <c r="K23" s="73"/>
      <c r="L23" s="148"/>
    </row>
    <row r="24" spans="2:12" ht="16.5" customHeight="1">
      <c r="B24" s="22" t="str">
        <f>IF(ISBLANK([3]市町村!B25)=TRUE,"",[3]市町村!B25)</f>
        <v>岡 山 市</v>
      </c>
      <c r="C24" s="155">
        <v>6449</v>
      </c>
      <c r="D24" s="154" t="s">
        <v>4</v>
      </c>
      <c r="E24" s="73">
        <v>84</v>
      </c>
      <c r="F24" s="73">
        <v>536</v>
      </c>
      <c r="G24" s="73">
        <v>1825</v>
      </c>
      <c r="H24" s="73">
        <v>2309</v>
      </c>
      <c r="I24" s="73">
        <v>1397</v>
      </c>
      <c r="J24" s="73">
        <v>289</v>
      </c>
      <c r="K24" s="73">
        <v>9</v>
      </c>
      <c r="L24" s="148" t="s">
        <v>4</v>
      </c>
    </row>
    <row r="25" spans="2:12" ht="16.5" customHeight="1">
      <c r="B25" s="22" t="str">
        <f>IF(ISBLANK([3]市町村!B26)=TRUE,"",[3]市町村!B26)</f>
        <v>倉 敷 市</v>
      </c>
      <c r="C25" s="155">
        <v>4363</v>
      </c>
      <c r="D25" s="154" t="s">
        <v>4</v>
      </c>
      <c r="E25" s="73">
        <v>66</v>
      </c>
      <c r="F25" s="73">
        <v>477</v>
      </c>
      <c r="G25" s="73">
        <v>1364</v>
      </c>
      <c r="H25" s="73">
        <v>1479</v>
      </c>
      <c r="I25" s="73">
        <v>802</v>
      </c>
      <c r="J25" s="73">
        <v>173</v>
      </c>
      <c r="K25" s="73">
        <v>2</v>
      </c>
      <c r="L25" s="148" t="s">
        <v>4</v>
      </c>
    </row>
    <row r="26" spans="2:12" ht="16.5" customHeight="1">
      <c r="B26" s="22" t="str">
        <f>IF(ISBLANK([3]市町村!B27)=TRUE,"",[3]市町村!B27)</f>
        <v>津 山 市</v>
      </c>
      <c r="C26" s="155">
        <v>884</v>
      </c>
      <c r="D26" s="154" t="s">
        <v>4</v>
      </c>
      <c r="E26" s="73">
        <v>4</v>
      </c>
      <c r="F26" s="73">
        <v>109</v>
      </c>
      <c r="G26" s="73">
        <v>280</v>
      </c>
      <c r="H26" s="73">
        <v>277</v>
      </c>
      <c r="I26" s="73">
        <v>175</v>
      </c>
      <c r="J26" s="73">
        <v>36</v>
      </c>
      <c r="K26" s="73">
        <v>3</v>
      </c>
      <c r="L26" s="148" t="s">
        <v>4</v>
      </c>
    </row>
    <row r="27" spans="2:12" ht="16.5" customHeight="1">
      <c r="B27" s="22" t="str">
        <f>IF(ISBLANK([3]市町村!B28)=TRUE,"",[3]市町村!B28)</f>
        <v>玉 野 市</v>
      </c>
      <c r="C27" s="155">
        <v>389</v>
      </c>
      <c r="D27" s="154" t="s">
        <v>4</v>
      </c>
      <c r="E27" s="73">
        <v>7</v>
      </c>
      <c r="F27" s="73">
        <v>35</v>
      </c>
      <c r="G27" s="73">
        <v>131</v>
      </c>
      <c r="H27" s="73">
        <v>131</v>
      </c>
      <c r="I27" s="73">
        <v>72</v>
      </c>
      <c r="J27" s="73">
        <v>13</v>
      </c>
      <c r="K27" s="73" t="s">
        <v>4</v>
      </c>
      <c r="L27" s="148" t="s">
        <v>4</v>
      </c>
    </row>
    <row r="28" spans="2:12" ht="16.5" customHeight="1">
      <c r="B28" s="22" t="str">
        <f>IF(ISBLANK([3]市町村!B29)=TRUE,"",[3]市町村!B29)</f>
        <v>笠 岡 市</v>
      </c>
      <c r="C28" s="155">
        <v>277</v>
      </c>
      <c r="D28" s="154" t="s">
        <v>4</v>
      </c>
      <c r="E28" s="73">
        <v>2</v>
      </c>
      <c r="F28" s="73">
        <v>44</v>
      </c>
      <c r="G28" s="73">
        <v>77</v>
      </c>
      <c r="H28" s="73">
        <v>91</v>
      </c>
      <c r="I28" s="73">
        <v>49</v>
      </c>
      <c r="J28" s="73">
        <v>14</v>
      </c>
      <c r="K28" s="73" t="s">
        <v>4</v>
      </c>
      <c r="L28" s="148" t="s">
        <v>4</v>
      </c>
    </row>
    <row r="29" spans="2:12" ht="16.5" customHeight="1">
      <c r="B29" s="22" t="str">
        <f>IF(ISBLANK([3]市町村!B30)=TRUE,"",[3]市町村!B30)</f>
        <v/>
      </c>
      <c r="C29" s="155" t="s">
        <v>3</v>
      </c>
      <c r="D29" s="154" t="s">
        <v>3</v>
      </c>
      <c r="E29" s="73" t="s">
        <v>3</v>
      </c>
      <c r="F29" s="73" t="s">
        <v>3</v>
      </c>
      <c r="G29" s="73" t="s">
        <v>3</v>
      </c>
      <c r="H29" s="73" t="s">
        <v>3</v>
      </c>
      <c r="I29" s="73" t="s">
        <v>3</v>
      </c>
      <c r="J29" s="73" t="s">
        <v>3</v>
      </c>
      <c r="K29" s="73" t="s">
        <v>3</v>
      </c>
      <c r="L29" s="148" t="s">
        <v>3</v>
      </c>
    </row>
    <row r="30" spans="2:12" ht="16.5" customHeight="1">
      <c r="B30" s="22" t="str">
        <f>IF(ISBLANK([3]市町村!B31)=TRUE,"",[3]市町村!B31)</f>
        <v>井 原 市</v>
      </c>
      <c r="C30" s="155">
        <v>209</v>
      </c>
      <c r="D30" s="154" t="s">
        <v>4</v>
      </c>
      <c r="E30" s="73">
        <v>2</v>
      </c>
      <c r="F30" s="73">
        <v>19</v>
      </c>
      <c r="G30" s="73">
        <v>55</v>
      </c>
      <c r="H30" s="73">
        <v>67</v>
      </c>
      <c r="I30" s="73">
        <v>55</v>
      </c>
      <c r="J30" s="73">
        <v>11</v>
      </c>
      <c r="K30" s="73" t="s">
        <v>4</v>
      </c>
      <c r="L30" s="148" t="s">
        <v>4</v>
      </c>
    </row>
    <row r="31" spans="2:12" ht="16.5" customHeight="1">
      <c r="B31" s="22" t="str">
        <f>IF(ISBLANK([3]市町村!B32)=TRUE,"",[3]市町村!B32)</f>
        <v>総 社 市</v>
      </c>
      <c r="C31" s="155">
        <v>521</v>
      </c>
      <c r="D31" s="154" t="s">
        <v>4</v>
      </c>
      <c r="E31" s="73">
        <v>9</v>
      </c>
      <c r="F31" s="73">
        <v>53</v>
      </c>
      <c r="G31" s="73">
        <v>160</v>
      </c>
      <c r="H31" s="73">
        <v>173</v>
      </c>
      <c r="I31" s="73">
        <v>104</v>
      </c>
      <c r="J31" s="73">
        <v>22</v>
      </c>
      <c r="K31" s="73" t="s">
        <v>4</v>
      </c>
      <c r="L31" s="148" t="s">
        <v>4</v>
      </c>
    </row>
    <row r="32" spans="2:12" ht="16.5" customHeight="1">
      <c r="B32" s="22" t="str">
        <f>IF(ISBLANK([3]市町村!B33)=TRUE,"",[3]市町村!B33)</f>
        <v>高 梁 市</v>
      </c>
      <c r="C32" s="155">
        <v>160</v>
      </c>
      <c r="D32" s="154" t="s">
        <v>4</v>
      </c>
      <c r="E32" s="73">
        <v>1</v>
      </c>
      <c r="F32" s="73">
        <v>15</v>
      </c>
      <c r="G32" s="73">
        <v>47</v>
      </c>
      <c r="H32" s="73">
        <v>57</v>
      </c>
      <c r="I32" s="73">
        <v>33</v>
      </c>
      <c r="J32" s="73">
        <v>7</v>
      </c>
      <c r="K32" s="73" t="s">
        <v>4</v>
      </c>
      <c r="L32" s="148" t="s">
        <v>4</v>
      </c>
    </row>
    <row r="33" spans="2:12" ht="16.5" customHeight="1">
      <c r="B33" s="22" t="str">
        <f>IF(ISBLANK([3]市町村!B34)=TRUE,"",[3]市町村!B34)</f>
        <v>新 見 市</v>
      </c>
      <c r="C33" s="155">
        <v>170</v>
      </c>
      <c r="D33" s="154" t="s">
        <v>4</v>
      </c>
      <c r="E33" s="73" t="s">
        <v>4</v>
      </c>
      <c r="F33" s="73">
        <v>21</v>
      </c>
      <c r="G33" s="73">
        <v>61</v>
      </c>
      <c r="H33" s="73">
        <v>54</v>
      </c>
      <c r="I33" s="73">
        <v>25</v>
      </c>
      <c r="J33" s="73">
        <v>8</v>
      </c>
      <c r="K33" s="73">
        <v>1</v>
      </c>
      <c r="L33" s="148" t="s">
        <v>4</v>
      </c>
    </row>
    <row r="34" spans="2:12" ht="16.5" customHeight="1">
      <c r="B34" s="22" t="str">
        <f>IF(ISBLANK([3]市町村!B35)=TRUE,"",[3]市町村!B35)</f>
        <v>備 前 市</v>
      </c>
      <c r="C34" s="155">
        <v>206</v>
      </c>
      <c r="D34" s="154" t="s">
        <v>4</v>
      </c>
      <c r="E34" s="73">
        <v>6</v>
      </c>
      <c r="F34" s="73">
        <v>33</v>
      </c>
      <c r="G34" s="73">
        <v>72</v>
      </c>
      <c r="H34" s="73">
        <v>61</v>
      </c>
      <c r="I34" s="73">
        <v>29</v>
      </c>
      <c r="J34" s="73">
        <v>5</v>
      </c>
      <c r="K34" s="73" t="s">
        <v>4</v>
      </c>
      <c r="L34" s="148" t="s">
        <v>4</v>
      </c>
    </row>
    <row r="35" spans="2:12" ht="16.5" customHeight="1">
      <c r="B35" s="22" t="str">
        <f>IF(ISBLANK([3]市町村!B36)=TRUE,"",[3]市町村!B36)</f>
        <v/>
      </c>
      <c r="C35" s="155" t="s">
        <v>3</v>
      </c>
      <c r="D35" s="154" t="s">
        <v>3</v>
      </c>
      <c r="E35" s="73" t="s">
        <v>3</v>
      </c>
      <c r="F35" s="73" t="s">
        <v>3</v>
      </c>
      <c r="G35" s="73" t="s">
        <v>3</v>
      </c>
      <c r="H35" s="73" t="s">
        <v>3</v>
      </c>
      <c r="I35" s="73" t="s">
        <v>3</v>
      </c>
      <c r="J35" s="73" t="s">
        <v>3</v>
      </c>
      <c r="K35" s="73" t="s">
        <v>3</v>
      </c>
      <c r="L35" s="148" t="s">
        <v>3</v>
      </c>
    </row>
    <row r="36" spans="2:12" ht="16.5" customHeight="1">
      <c r="B36" s="22" t="str">
        <f>IF(ISBLANK([3]市町村!B37)=TRUE,"",[3]市町村!B37)</f>
        <v>瀬戸内市</v>
      </c>
      <c r="C36" s="155">
        <v>217</v>
      </c>
      <c r="D36" s="154" t="s">
        <v>4</v>
      </c>
      <c r="E36" s="73">
        <v>3</v>
      </c>
      <c r="F36" s="73">
        <v>24</v>
      </c>
      <c r="G36" s="73">
        <v>60</v>
      </c>
      <c r="H36" s="73">
        <v>60</v>
      </c>
      <c r="I36" s="73">
        <v>60</v>
      </c>
      <c r="J36" s="73">
        <v>10</v>
      </c>
      <c r="K36" s="73" t="s">
        <v>4</v>
      </c>
      <c r="L36" s="148" t="s">
        <v>4</v>
      </c>
    </row>
    <row r="37" spans="2:12" ht="16.5" customHeight="1">
      <c r="B37" s="24" t="str">
        <f>IF(ISBLANK([3]市町村!B38)=TRUE,"",[3]市町村!B38)</f>
        <v>赤 磐 市</v>
      </c>
      <c r="C37" s="155">
        <v>314</v>
      </c>
      <c r="D37" s="154" t="s">
        <v>4</v>
      </c>
      <c r="E37" s="73">
        <v>7</v>
      </c>
      <c r="F37" s="73">
        <v>27</v>
      </c>
      <c r="G37" s="73">
        <v>99</v>
      </c>
      <c r="H37" s="73">
        <v>102</v>
      </c>
      <c r="I37" s="73">
        <v>61</v>
      </c>
      <c r="J37" s="73">
        <v>18</v>
      </c>
      <c r="K37" s="73" t="s">
        <v>4</v>
      </c>
      <c r="L37" s="148" t="s">
        <v>4</v>
      </c>
    </row>
    <row r="38" spans="2:12" ht="16.5" customHeight="1">
      <c r="B38" s="22" t="str">
        <f>IF(ISBLANK([3]市町村!B39)=TRUE,"",[3]市町村!B39)</f>
        <v>真 庭 市</v>
      </c>
      <c r="C38" s="155">
        <v>325</v>
      </c>
      <c r="D38" s="154" t="s">
        <v>4</v>
      </c>
      <c r="E38" s="73">
        <v>4</v>
      </c>
      <c r="F38" s="73">
        <v>34</v>
      </c>
      <c r="G38" s="73">
        <v>88</v>
      </c>
      <c r="H38" s="73">
        <v>111</v>
      </c>
      <c r="I38" s="73">
        <v>71</v>
      </c>
      <c r="J38" s="73">
        <v>16</v>
      </c>
      <c r="K38" s="73">
        <v>1</v>
      </c>
      <c r="L38" s="148" t="s">
        <v>4</v>
      </c>
    </row>
    <row r="39" spans="2:12" ht="16.5" customHeight="1">
      <c r="B39" s="22" t="str">
        <f>IF(ISBLANK([3]市町村!B40)=TRUE,"",[3]市町村!B40)</f>
        <v>美 作 市</v>
      </c>
      <c r="C39" s="155">
        <v>157</v>
      </c>
      <c r="D39" s="154" t="s">
        <v>4</v>
      </c>
      <c r="E39" s="73">
        <v>2</v>
      </c>
      <c r="F39" s="73">
        <v>10</v>
      </c>
      <c r="G39" s="73">
        <v>48</v>
      </c>
      <c r="H39" s="73">
        <v>58</v>
      </c>
      <c r="I39" s="73">
        <v>32</v>
      </c>
      <c r="J39" s="73">
        <v>7</v>
      </c>
      <c r="K39" s="73" t="s">
        <v>4</v>
      </c>
      <c r="L39" s="148" t="s">
        <v>4</v>
      </c>
    </row>
    <row r="40" spans="2:12" ht="16.5" customHeight="1">
      <c r="B40" s="22" t="str">
        <f>IF(ISBLANK([3]市町村!B41)=TRUE,"",[3]市町村!B41)</f>
        <v>浅 口 市</v>
      </c>
      <c r="C40" s="155">
        <v>192</v>
      </c>
      <c r="D40" s="154" t="s">
        <v>4</v>
      </c>
      <c r="E40" s="73">
        <v>2</v>
      </c>
      <c r="F40" s="73">
        <v>29</v>
      </c>
      <c r="G40" s="73">
        <v>63</v>
      </c>
      <c r="H40" s="73">
        <v>58</v>
      </c>
      <c r="I40" s="73">
        <v>29</v>
      </c>
      <c r="J40" s="73">
        <v>11</v>
      </c>
      <c r="K40" s="73" t="s">
        <v>4</v>
      </c>
      <c r="L40" s="148" t="s">
        <v>4</v>
      </c>
    </row>
    <row r="41" spans="2:12" ht="16.5" customHeight="1">
      <c r="B41" s="22" t="str">
        <f>IF(ISBLANK([3]市町村!B42)=TRUE,"",[3]市町村!B42)</f>
        <v/>
      </c>
      <c r="C41" s="155" t="s">
        <v>3</v>
      </c>
      <c r="D41" s="154" t="s">
        <v>3</v>
      </c>
      <c r="E41" s="73" t="s">
        <v>3</v>
      </c>
      <c r="F41" s="73" t="s">
        <v>3</v>
      </c>
      <c r="G41" s="73" t="s">
        <v>3</v>
      </c>
      <c r="H41" s="73" t="s">
        <v>3</v>
      </c>
      <c r="I41" s="73" t="s">
        <v>3</v>
      </c>
      <c r="J41" s="73" t="s">
        <v>3</v>
      </c>
      <c r="K41" s="73" t="s">
        <v>3</v>
      </c>
      <c r="L41" s="148" t="s">
        <v>3</v>
      </c>
    </row>
    <row r="42" spans="2:12" ht="16.5" customHeight="1">
      <c r="B42" s="22" t="str">
        <f>IF(ISBLANK([3]市町村!B43)=TRUE,"",[3]市町村!B43)</f>
        <v>和 気 郡</v>
      </c>
      <c r="C42" s="155" t="s">
        <v>3</v>
      </c>
      <c r="D42" s="154" t="s">
        <v>3</v>
      </c>
      <c r="E42" s="73" t="s">
        <v>3</v>
      </c>
      <c r="F42" s="73" t="s">
        <v>3</v>
      </c>
      <c r="G42" s="73" t="s">
        <v>3</v>
      </c>
      <c r="H42" s="73" t="s">
        <v>3</v>
      </c>
      <c r="I42" s="73" t="s">
        <v>3</v>
      </c>
      <c r="J42" s="73" t="s">
        <v>3</v>
      </c>
      <c r="K42" s="73" t="s">
        <v>3</v>
      </c>
      <c r="L42" s="148" t="s">
        <v>3</v>
      </c>
    </row>
    <row r="43" spans="2:12" ht="16.5" customHeight="1">
      <c r="B43" s="22" t="str">
        <f>IF(ISBLANK([3]市町村!B44)=TRUE,"",[3]市町村!B44)</f>
        <v>　 和 気 町</v>
      </c>
      <c r="C43" s="155">
        <v>68</v>
      </c>
      <c r="D43" s="154" t="s">
        <v>4</v>
      </c>
      <c r="E43" s="73">
        <v>1</v>
      </c>
      <c r="F43" s="73">
        <v>5</v>
      </c>
      <c r="G43" s="73">
        <v>16</v>
      </c>
      <c r="H43" s="73">
        <v>29</v>
      </c>
      <c r="I43" s="73">
        <v>12</v>
      </c>
      <c r="J43" s="73">
        <v>4</v>
      </c>
      <c r="K43" s="73">
        <v>1</v>
      </c>
      <c r="L43" s="148" t="s">
        <v>4</v>
      </c>
    </row>
    <row r="44" spans="2:12" ht="16.5" customHeight="1">
      <c r="B44" s="22" t="str">
        <f>IF(ISBLANK([3]市町村!B45)=TRUE,"",[3]市町村!B45)</f>
        <v>都 窪 郡</v>
      </c>
      <c r="C44" s="155" t="s">
        <v>3</v>
      </c>
      <c r="D44" s="154" t="s">
        <v>3</v>
      </c>
      <c r="E44" s="73" t="s">
        <v>3</v>
      </c>
      <c r="F44" s="73" t="s">
        <v>3</v>
      </c>
      <c r="G44" s="73" t="s">
        <v>3</v>
      </c>
      <c r="H44" s="73" t="s">
        <v>3</v>
      </c>
      <c r="I44" s="73" t="s">
        <v>3</v>
      </c>
      <c r="J44" s="73" t="s">
        <v>3</v>
      </c>
      <c r="K44" s="73" t="s">
        <v>3</v>
      </c>
      <c r="L44" s="148" t="s">
        <v>3</v>
      </c>
    </row>
    <row r="45" spans="2:12" ht="16.5" customHeight="1">
      <c r="B45" s="22" t="str">
        <f>IF(ISBLANK([3]市町村!B46)=TRUE,"",[3]市町村!B46)</f>
        <v>　 早 島 町</v>
      </c>
      <c r="C45" s="155">
        <v>106</v>
      </c>
      <c r="D45" s="154" t="s">
        <v>4</v>
      </c>
      <c r="E45" s="73">
        <v>1</v>
      </c>
      <c r="F45" s="73">
        <v>5</v>
      </c>
      <c r="G45" s="73">
        <v>26</v>
      </c>
      <c r="H45" s="73">
        <v>39</v>
      </c>
      <c r="I45" s="73">
        <v>29</v>
      </c>
      <c r="J45" s="73">
        <v>6</v>
      </c>
      <c r="K45" s="73" t="s">
        <v>4</v>
      </c>
      <c r="L45" s="148" t="s">
        <v>4</v>
      </c>
    </row>
    <row r="46" spans="2:12" ht="16.5" customHeight="1">
      <c r="B46" s="22" t="str">
        <f>IF(ISBLANK([3]市町村!B47)=TRUE,"",[3]市町村!B47)</f>
        <v>浅 口 郡</v>
      </c>
      <c r="C46" s="155" t="s">
        <v>3</v>
      </c>
      <c r="D46" s="154" t="s">
        <v>3</v>
      </c>
      <c r="E46" s="73" t="s">
        <v>3</v>
      </c>
      <c r="F46" s="73" t="s">
        <v>3</v>
      </c>
      <c r="G46" s="73" t="s">
        <v>3</v>
      </c>
      <c r="H46" s="73" t="s">
        <v>3</v>
      </c>
      <c r="I46" s="73" t="s">
        <v>3</v>
      </c>
      <c r="J46" s="73" t="s">
        <v>3</v>
      </c>
      <c r="K46" s="73" t="s">
        <v>3</v>
      </c>
      <c r="L46" s="148" t="s">
        <v>3</v>
      </c>
    </row>
    <row r="47" spans="2:12" ht="16.5" customHeight="1">
      <c r="B47" s="22" t="str">
        <f>IF(ISBLANK([3]市町村!B48)=TRUE,"",[3]市町村!B48)</f>
        <v>　 里 庄 町</v>
      </c>
      <c r="C47" s="155">
        <v>73</v>
      </c>
      <c r="D47" s="154" t="s">
        <v>4</v>
      </c>
      <c r="E47" s="73" t="s">
        <v>4</v>
      </c>
      <c r="F47" s="73">
        <v>6</v>
      </c>
      <c r="G47" s="73">
        <v>35</v>
      </c>
      <c r="H47" s="73">
        <v>19</v>
      </c>
      <c r="I47" s="73">
        <v>11</v>
      </c>
      <c r="J47" s="73">
        <v>2</v>
      </c>
      <c r="K47" s="73" t="s">
        <v>4</v>
      </c>
      <c r="L47" s="148" t="s">
        <v>4</v>
      </c>
    </row>
    <row r="48" spans="2:12" ht="16.5" customHeight="1">
      <c r="B48" s="22" t="str">
        <f>IF(ISBLANK([3]市町村!B49)=TRUE,"",[3]市町村!B49)</f>
        <v/>
      </c>
      <c r="C48" s="155" t="s">
        <v>3</v>
      </c>
      <c r="D48" s="154" t="s">
        <v>3</v>
      </c>
      <c r="E48" s="73" t="s">
        <v>3</v>
      </c>
      <c r="F48" s="73" t="s">
        <v>3</v>
      </c>
      <c r="G48" s="73" t="s">
        <v>3</v>
      </c>
      <c r="H48" s="73" t="s">
        <v>3</v>
      </c>
      <c r="I48" s="73" t="s">
        <v>3</v>
      </c>
      <c r="J48" s="73" t="s">
        <v>3</v>
      </c>
      <c r="K48" s="73" t="s">
        <v>3</v>
      </c>
      <c r="L48" s="148" t="s">
        <v>3</v>
      </c>
    </row>
    <row r="49" spans="2:12" ht="16.5" customHeight="1">
      <c r="B49" s="22" t="str">
        <f>IF(ISBLANK([3]市町村!B50)=TRUE,"",[3]市町村!B50)</f>
        <v>小 田 郡</v>
      </c>
      <c r="C49" s="155" t="s">
        <v>3</v>
      </c>
      <c r="D49" s="154" t="s">
        <v>3</v>
      </c>
      <c r="E49" s="73" t="s">
        <v>3</v>
      </c>
      <c r="F49" s="73" t="s">
        <v>3</v>
      </c>
      <c r="G49" s="73" t="s">
        <v>3</v>
      </c>
      <c r="H49" s="73" t="s">
        <v>3</v>
      </c>
      <c r="I49" s="73" t="s">
        <v>3</v>
      </c>
      <c r="J49" s="73" t="s">
        <v>3</v>
      </c>
      <c r="K49" s="73" t="s">
        <v>3</v>
      </c>
      <c r="L49" s="148" t="s">
        <v>3</v>
      </c>
    </row>
    <row r="50" spans="2:12" ht="16.5" customHeight="1">
      <c r="B50" s="22" t="str">
        <f>IF(ISBLANK([3]市町村!B51)=TRUE,"",[3]市町村!B51)</f>
        <v>　 矢 掛 町</v>
      </c>
      <c r="C50" s="155">
        <v>75</v>
      </c>
      <c r="D50" s="154" t="s">
        <v>4</v>
      </c>
      <c r="E50" s="73" t="s">
        <v>4</v>
      </c>
      <c r="F50" s="73">
        <v>12</v>
      </c>
      <c r="G50" s="73">
        <v>17</v>
      </c>
      <c r="H50" s="73">
        <v>27</v>
      </c>
      <c r="I50" s="73">
        <v>16</v>
      </c>
      <c r="J50" s="73">
        <v>3</v>
      </c>
      <c r="K50" s="73" t="s">
        <v>4</v>
      </c>
      <c r="L50" s="148" t="s">
        <v>4</v>
      </c>
    </row>
    <row r="51" spans="2:12" ht="16.5" customHeight="1">
      <c r="B51" s="22" t="str">
        <f>IF(ISBLANK([3]市町村!B52)=TRUE,"",[3]市町村!B52)</f>
        <v>真 庭 郡</v>
      </c>
      <c r="C51" s="155" t="s">
        <v>3</v>
      </c>
      <c r="D51" s="154" t="s">
        <v>3</v>
      </c>
      <c r="E51" s="73" t="s">
        <v>3</v>
      </c>
      <c r="F51" s="73" t="s">
        <v>3</v>
      </c>
      <c r="G51" s="73" t="s">
        <v>3</v>
      </c>
      <c r="H51" s="73" t="s">
        <v>3</v>
      </c>
      <c r="I51" s="73" t="s">
        <v>3</v>
      </c>
      <c r="J51" s="73" t="s">
        <v>3</v>
      </c>
      <c r="K51" s="73" t="s">
        <v>3</v>
      </c>
      <c r="L51" s="148" t="s">
        <v>3</v>
      </c>
    </row>
    <row r="52" spans="2:12" ht="16.5" customHeight="1">
      <c r="B52" s="22" t="str">
        <f>IF(ISBLANK([3]市町村!B53)=TRUE,"",[3]市町村!B53)</f>
        <v>　 新 庄 村</v>
      </c>
      <c r="C52" s="155">
        <v>3</v>
      </c>
      <c r="D52" s="154" t="s">
        <v>4</v>
      </c>
      <c r="E52" s="73" t="s">
        <v>4</v>
      </c>
      <c r="F52" s="73" t="s">
        <v>4</v>
      </c>
      <c r="G52" s="73" t="s">
        <v>4</v>
      </c>
      <c r="H52" s="73">
        <v>1</v>
      </c>
      <c r="I52" s="73">
        <v>2</v>
      </c>
      <c r="J52" s="73" t="s">
        <v>4</v>
      </c>
      <c r="K52" s="73" t="s">
        <v>4</v>
      </c>
      <c r="L52" s="148" t="s">
        <v>4</v>
      </c>
    </row>
    <row r="53" spans="2:12" ht="16.5" customHeight="1">
      <c r="B53" s="22" t="str">
        <f>IF(ISBLANK([3]市町村!B54)=TRUE,"",[3]市町村!B54)</f>
        <v>苫 田 郡</v>
      </c>
      <c r="C53" s="155" t="s">
        <v>3</v>
      </c>
      <c r="D53" s="154" t="s">
        <v>3</v>
      </c>
      <c r="E53" s="73" t="s">
        <v>3</v>
      </c>
      <c r="F53" s="73" t="s">
        <v>3</v>
      </c>
      <c r="G53" s="73" t="s">
        <v>3</v>
      </c>
      <c r="H53" s="73" t="s">
        <v>3</v>
      </c>
      <c r="I53" s="73" t="s">
        <v>3</v>
      </c>
      <c r="J53" s="73" t="s">
        <v>3</v>
      </c>
      <c r="K53" s="73" t="s">
        <v>3</v>
      </c>
      <c r="L53" s="148" t="s">
        <v>3</v>
      </c>
    </row>
    <row r="54" spans="2:12" ht="16.5" customHeight="1">
      <c r="B54" s="22" t="str">
        <f>IF(ISBLANK([3]市町村!B55)=TRUE,"",[3]市町村!B55)</f>
        <v>　 鏡 野 町</v>
      </c>
      <c r="C54" s="155">
        <v>94</v>
      </c>
      <c r="D54" s="154" t="s">
        <v>4</v>
      </c>
      <c r="E54" s="73" t="s">
        <v>4</v>
      </c>
      <c r="F54" s="73">
        <v>9</v>
      </c>
      <c r="G54" s="73">
        <v>24</v>
      </c>
      <c r="H54" s="73">
        <v>39</v>
      </c>
      <c r="I54" s="73">
        <v>18</v>
      </c>
      <c r="J54" s="73">
        <v>4</v>
      </c>
      <c r="K54" s="73" t="s">
        <v>4</v>
      </c>
      <c r="L54" s="148" t="s">
        <v>4</v>
      </c>
    </row>
    <row r="55" spans="2:12" ht="16.5" customHeight="1">
      <c r="B55" s="22" t="str">
        <f>IF(ISBLANK([3]市町村!B56)=TRUE,"",[3]市町村!B56)</f>
        <v/>
      </c>
      <c r="C55" s="155" t="s">
        <v>3</v>
      </c>
      <c r="D55" s="154" t="s">
        <v>3</v>
      </c>
      <c r="E55" s="73" t="s">
        <v>3</v>
      </c>
      <c r="F55" s="73" t="s">
        <v>3</v>
      </c>
      <c r="G55" s="73" t="s">
        <v>3</v>
      </c>
      <c r="H55" s="73" t="s">
        <v>3</v>
      </c>
      <c r="I55" s="73" t="s">
        <v>3</v>
      </c>
      <c r="J55" s="73" t="s">
        <v>3</v>
      </c>
      <c r="K55" s="73" t="s">
        <v>3</v>
      </c>
      <c r="L55" s="148" t="s">
        <v>3</v>
      </c>
    </row>
    <row r="56" spans="2:12" ht="16.5" customHeight="1">
      <c r="B56" s="22" t="str">
        <f>IF(ISBLANK([3]市町村!B57)=TRUE,"",[3]市町村!B57)</f>
        <v>勝 田 郡</v>
      </c>
      <c r="C56" s="155" t="s">
        <v>3</v>
      </c>
      <c r="D56" s="154" t="s">
        <v>3</v>
      </c>
      <c r="E56" s="73" t="s">
        <v>3</v>
      </c>
      <c r="F56" s="73" t="s">
        <v>3</v>
      </c>
      <c r="G56" s="73" t="s">
        <v>3</v>
      </c>
      <c r="H56" s="73" t="s">
        <v>3</v>
      </c>
      <c r="I56" s="73" t="s">
        <v>3</v>
      </c>
      <c r="J56" s="73" t="s">
        <v>3</v>
      </c>
      <c r="K56" s="73" t="s">
        <v>3</v>
      </c>
      <c r="L56" s="148" t="s">
        <v>3</v>
      </c>
    </row>
    <row r="57" spans="2:12" ht="16.5" customHeight="1">
      <c r="B57" s="22" t="str">
        <f>IF(ISBLANK([3]市町村!B58)=TRUE,"",[3]市町村!B58)</f>
        <v>　 勝 央 町</v>
      </c>
      <c r="C57" s="155">
        <v>110</v>
      </c>
      <c r="D57" s="154" t="s">
        <v>4</v>
      </c>
      <c r="E57" s="73">
        <v>1</v>
      </c>
      <c r="F57" s="73">
        <v>15</v>
      </c>
      <c r="G57" s="73">
        <v>35</v>
      </c>
      <c r="H57" s="73">
        <v>39</v>
      </c>
      <c r="I57" s="73">
        <v>17</v>
      </c>
      <c r="J57" s="73">
        <v>3</v>
      </c>
      <c r="K57" s="73" t="s">
        <v>4</v>
      </c>
      <c r="L57" s="148" t="s">
        <v>4</v>
      </c>
    </row>
    <row r="58" spans="2:12" ht="16.5" customHeight="1">
      <c r="B58" s="22" t="str">
        <f>IF(ISBLANK([3]市町村!B59)=TRUE,"",[3]市町村!B59)</f>
        <v>　 奈 義 町</v>
      </c>
      <c r="C58" s="155">
        <v>51</v>
      </c>
      <c r="D58" s="154" t="s">
        <v>4</v>
      </c>
      <c r="E58" s="73">
        <v>1</v>
      </c>
      <c r="F58" s="73">
        <v>7</v>
      </c>
      <c r="G58" s="73">
        <v>13</v>
      </c>
      <c r="H58" s="73">
        <v>20</v>
      </c>
      <c r="I58" s="73">
        <v>6</v>
      </c>
      <c r="J58" s="73">
        <v>4</v>
      </c>
      <c r="K58" s="73" t="s">
        <v>4</v>
      </c>
      <c r="L58" s="148" t="s">
        <v>4</v>
      </c>
    </row>
    <row r="59" spans="2:12" ht="16.5" customHeight="1">
      <c r="B59" s="22" t="str">
        <f>IF(ISBLANK([3]市町村!B60)=TRUE,"",[3]市町村!B60)</f>
        <v>英 田 郡</v>
      </c>
      <c r="C59" s="155" t="s">
        <v>3</v>
      </c>
      <c r="D59" s="154" t="s">
        <v>3</v>
      </c>
      <c r="E59" s="73" t="s">
        <v>3</v>
      </c>
      <c r="F59" s="73" t="s">
        <v>3</v>
      </c>
      <c r="G59" s="73" t="s">
        <v>3</v>
      </c>
      <c r="H59" s="73" t="s">
        <v>3</v>
      </c>
      <c r="I59" s="73" t="s">
        <v>3</v>
      </c>
      <c r="J59" s="73" t="s">
        <v>3</v>
      </c>
      <c r="K59" s="73" t="s">
        <v>3</v>
      </c>
      <c r="L59" s="148" t="s">
        <v>3</v>
      </c>
    </row>
    <row r="60" spans="2:12" ht="16.5" customHeight="1">
      <c r="B60" s="22" t="str">
        <f>IF(ISBLANK([3]市町村!B61)=TRUE,"",[3]市町村!B61)</f>
        <v>　 西粟倉村</v>
      </c>
      <c r="C60" s="155">
        <v>4</v>
      </c>
      <c r="D60" s="154" t="s">
        <v>4</v>
      </c>
      <c r="E60" s="73" t="s">
        <v>4</v>
      </c>
      <c r="F60" s="73" t="s">
        <v>4</v>
      </c>
      <c r="G60" s="73" t="s">
        <v>4</v>
      </c>
      <c r="H60" s="73">
        <v>1</v>
      </c>
      <c r="I60" s="73">
        <v>2</v>
      </c>
      <c r="J60" s="73">
        <v>1</v>
      </c>
      <c r="K60" s="73" t="s">
        <v>4</v>
      </c>
      <c r="L60" s="148" t="s">
        <v>4</v>
      </c>
    </row>
    <row r="61" spans="2:12" ht="16.5" customHeight="1">
      <c r="B61" s="22" t="str">
        <f>IF(ISBLANK([3]市町村!B62)=TRUE,"",[3]市町村!B62)</f>
        <v/>
      </c>
      <c r="C61" s="155" t="s">
        <v>3</v>
      </c>
      <c r="D61" s="154" t="s">
        <v>3</v>
      </c>
      <c r="E61" s="73" t="s">
        <v>3</v>
      </c>
      <c r="F61" s="73" t="s">
        <v>3</v>
      </c>
      <c r="G61" s="73" t="s">
        <v>3</v>
      </c>
      <c r="H61" s="73" t="s">
        <v>3</v>
      </c>
      <c r="I61" s="73" t="s">
        <v>3</v>
      </c>
      <c r="J61" s="73" t="s">
        <v>3</v>
      </c>
      <c r="K61" s="73" t="s">
        <v>3</v>
      </c>
      <c r="L61" s="148" t="s">
        <v>3</v>
      </c>
    </row>
    <row r="62" spans="2:12" ht="16.5" customHeight="1">
      <c r="B62" s="22" t="str">
        <f>IF(ISBLANK([3]市町村!B63)=TRUE,"",[3]市町村!B63)</f>
        <v>久 米 郡</v>
      </c>
      <c r="C62" s="155" t="s">
        <v>3</v>
      </c>
      <c r="D62" s="154" t="s">
        <v>3</v>
      </c>
      <c r="E62" s="73" t="s">
        <v>3</v>
      </c>
      <c r="F62" s="73" t="s">
        <v>3</v>
      </c>
      <c r="G62" s="73" t="s">
        <v>3</v>
      </c>
      <c r="H62" s="73" t="s">
        <v>3</v>
      </c>
      <c r="I62" s="73" t="s">
        <v>3</v>
      </c>
      <c r="J62" s="73" t="s">
        <v>3</v>
      </c>
      <c r="K62" s="73" t="s">
        <v>3</v>
      </c>
      <c r="L62" s="148" t="s">
        <v>3</v>
      </c>
    </row>
    <row r="63" spans="2:12" ht="16.5" customHeight="1">
      <c r="B63" s="22" t="str">
        <f>IF(ISBLANK([3]市町村!B64)=TRUE,"",[3]市町村!B64)</f>
        <v>　 久米南町</v>
      </c>
      <c r="C63" s="155">
        <v>18</v>
      </c>
      <c r="D63" s="154" t="s">
        <v>4</v>
      </c>
      <c r="E63" s="73">
        <v>1</v>
      </c>
      <c r="F63" s="73">
        <v>4</v>
      </c>
      <c r="G63" s="73">
        <v>5</v>
      </c>
      <c r="H63" s="73">
        <v>4</v>
      </c>
      <c r="I63" s="73">
        <v>4</v>
      </c>
      <c r="J63" s="73" t="s">
        <v>4</v>
      </c>
      <c r="K63" s="73" t="s">
        <v>4</v>
      </c>
      <c r="L63" s="148" t="s">
        <v>4</v>
      </c>
    </row>
    <row r="64" spans="2:12" ht="16.5" customHeight="1">
      <c r="B64" s="22" t="str">
        <f>IF(ISBLANK([3]市町村!B65)=TRUE,"",[3]市町村!B65)</f>
        <v>　 美 咲 町</v>
      </c>
      <c r="C64" s="155">
        <v>96</v>
      </c>
      <c r="D64" s="154" t="s">
        <v>4</v>
      </c>
      <c r="E64" s="73" t="s">
        <v>4</v>
      </c>
      <c r="F64" s="73">
        <v>8</v>
      </c>
      <c r="G64" s="73">
        <v>29</v>
      </c>
      <c r="H64" s="73">
        <v>30</v>
      </c>
      <c r="I64" s="73">
        <v>22</v>
      </c>
      <c r="J64" s="73">
        <v>7</v>
      </c>
      <c r="K64" s="73" t="s">
        <v>4</v>
      </c>
      <c r="L64" s="148" t="s">
        <v>4</v>
      </c>
    </row>
    <row r="65" spans="2:12" ht="16.5" customHeight="1">
      <c r="B65" s="22" t="str">
        <f>IF(ISBLANK([3]市町村!B66)=TRUE,"",[3]市町村!B66)</f>
        <v>加 賀 郡</v>
      </c>
      <c r="C65" s="155" t="s">
        <v>3</v>
      </c>
      <c r="D65" s="154" t="s">
        <v>3</v>
      </c>
      <c r="E65" s="73" t="s">
        <v>3</v>
      </c>
      <c r="F65" s="73" t="s">
        <v>3</v>
      </c>
      <c r="G65" s="73" t="s">
        <v>3</v>
      </c>
      <c r="H65" s="73" t="s">
        <v>3</v>
      </c>
      <c r="I65" s="73" t="s">
        <v>3</v>
      </c>
      <c r="J65" s="73" t="s">
        <v>3</v>
      </c>
      <c r="K65" s="73" t="s">
        <v>3</v>
      </c>
      <c r="L65" s="148" t="s">
        <v>3</v>
      </c>
    </row>
    <row r="66" spans="2:12" ht="16.5" customHeight="1">
      <c r="B66" s="22" t="str">
        <f>IF(ISBLANK([3]市町村!B67)=TRUE,"",[3]市町村!B67)</f>
        <v>　 吉備中央町</v>
      </c>
      <c r="C66" s="155">
        <v>68</v>
      </c>
      <c r="D66" s="154" t="s">
        <v>4</v>
      </c>
      <c r="E66" s="73">
        <v>2</v>
      </c>
      <c r="F66" s="73">
        <v>11</v>
      </c>
      <c r="G66" s="73">
        <v>23</v>
      </c>
      <c r="H66" s="73">
        <v>15</v>
      </c>
      <c r="I66" s="73">
        <v>11</v>
      </c>
      <c r="J66" s="73">
        <v>6</v>
      </c>
      <c r="K66" s="73" t="s">
        <v>4</v>
      </c>
      <c r="L66" s="148" t="s">
        <v>4</v>
      </c>
    </row>
    <row r="67" spans="2:12" ht="16.5" customHeight="1">
      <c r="B67" s="22" t="str">
        <f>IF(ISBLANK([3]市町村!B68)=TRUE,"",[3]市町村!B68)</f>
        <v/>
      </c>
      <c r="C67" s="155" t="s">
        <v>3</v>
      </c>
      <c r="D67" s="154" t="s">
        <v>3</v>
      </c>
      <c r="E67" s="73" t="s">
        <v>3</v>
      </c>
      <c r="F67" s="73" t="s">
        <v>3</v>
      </c>
      <c r="G67" s="73" t="s">
        <v>3</v>
      </c>
      <c r="H67" s="73" t="s">
        <v>3</v>
      </c>
      <c r="I67" s="73" t="s">
        <v>3</v>
      </c>
      <c r="J67" s="73" t="s">
        <v>3</v>
      </c>
      <c r="K67" s="73" t="s">
        <v>3</v>
      </c>
      <c r="L67" s="148" t="s">
        <v>3</v>
      </c>
    </row>
    <row r="68" spans="2:12" ht="16.5" customHeight="1">
      <c r="B68" s="22" t="str">
        <f>IF(ISBLANK([3]市町村!B69)=TRUE,"",[3]市町村!B69)</f>
        <v/>
      </c>
      <c r="C68" s="155" t="s">
        <v>3</v>
      </c>
      <c r="D68" s="154" t="s">
        <v>3</v>
      </c>
      <c r="E68" s="73" t="s">
        <v>3</v>
      </c>
      <c r="F68" s="73" t="s">
        <v>3</v>
      </c>
      <c r="G68" s="73" t="s">
        <v>3</v>
      </c>
      <c r="H68" s="73" t="s">
        <v>3</v>
      </c>
      <c r="I68" s="73" t="s">
        <v>3</v>
      </c>
      <c r="J68" s="73" t="s">
        <v>3</v>
      </c>
      <c r="K68" s="73" t="s">
        <v>3</v>
      </c>
      <c r="L68" s="148" t="s">
        <v>3</v>
      </c>
    </row>
    <row r="69" spans="2:12" ht="16.5" customHeight="1">
      <c r="B69" s="22" t="str">
        <f>IF(ISBLANK([3]市町村!B70)=TRUE,"",[3]市町村!B70)</f>
        <v/>
      </c>
      <c r="C69" s="155" t="s">
        <v>3</v>
      </c>
      <c r="D69" s="154" t="s">
        <v>3</v>
      </c>
      <c r="E69" s="73" t="s">
        <v>3</v>
      </c>
      <c r="F69" s="73" t="s">
        <v>3</v>
      </c>
      <c r="G69" s="73" t="s">
        <v>3</v>
      </c>
      <c r="H69" s="73" t="s">
        <v>3</v>
      </c>
      <c r="I69" s="73" t="s">
        <v>3</v>
      </c>
      <c r="J69" s="73" t="s">
        <v>3</v>
      </c>
      <c r="K69" s="73" t="s">
        <v>3</v>
      </c>
      <c r="L69" s="148" t="s">
        <v>3</v>
      </c>
    </row>
    <row r="70" spans="2:12" ht="16.5" customHeight="1" thickBot="1">
      <c r="B70" s="17" t="str">
        <f>IF(ISBLANK([3]市町村!B71)=TRUE,"",[3]市町村!B71)</f>
        <v/>
      </c>
      <c r="C70" s="153" t="s">
        <v>3</v>
      </c>
      <c r="D70" s="152" t="s">
        <v>3</v>
      </c>
      <c r="E70" s="69" t="s">
        <v>3</v>
      </c>
      <c r="F70" s="69" t="s">
        <v>3</v>
      </c>
      <c r="G70" s="69" t="s">
        <v>3</v>
      </c>
      <c r="H70" s="69" t="s">
        <v>3</v>
      </c>
      <c r="I70" s="69" t="s">
        <v>3</v>
      </c>
      <c r="J70" s="69" t="s">
        <v>3</v>
      </c>
      <c r="K70" s="69" t="s">
        <v>3</v>
      </c>
      <c r="L70" s="147" t="s">
        <v>3</v>
      </c>
    </row>
    <row r="71" spans="2:12">
      <c r="B71" s="107" t="s">
        <v>138</v>
      </c>
      <c r="C71" s="151"/>
      <c r="D71" s="64"/>
      <c r="E71" s="64"/>
      <c r="F71" s="64"/>
      <c r="G71" s="64"/>
      <c r="H71" s="64"/>
      <c r="I71" s="64"/>
      <c r="J71" s="64"/>
      <c r="K71" s="64"/>
      <c r="L71" s="64"/>
    </row>
    <row r="72" spans="2:12">
      <c r="B72" s="109" t="s">
        <v>101</v>
      </c>
      <c r="C72" s="108"/>
      <c r="D72" s="150"/>
      <c r="E72" s="106"/>
      <c r="F72" s="106"/>
      <c r="G72" s="106"/>
      <c r="H72" s="106"/>
      <c r="I72" s="106"/>
      <c r="J72" s="106"/>
      <c r="K72" s="106"/>
      <c r="L72" s="106"/>
    </row>
  </sheetData>
  <phoneticPr fontId="2"/>
  <pageMargins left="0.7" right="0.7" top="0.75" bottom="0.75" header="0.3" footer="0.3"/>
  <pageSetup paperSize="9" scale="5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I424"/>
  <sheetViews>
    <sheetView view="pageBreakPreview" topLeftCell="A329" zoomScale="60" zoomScaleNormal="100" workbookViewId="0">
      <selection activeCell="M378" sqref="M378"/>
    </sheetView>
  </sheetViews>
  <sheetFormatPr defaultRowHeight="14.25"/>
  <cols>
    <col min="1" max="1" width="9" style="1"/>
    <col min="2" max="2" width="13.375" style="1" customWidth="1"/>
    <col min="3" max="3" width="47.5" style="1" customWidth="1"/>
    <col min="4" max="16384" width="9" style="1"/>
  </cols>
  <sheetData>
    <row r="1" spans="1:35">
      <c r="A1" s="177"/>
      <c r="B1" s="104" t="s">
        <v>452</v>
      </c>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row>
    <row r="2" spans="1:35" ht="15" thickBot="1">
      <c r="A2" s="63"/>
      <c r="B2" s="141"/>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9"/>
      <c r="AH2" s="167" t="s">
        <v>136</v>
      </c>
      <c r="AI2" s="63"/>
    </row>
    <row r="3" spans="1:35" ht="28.5">
      <c r="A3" s="63"/>
      <c r="B3" s="166" t="s">
        <v>451</v>
      </c>
      <c r="C3" s="163" t="s">
        <v>226</v>
      </c>
      <c r="D3" s="99"/>
      <c r="E3" s="163" t="s">
        <v>225</v>
      </c>
      <c r="F3" s="176" t="s">
        <v>224</v>
      </c>
      <c r="G3" s="163" t="s">
        <v>223</v>
      </c>
      <c r="H3" s="163" t="s">
        <v>222</v>
      </c>
      <c r="I3" s="163" t="s">
        <v>221</v>
      </c>
      <c r="J3" s="163" t="s">
        <v>220</v>
      </c>
      <c r="K3" s="163" t="s">
        <v>219</v>
      </c>
      <c r="L3" s="163" t="s">
        <v>218</v>
      </c>
      <c r="M3" s="163" t="s">
        <v>217</v>
      </c>
      <c r="N3" s="164" t="s">
        <v>146</v>
      </c>
      <c r="O3" s="133"/>
      <c r="P3" s="132"/>
      <c r="Q3" s="164" t="s">
        <v>145</v>
      </c>
      <c r="R3" s="163" t="s">
        <v>144</v>
      </c>
      <c r="S3" s="163" t="s">
        <v>143</v>
      </c>
      <c r="T3" s="163" t="s">
        <v>142</v>
      </c>
      <c r="U3" s="163" t="s">
        <v>141</v>
      </c>
      <c r="V3" s="163" t="s">
        <v>140</v>
      </c>
      <c r="W3" s="163" t="s">
        <v>216</v>
      </c>
      <c r="X3" s="163" t="s">
        <v>215</v>
      </c>
      <c r="Y3" s="163" t="s">
        <v>214</v>
      </c>
      <c r="Z3" s="163" t="s">
        <v>213</v>
      </c>
      <c r="AA3" s="163" t="s">
        <v>212</v>
      </c>
      <c r="AB3" s="163" t="s">
        <v>211</v>
      </c>
      <c r="AC3" s="163" t="s">
        <v>210</v>
      </c>
      <c r="AD3" s="163" t="s">
        <v>209</v>
      </c>
      <c r="AE3" s="163" t="s">
        <v>208</v>
      </c>
      <c r="AF3" s="163" t="s">
        <v>207</v>
      </c>
      <c r="AG3" s="163" t="s">
        <v>206</v>
      </c>
      <c r="AH3" s="162" t="s">
        <v>205</v>
      </c>
      <c r="AI3" s="126"/>
    </row>
    <row r="4" spans="1:35">
      <c r="A4" s="63"/>
      <c r="B4" s="175" t="s">
        <v>450</v>
      </c>
      <c r="C4" s="91" t="s">
        <v>64</v>
      </c>
      <c r="D4" s="91" t="s">
        <v>151</v>
      </c>
      <c r="E4" s="73">
        <v>21525</v>
      </c>
      <c r="F4" s="118">
        <v>23</v>
      </c>
      <c r="G4" s="73">
        <v>3</v>
      </c>
      <c r="H4" s="73">
        <v>4</v>
      </c>
      <c r="I4" s="73">
        <v>2</v>
      </c>
      <c r="J4" s="73">
        <v>3</v>
      </c>
      <c r="K4" s="73">
        <v>35</v>
      </c>
      <c r="L4" s="73">
        <v>5</v>
      </c>
      <c r="M4" s="73">
        <v>6</v>
      </c>
      <c r="N4" s="29">
        <v>12</v>
      </c>
      <c r="O4" s="108"/>
      <c r="P4" s="115"/>
      <c r="Q4" s="29">
        <v>28</v>
      </c>
      <c r="R4" s="29">
        <v>45</v>
      </c>
      <c r="S4" s="29">
        <v>54</v>
      </c>
      <c r="T4" s="29">
        <v>58</v>
      </c>
      <c r="U4" s="29">
        <v>139</v>
      </c>
      <c r="V4" s="29">
        <v>175</v>
      </c>
      <c r="W4" s="29">
        <v>258</v>
      </c>
      <c r="X4" s="29">
        <v>425</v>
      </c>
      <c r="Y4" s="29">
        <v>733</v>
      </c>
      <c r="Z4" s="29">
        <v>1299</v>
      </c>
      <c r="AA4" s="29">
        <v>1705</v>
      </c>
      <c r="AB4" s="29">
        <v>2318</v>
      </c>
      <c r="AC4" s="29">
        <v>3644</v>
      </c>
      <c r="AD4" s="29">
        <v>4548</v>
      </c>
      <c r="AE4" s="29">
        <v>3724</v>
      </c>
      <c r="AF4" s="29">
        <v>1789</v>
      </c>
      <c r="AG4" s="29">
        <v>525</v>
      </c>
      <c r="AH4" s="29" t="s">
        <v>4</v>
      </c>
      <c r="AI4" s="126"/>
    </row>
    <row r="5" spans="1:35">
      <c r="A5" s="63"/>
      <c r="B5" s="175" t="s">
        <v>3</v>
      </c>
      <c r="C5" s="90" t="s">
        <v>3</v>
      </c>
      <c r="D5" s="91" t="s">
        <v>67</v>
      </c>
      <c r="E5" s="73">
        <v>10888</v>
      </c>
      <c r="F5" s="118">
        <v>11</v>
      </c>
      <c r="G5" s="73">
        <v>1</v>
      </c>
      <c r="H5" s="73">
        <v>2</v>
      </c>
      <c r="I5" s="73">
        <v>1</v>
      </c>
      <c r="J5" s="73">
        <v>2</v>
      </c>
      <c r="K5" s="73">
        <v>17</v>
      </c>
      <c r="L5" s="73">
        <v>4</v>
      </c>
      <c r="M5" s="73">
        <v>2</v>
      </c>
      <c r="N5" s="29">
        <v>8</v>
      </c>
      <c r="O5" s="108"/>
      <c r="P5" s="108"/>
      <c r="Q5" s="29">
        <v>20</v>
      </c>
      <c r="R5" s="29">
        <v>33</v>
      </c>
      <c r="S5" s="29">
        <v>35</v>
      </c>
      <c r="T5" s="29">
        <v>41</v>
      </c>
      <c r="U5" s="29">
        <v>85</v>
      </c>
      <c r="V5" s="29">
        <v>115</v>
      </c>
      <c r="W5" s="29">
        <v>173</v>
      </c>
      <c r="X5" s="29">
        <v>299</v>
      </c>
      <c r="Y5" s="29">
        <v>523</v>
      </c>
      <c r="Z5" s="29">
        <v>923</v>
      </c>
      <c r="AA5" s="29">
        <v>1172</v>
      </c>
      <c r="AB5" s="29">
        <v>1500</v>
      </c>
      <c r="AC5" s="29">
        <v>2095</v>
      </c>
      <c r="AD5" s="29">
        <v>2217</v>
      </c>
      <c r="AE5" s="29">
        <v>1200</v>
      </c>
      <c r="AF5" s="29">
        <v>352</v>
      </c>
      <c r="AG5" s="29">
        <v>74</v>
      </c>
      <c r="AH5" s="29" t="s">
        <v>4</v>
      </c>
      <c r="AI5" s="126"/>
    </row>
    <row r="6" spans="1:35">
      <c r="A6" s="63"/>
      <c r="B6" s="175" t="s">
        <v>3</v>
      </c>
      <c r="C6" s="90" t="s">
        <v>3</v>
      </c>
      <c r="D6" s="91" t="s">
        <v>66</v>
      </c>
      <c r="E6" s="73">
        <v>10637</v>
      </c>
      <c r="F6" s="118">
        <v>12</v>
      </c>
      <c r="G6" s="73">
        <v>2</v>
      </c>
      <c r="H6" s="73">
        <v>2</v>
      </c>
      <c r="I6" s="73">
        <v>1</v>
      </c>
      <c r="J6" s="73">
        <v>1</v>
      </c>
      <c r="K6" s="73">
        <v>18</v>
      </c>
      <c r="L6" s="73">
        <v>1</v>
      </c>
      <c r="M6" s="73">
        <v>4</v>
      </c>
      <c r="N6" s="29">
        <v>4</v>
      </c>
      <c r="O6" s="108"/>
      <c r="P6" s="108"/>
      <c r="Q6" s="29">
        <v>8</v>
      </c>
      <c r="R6" s="29">
        <v>12</v>
      </c>
      <c r="S6" s="29">
        <v>19</v>
      </c>
      <c r="T6" s="29">
        <v>17</v>
      </c>
      <c r="U6" s="29">
        <v>54</v>
      </c>
      <c r="V6" s="29">
        <v>60</v>
      </c>
      <c r="W6" s="29">
        <v>85</v>
      </c>
      <c r="X6" s="29">
        <v>126</v>
      </c>
      <c r="Y6" s="29">
        <v>210</v>
      </c>
      <c r="Z6" s="29">
        <v>376</v>
      </c>
      <c r="AA6" s="29">
        <v>533</v>
      </c>
      <c r="AB6" s="29">
        <v>818</v>
      </c>
      <c r="AC6" s="29">
        <v>1549</v>
      </c>
      <c r="AD6" s="29">
        <v>2331</v>
      </c>
      <c r="AE6" s="29">
        <v>2524</v>
      </c>
      <c r="AF6" s="29">
        <v>1437</v>
      </c>
      <c r="AG6" s="29">
        <v>451</v>
      </c>
      <c r="AH6" s="29" t="s">
        <v>4</v>
      </c>
      <c r="AI6" s="126"/>
    </row>
    <row r="7" spans="1:35">
      <c r="A7" s="63"/>
      <c r="B7" s="174" t="s">
        <v>449</v>
      </c>
      <c r="C7" s="173" t="s">
        <v>448</v>
      </c>
      <c r="D7" s="91" t="s">
        <v>151</v>
      </c>
      <c r="E7" s="73">
        <v>402</v>
      </c>
      <c r="F7" s="118">
        <v>2</v>
      </c>
      <c r="G7" s="73">
        <v>1</v>
      </c>
      <c r="H7" s="73">
        <v>1</v>
      </c>
      <c r="I7" s="73" t="s">
        <v>4</v>
      </c>
      <c r="J7" s="73" t="s">
        <v>4</v>
      </c>
      <c r="K7" s="73">
        <v>4</v>
      </c>
      <c r="L7" s="73">
        <v>1</v>
      </c>
      <c r="M7" s="73">
        <v>1</v>
      </c>
      <c r="N7" s="29" t="s">
        <v>4</v>
      </c>
      <c r="O7" s="106"/>
      <c r="P7" s="106"/>
      <c r="Q7" s="29">
        <v>1</v>
      </c>
      <c r="R7" s="29">
        <v>1</v>
      </c>
      <c r="S7" s="29" t="s">
        <v>4</v>
      </c>
      <c r="T7" s="29">
        <v>1</v>
      </c>
      <c r="U7" s="29" t="s">
        <v>4</v>
      </c>
      <c r="V7" s="29">
        <v>4</v>
      </c>
      <c r="W7" s="29">
        <v>4</v>
      </c>
      <c r="X7" s="29">
        <v>5</v>
      </c>
      <c r="Y7" s="29">
        <v>16</v>
      </c>
      <c r="Z7" s="29">
        <v>31</v>
      </c>
      <c r="AA7" s="29">
        <v>42</v>
      </c>
      <c r="AB7" s="29">
        <v>53</v>
      </c>
      <c r="AC7" s="29">
        <v>72</v>
      </c>
      <c r="AD7" s="29">
        <v>85</v>
      </c>
      <c r="AE7" s="29">
        <v>61</v>
      </c>
      <c r="AF7" s="29">
        <v>16</v>
      </c>
      <c r="AG7" s="29">
        <v>4</v>
      </c>
      <c r="AH7" s="29" t="s">
        <v>4</v>
      </c>
      <c r="AI7" s="126"/>
    </row>
    <row r="8" spans="1:35">
      <c r="A8" s="63"/>
      <c r="B8" s="161" t="s">
        <v>3</v>
      </c>
      <c r="C8" s="160" t="s">
        <v>3</v>
      </c>
      <c r="D8" s="91" t="s">
        <v>67</v>
      </c>
      <c r="E8" s="73">
        <v>189</v>
      </c>
      <c r="F8" s="118">
        <v>2</v>
      </c>
      <c r="G8" s="73" t="s">
        <v>4</v>
      </c>
      <c r="H8" s="73" t="s">
        <v>4</v>
      </c>
      <c r="I8" s="73" t="s">
        <v>4</v>
      </c>
      <c r="J8" s="73" t="s">
        <v>4</v>
      </c>
      <c r="K8" s="73">
        <v>2</v>
      </c>
      <c r="L8" s="73">
        <v>1</v>
      </c>
      <c r="M8" s="73" t="s">
        <v>4</v>
      </c>
      <c r="N8" s="29" t="s">
        <v>4</v>
      </c>
      <c r="O8" s="106"/>
      <c r="P8" s="106"/>
      <c r="Q8" s="29" t="s">
        <v>4</v>
      </c>
      <c r="R8" s="29" t="s">
        <v>4</v>
      </c>
      <c r="S8" s="29" t="s">
        <v>4</v>
      </c>
      <c r="T8" s="29">
        <v>1</v>
      </c>
      <c r="U8" s="29" t="s">
        <v>4</v>
      </c>
      <c r="V8" s="29">
        <v>1</v>
      </c>
      <c r="W8" s="29">
        <v>3</v>
      </c>
      <c r="X8" s="29">
        <v>5</v>
      </c>
      <c r="Y8" s="29">
        <v>10</v>
      </c>
      <c r="Z8" s="29">
        <v>19</v>
      </c>
      <c r="AA8" s="29">
        <v>31</v>
      </c>
      <c r="AB8" s="29">
        <v>31</v>
      </c>
      <c r="AC8" s="29">
        <v>37</v>
      </c>
      <c r="AD8" s="29">
        <v>26</v>
      </c>
      <c r="AE8" s="29">
        <v>19</v>
      </c>
      <c r="AF8" s="29">
        <v>3</v>
      </c>
      <c r="AG8" s="29" t="s">
        <v>4</v>
      </c>
      <c r="AH8" s="29" t="s">
        <v>4</v>
      </c>
      <c r="AI8" s="126"/>
    </row>
    <row r="9" spans="1:35">
      <c r="A9" s="63"/>
      <c r="B9" s="161" t="s">
        <v>3</v>
      </c>
      <c r="C9" s="160" t="s">
        <v>3</v>
      </c>
      <c r="D9" s="91" t="s">
        <v>66</v>
      </c>
      <c r="E9" s="73">
        <v>213</v>
      </c>
      <c r="F9" s="118" t="s">
        <v>4</v>
      </c>
      <c r="G9" s="73">
        <v>1</v>
      </c>
      <c r="H9" s="73">
        <v>1</v>
      </c>
      <c r="I9" s="73" t="s">
        <v>4</v>
      </c>
      <c r="J9" s="73" t="s">
        <v>4</v>
      </c>
      <c r="K9" s="73">
        <v>2</v>
      </c>
      <c r="L9" s="73" t="s">
        <v>4</v>
      </c>
      <c r="M9" s="73">
        <v>1</v>
      </c>
      <c r="N9" s="29" t="s">
        <v>4</v>
      </c>
      <c r="O9" s="106"/>
      <c r="P9" s="106"/>
      <c r="Q9" s="29">
        <v>1</v>
      </c>
      <c r="R9" s="29">
        <v>1</v>
      </c>
      <c r="S9" s="29" t="s">
        <v>4</v>
      </c>
      <c r="T9" s="29" t="s">
        <v>4</v>
      </c>
      <c r="U9" s="29" t="s">
        <v>4</v>
      </c>
      <c r="V9" s="29">
        <v>3</v>
      </c>
      <c r="W9" s="29">
        <v>1</v>
      </c>
      <c r="X9" s="29" t="s">
        <v>4</v>
      </c>
      <c r="Y9" s="29">
        <v>6</v>
      </c>
      <c r="Z9" s="29">
        <v>12</v>
      </c>
      <c r="AA9" s="29">
        <v>11</v>
      </c>
      <c r="AB9" s="29">
        <v>22</v>
      </c>
      <c r="AC9" s="29">
        <v>35</v>
      </c>
      <c r="AD9" s="29">
        <v>59</v>
      </c>
      <c r="AE9" s="29">
        <v>42</v>
      </c>
      <c r="AF9" s="29">
        <v>13</v>
      </c>
      <c r="AG9" s="29">
        <v>4</v>
      </c>
      <c r="AH9" s="29" t="s">
        <v>4</v>
      </c>
      <c r="AI9" s="126"/>
    </row>
    <row r="10" spans="1:35">
      <c r="A10" s="63"/>
      <c r="B10" s="161" t="s">
        <v>447</v>
      </c>
      <c r="C10" s="160" t="s">
        <v>446</v>
      </c>
      <c r="D10" s="91" t="s">
        <v>151</v>
      </c>
      <c r="E10" s="73">
        <v>40</v>
      </c>
      <c r="F10" s="118">
        <v>1</v>
      </c>
      <c r="G10" s="73" t="s">
        <v>4</v>
      </c>
      <c r="H10" s="73">
        <v>1</v>
      </c>
      <c r="I10" s="73" t="s">
        <v>4</v>
      </c>
      <c r="J10" s="73" t="s">
        <v>4</v>
      </c>
      <c r="K10" s="73">
        <v>2</v>
      </c>
      <c r="L10" s="73">
        <v>1</v>
      </c>
      <c r="M10" s="73" t="s">
        <v>4</v>
      </c>
      <c r="N10" s="29" t="s">
        <v>4</v>
      </c>
      <c r="O10" s="106"/>
      <c r="P10" s="106"/>
      <c r="Q10" s="29" t="s">
        <v>4</v>
      </c>
      <c r="R10" s="29" t="s">
        <v>4</v>
      </c>
      <c r="S10" s="29" t="s">
        <v>4</v>
      </c>
      <c r="T10" s="29" t="s">
        <v>4</v>
      </c>
      <c r="U10" s="29" t="s">
        <v>4</v>
      </c>
      <c r="V10" s="29" t="s">
        <v>4</v>
      </c>
      <c r="W10" s="29" t="s">
        <v>4</v>
      </c>
      <c r="X10" s="29" t="s">
        <v>4</v>
      </c>
      <c r="Y10" s="29" t="s">
        <v>4</v>
      </c>
      <c r="Z10" s="29">
        <v>1</v>
      </c>
      <c r="AA10" s="29">
        <v>5</v>
      </c>
      <c r="AB10" s="29">
        <v>4</v>
      </c>
      <c r="AC10" s="29">
        <v>5</v>
      </c>
      <c r="AD10" s="29">
        <v>7</v>
      </c>
      <c r="AE10" s="29">
        <v>12</v>
      </c>
      <c r="AF10" s="29">
        <v>3</v>
      </c>
      <c r="AG10" s="29" t="s">
        <v>4</v>
      </c>
      <c r="AH10" s="29" t="s">
        <v>4</v>
      </c>
      <c r="AI10" s="126"/>
    </row>
    <row r="11" spans="1:35">
      <c r="A11" s="63"/>
      <c r="B11" s="161" t="s">
        <v>3</v>
      </c>
      <c r="C11" s="160" t="s">
        <v>3</v>
      </c>
      <c r="D11" s="91" t="s">
        <v>67</v>
      </c>
      <c r="E11" s="73">
        <v>16</v>
      </c>
      <c r="F11" s="118">
        <v>1</v>
      </c>
      <c r="G11" s="73" t="s">
        <v>4</v>
      </c>
      <c r="H11" s="73" t="s">
        <v>4</v>
      </c>
      <c r="I11" s="73" t="s">
        <v>4</v>
      </c>
      <c r="J11" s="73" t="s">
        <v>4</v>
      </c>
      <c r="K11" s="73">
        <v>1</v>
      </c>
      <c r="L11" s="73">
        <v>1</v>
      </c>
      <c r="M11" s="73" t="s">
        <v>4</v>
      </c>
      <c r="N11" s="29" t="s">
        <v>4</v>
      </c>
      <c r="O11" s="106"/>
      <c r="P11" s="106"/>
      <c r="Q11" s="29" t="s">
        <v>4</v>
      </c>
      <c r="R11" s="29" t="s">
        <v>4</v>
      </c>
      <c r="S11" s="29" t="s">
        <v>4</v>
      </c>
      <c r="T11" s="29" t="s">
        <v>4</v>
      </c>
      <c r="U11" s="29" t="s">
        <v>4</v>
      </c>
      <c r="V11" s="29" t="s">
        <v>4</v>
      </c>
      <c r="W11" s="29" t="s">
        <v>4</v>
      </c>
      <c r="X11" s="29" t="s">
        <v>4</v>
      </c>
      <c r="Y11" s="29" t="s">
        <v>4</v>
      </c>
      <c r="Z11" s="29" t="s">
        <v>4</v>
      </c>
      <c r="AA11" s="29">
        <v>3</v>
      </c>
      <c r="AB11" s="29">
        <v>4</v>
      </c>
      <c r="AC11" s="29">
        <v>3</v>
      </c>
      <c r="AD11" s="29" t="s">
        <v>4</v>
      </c>
      <c r="AE11" s="29">
        <v>4</v>
      </c>
      <c r="AF11" s="29" t="s">
        <v>4</v>
      </c>
      <c r="AG11" s="29" t="s">
        <v>4</v>
      </c>
      <c r="AH11" s="29" t="s">
        <v>4</v>
      </c>
      <c r="AI11" s="126"/>
    </row>
    <row r="12" spans="1:35">
      <c r="A12" s="63"/>
      <c r="B12" s="161" t="s">
        <v>3</v>
      </c>
      <c r="C12" s="160" t="s">
        <v>3</v>
      </c>
      <c r="D12" s="91" t="s">
        <v>66</v>
      </c>
      <c r="E12" s="73">
        <v>24</v>
      </c>
      <c r="F12" s="118" t="s">
        <v>4</v>
      </c>
      <c r="G12" s="73" t="s">
        <v>4</v>
      </c>
      <c r="H12" s="73">
        <v>1</v>
      </c>
      <c r="I12" s="73" t="s">
        <v>4</v>
      </c>
      <c r="J12" s="73" t="s">
        <v>4</v>
      </c>
      <c r="K12" s="73">
        <v>1</v>
      </c>
      <c r="L12" s="73" t="s">
        <v>4</v>
      </c>
      <c r="M12" s="73" t="s">
        <v>4</v>
      </c>
      <c r="N12" s="29" t="s">
        <v>4</v>
      </c>
      <c r="O12" s="106"/>
      <c r="P12" s="106"/>
      <c r="Q12" s="29" t="s">
        <v>4</v>
      </c>
      <c r="R12" s="29" t="s">
        <v>4</v>
      </c>
      <c r="S12" s="29" t="s">
        <v>4</v>
      </c>
      <c r="T12" s="29" t="s">
        <v>4</v>
      </c>
      <c r="U12" s="29" t="s">
        <v>4</v>
      </c>
      <c r="V12" s="29" t="s">
        <v>4</v>
      </c>
      <c r="W12" s="29" t="s">
        <v>4</v>
      </c>
      <c r="X12" s="29" t="s">
        <v>4</v>
      </c>
      <c r="Y12" s="29" t="s">
        <v>4</v>
      </c>
      <c r="Z12" s="29">
        <v>1</v>
      </c>
      <c r="AA12" s="29">
        <v>2</v>
      </c>
      <c r="AB12" s="29" t="s">
        <v>4</v>
      </c>
      <c r="AC12" s="29">
        <v>2</v>
      </c>
      <c r="AD12" s="29">
        <v>7</v>
      </c>
      <c r="AE12" s="29">
        <v>8</v>
      </c>
      <c r="AF12" s="29">
        <v>3</v>
      </c>
      <c r="AG12" s="29" t="s">
        <v>4</v>
      </c>
      <c r="AH12" s="29" t="s">
        <v>4</v>
      </c>
      <c r="AI12" s="126"/>
    </row>
    <row r="13" spans="1:35">
      <c r="A13" s="63"/>
      <c r="B13" s="161" t="s">
        <v>445</v>
      </c>
      <c r="C13" s="160" t="s">
        <v>444</v>
      </c>
      <c r="D13" s="91" t="s">
        <v>151</v>
      </c>
      <c r="E13" s="73">
        <v>21</v>
      </c>
      <c r="F13" s="118" t="s">
        <v>4</v>
      </c>
      <c r="G13" s="73" t="s">
        <v>4</v>
      </c>
      <c r="H13" s="73" t="s">
        <v>4</v>
      </c>
      <c r="I13" s="73" t="s">
        <v>4</v>
      </c>
      <c r="J13" s="73" t="s">
        <v>4</v>
      </c>
      <c r="K13" s="73" t="s">
        <v>4</v>
      </c>
      <c r="L13" s="73" t="s">
        <v>4</v>
      </c>
      <c r="M13" s="73" t="s">
        <v>4</v>
      </c>
      <c r="N13" s="29" t="s">
        <v>4</v>
      </c>
      <c r="O13" s="106"/>
      <c r="P13" s="106"/>
      <c r="Q13" s="29" t="s">
        <v>4</v>
      </c>
      <c r="R13" s="29" t="s">
        <v>4</v>
      </c>
      <c r="S13" s="29" t="s">
        <v>4</v>
      </c>
      <c r="T13" s="29" t="s">
        <v>4</v>
      </c>
      <c r="U13" s="29" t="s">
        <v>4</v>
      </c>
      <c r="V13" s="29" t="s">
        <v>4</v>
      </c>
      <c r="W13" s="29" t="s">
        <v>4</v>
      </c>
      <c r="X13" s="29" t="s">
        <v>4</v>
      </c>
      <c r="Y13" s="29" t="s">
        <v>4</v>
      </c>
      <c r="Z13" s="29" t="s">
        <v>4</v>
      </c>
      <c r="AA13" s="29" t="s">
        <v>4</v>
      </c>
      <c r="AB13" s="29">
        <v>4</v>
      </c>
      <c r="AC13" s="29">
        <v>3</v>
      </c>
      <c r="AD13" s="29">
        <v>6</v>
      </c>
      <c r="AE13" s="29">
        <v>8</v>
      </c>
      <c r="AF13" s="29" t="s">
        <v>4</v>
      </c>
      <c r="AG13" s="29" t="s">
        <v>4</v>
      </c>
      <c r="AH13" s="29" t="s">
        <v>4</v>
      </c>
      <c r="AI13" s="126"/>
    </row>
    <row r="14" spans="1:35">
      <c r="A14" s="63"/>
      <c r="B14" s="161" t="s">
        <v>3</v>
      </c>
      <c r="C14" s="160" t="s">
        <v>3</v>
      </c>
      <c r="D14" s="91" t="s">
        <v>67</v>
      </c>
      <c r="E14" s="73">
        <v>12</v>
      </c>
      <c r="F14" s="118" t="s">
        <v>4</v>
      </c>
      <c r="G14" s="73" t="s">
        <v>4</v>
      </c>
      <c r="H14" s="73" t="s">
        <v>4</v>
      </c>
      <c r="I14" s="73" t="s">
        <v>4</v>
      </c>
      <c r="J14" s="73" t="s">
        <v>4</v>
      </c>
      <c r="K14" s="73" t="s">
        <v>4</v>
      </c>
      <c r="L14" s="73" t="s">
        <v>4</v>
      </c>
      <c r="M14" s="73" t="s">
        <v>4</v>
      </c>
      <c r="N14" s="29" t="s">
        <v>4</v>
      </c>
      <c r="O14" s="106"/>
      <c r="P14" s="106"/>
      <c r="Q14" s="29" t="s">
        <v>4</v>
      </c>
      <c r="R14" s="29" t="s">
        <v>4</v>
      </c>
      <c r="S14" s="29" t="s">
        <v>4</v>
      </c>
      <c r="T14" s="29" t="s">
        <v>4</v>
      </c>
      <c r="U14" s="29" t="s">
        <v>4</v>
      </c>
      <c r="V14" s="29" t="s">
        <v>4</v>
      </c>
      <c r="W14" s="29" t="s">
        <v>4</v>
      </c>
      <c r="X14" s="29" t="s">
        <v>4</v>
      </c>
      <c r="Y14" s="29" t="s">
        <v>4</v>
      </c>
      <c r="Z14" s="29" t="s">
        <v>4</v>
      </c>
      <c r="AA14" s="29" t="s">
        <v>4</v>
      </c>
      <c r="AB14" s="29">
        <v>3</v>
      </c>
      <c r="AC14" s="29">
        <v>3</v>
      </c>
      <c r="AD14" s="29">
        <v>4</v>
      </c>
      <c r="AE14" s="29">
        <v>2</v>
      </c>
      <c r="AF14" s="29" t="s">
        <v>4</v>
      </c>
      <c r="AG14" s="29" t="s">
        <v>4</v>
      </c>
      <c r="AH14" s="29" t="s">
        <v>4</v>
      </c>
      <c r="AI14" s="126"/>
    </row>
    <row r="15" spans="1:35">
      <c r="A15" s="63"/>
      <c r="B15" s="161" t="s">
        <v>3</v>
      </c>
      <c r="C15" s="160" t="s">
        <v>3</v>
      </c>
      <c r="D15" s="91" t="s">
        <v>66</v>
      </c>
      <c r="E15" s="73">
        <v>9</v>
      </c>
      <c r="F15" s="118" t="s">
        <v>4</v>
      </c>
      <c r="G15" s="73" t="s">
        <v>4</v>
      </c>
      <c r="H15" s="73" t="s">
        <v>4</v>
      </c>
      <c r="I15" s="73" t="s">
        <v>4</v>
      </c>
      <c r="J15" s="73" t="s">
        <v>4</v>
      </c>
      <c r="K15" s="73" t="s">
        <v>4</v>
      </c>
      <c r="L15" s="73" t="s">
        <v>4</v>
      </c>
      <c r="M15" s="73" t="s">
        <v>4</v>
      </c>
      <c r="N15" s="29" t="s">
        <v>4</v>
      </c>
      <c r="O15" s="106"/>
      <c r="P15" s="106"/>
      <c r="Q15" s="29" t="s">
        <v>4</v>
      </c>
      <c r="R15" s="29" t="s">
        <v>4</v>
      </c>
      <c r="S15" s="29" t="s">
        <v>4</v>
      </c>
      <c r="T15" s="29" t="s">
        <v>4</v>
      </c>
      <c r="U15" s="29" t="s">
        <v>4</v>
      </c>
      <c r="V15" s="29" t="s">
        <v>4</v>
      </c>
      <c r="W15" s="29" t="s">
        <v>4</v>
      </c>
      <c r="X15" s="29" t="s">
        <v>4</v>
      </c>
      <c r="Y15" s="29" t="s">
        <v>4</v>
      </c>
      <c r="Z15" s="29" t="s">
        <v>4</v>
      </c>
      <c r="AA15" s="29" t="s">
        <v>4</v>
      </c>
      <c r="AB15" s="29">
        <v>1</v>
      </c>
      <c r="AC15" s="29" t="s">
        <v>4</v>
      </c>
      <c r="AD15" s="29">
        <v>2</v>
      </c>
      <c r="AE15" s="29">
        <v>6</v>
      </c>
      <c r="AF15" s="29" t="s">
        <v>4</v>
      </c>
      <c r="AG15" s="29" t="s">
        <v>4</v>
      </c>
      <c r="AH15" s="29" t="s">
        <v>4</v>
      </c>
      <c r="AI15" s="126"/>
    </row>
    <row r="16" spans="1:35">
      <c r="A16" s="63"/>
      <c r="B16" s="161" t="s">
        <v>443</v>
      </c>
      <c r="C16" s="160" t="s">
        <v>442</v>
      </c>
      <c r="D16" s="91" t="s">
        <v>151</v>
      </c>
      <c r="E16" s="73">
        <v>17</v>
      </c>
      <c r="F16" s="118" t="s">
        <v>4</v>
      </c>
      <c r="G16" s="73" t="s">
        <v>4</v>
      </c>
      <c r="H16" s="73" t="s">
        <v>4</v>
      </c>
      <c r="I16" s="73" t="s">
        <v>4</v>
      </c>
      <c r="J16" s="73" t="s">
        <v>4</v>
      </c>
      <c r="K16" s="73" t="s">
        <v>4</v>
      </c>
      <c r="L16" s="73" t="s">
        <v>4</v>
      </c>
      <c r="M16" s="73" t="s">
        <v>4</v>
      </c>
      <c r="N16" s="29" t="s">
        <v>4</v>
      </c>
      <c r="O16" s="106"/>
      <c r="P16" s="106"/>
      <c r="Q16" s="29" t="s">
        <v>4</v>
      </c>
      <c r="R16" s="29" t="s">
        <v>4</v>
      </c>
      <c r="S16" s="29" t="s">
        <v>4</v>
      </c>
      <c r="T16" s="29" t="s">
        <v>4</v>
      </c>
      <c r="U16" s="29" t="s">
        <v>4</v>
      </c>
      <c r="V16" s="29" t="s">
        <v>4</v>
      </c>
      <c r="W16" s="29" t="s">
        <v>4</v>
      </c>
      <c r="X16" s="29" t="s">
        <v>4</v>
      </c>
      <c r="Y16" s="29" t="s">
        <v>4</v>
      </c>
      <c r="Z16" s="29" t="s">
        <v>4</v>
      </c>
      <c r="AA16" s="29" t="s">
        <v>4</v>
      </c>
      <c r="AB16" s="29">
        <v>4</v>
      </c>
      <c r="AC16" s="29">
        <v>2</v>
      </c>
      <c r="AD16" s="29">
        <v>4</v>
      </c>
      <c r="AE16" s="29">
        <v>7</v>
      </c>
      <c r="AF16" s="29" t="s">
        <v>4</v>
      </c>
      <c r="AG16" s="29" t="s">
        <v>4</v>
      </c>
      <c r="AH16" s="29" t="s">
        <v>4</v>
      </c>
      <c r="AI16" s="126"/>
    </row>
    <row r="17" spans="1:35">
      <c r="A17" s="63"/>
      <c r="B17" s="161" t="s">
        <v>3</v>
      </c>
      <c r="C17" s="160" t="s">
        <v>3</v>
      </c>
      <c r="D17" s="91" t="s">
        <v>67</v>
      </c>
      <c r="E17" s="73">
        <v>9</v>
      </c>
      <c r="F17" s="118" t="s">
        <v>4</v>
      </c>
      <c r="G17" s="73" t="s">
        <v>4</v>
      </c>
      <c r="H17" s="73" t="s">
        <v>4</v>
      </c>
      <c r="I17" s="73" t="s">
        <v>4</v>
      </c>
      <c r="J17" s="73" t="s">
        <v>4</v>
      </c>
      <c r="K17" s="73" t="s">
        <v>4</v>
      </c>
      <c r="L17" s="73" t="s">
        <v>4</v>
      </c>
      <c r="M17" s="73" t="s">
        <v>4</v>
      </c>
      <c r="N17" s="29" t="s">
        <v>4</v>
      </c>
      <c r="O17" s="106"/>
      <c r="P17" s="106"/>
      <c r="Q17" s="29" t="s">
        <v>4</v>
      </c>
      <c r="R17" s="29" t="s">
        <v>4</v>
      </c>
      <c r="S17" s="29" t="s">
        <v>4</v>
      </c>
      <c r="T17" s="29" t="s">
        <v>4</v>
      </c>
      <c r="U17" s="29" t="s">
        <v>4</v>
      </c>
      <c r="V17" s="29" t="s">
        <v>4</v>
      </c>
      <c r="W17" s="29" t="s">
        <v>4</v>
      </c>
      <c r="X17" s="29" t="s">
        <v>4</v>
      </c>
      <c r="Y17" s="29" t="s">
        <v>4</v>
      </c>
      <c r="Z17" s="29" t="s">
        <v>4</v>
      </c>
      <c r="AA17" s="29" t="s">
        <v>4</v>
      </c>
      <c r="AB17" s="29">
        <v>3</v>
      </c>
      <c r="AC17" s="29">
        <v>2</v>
      </c>
      <c r="AD17" s="29">
        <v>2</v>
      </c>
      <c r="AE17" s="29">
        <v>2</v>
      </c>
      <c r="AF17" s="29" t="s">
        <v>4</v>
      </c>
      <c r="AG17" s="29" t="s">
        <v>4</v>
      </c>
      <c r="AH17" s="29" t="s">
        <v>4</v>
      </c>
      <c r="AI17" s="126"/>
    </row>
    <row r="18" spans="1:35">
      <c r="A18" s="63"/>
      <c r="B18" s="161" t="s">
        <v>3</v>
      </c>
      <c r="C18" s="160" t="s">
        <v>3</v>
      </c>
      <c r="D18" s="91" t="s">
        <v>66</v>
      </c>
      <c r="E18" s="73">
        <v>8</v>
      </c>
      <c r="F18" s="118" t="s">
        <v>4</v>
      </c>
      <c r="G18" s="73" t="s">
        <v>4</v>
      </c>
      <c r="H18" s="73" t="s">
        <v>4</v>
      </c>
      <c r="I18" s="73" t="s">
        <v>4</v>
      </c>
      <c r="J18" s="73" t="s">
        <v>4</v>
      </c>
      <c r="K18" s="73" t="s">
        <v>4</v>
      </c>
      <c r="L18" s="73" t="s">
        <v>4</v>
      </c>
      <c r="M18" s="73" t="s">
        <v>4</v>
      </c>
      <c r="N18" s="29" t="s">
        <v>4</v>
      </c>
      <c r="O18" s="106"/>
      <c r="P18" s="106"/>
      <c r="Q18" s="29" t="s">
        <v>4</v>
      </c>
      <c r="R18" s="29" t="s">
        <v>4</v>
      </c>
      <c r="S18" s="29" t="s">
        <v>4</v>
      </c>
      <c r="T18" s="29" t="s">
        <v>4</v>
      </c>
      <c r="U18" s="29" t="s">
        <v>4</v>
      </c>
      <c r="V18" s="29" t="s">
        <v>4</v>
      </c>
      <c r="W18" s="29" t="s">
        <v>4</v>
      </c>
      <c r="X18" s="29" t="s">
        <v>4</v>
      </c>
      <c r="Y18" s="29" t="s">
        <v>4</v>
      </c>
      <c r="Z18" s="29" t="s">
        <v>4</v>
      </c>
      <c r="AA18" s="29" t="s">
        <v>4</v>
      </c>
      <c r="AB18" s="29">
        <v>1</v>
      </c>
      <c r="AC18" s="29" t="s">
        <v>4</v>
      </c>
      <c r="AD18" s="29">
        <v>2</v>
      </c>
      <c r="AE18" s="29">
        <v>5</v>
      </c>
      <c r="AF18" s="29" t="s">
        <v>4</v>
      </c>
      <c r="AG18" s="29" t="s">
        <v>4</v>
      </c>
      <c r="AH18" s="29" t="s">
        <v>4</v>
      </c>
      <c r="AI18" s="126"/>
    </row>
    <row r="19" spans="1:35">
      <c r="A19" s="63"/>
      <c r="B19" s="161" t="s">
        <v>441</v>
      </c>
      <c r="C19" s="160" t="s">
        <v>440</v>
      </c>
      <c r="D19" s="91" t="s">
        <v>151</v>
      </c>
      <c r="E19" s="73">
        <v>4</v>
      </c>
      <c r="F19" s="118" t="s">
        <v>4</v>
      </c>
      <c r="G19" s="73" t="s">
        <v>4</v>
      </c>
      <c r="H19" s="73" t="s">
        <v>4</v>
      </c>
      <c r="I19" s="73" t="s">
        <v>4</v>
      </c>
      <c r="J19" s="73" t="s">
        <v>4</v>
      </c>
      <c r="K19" s="73" t="s">
        <v>4</v>
      </c>
      <c r="L19" s="73" t="s">
        <v>4</v>
      </c>
      <c r="M19" s="73" t="s">
        <v>4</v>
      </c>
      <c r="N19" s="29" t="s">
        <v>4</v>
      </c>
      <c r="O19" s="106"/>
      <c r="P19" s="106"/>
      <c r="Q19" s="29" t="s">
        <v>4</v>
      </c>
      <c r="R19" s="29" t="s">
        <v>4</v>
      </c>
      <c r="S19" s="29" t="s">
        <v>4</v>
      </c>
      <c r="T19" s="29" t="s">
        <v>4</v>
      </c>
      <c r="U19" s="29" t="s">
        <v>4</v>
      </c>
      <c r="V19" s="29" t="s">
        <v>4</v>
      </c>
      <c r="W19" s="29" t="s">
        <v>4</v>
      </c>
      <c r="X19" s="29" t="s">
        <v>4</v>
      </c>
      <c r="Y19" s="29" t="s">
        <v>4</v>
      </c>
      <c r="Z19" s="29" t="s">
        <v>4</v>
      </c>
      <c r="AA19" s="29" t="s">
        <v>4</v>
      </c>
      <c r="AB19" s="29" t="s">
        <v>4</v>
      </c>
      <c r="AC19" s="29">
        <v>1</v>
      </c>
      <c r="AD19" s="29">
        <v>2</v>
      </c>
      <c r="AE19" s="29">
        <v>1</v>
      </c>
      <c r="AF19" s="29" t="s">
        <v>4</v>
      </c>
      <c r="AG19" s="29" t="s">
        <v>4</v>
      </c>
      <c r="AH19" s="29" t="s">
        <v>4</v>
      </c>
      <c r="AI19" s="126"/>
    </row>
    <row r="20" spans="1:35">
      <c r="A20" s="63"/>
      <c r="B20" s="161" t="s">
        <v>3</v>
      </c>
      <c r="C20" s="160" t="s">
        <v>3</v>
      </c>
      <c r="D20" s="91" t="s">
        <v>67</v>
      </c>
      <c r="E20" s="73">
        <v>3</v>
      </c>
      <c r="F20" s="118" t="s">
        <v>4</v>
      </c>
      <c r="G20" s="73" t="s">
        <v>4</v>
      </c>
      <c r="H20" s="73" t="s">
        <v>4</v>
      </c>
      <c r="I20" s="73" t="s">
        <v>4</v>
      </c>
      <c r="J20" s="73" t="s">
        <v>4</v>
      </c>
      <c r="K20" s="73" t="s">
        <v>4</v>
      </c>
      <c r="L20" s="73" t="s">
        <v>4</v>
      </c>
      <c r="M20" s="73" t="s">
        <v>4</v>
      </c>
      <c r="N20" s="29" t="s">
        <v>4</v>
      </c>
      <c r="O20" s="106"/>
      <c r="P20" s="106"/>
      <c r="Q20" s="29" t="s">
        <v>4</v>
      </c>
      <c r="R20" s="29" t="s">
        <v>4</v>
      </c>
      <c r="S20" s="29" t="s">
        <v>4</v>
      </c>
      <c r="T20" s="29" t="s">
        <v>4</v>
      </c>
      <c r="U20" s="29" t="s">
        <v>4</v>
      </c>
      <c r="V20" s="29" t="s">
        <v>4</v>
      </c>
      <c r="W20" s="29" t="s">
        <v>4</v>
      </c>
      <c r="X20" s="29" t="s">
        <v>4</v>
      </c>
      <c r="Y20" s="29" t="s">
        <v>4</v>
      </c>
      <c r="Z20" s="29" t="s">
        <v>4</v>
      </c>
      <c r="AA20" s="29" t="s">
        <v>4</v>
      </c>
      <c r="AB20" s="29" t="s">
        <v>4</v>
      </c>
      <c r="AC20" s="29">
        <v>1</v>
      </c>
      <c r="AD20" s="29">
        <v>2</v>
      </c>
      <c r="AE20" s="29" t="s">
        <v>4</v>
      </c>
      <c r="AF20" s="29" t="s">
        <v>4</v>
      </c>
      <c r="AG20" s="29" t="s">
        <v>4</v>
      </c>
      <c r="AH20" s="29" t="s">
        <v>4</v>
      </c>
      <c r="AI20" s="126"/>
    </row>
    <row r="21" spans="1:35">
      <c r="A21" s="63"/>
      <c r="B21" s="161" t="s">
        <v>3</v>
      </c>
      <c r="C21" s="160" t="s">
        <v>3</v>
      </c>
      <c r="D21" s="91" t="s">
        <v>66</v>
      </c>
      <c r="E21" s="73">
        <v>1</v>
      </c>
      <c r="F21" s="118" t="s">
        <v>4</v>
      </c>
      <c r="G21" s="73" t="s">
        <v>4</v>
      </c>
      <c r="H21" s="73" t="s">
        <v>4</v>
      </c>
      <c r="I21" s="73" t="s">
        <v>4</v>
      </c>
      <c r="J21" s="73" t="s">
        <v>4</v>
      </c>
      <c r="K21" s="73" t="s">
        <v>4</v>
      </c>
      <c r="L21" s="73" t="s">
        <v>4</v>
      </c>
      <c r="M21" s="73" t="s">
        <v>4</v>
      </c>
      <c r="N21" s="29" t="s">
        <v>4</v>
      </c>
      <c r="O21" s="106"/>
      <c r="P21" s="106"/>
      <c r="Q21" s="29" t="s">
        <v>4</v>
      </c>
      <c r="R21" s="29" t="s">
        <v>4</v>
      </c>
      <c r="S21" s="29" t="s">
        <v>4</v>
      </c>
      <c r="T21" s="29" t="s">
        <v>4</v>
      </c>
      <c r="U21" s="29" t="s">
        <v>4</v>
      </c>
      <c r="V21" s="29" t="s">
        <v>4</v>
      </c>
      <c r="W21" s="29" t="s">
        <v>4</v>
      </c>
      <c r="X21" s="29" t="s">
        <v>4</v>
      </c>
      <c r="Y21" s="29" t="s">
        <v>4</v>
      </c>
      <c r="Z21" s="29" t="s">
        <v>4</v>
      </c>
      <c r="AA21" s="29" t="s">
        <v>4</v>
      </c>
      <c r="AB21" s="29" t="s">
        <v>4</v>
      </c>
      <c r="AC21" s="29" t="s">
        <v>4</v>
      </c>
      <c r="AD21" s="29" t="s">
        <v>4</v>
      </c>
      <c r="AE21" s="29">
        <v>1</v>
      </c>
      <c r="AF21" s="29" t="s">
        <v>4</v>
      </c>
      <c r="AG21" s="29" t="s">
        <v>4</v>
      </c>
      <c r="AH21" s="29" t="s">
        <v>4</v>
      </c>
      <c r="AI21" s="126"/>
    </row>
    <row r="22" spans="1:35">
      <c r="A22" s="63"/>
      <c r="B22" s="161" t="s">
        <v>439</v>
      </c>
      <c r="C22" s="160" t="s">
        <v>438</v>
      </c>
      <c r="D22" s="91" t="s">
        <v>151</v>
      </c>
      <c r="E22" s="73">
        <v>188</v>
      </c>
      <c r="F22" s="118">
        <v>1</v>
      </c>
      <c r="G22" s="73">
        <v>1</v>
      </c>
      <c r="H22" s="73" t="s">
        <v>4</v>
      </c>
      <c r="I22" s="73" t="s">
        <v>4</v>
      </c>
      <c r="J22" s="73" t="s">
        <v>4</v>
      </c>
      <c r="K22" s="73">
        <v>2</v>
      </c>
      <c r="L22" s="73" t="s">
        <v>4</v>
      </c>
      <c r="M22" s="73" t="s">
        <v>4</v>
      </c>
      <c r="N22" s="29" t="s">
        <v>4</v>
      </c>
      <c r="O22" s="106"/>
      <c r="P22" s="106"/>
      <c r="Q22" s="29">
        <v>1</v>
      </c>
      <c r="R22" s="29">
        <v>1</v>
      </c>
      <c r="S22" s="29" t="s">
        <v>4</v>
      </c>
      <c r="T22" s="29">
        <v>1</v>
      </c>
      <c r="U22" s="29" t="s">
        <v>4</v>
      </c>
      <c r="V22" s="29">
        <v>3</v>
      </c>
      <c r="W22" s="29">
        <v>2</v>
      </c>
      <c r="X22" s="29">
        <v>4</v>
      </c>
      <c r="Y22" s="29">
        <v>6</v>
      </c>
      <c r="Z22" s="29">
        <v>12</v>
      </c>
      <c r="AA22" s="29">
        <v>20</v>
      </c>
      <c r="AB22" s="29">
        <v>25</v>
      </c>
      <c r="AC22" s="29">
        <v>30</v>
      </c>
      <c r="AD22" s="29">
        <v>46</v>
      </c>
      <c r="AE22" s="29">
        <v>26</v>
      </c>
      <c r="AF22" s="29">
        <v>7</v>
      </c>
      <c r="AG22" s="29">
        <v>2</v>
      </c>
      <c r="AH22" s="29" t="s">
        <v>4</v>
      </c>
      <c r="AI22" s="126"/>
    </row>
    <row r="23" spans="1:35">
      <c r="A23" s="63"/>
      <c r="B23" s="161" t="s">
        <v>3</v>
      </c>
      <c r="C23" s="160" t="s">
        <v>3</v>
      </c>
      <c r="D23" s="91" t="s">
        <v>67</v>
      </c>
      <c r="E23" s="73">
        <v>92</v>
      </c>
      <c r="F23" s="118">
        <v>1</v>
      </c>
      <c r="G23" s="73" t="s">
        <v>4</v>
      </c>
      <c r="H23" s="73" t="s">
        <v>4</v>
      </c>
      <c r="I23" s="73" t="s">
        <v>4</v>
      </c>
      <c r="J23" s="73" t="s">
        <v>4</v>
      </c>
      <c r="K23" s="73">
        <v>1</v>
      </c>
      <c r="L23" s="73" t="s">
        <v>4</v>
      </c>
      <c r="M23" s="73" t="s">
        <v>4</v>
      </c>
      <c r="N23" s="29" t="s">
        <v>4</v>
      </c>
      <c r="O23" s="106"/>
      <c r="P23" s="106"/>
      <c r="Q23" s="29" t="s">
        <v>4</v>
      </c>
      <c r="R23" s="29" t="s">
        <v>4</v>
      </c>
      <c r="S23" s="29" t="s">
        <v>4</v>
      </c>
      <c r="T23" s="29">
        <v>1</v>
      </c>
      <c r="U23" s="29" t="s">
        <v>4</v>
      </c>
      <c r="V23" s="29">
        <v>1</v>
      </c>
      <c r="W23" s="29">
        <v>2</v>
      </c>
      <c r="X23" s="29">
        <v>4</v>
      </c>
      <c r="Y23" s="29">
        <v>2</v>
      </c>
      <c r="Z23" s="29">
        <v>8</v>
      </c>
      <c r="AA23" s="29">
        <v>17</v>
      </c>
      <c r="AB23" s="29">
        <v>15</v>
      </c>
      <c r="AC23" s="29">
        <v>17</v>
      </c>
      <c r="AD23" s="29">
        <v>13</v>
      </c>
      <c r="AE23" s="29">
        <v>9</v>
      </c>
      <c r="AF23" s="29">
        <v>2</v>
      </c>
      <c r="AG23" s="29" t="s">
        <v>4</v>
      </c>
      <c r="AH23" s="29" t="s">
        <v>4</v>
      </c>
      <c r="AI23" s="126"/>
    </row>
    <row r="24" spans="1:35">
      <c r="A24" s="63"/>
      <c r="B24" s="161" t="s">
        <v>3</v>
      </c>
      <c r="C24" s="160" t="s">
        <v>3</v>
      </c>
      <c r="D24" s="91" t="s">
        <v>66</v>
      </c>
      <c r="E24" s="73">
        <v>96</v>
      </c>
      <c r="F24" s="118" t="s">
        <v>4</v>
      </c>
      <c r="G24" s="73">
        <v>1</v>
      </c>
      <c r="H24" s="73" t="s">
        <v>4</v>
      </c>
      <c r="I24" s="73" t="s">
        <v>4</v>
      </c>
      <c r="J24" s="73" t="s">
        <v>4</v>
      </c>
      <c r="K24" s="73">
        <v>1</v>
      </c>
      <c r="L24" s="73" t="s">
        <v>4</v>
      </c>
      <c r="M24" s="73" t="s">
        <v>4</v>
      </c>
      <c r="N24" s="29" t="s">
        <v>4</v>
      </c>
      <c r="O24" s="106"/>
      <c r="P24" s="106"/>
      <c r="Q24" s="29">
        <v>1</v>
      </c>
      <c r="R24" s="29">
        <v>1</v>
      </c>
      <c r="S24" s="29" t="s">
        <v>4</v>
      </c>
      <c r="T24" s="29" t="s">
        <v>4</v>
      </c>
      <c r="U24" s="29" t="s">
        <v>4</v>
      </c>
      <c r="V24" s="29">
        <v>2</v>
      </c>
      <c r="W24" s="29" t="s">
        <v>4</v>
      </c>
      <c r="X24" s="29" t="s">
        <v>4</v>
      </c>
      <c r="Y24" s="29">
        <v>4</v>
      </c>
      <c r="Z24" s="29">
        <v>4</v>
      </c>
      <c r="AA24" s="29">
        <v>3</v>
      </c>
      <c r="AB24" s="29">
        <v>10</v>
      </c>
      <c r="AC24" s="29">
        <v>13</v>
      </c>
      <c r="AD24" s="29">
        <v>33</v>
      </c>
      <c r="AE24" s="29">
        <v>17</v>
      </c>
      <c r="AF24" s="29">
        <v>5</v>
      </c>
      <c r="AG24" s="29">
        <v>2</v>
      </c>
      <c r="AH24" s="29" t="s">
        <v>4</v>
      </c>
      <c r="AI24" s="126"/>
    </row>
    <row r="25" spans="1:35">
      <c r="A25" s="63"/>
      <c r="B25" s="161" t="s">
        <v>437</v>
      </c>
      <c r="C25" s="160" t="s">
        <v>436</v>
      </c>
      <c r="D25" s="91" t="s">
        <v>151</v>
      </c>
      <c r="E25" s="73">
        <v>79</v>
      </c>
      <c r="F25" s="118" t="s">
        <v>4</v>
      </c>
      <c r="G25" s="73" t="s">
        <v>4</v>
      </c>
      <c r="H25" s="73" t="s">
        <v>4</v>
      </c>
      <c r="I25" s="73" t="s">
        <v>4</v>
      </c>
      <c r="J25" s="73" t="s">
        <v>4</v>
      </c>
      <c r="K25" s="73" t="s">
        <v>4</v>
      </c>
      <c r="L25" s="73" t="s">
        <v>4</v>
      </c>
      <c r="M25" s="73" t="s">
        <v>4</v>
      </c>
      <c r="N25" s="29" t="s">
        <v>4</v>
      </c>
      <c r="O25" s="106"/>
      <c r="P25" s="106"/>
      <c r="Q25" s="29" t="s">
        <v>4</v>
      </c>
      <c r="R25" s="29" t="s">
        <v>4</v>
      </c>
      <c r="S25" s="29" t="s">
        <v>4</v>
      </c>
      <c r="T25" s="29" t="s">
        <v>4</v>
      </c>
      <c r="U25" s="29" t="s">
        <v>4</v>
      </c>
      <c r="V25" s="29">
        <v>1</v>
      </c>
      <c r="W25" s="29">
        <v>1</v>
      </c>
      <c r="X25" s="29">
        <v>1</v>
      </c>
      <c r="Y25" s="29">
        <v>6</v>
      </c>
      <c r="Z25" s="29">
        <v>12</v>
      </c>
      <c r="AA25" s="29">
        <v>10</v>
      </c>
      <c r="AB25" s="29">
        <v>5</v>
      </c>
      <c r="AC25" s="29">
        <v>15</v>
      </c>
      <c r="AD25" s="29">
        <v>19</v>
      </c>
      <c r="AE25" s="29">
        <v>5</v>
      </c>
      <c r="AF25" s="29">
        <v>3</v>
      </c>
      <c r="AG25" s="29">
        <v>1</v>
      </c>
      <c r="AH25" s="29" t="s">
        <v>4</v>
      </c>
      <c r="AI25" s="126"/>
    </row>
    <row r="26" spans="1:35">
      <c r="A26" s="63"/>
      <c r="B26" s="161" t="s">
        <v>3</v>
      </c>
      <c r="C26" s="160" t="s">
        <v>3</v>
      </c>
      <c r="D26" s="91" t="s">
        <v>67</v>
      </c>
      <c r="E26" s="73">
        <v>34</v>
      </c>
      <c r="F26" s="118" t="s">
        <v>4</v>
      </c>
      <c r="G26" s="73" t="s">
        <v>4</v>
      </c>
      <c r="H26" s="73" t="s">
        <v>4</v>
      </c>
      <c r="I26" s="73" t="s">
        <v>4</v>
      </c>
      <c r="J26" s="73" t="s">
        <v>4</v>
      </c>
      <c r="K26" s="73" t="s">
        <v>4</v>
      </c>
      <c r="L26" s="73" t="s">
        <v>4</v>
      </c>
      <c r="M26" s="73" t="s">
        <v>4</v>
      </c>
      <c r="N26" s="29" t="s">
        <v>4</v>
      </c>
      <c r="O26" s="106"/>
      <c r="P26" s="106"/>
      <c r="Q26" s="29" t="s">
        <v>4</v>
      </c>
      <c r="R26" s="29" t="s">
        <v>4</v>
      </c>
      <c r="S26" s="29" t="s">
        <v>4</v>
      </c>
      <c r="T26" s="29" t="s">
        <v>4</v>
      </c>
      <c r="U26" s="29" t="s">
        <v>4</v>
      </c>
      <c r="V26" s="29" t="s">
        <v>4</v>
      </c>
      <c r="W26" s="29">
        <v>1</v>
      </c>
      <c r="X26" s="29">
        <v>1</v>
      </c>
      <c r="Y26" s="29">
        <v>6</v>
      </c>
      <c r="Z26" s="29">
        <v>7</v>
      </c>
      <c r="AA26" s="29">
        <v>5</v>
      </c>
      <c r="AB26" s="29">
        <v>1</v>
      </c>
      <c r="AC26" s="29">
        <v>5</v>
      </c>
      <c r="AD26" s="29">
        <v>7</v>
      </c>
      <c r="AE26" s="29" t="s">
        <v>4</v>
      </c>
      <c r="AF26" s="29">
        <v>1</v>
      </c>
      <c r="AG26" s="29" t="s">
        <v>4</v>
      </c>
      <c r="AH26" s="29" t="s">
        <v>4</v>
      </c>
      <c r="AI26" s="126"/>
    </row>
    <row r="27" spans="1:35">
      <c r="A27" s="63"/>
      <c r="B27" s="161" t="s">
        <v>3</v>
      </c>
      <c r="C27" s="160" t="s">
        <v>3</v>
      </c>
      <c r="D27" s="91" t="s">
        <v>66</v>
      </c>
      <c r="E27" s="73">
        <v>45</v>
      </c>
      <c r="F27" s="118" t="s">
        <v>4</v>
      </c>
      <c r="G27" s="73" t="s">
        <v>4</v>
      </c>
      <c r="H27" s="73" t="s">
        <v>4</v>
      </c>
      <c r="I27" s="73" t="s">
        <v>4</v>
      </c>
      <c r="J27" s="73" t="s">
        <v>4</v>
      </c>
      <c r="K27" s="73" t="s">
        <v>4</v>
      </c>
      <c r="L27" s="73" t="s">
        <v>4</v>
      </c>
      <c r="M27" s="73" t="s">
        <v>4</v>
      </c>
      <c r="N27" s="29" t="s">
        <v>4</v>
      </c>
      <c r="O27" s="106"/>
      <c r="P27" s="106"/>
      <c r="Q27" s="29" t="s">
        <v>4</v>
      </c>
      <c r="R27" s="29" t="s">
        <v>4</v>
      </c>
      <c r="S27" s="29" t="s">
        <v>4</v>
      </c>
      <c r="T27" s="29" t="s">
        <v>4</v>
      </c>
      <c r="U27" s="29" t="s">
        <v>4</v>
      </c>
      <c r="V27" s="29">
        <v>1</v>
      </c>
      <c r="W27" s="29" t="s">
        <v>4</v>
      </c>
      <c r="X27" s="29" t="s">
        <v>4</v>
      </c>
      <c r="Y27" s="29" t="s">
        <v>4</v>
      </c>
      <c r="Z27" s="29">
        <v>5</v>
      </c>
      <c r="AA27" s="29">
        <v>5</v>
      </c>
      <c r="AB27" s="29">
        <v>4</v>
      </c>
      <c r="AC27" s="29">
        <v>10</v>
      </c>
      <c r="AD27" s="29">
        <v>12</v>
      </c>
      <c r="AE27" s="29">
        <v>5</v>
      </c>
      <c r="AF27" s="29">
        <v>2</v>
      </c>
      <c r="AG27" s="29">
        <v>1</v>
      </c>
      <c r="AH27" s="29" t="s">
        <v>4</v>
      </c>
      <c r="AI27" s="126"/>
    </row>
    <row r="28" spans="1:35">
      <c r="A28" s="63"/>
      <c r="B28" s="161" t="s">
        <v>435</v>
      </c>
      <c r="C28" s="160" t="s">
        <v>434</v>
      </c>
      <c r="D28" s="91" t="s">
        <v>151</v>
      </c>
      <c r="E28" s="73">
        <v>10</v>
      </c>
      <c r="F28" s="118" t="s">
        <v>4</v>
      </c>
      <c r="G28" s="73" t="s">
        <v>4</v>
      </c>
      <c r="H28" s="73" t="s">
        <v>4</v>
      </c>
      <c r="I28" s="73" t="s">
        <v>4</v>
      </c>
      <c r="J28" s="73" t="s">
        <v>4</v>
      </c>
      <c r="K28" s="73" t="s">
        <v>4</v>
      </c>
      <c r="L28" s="73" t="s">
        <v>4</v>
      </c>
      <c r="M28" s="73" t="s">
        <v>4</v>
      </c>
      <c r="N28" s="29" t="s">
        <v>4</v>
      </c>
      <c r="O28" s="106"/>
      <c r="P28" s="106"/>
      <c r="Q28" s="29" t="s">
        <v>4</v>
      </c>
      <c r="R28" s="29" t="s">
        <v>4</v>
      </c>
      <c r="S28" s="29" t="s">
        <v>4</v>
      </c>
      <c r="T28" s="29" t="s">
        <v>4</v>
      </c>
      <c r="U28" s="29" t="s">
        <v>4</v>
      </c>
      <c r="V28" s="29" t="s">
        <v>4</v>
      </c>
      <c r="W28" s="29">
        <v>1</v>
      </c>
      <c r="X28" s="29">
        <v>1</v>
      </c>
      <c r="Y28" s="29">
        <v>3</v>
      </c>
      <c r="Z28" s="29" t="s">
        <v>4</v>
      </c>
      <c r="AA28" s="29">
        <v>2</v>
      </c>
      <c r="AB28" s="29">
        <v>1</v>
      </c>
      <c r="AC28" s="29">
        <v>1</v>
      </c>
      <c r="AD28" s="29">
        <v>1</v>
      </c>
      <c r="AE28" s="29" t="s">
        <v>4</v>
      </c>
      <c r="AF28" s="29" t="s">
        <v>4</v>
      </c>
      <c r="AG28" s="29" t="s">
        <v>4</v>
      </c>
      <c r="AH28" s="29" t="s">
        <v>4</v>
      </c>
      <c r="AI28" s="126"/>
    </row>
    <row r="29" spans="1:35">
      <c r="A29" s="63"/>
      <c r="B29" s="161" t="s">
        <v>3</v>
      </c>
      <c r="C29" s="160" t="s">
        <v>3</v>
      </c>
      <c r="D29" s="91" t="s">
        <v>67</v>
      </c>
      <c r="E29" s="73">
        <v>9</v>
      </c>
      <c r="F29" s="118" t="s">
        <v>4</v>
      </c>
      <c r="G29" s="73" t="s">
        <v>4</v>
      </c>
      <c r="H29" s="73" t="s">
        <v>4</v>
      </c>
      <c r="I29" s="73" t="s">
        <v>4</v>
      </c>
      <c r="J29" s="73" t="s">
        <v>4</v>
      </c>
      <c r="K29" s="73" t="s">
        <v>4</v>
      </c>
      <c r="L29" s="73" t="s">
        <v>4</v>
      </c>
      <c r="M29" s="73" t="s">
        <v>4</v>
      </c>
      <c r="N29" s="29" t="s">
        <v>4</v>
      </c>
      <c r="O29" s="106"/>
      <c r="P29" s="106"/>
      <c r="Q29" s="29" t="s">
        <v>4</v>
      </c>
      <c r="R29" s="29" t="s">
        <v>4</v>
      </c>
      <c r="S29" s="29" t="s">
        <v>4</v>
      </c>
      <c r="T29" s="29" t="s">
        <v>4</v>
      </c>
      <c r="U29" s="29" t="s">
        <v>4</v>
      </c>
      <c r="V29" s="29" t="s">
        <v>4</v>
      </c>
      <c r="W29" s="29">
        <v>1</v>
      </c>
      <c r="X29" s="29">
        <v>1</v>
      </c>
      <c r="Y29" s="29">
        <v>3</v>
      </c>
      <c r="Z29" s="29" t="s">
        <v>4</v>
      </c>
      <c r="AA29" s="29">
        <v>2</v>
      </c>
      <c r="AB29" s="29">
        <v>1</v>
      </c>
      <c r="AC29" s="29" t="s">
        <v>4</v>
      </c>
      <c r="AD29" s="29">
        <v>1</v>
      </c>
      <c r="AE29" s="29" t="s">
        <v>4</v>
      </c>
      <c r="AF29" s="29" t="s">
        <v>4</v>
      </c>
      <c r="AG29" s="29" t="s">
        <v>4</v>
      </c>
      <c r="AH29" s="29" t="s">
        <v>4</v>
      </c>
      <c r="AI29" s="126"/>
    </row>
    <row r="30" spans="1:35">
      <c r="A30" s="63"/>
      <c r="B30" s="161" t="s">
        <v>3</v>
      </c>
      <c r="C30" s="160" t="s">
        <v>3</v>
      </c>
      <c r="D30" s="91" t="s">
        <v>66</v>
      </c>
      <c r="E30" s="73">
        <v>1</v>
      </c>
      <c r="F30" s="118" t="s">
        <v>4</v>
      </c>
      <c r="G30" s="73" t="s">
        <v>4</v>
      </c>
      <c r="H30" s="73" t="s">
        <v>4</v>
      </c>
      <c r="I30" s="73" t="s">
        <v>4</v>
      </c>
      <c r="J30" s="73" t="s">
        <v>4</v>
      </c>
      <c r="K30" s="73" t="s">
        <v>4</v>
      </c>
      <c r="L30" s="73" t="s">
        <v>4</v>
      </c>
      <c r="M30" s="73" t="s">
        <v>4</v>
      </c>
      <c r="N30" s="29" t="s">
        <v>4</v>
      </c>
      <c r="O30" s="106"/>
      <c r="P30" s="106"/>
      <c r="Q30" s="29" t="s">
        <v>4</v>
      </c>
      <c r="R30" s="29" t="s">
        <v>4</v>
      </c>
      <c r="S30" s="29" t="s">
        <v>4</v>
      </c>
      <c r="T30" s="29" t="s">
        <v>4</v>
      </c>
      <c r="U30" s="29" t="s">
        <v>4</v>
      </c>
      <c r="V30" s="29" t="s">
        <v>4</v>
      </c>
      <c r="W30" s="29" t="s">
        <v>4</v>
      </c>
      <c r="X30" s="29" t="s">
        <v>4</v>
      </c>
      <c r="Y30" s="29" t="s">
        <v>4</v>
      </c>
      <c r="Z30" s="29" t="s">
        <v>4</v>
      </c>
      <c r="AA30" s="29" t="s">
        <v>4</v>
      </c>
      <c r="AB30" s="29" t="s">
        <v>4</v>
      </c>
      <c r="AC30" s="29">
        <v>1</v>
      </c>
      <c r="AD30" s="29" t="s">
        <v>4</v>
      </c>
      <c r="AE30" s="29" t="s">
        <v>4</v>
      </c>
      <c r="AF30" s="29" t="s">
        <v>4</v>
      </c>
      <c r="AG30" s="29" t="s">
        <v>4</v>
      </c>
      <c r="AH30" s="29" t="s">
        <v>4</v>
      </c>
      <c r="AI30" s="126"/>
    </row>
    <row r="31" spans="1:35">
      <c r="A31" s="63"/>
      <c r="B31" s="161" t="s">
        <v>433</v>
      </c>
      <c r="C31" s="160" t="s">
        <v>432</v>
      </c>
      <c r="D31" s="91" t="s">
        <v>151</v>
      </c>
      <c r="E31" s="73">
        <v>67</v>
      </c>
      <c r="F31" s="118" t="s">
        <v>4</v>
      </c>
      <c r="G31" s="73" t="s">
        <v>4</v>
      </c>
      <c r="H31" s="73" t="s">
        <v>4</v>
      </c>
      <c r="I31" s="73" t="s">
        <v>4</v>
      </c>
      <c r="J31" s="73" t="s">
        <v>4</v>
      </c>
      <c r="K31" s="73" t="s">
        <v>4</v>
      </c>
      <c r="L31" s="73" t="s">
        <v>4</v>
      </c>
      <c r="M31" s="73" t="s">
        <v>4</v>
      </c>
      <c r="N31" s="29" t="s">
        <v>4</v>
      </c>
      <c r="O31" s="106"/>
      <c r="P31" s="106"/>
      <c r="Q31" s="29" t="s">
        <v>4</v>
      </c>
      <c r="R31" s="29" t="s">
        <v>4</v>
      </c>
      <c r="S31" s="29" t="s">
        <v>4</v>
      </c>
      <c r="T31" s="29" t="s">
        <v>4</v>
      </c>
      <c r="U31" s="29" t="s">
        <v>4</v>
      </c>
      <c r="V31" s="29" t="s">
        <v>4</v>
      </c>
      <c r="W31" s="29" t="s">
        <v>4</v>
      </c>
      <c r="X31" s="29" t="s">
        <v>4</v>
      </c>
      <c r="Y31" s="29">
        <v>3</v>
      </c>
      <c r="Z31" s="29">
        <v>12</v>
      </c>
      <c r="AA31" s="29">
        <v>7</v>
      </c>
      <c r="AB31" s="29">
        <v>4</v>
      </c>
      <c r="AC31" s="29">
        <v>14</v>
      </c>
      <c r="AD31" s="29">
        <v>18</v>
      </c>
      <c r="AE31" s="29">
        <v>5</v>
      </c>
      <c r="AF31" s="29">
        <v>3</v>
      </c>
      <c r="AG31" s="29">
        <v>1</v>
      </c>
      <c r="AH31" s="29" t="s">
        <v>4</v>
      </c>
      <c r="AI31" s="126"/>
    </row>
    <row r="32" spans="1:35">
      <c r="A32" s="63"/>
      <c r="B32" s="161" t="s">
        <v>3</v>
      </c>
      <c r="C32" s="160" t="s">
        <v>3</v>
      </c>
      <c r="D32" s="91" t="s">
        <v>67</v>
      </c>
      <c r="E32" s="73">
        <v>25</v>
      </c>
      <c r="F32" s="118" t="s">
        <v>4</v>
      </c>
      <c r="G32" s="73" t="s">
        <v>4</v>
      </c>
      <c r="H32" s="73" t="s">
        <v>4</v>
      </c>
      <c r="I32" s="73" t="s">
        <v>4</v>
      </c>
      <c r="J32" s="73" t="s">
        <v>4</v>
      </c>
      <c r="K32" s="73" t="s">
        <v>4</v>
      </c>
      <c r="L32" s="73" t="s">
        <v>4</v>
      </c>
      <c r="M32" s="73" t="s">
        <v>4</v>
      </c>
      <c r="N32" s="29" t="s">
        <v>4</v>
      </c>
      <c r="O32" s="106"/>
      <c r="P32" s="106"/>
      <c r="Q32" s="29" t="s">
        <v>4</v>
      </c>
      <c r="R32" s="29" t="s">
        <v>4</v>
      </c>
      <c r="S32" s="29" t="s">
        <v>4</v>
      </c>
      <c r="T32" s="29" t="s">
        <v>4</v>
      </c>
      <c r="U32" s="29" t="s">
        <v>4</v>
      </c>
      <c r="V32" s="29" t="s">
        <v>4</v>
      </c>
      <c r="W32" s="29" t="s">
        <v>4</v>
      </c>
      <c r="X32" s="29" t="s">
        <v>4</v>
      </c>
      <c r="Y32" s="29">
        <v>3</v>
      </c>
      <c r="Z32" s="29">
        <v>7</v>
      </c>
      <c r="AA32" s="29">
        <v>3</v>
      </c>
      <c r="AB32" s="29" t="s">
        <v>4</v>
      </c>
      <c r="AC32" s="29">
        <v>5</v>
      </c>
      <c r="AD32" s="29">
        <v>6</v>
      </c>
      <c r="AE32" s="29" t="s">
        <v>4</v>
      </c>
      <c r="AF32" s="29">
        <v>1</v>
      </c>
      <c r="AG32" s="29" t="s">
        <v>4</v>
      </c>
      <c r="AH32" s="29" t="s">
        <v>4</v>
      </c>
      <c r="AI32" s="126"/>
    </row>
    <row r="33" spans="1:35">
      <c r="A33" s="63"/>
      <c r="B33" s="161" t="s">
        <v>3</v>
      </c>
      <c r="C33" s="160" t="s">
        <v>3</v>
      </c>
      <c r="D33" s="91" t="s">
        <v>66</v>
      </c>
      <c r="E33" s="73">
        <v>42</v>
      </c>
      <c r="F33" s="118" t="s">
        <v>4</v>
      </c>
      <c r="G33" s="73" t="s">
        <v>4</v>
      </c>
      <c r="H33" s="73" t="s">
        <v>4</v>
      </c>
      <c r="I33" s="73" t="s">
        <v>4</v>
      </c>
      <c r="J33" s="73" t="s">
        <v>4</v>
      </c>
      <c r="K33" s="73" t="s">
        <v>4</v>
      </c>
      <c r="L33" s="73" t="s">
        <v>4</v>
      </c>
      <c r="M33" s="73" t="s">
        <v>4</v>
      </c>
      <c r="N33" s="29" t="s">
        <v>4</v>
      </c>
      <c r="O33" s="106"/>
      <c r="P33" s="106"/>
      <c r="Q33" s="29" t="s">
        <v>4</v>
      </c>
      <c r="R33" s="29" t="s">
        <v>4</v>
      </c>
      <c r="S33" s="29" t="s">
        <v>4</v>
      </c>
      <c r="T33" s="29" t="s">
        <v>4</v>
      </c>
      <c r="U33" s="29" t="s">
        <v>4</v>
      </c>
      <c r="V33" s="29" t="s">
        <v>4</v>
      </c>
      <c r="W33" s="29" t="s">
        <v>4</v>
      </c>
      <c r="X33" s="29" t="s">
        <v>4</v>
      </c>
      <c r="Y33" s="29" t="s">
        <v>4</v>
      </c>
      <c r="Z33" s="29">
        <v>5</v>
      </c>
      <c r="AA33" s="29">
        <v>4</v>
      </c>
      <c r="AB33" s="29">
        <v>4</v>
      </c>
      <c r="AC33" s="29">
        <v>9</v>
      </c>
      <c r="AD33" s="29">
        <v>12</v>
      </c>
      <c r="AE33" s="29">
        <v>5</v>
      </c>
      <c r="AF33" s="29">
        <v>2</v>
      </c>
      <c r="AG33" s="29">
        <v>1</v>
      </c>
      <c r="AH33" s="29" t="s">
        <v>4</v>
      </c>
      <c r="AI33" s="126"/>
    </row>
    <row r="34" spans="1:35">
      <c r="A34" s="63"/>
      <c r="B34" s="161" t="s">
        <v>431</v>
      </c>
      <c r="C34" s="160" t="s">
        <v>430</v>
      </c>
      <c r="D34" s="91" t="s">
        <v>151</v>
      </c>
      <c r="E34" s="73">
        <v>2</v>
      </c>
      <c r="F34" s="118" t="s">
        <v>4</v>
      </c>
      <c r="G34" s="73" t="s">
        <v>4</v>
      </c>
      <c r="H34" s="73" t="s">
        <v>4</v>
      </c>
      <c r="I34" s="73" t="s">
        <v>4</v>
      </c>
      <c r="J34" s="73" t="s">
        <v>4</v>
      </c>
      <c r="K34" s="73" t="s">
        <v>4</v>
      </c>
      <c r="L34" s="73" t="s">
        <v>4</v>
      </c>
      <c r="M34" s="73" t="s">
        <v>4</v>
      </c>
      <c r="N34" s="29" t="s">
        <v>4</v>
      </c>
      <c r="O34" s="106"/>
      <c r="P34" s="106"/>
      <c r="Q34" s="29" t="s">
        <v>4</v>
      </c>
      <c r="R34" s="29" t="s">
        <v>4</v>
      </c>
      <c r="S34" s="29" t="s">
        <v>4</v>
      </c>
      <c r="T34" s="29" t="s">
        <v>4</v>
      </c>
      <c r="U34" s="29" t="s">
        <v>4</v>
      </c>
      <c r="V34" s="29">
        <v>1</v>
      </c>
      <c r="W34" s="29" t="s">
        <v>4</v>
      </c>
      <c r="X34" s="29" t="s">
        <v>4</v>
      </c>
      <c r="Y34" s="29" t="s">
        <v>4</v>
      </c>
      <c r="Z34" s="29" t="s">
        <v>4</v>
      </c>
      <c r="AA34" s="29">
        <v>1</v>
      </c>
      <c r="AB34" s="29" t="s">
        <v>4</v>
      </c>
      <c r="AC34" s="29" t="s">
        <v>4</v>
      </c>
      <c r="AD34" s="29" t="s">
        <v>4</v>
      </c>
      <c r="AE34" s="29" t="s">
        <v>4</v>
      </c>
      <c r="AF34" s="29" t="s">
        <v>4</v>
      </c>
      <c r="AG34" s="29" t="s">
        <v>4</v>
      </c>
      <c r="AH34" s="29" t="s">
        <v>4</v>
      </c>
      <c r="AI34" s="126"/>
    </row>
    <row r="35" spans="1:35">
      <c r="A35" s="63"/>
      <c r="B35" s="161" t="s">
        <v>3</v>
      </c>
      <c r="C35" s="160" t="s">
        <v>3</v>
      </c>
      <c r="D35" s="91" t="s">
        <v>67</v>
      </c>
      <c r="E35" s="73" t="s">
        <v>4</v>
      </c>
      <c r="F35" s="118" t="s">
        <v>4</v>
      </c>
      <c r="G35" s="73" t="s">
        <v>4</v>
      </c>
      <c r="H35" s="73" t="s">
        <v>4</v>
      </c>
      <c r="I35" s="73" t="s">
        <v>4</v>
      </c>
      <c r="J35" s="73" t="s">
        <v>4</v>
      </c>
      <c r="K35" s="73" t="s">
        <v>4</v>
      </c>
      <c r="L35" s="73" t="s">
        <v>4</v>
      </c>
      <c r="M35" s="73" t="s">
        <v>4</v>
      </c>
      <c r="N35" s="29" t="s">
        <v>4</v>
      </c>
      <c r="O35" s="106"/>
      <c r="P35" s="106"/>
      <c r="Q35" s="29" t="s">
        <v>4</v>
      </c>
      <c r="R35" s="29" t="s">
        <v>4</v>
      </c>
      <c r="S35" s="29" t="s">
        <v>4</v>
      </c>
      <c r="T35" s="29" t="s">
        <v>4</v>
      </c>
      <c r="U35" s="29" t="s">
        <v>4</v>
      </c>
      <c r="V35" s="29" t="s">
        <v>4</v>
      </c>
      <c r="W35" s="29" t="s">
        <v>4</v>
      </c>
      <c r="X35" s="29" t="s">
        <v>4</v>
      </c>
      <c r="Y35" s="29" t="s">
        <v>4</v>
      </c>
      <c r="Z35" s="29" t="s">
        <v>4</v>
      </c>
      <c r="AA35" s="29" t="s">
        <v>4</v>
      </c>
      <c r="AB35" s="29" t="s">
        <v>4</v>
      </c>
      <c r="AC35" s="29" t="s">
        <v>4</v>
      </c>
      <c r="AD35" s="29" t="s">
        <v>4</v>
      </c>
      <c r="AE35" s="29" t="s">
        <v>4</v>
      </c>
      <c r="AF35" s="29" t="s">
        <v>4</v>
      </c>
      <c r="AG35" s="29" t="s">
        <v>4</v>
      </c>
      <c r="AH35" s="29" t="s">
        <v>4</v>
      </c>
      <c r="AI35" s="126"/>
    </row>
    <row r="36" spans="1:35">
      <c r="A36" s="63"/>
      <c r="B36" s="161" t="s">
        <v>3</v>
      </c>
      <c r="C36" s="160" t="s">
        <v>3</v>
      </c>
      <c r="D36" s="91" t="s">
        <v>66</v>
      </c>
      <c r="E36" s="73">
        <v>2</v>
      </c>
      <c r="F36" s="118" t="s">
        <v>4</v>
      </c>
      <c r="G36" s="73" t="s">
        <v>4</v>
      </c>
      <c r="H36" s="73" t="s">
        <v>4</v>
      </c>
      <c r="I36" s="73" t="s">
        <v>4</v>
      </c>
      <c r="J36" s="73" t="s">
        <v>4</v>
      </c>
      <c r="K36" s="73" t="s">
        <v>4</v>
      </c>
      <c r="L36" s="73" t="s">
        <v>4</v>
      </c>
      <c r="M36" s="73" t="s">
        <v>4</v>
      </c>
      <c r="N36" s="29" t="s">
        <v>4</v>
      </c>
      <c r="O36" s="106"/>
      <c r="P36" s="106"/>
      <c r="Q36" s="29" t="s">
        <v>4</v>
      </c>
      <c r="R36" s="29" t="s">
        <v>4</v>
      </c>
      <c r="S36" s="29" t="s">
        <v>4</v>
      </c>
      <c r="T36" s="29" t="s">
        <v>4</v>
      </c>
      <c r="U36" s="29" t="s">
        <v>4</v>
      </c>
      <c r="V36" s="29">
        <v>1</v>
      </c>
      <c r="W36" s="29" t="s">
        <v>4</v>
      </c>
      <c r="X36" s="29" t="s">
        <v>4</v>
      </c>
      <c r="Y36" s="29" t="s">
        <v>4</v>
      </c>
      <c r="Z36" s="29" t="s">
        <v>4</v>
      </c>
      <c r="AA36" s="29">
        <v>1</v>
      </c>
      <c r="AB36" s="29" t="s">
        <v>4</v>
      </c>
      <c r="AC36" s="29" t="s">
        <v>4</v>
      </c>
      <c r="AD36" s="29" t="s">
        <v>4</v>
      </c>
      <c r="AE36" s="29" t="s">
        <v>4</v>
      </c>
      <c r="AF36" s="29" t="s">
        <v>4</v>
      </c>
      <c r="AG36" s="29" t="s">
        <v>4</v>
      </c>
      <c r="AH36" s="29" t="s">
        <v>4</v>
      </c>
      <c r="AI36" s="126"/>
    </row>
    <row r="37" spans="1:35">
      <c r="A37" s="63"/>
      <c r="B37" s="161" t="s">
        <v>429</v>
      </c>
      <c r="C37" s="160" t="s">
        <v>428</v>
      </c>
      <c r="D37" s="91" t="s">
        <v>151</v>
      </c>
      <c r="E37" s="73" t="s">
        <v>4</v>
      </c>
      <c r="F37" s="118" t="s">
        <v>4</v>
      </c>
      <c r="G37" s="73" t="s">
        <v>4</v>
      </c>
      <c r="H37" s="73" t="s">
        <v>4</v>
      </c>
      <c r="I37" s="73" t="s">
        <v>4</v>
      </c>
      <c r="J37" s="73" t="s">
        <v>4</v>
      </c>
      <c r="K37" s="73" t="s">
        <v>4</v>
      </c>
      <c r="L37" s="73" t="s">
        <v>4</v>
      </c>
      <c r="M37" s="73" t="s">
        <v>4</v>
      </c>
      <c r="N37" s="29" t="s">
        <v>4</v>
      </c>
      <c r="O37" s="106"/>
      <c r="P37" s="106"/>
      <c r="Q37" s="29" t="s">
        <v>4</v>
      </c>
      <c r="R37" s="29" t="s">
        <v>4</v>
      </c>
      <c r="S37" s="29" t="s">
        <v>4</v>
      </c>
      <c r="T37" s="29" t="s">
        <v>4</v>
      </c>
      <c r="U37" s="29" t="s">
        <v>4</v>
      </c>
      <c r="V37" s="29" t="s">
        <v>4</v>
      </c>
      <c r="W37" s="29" t="s">
        <v>4</v>
      </c>
      <c r="X37" s="29" t="s">
        <v>4</v>
      </c>
      <c r="Y37" s="29" t="s">
        <v>4</v>
      </c>
      <c r="Z37" s="29" t="s">
        <v>4</v>
      </c>
      <c r="AA37" s="29" t="s">
        <v>4</v>
      </c>
      <c r="AB37" s="29" t="s">
        <v>4</v>
      </c>
      <c r="AC37" s="29" t="s">
        <v>4</v>
      </c>
      <c r="AD37" s="29" t="s">
        <v>4</v>
      </c>
      <c r="AE37" s="29" t="s">
        <v>4</v>
      </c>
      <c r="AF37" s="29" t="s">
        <v>4</v>
      </c>
      <c r="AG37" s="29" t="s">
        <v>4</v>
      </c>
      <c r="AH37" s="29" t="s">
        <v>4</v>
      </c>
      <c r="AI37" s="126"/>
    </row>
    <row r="38" spans="1:35">
      <c r="A38" s="63"/>
      <c r="B38" s="161" t="s">
        <v>3</v>
      </c>
      <c r="C38" s="160" t="s">
        <v>3</v>
      </c>
      <c r="D38" s="91" t="s">
        <v>67</v>
      </c>
      <c r="E38" s="73" t="s">
        <v>4</v>
      </c>
      <c r="F38" s="118" t="s">
        <v>4</v>
      </c>
      <c r="G38" s="73" t="s">
        <v>4</v>
      </c>
      <c r="H38" s="73" t="s">
        <v>4</v>
      </c>
      <c r="I38" s="73" t="s">
        <v>4</v>
      </c>
      <c r="J38" s="73" t="s">
        <v>4</v>
      </c>
      <c r="K38" s="73" t="s">
        <v>4</v>
      </c>
      <c r="L38" s="73" t="s">
        <v>4</v>
      </c>
      <c r="M38" s="73" t="s">
        <v>4</v>
      </c>
      <c r="N38" s="29" t="s">
        <v>4</v>
      </c>
      <c r="O38" s="106"/>
      <c r="P38" s="106"/>
      <c r="Q38" s="29" t="s">
        <v>4</v>
      </c>
      <c r="R38" s="29" t="s">
        <v>4</v>
      </c>
      <c r="S38" s="29" t="s">
        <v>4</v>
      </c>
      <c r="T38" s="29" t="s">
        <v>4</v>
      </c>
      <c r="U38" s="29" t="s">
        <v>4</v>
      </c>
      <c r="V38" s="29" t="s">
        <v>4</v>
      </c>
      <c r="W38" s="29" t="s">
        <v>4</v>
      </c>
      <c r="X38" s="29" t="s">
        <v>4</v>
      </c>
      <c r="Y38" s="29" t="s">
        <v>4</v>
      </c>
      <c r="Z38" s="29" t="s">
        <v>4</v>
      </c>
      <c r="AA38" s="29" t="s">
        <v>4</v>
      </c>
      <c r="AB38" s="29" t="s">
        <v>4</v>
      </c>
      <c r="AC38" s="29" t="s">
        <v>4</v>
      </c>
      <c r="AD38" s="29" t="s">
        <v>4</v>
      </c>
      <c r="AE38" s="29" t="s">
        <v>4</v>
      </c>
      <c r="AF38" s="29" t="s">
        <v>4</v>
      </c>
      <c r="AG38" s="29" t="s">
        <v>4</v>
      </c>
      <c r="AH38" s="29" t="s">
        <v>4</v>
      </c>
      <c r="AI38" s="126"/>
    </row>
    <row r="39" spans="1:35">
      <c r="A39" s="63"/>
      <c r="B39" s="161" t="s">
        <v>3</v>
      </c>
      <c r="C39" s="160" t="s">
        <v>3</v>
      </c>
      <c r="D39" s="91" t="s">
        <v>66</v>
      </c>
      <c r="E39" s="73" t="s">
        <v>4</v>
      </c>
      <c r="F39" s="118" t="s">
        <v>4</v>
      </c>
      <c r="G39" s="73" t="s">
        <v>4</v>
      </c>
      <c r="H39" s="73" t="s">
        <v>4</v>
      </c>
      <c r="I39" s="73" t="s">
        <v>4</v>
      </c>
      <c r="J39" s="73" t="s">
        <v>4</v>
      </c>
      <c r="K39" s="73" t="s">
        <v>4</v>
      </c>
      <c r="L39" s="73" t="s">
        <v>4</v>
      </c>
      <c r="M39" s="73" t="s">
        <v>4</v>
      </c>
      <c r="N39" s="29" t="s">
        <v>4</v>
      </c>
      <c r="O39" s="106"/>
      <c r="P39" s="106"/>
      <c r="Q39" s="29" t="s">
        <v>4</v>
      </c>
      <c r="R39" s="29" t="s">
        <v>4</v>
      </c>
      <c r="S39" s="29" t="s">
        <v>4</v>
      </c>
      <c r="T39" s="29" t="s">
        <v>4</v>
      </c>
      <c r="U39" s="29" t="s">
        <v>4</v>
      </c>
      <c r="V39" s="29" t="s">
        <v>4</v>
      </c>
      <c r="W39" s="29" t="s">
        <v>4</v>
      </c>
      <c r="X39" s="29" t="s">
        <v>4</v>
      </c>
      <c r="Y39" s="29" t="s">
        <v>4</v>
      </c>
      <c r="Z39" s="29" t="s">
        <v>4</v>
      </c>
      <c r="AA39" s="29" t="s">
        <v>4</v>
      </c>
      <c r="AB39" s="29" t="s">
        <v>4</v>
      </c>
      <c r="AC39" s="29" t="s">
        <v>4</v>
      </c>
      <c r="AD39" s="29" t="s">
        <v>4</v>
      </c>
      <c r="AE39" s="29" t="s">
        <v>4</v>
      </c>
      <c r="AF39" s="29" t="s">
        <v>4</v>
      </c>
      <c r="AG39" s="29" t="s">
        <v>4</v>
      </c>
      <c r="AH39" s="29" t="s">
        <v>4</v>
      </c>
      <c r="AI39" s="126"/>
    </row>
    <row r="40" spans="1:35">
      <c r="A40" s="63"/>
      <c r="B40" s="161" t="s">
        <v>427</v>
      </c>
      <c r="C40" s="160" t="s">
        <v>426</v>
      </c>
      <c r="D40" s="91" t="s">
        <v>151</v>
      </c>
      <c r="E40" s="73">
        <v>74</v>
      </c>
      <c r="F40" s="118" t="s">
        <v>4</v>
      </c>
      <c r="G40" s="73" t="s">
        <v>4</v>
      </c>
      <c r="H40" s="73" t="s">
        <v>4</v>
      </c>
      <c r="I40" s="73" t="s">
        <v>4</v>
      </c>
      <c r="J40" s="73" t="s">
        <v>4</v>
      </c>
      <c r="K40" s="73" t="s">
        <v>4</v>
      </c>
      <c r="L40" s="73" t="s">
        <v>4</v>
      </c>
      <c r="M40" s="73">
        <v>1</v>
      </c>
      <c r="N40" s="29" t="s">
        <v>4</v>
      </c>
      <c r="O40" s="106"/>
      <c r="P40" s="106"/>
      <c r="Q40" s="29" t="s">
        <v>4</v>
      </c>
      <c r="R40" s="29" t="s">
        <v>4</v>
      </c>
      <c r="S40" s="29" t="s">
        <v>4</v>
      </c>
      <c r="T40" s="29" t="s">
        <v>4</v>
      </c>
      <c r="U40" s="29" t="s">
        <v>4</v>
      </c>
      <c r="V40" s="29" t="s">
        <v>4</v>
      </c>
      <c r="W40" s="29">
        <v>1</v>
      </c>
      <c r="X40" s="29" t="s">
        <v>4</v>
      </c>
      <c r="Y40" s="29">
        <v>4</v>
      </c>
      <c r="Z40" s="29">
        <v>6</v>
      </c>
      <c r="AA40" s="29">
        <v>7</v>
      </c>
      <c r="AB40" s="29">
        <v>15</v>
      </c>
      <c r="AC40" s="29">
        <v>19</v>
      </c>
      <c r="AD40" s="29">
        <v>7</v>
      </c>
      <c r="AE40" s="29">
        <v>10</v>
      </c>
      <c r="AF40" s="29">
        <v>3</v>
      </c>
      <c r="AG40" s="29">
        <v>1</v>
      </c>
      <c r="AH40" s="29" t="s">
        <v>4</v>
      </c>
      <c r="AI40" s="126"/>
    </row>
    <row r="41" spans="1:35">
      <c r="A41" s="63"/>
      <c r="B41" s="161" t="s">
        <v>3</v>
      </c>
      <c r="C41" s="160" t="s">
        <v>3</v>
      </c>
      <c r="D41" s="91" t="s">
        <v>67</v>
      </c>
      <c r="E41" s="73">
        <v>35</v>
      </c>
      <c r="F41" s="118" t="s">
        <v>4</v>
      </c>
      <c r="G41" s="73" t="s">
        <v>4</v>
      </c>
      <c r="H41" s="73" t="s">
        <v>4</v>
      </c>
      <c r="I41" s="73" t="s">
        <v>4</v>
      </c>
      <c r="J41" s="73" t="s">
        <v>4</v>
      </c>
      <c r="K41" s="73" t="s">
        <v>4</v>
      </c>
      <c r="L41" s="73" t="s">
        <v>4</v>
      </c>
      <c r="M41" s="73" t="s">
        <v>4</v>
      </c>
      <c r="N41" s="29" t="s">
        <v>4</v>
      </c>
      <c r="O41" s="106"/>
      <c r="P41" s="106"/>
      <c r="Q41" s="29" t="s">
        <v>4</v>
      </c>
      <c r="R41" s="29" t="s">
        <v>4</v>
      </c>
      <c r="S41" s="29" t="s">
        <v>4</v>
      </c>
      <c r="T41" s="29" t="s">
        <v>4</v>
      </c>
      <c r="U41" s="29" t="s">
        <v>4</v>
      </c>
      <c r="V41" s="29" t="s">
        <v>4</v>
      </c>
      <c r="W41" s="29" t="s">
        <v>4</v>
      </c>
      <c r="X41" s="29" t="s">
        <v>4</v>
      </c>
      <c r="Y41" s="29">
        <v>2</v>
      </c>
      <c r="Z41" s="29">
        <v>4</v>
      </c>
      <c r="AA41" s="29">
        <v>6</v>
      </c>
      <c r="AB41" s="29">
        <v>8</v>
      </c>
      <c r="AC41" s="29">
        <v>9</v>
      </c>
      <c r="AD41" s="29">
        <v>2</v>
      </c>
      <c r="AE41" s="29">
        <v>4</v>
      </c>
      <c r="AF41" s="29" t="s">
        <v>4</v>
      </c>
      <c r="AG41" s="29" t="s">
        <v>4</v>
      </c>
      <c r="AH41" s="29" t="s">
        <v>4</v>
      </c>
      <c r="AI41" s="126"/>
    </row>
    <row r="42" spans="1:35">
      <c r="A42" s="63"/>
      <c r="B42" s="161" t="s">
        <v>3</v>
      </c>
      <c r="C42" s="160" t="s">
        <v>3</v>
      </c>
      <c r="D42" s="91" t="s">
        <v>66</v>
      </c>
      <c r="E42" s="73">
        <v>39</v>
      </c>
      <c r="F42" s="118" t="s">
        <v>4</v>
      </c>
      <c r="G42" s="73" t="s">
        <v>4</v>
      </c>
      <c r="H42" s="73" t="s">
        <v>4</v>
      </c>
      <c r="I42" s="73" t="s">
        <v>4</v>
      </c>
      <c r="J42" s="73" t="s">
        <v>4</v>
      </c>
      <c r="K42" s="73" t="s">
        <v>4</v>
      </c>
      <c r="L42" s="73" t="s">
        <v>4</v>
      </c>
      <c r="M42" s="73">
        <v>1</v>
      </c>
      <c r="N42" s="29" t="s">
        <v>4</v>
      </c>
      <c r="O42" s="106"/>
      <c r="P42" s="106"/>
      <c r="Q42" s="29" t="s">
        <v>4</v>
      </c>
      <c r="R42" s="29" t="s">
        <v>4</v>
      </c>
      <c r="S42" s="29" t="s">
        <v>4</v>
      </c>
      <c r="T42" s="29" t="s">
        <v>4</v>
      </c>
      <c r="U42" s="29" t="s">
        <v>4</v>
      </c>
      <c r="V42" s="29" t="s">
        <v>4</v>
      </c>
      <c r="W42" s="29">
        <v>1</v>
      </c>
      <c r="X42" s="29" t="s">
        <v>4</v>
      </c>
      <c r="Y42" s="29">
        <v>2</v>
      </c>
      <c r="Z42" s="29">
        <v>2</v>
      </c>
      <c r="AA42" s="29">
        <v>1</v>
      </c>
      <c r="AB42" s="29">
        <v>7</v>
      </c>
      <c r="AC42" s="29">
        <v>10</v>
      </c>
      <c r="AD42" s="29">
        <v>5</v>
      </c>
      <c r="AE42" s="29">
        <v>6</v>
      </c>
      <c r="AF42" s="29">
        <v>3</v>
      </c>
      <c r="AG42" s="29">
        <v>1</v>
      </c>
      <c r="AH42" s="29" t="s">
        <v>4</v>
      </c>
      <c r="AI42" s="126"/>
    </row>
    <row r="43" spans="1:35">
      <c r="A43" s="63"/>
      <c r="B43" s="161" t="s">
        <v>425</v>
      </c>
      <c r="C43" s="160" t="s">
        <v>424</v>
      </c>
      <c r="D43" s="91" t="s">
        <v>151</v>
      </c>
      <c r="E43" s="73">
        <v>5767</v>
      </c>
      <c r="F43" s="118" t="s">
        <v>4</v>
      </c>
      <c r="G43" s="73" t="s">
        <v>4</v>
      </c>
      <c r="H43" s="73" t="s">
        <v>4</v>
      </c>
      <c r="I43" s="73" t="s">
        <v>4</v>
      </c>
      <c r="J43" s="73">
        <v>2</v>
      </c>
      <c r="K43" s="73">
        <v>2</v>
      </c>
      <c r="L43" s="73">
        <v>1</v>
      </c>
      <c r="M43" s="73" t="s">
        <v>4</v>
      </c>
      <c r="N43" s="29">
        <v>4</v>
      </c>
      <c r="O43" s="106"/>
      <c r="P43" s="106"/>
      <c r="Q43" s="29">
        <v>1</v>
      </c>
      <c r="R43" s="29">
        <v>5</v>
      </c>
      <c r="S43" s="29">
        <v>6</v>
      </c>
      <c r="T43" s="29">
        <v>15</v>
      </c>
      <c r="U43" s="29">
        <v>40</v>
      </c>
      <c r="V43" s="29">
        <v>74</v>
      </c>
      <c r="W43" s="29">
        <v>101</v>
      </c>
      <c r="X43" s="29">
        <v>189</v>
      </c>
      <c r="Y43" s="29">
        <v>327</v>
      </c>
      <c r="Z43" s="29">
        <v>643</v>
      </c>
      <c r="AA43" s="29">
        <v>748</v>
      </c>
      <c r="AB43" s="29">
        <v>829</v>
      </c>
      <c r="AC43" s="29">
        <v>1076</v>
      </c>
      <c r="AD43" s="29">
        <v>977</v>
      </c>
      <c r="AE43" s="29">
        <v>527</v>
      </c>
      <c r="AF43" s="29">
        <v>173</v>
      </c>
      <c r="AG43" s="29">
        <v>29</v>
      </c>
      <c r="AH43" s="29" t="s">
        <v>4</v>
      </c>
      <c r="AI43" s="126"/>
    </row>
    <row r="44" spans="1:35">
      <c r="A44" s="63"/>
      <c r="B44" s="161" t="s">
        <v>3</v>
      </c>
      <c r="C44" s="160" t="s">
        <v>3</v>
      </c>
      <c r="D44" s="91" t="s">
        <v>67</v>
      </c>
      <c r="E44" s="73">
        <v>3428</v>
      </c>
      <c r="F44" s="118" t="s">
        <v>4</v>
      </c>
      <c r="G44" s="73" t="s">
        <v>4</v>
      </c>
      <c r="H44" s="73" t="s">
        <v>4</v>
      </c>
      <c r="I44" s="73" t="s">
        <v>4</v>
      </c>
      <c r="J44" s="73">
        <v>1</v>
      </c>
      <c r="K44" s="73">
        <v>1</v>
      </c>
      <c r="L44" s="73">
        <v>1</v>
      </c>
      <c r="M44" s="73" t="s">
        <v>4</v>
      </c>
      <c r="N44" s="29">
        <v>3</v>
      </c>
      <c r="O44" s="106"/>
      <c r="P44" s="106"/>
      <c r="Q44" s="29">
        <v>1</v>
      </c>
      <c r="R44" s="29">
        <v>3</v>
      </c>
      <c r="S44" s="29">
        <v>1</v>
      </c>
      <c r="T44" s="29">
        <v>9</v>
      </c>
      <c r="U44" s="29">
        <v>20</v>
      </c>
      <c r="V44" s="29">
        <v>38</v>
      </c>
      <c r="W44" s="29">
        <v>49</v>
      </c>
      <c r="X44" s="29">
        <v>120</v>
      </c>
      <c r="Y44" s="29">
        <v>223</v>
      </c>
      <c r="Z44" s="29">
        <v>442</v>
      </c>
      <c r="AA44" s="29">
        <v>520</v>
      </c>
      <c r="AB44" s="29">
        <v>554</v>
      </c>
      <c r="AC44" s="29">
        <v>651</v>
      </c>
      <c r="AD44" s="29">
        <v>524</v>
      </c>
      <c r="AE44" s="29">
        <v>216</v>
      </c>
      <c r="AF44" s="29">
        <v>48</v>
      </c>
      <c r="AG44" s="29">
        <v>4</v>
      </c>
      <c r="AH44" s="29" t="s">
        <v>4</v>
      </c>
      <c r="AI44" s="126"/>
    </row>
    <row r="45" spans="1:35">
      <c r="A45" s="63"/>
      <c r="B45" s="161" t="s">
        <v>3</v>
      </c>
      <c r="C45" s="160" t="s">
        <v>3</v>
      </c>
      <c r="D45" s="91" t="s">
        <v>66</v>
      </c>
      <c r="E45" s="73">
        <v>2339</v>
      </c>
      <c r="F45" s="118" t="s">
        <v>4</v>
      </c>
      <c r="G45" s="73" t="s">
        <v>4</v>
      </c>
      <c r="H45" s="73" t="s">
        <v>4</v>
      </c>
      <c r="I45" s="73" t="s">
        <v>4</v>
      </c>
      <c r="J45" s="73">
        <v>1</v>
      </c>
      <c r="K45" s="73">
        <v>1</v>
      </c>
      <c r="L45" s="73" t="s">
        <v>4</v>
      </c>
      <c r="M45" s="73" t="s">
        <v>4</v>
      </c>
      <c r="N45" s="29">
        <v>1</v>
      </c>
      <c r="O45" s="106"/>
      <c r="P45" s="106"/>
      <c r="Q45" s="29" t="s">
        <v>4</v>
      </c>
      <c r="R45" s="29">
        <v>2</v>
      </c>
      <c r="S45" s="29">
        <v>5</v>
      </c>
      <c r="T45" s="29">
        <v>6</v>
      </c>
      <c r="U45" s="29">
        <v>20</v>
      </c>
      <c r="V45" s="29">
        <v>36</v>
      </c>
      <c r="W45" s="29">
        <v>52</v>
      </c>
      <c r="X45" s="29">
        <v>69</v>
      </c>
      <c r="Y45" s="29">
        <v>104</v>
      </c>
      <c r="Z45" s="29">
        <v>201</v>
      </c>
      <c r="AA45" s="29">
        <v>228</v>
      </c>
      <c r="AB45" s="29">
        <v>275</v>
      </c>
      <c r="AC45" s="29">
        <v>425</v>
      </c>
      <c r="AD45" s="29">
        <v>453</v>
      </c>
      <c r="AE45" s="29">
        <v>311</v>
      </c>
      <c r="AF45" s="29">
        <v>125</v>
      </c>
      <c r="AG45" s="29">
        <v>25</v>
      </c>
      <c r="AH45" s="29" t="s">
        <v>4</v>
      </c>
      <c r="AI45" s="126"/>
    </row>
    <row r="46" spans="1:35">
      <c r="A46" s="63"/>
      <c r="B46" s="161" t="s">
        <v>423</v>
      </c>
      <c r="C46" s="160" t="s">
        <v>422</v>
      </c>
      <c r="D46" s="91" t="s">
        <v>151</v>
      </c>
      <c r="E46" s="73">
        <v>5595</v>
      </c>
      <c r="F46" s="118" t="s">
        <v>4</v>
      </c>
      <c r="G46" s="73" t="s">
        <v>4</v>
      </c>
      <c r="H46" s="73" t="s">
        <v>4</v>
      </c>
      <c r="I46" s="73" t="s">
        <v>4</v>
      </c>
      <c r="J46" s="73">
        <v>1</v>
      </c>
      <c r="K46" s="73">
        <v>1</v>
      </c>
      <c r="L46" s="73">
        <v>1</v>
      </c>
      <c r="M46" s="73" t="s">
        <v>4</v>
      </c>
      <c r="N46" s="29">
        <v>3</v>
      </c>
      <c r="O46" s="106"/>
      <c r="P46" s="106"/>
      <c r="Q46" s="29" t="s">
        <v>4</v>
      </c>
      <c r="R46" s="29">
        <v>5</v>
      </c>
      <c r="S46" s="29">
        <v>6</v>
      </c>
      <c r="T46" s="29">
        <v>15</v>
      </c>
      <c r="U46" s="29">
        <v>40</v>
      </c>
      <c r="V46" s="29">
        <v>74</v>
      </c>
      <c r="W46" s="29">
        <v>97</v>
      </c>
      <c r="X46" s="29">
        <v>185</v>
      </c>
      <c r="Y46" s="29">
        <v>322</v>
      </c>
      <c r="Z46" s="29">
        <v>632</v>
      </c>
      <c r="AA46" s="29">
        <v>730</v>
      </c>
      <c r="AB46" s="29">
        <v>809</v>
      </c>
      <c r="AC46" s="29">
        <v>1033</v>
      </c>
      <c r="AD46" s="29">
        <v>945</v>
      </c>
      <c r="AE46" s="29">
        <v>503</v>
      </c>
      <c r="AF46" s="29">
        <v>165</v>
      </c>
      <c r="AG46" s="29">
        <v>29</v>
      </c>
      <c r="AH46" s="29" t="s">
        <v>4</v>
      </c>
      <c r="AI46" s="126"/>
    </row>
    <row r="47" spans="1:35">
      <c r="A47" s="63"/>
      <c r="B47" s="161" t="s">
        <v>3</v>
      </c>
      <c r="C47" s="160" t="s">
        <v>3</v>
      </c>
      <c r="D47" s="91" t="s">
        <v>67</v>
      </c>
      <c r="E47" s="73">
        <v>3336</v>
      </c>
      <c r="F47" s="118" t="s">
        <v>4</v>
      </c>
      <c r="G47" s="73" t="s">
        <v>4</v>
      </c>
      <c r="H47" s="73" t="s">
        <v>4</v>
      </c>
      <c r="I47" s="73" t="s">
        <v>4</v>
      </c>
      <c r="J47" s="73">
        <v>1</v>
      </c>
      <c r="K47" s="73">
        <v>1</v>
      </c>
      <c r="L47" s="73">
        <v>1</v>
      </c>
      <c r="M47" s="73" t="s">
        <v>4</v>
      </c>
      <c r="N47" s="29">
        <v>3</v>
      </c>
      <c r="O47" s="106"/>
      <c r="P47" s="106"/>
      <c r="Q47" s="29" t="s">
        <v>4</v>
      </c>
      <c r="R47" s="29">
        <v>3</v>
      </c>
      <c r="S47" s="29">
        <v>1</v>
      </c>
      <c r="T47" s="29">
        <v>9</v>
      </c>
      <c r="U47" s="29">
        <v>20</v>
      </c>
      <c r="V47" s="29">
        <v>38</v>
      </c>
      <c r="W47" s="29">
        <v>47</v>
      </c>
      <c r="X47" s="29">
        <v>117</v>
      </c>
      <c r="Y47" s="29">
        <v>221</v>
      </c>
      <c r="Z47" s="29">
        <v>435</v>
      </c>
      <c r="AA47" s="29">
        <v>507</v>
      </c>
      <c r="AB47" s="29">
        <v>539</v>
      </c>
      <c r="AC47" s="29">
        <v>626</v>
      </c>
      <c r="AD47" s="29">
        <v>508</v>
      </c>
      <c r="AE47" s="29">
        <v>209</v>
      </c>
      <c r="AF47" s="29">
        <v>47</v>
      </c>
      <c r="AG47" s="29">
        <v>4</v>
      </c>
      <c r="AH47" s="29" t="s">
        <v>4</v>
      </c>
      <c r="AI47" s="126"/>
    </row>
    <row r="48" spans="1:35">
      <c r="A48" s="63"/>
      <c r="B48" s="161" t="s">
        <v>3</v>
      </c>
      <c r="C48" s="160" t="s">
        <v>3</v>
      </c>
      <c r="D48" s="91" t="s">
        <v>66</v>
      </c>
      <c r="E48" s="73">
        <v>2259</v>
      </c>
      <c r="F48" s="118" t="s">
        <v>4</v>
      </c>
      <c r="G48" s="73" t="s">
        <v>4</v>
      </c>
      <c r="H48" s="73" t="s">
        <v>4</v>
      </c>
      <c r="I48" s="73" t="s">
        <v>4</v>
      </c>
      <c r="J48" s="73" t="s">
        <v>4</v>
      </c>
      <c r="K48" s="73" t="s">
        <v>4</v>
      </c>
      <c r="L48" s="73" t="s">
        <v>4</v>
      </c>
      <c r="M48" s="73" t="s">
        <v>4</v>
      </c>
      <c r="N48" s="29" t="s">
        <v>4</v>
      </c>
      <c r="O48" s="106"/>
      <c r="P48" s="106"/>
      <c r="Q48" s="29" t="s">
        <v>4</v>
      </c>
      <c r="R48" s="29">
        <v>2</v>
      </c>
      <c r="S48" s="29">
        <v>5</v>
      </c>
      <c r="T48" s="29">
        <v>6</v>
      </c>
      <c r="U48" s="29">
        <v>20</v>
      </c>
      <c r="V48" s="29">
        <v>36</v>
      </c>
      <c r="W48" s="29">
        <v>50</v>
      </c>
      <c r="X48" s="29">
        <v>68</v>
      </c>
      <c r="Y48" s="29">
        <v>101</v>
      </c>
      <c r="Z48" s="29">
        <v>197</v>
      </c>
      <c r="AA48" s="29">
        <v>223</v>
      </c>
      <c r="AB48" s="29">
        <v>270</v>
      </c>
      <c r="AC48" s="29">
        <v>407</v>
      </c>
      <c r="AD48" s="29">
        <v>437</v>
      </c>
      <c r="AE48" s="29">
        <v>294</v>
      </c>
      <c r="AF48" s="29">
        <v>118</v>
      </c>
      <c r="AG48" s="29">
        <v>25</v>
      </c>
      <c r="AH48" s="29" t="s">
        <v>4</v>
      </c>
      <c r="AI48" s="126"/>
    </row>
    <row r="49" spans="1:35">
      <c r="A49" s="63"/>
      <c r="B49" s="161" t="s">
        <v>421</v>
      </c>
      <c r="C49" s="160" t="s">
        <v>420</v>
      </c>
      <c r="D49" s="91" t="s">
        <v>151</v>
      </c>
      <c r="E49" s="73">
        <v>121</v>
      </c>
      <c r="F49" s="118" t="s">
        <v>4</v>
      </c>
      <c r="G49" s="73" t="s">
        <v>4</v>
      </c>
      <c r="H49" s="73" t="s">
        <v>4</v>
      </c>
      <c r="I49" s="73" t="s">
        <v>4</v>
      </c>
      <c r="J49" s="73" t="s">
        <v>4</v>
      </c>
      <c r="K49" s="73" t="s">
        <v>4</v>
      </c>
      <c r="L49" s="73" t="s">
        <v>4</v>
      </c>
      <c r="M49" s="73" t="s">
        <v>4</v>
      </c>
      <c r="N49" s="29" t="s">
        <v>4</v>
      </c>
      <c r="O49" s="106"/>
      <c r="P49" s="106"/>
      <c r="Q49" s="29" t="s">
        <v>4</v>
      </c>
      <c r="R49" s="29" t="s">
        <v>4</v>
      </c>
      <c r="S49" s="29" t="s">
        <v>4</v>
      </c>
      <c r="T49" s="29" t="s">
        <v>4</v>
      </c>
      <c r="U49" s="29">
        <v>2</v>
      </c>
      <c r="V49" s="29" t="s">
        <v>4</v>
      </c>
      <c r="W49" s="29">
        <v>2</v>
      </c>
      <c r="X49" s="29">
        <v>5</v>
      </c>
      <c r="Y49" s="29">
        <v>11</v>
      </c>
      <c r="Z49" s="29">
        <v>17</v>
      </c>
      <c r="AA49" s="29">
        <v>14</v>
      </c>
      <c r="AB49" s="29">
        <v>13</v>
      </c>
      <c r="AC49" s="29">
        <v>15</v>
      </c>
      <c r="AD49" s="29">
        <v>26</v>
      </c>
      <c r="AE49" s="29">
        <v>15</v>
      </c>
      <c r="AF49" s="29" t="s">
        <v>4</v>
      </c>
      <c r="AG49" s="29">
        <v>1</v>
      </c>
      <c r="AH49" s="29" t="s">
        <v>4</v>
      </c>
      <c r="AI49" s="126"/>
    </row>
    <row r="50" spans="1:35">
      <c r="A50" s="63"/>
      <c r="B50" s="161" t="s">
        <v>3</v>
      </c>
      <c r="C50" s="160" t="s">
        <v>3</v>
      </c>
      <c r="D50" s="91" t="s">
        <v>67</v>
      </c>
      <c r="E50" s="73">
        <v>81</v>
      </c>
      <c r="F50" s="118" t="s">
        <v>4</v>
      </c>
      <c r="G50" s="73" t="s">
        <v>4</v>
      </c>
      <c r="H50" s="73" t="s">
        <v>4</v>
      </c>
      <c r="I50" s="73" t="s">
        <v>4</v>
      </c>
      <c r="J50" s="73" t="s">
        <v>4</v>
      </c>
      <c r="K50" s="73" t="s">
        <v>4</v>
      </c>
      <c r="L50" s="73" t="s">
        <v>4</v>
      </c>
      <c r="M50" s="73" t="s">
        <v>4</v>
      </c>
      <c r="N50" s="29" t="s">
        <v>4</v>
      </c>
      <c r="O50" s="106"/>
      <c r="P50" s="106"/>
      <c r="Q50" s="29" t="s">
        <v>4</v>
      </c>
      <c r="R50" s="29" t="s">
        <v>4</v>
      </c>
      <c r="S50" s="29" t="s">
        <v>4</v>
      </c>
      <c r="T50" s="29" t="s">
        <v>4</v>
      </c>
      <c r="U50" s="29">
        <v>2</v>
      </c>
      <c r="V50" s="29" t="s">
        <v>4</v>
      </c>
      <c r="W50" s="29">
        <v>1</v>
      </c>
      <c r="X50" s="29">
        <v>5</v>
      </c>
      <c r="Y50" s="29">
        <v>9</v>
      </c>
      <c r="Z50" s="29">
        <v>15</v>
      </c>
      <c r="AA50" s="29">
        <v>14</v>
      </c>
      <c r="AB50" s="29">
        <v>6</v>
      </c>
      <c r="AC50" s="29">
        <v>11</v>
      </c>
      <c r="AD50" s="29">
        <v>14</v>
      </c>
      <c r="AE50" s="29">
        <v>4</v>
      </c>
      <c r="AF50" s="29" t="s">
        <v>4</v>
      </c>
      <c r="AG50" s="29" t="s">
        <v>4</v>
      </c>
      <c r="AH50" s="29" t="s">
        <v>4</v>
      </c>
      <c r="AI50" s="126"/>
    </row>
    <row r="51" spans="1:35">
      <c r="A51" s="63"/>
      <c r="B51" s="161" t="s">
        <v>3</v>
      </c>
      <c r="C51" s="160" t="s">
        <v>3</v>
      </c>
      <c r="D51" s="91" t="s">
        <v>66</v>
      </c>
      <c r="E51" s="73">
        <v>40</v>
      </c>
      <c r="F51" s="118" t="s">
        <v>4</v>
      </c>
      <c r="G51" s="73" t="s">
        <v>4</v>
      </c>
      <c r="H51" s="73" t="s">
        <v>4</v>
      </c>
      <c r="I51" s="73" t="s">
        <v>4</v>
      </c>
      <c r="J51" s="73" t="s">
        <v>4</v>
      </c>
      <c r="K51" s="73" t="s">
        <v>4</v>
      </c>
      <c r="L51" s="73" t="s">
        <v>4</v>
      </c>
      <c r="M51" s="73" t="s">
        <v>4</v>
      </c>
      <c r="N51" s="29" t="s">
        <v>4</v>
      </c>
      <c r="O51" s="106"/>
      <c r="P51" s="106"/>
      <c r="Q51" s="29" t="s">
        <v>4</v>
      </c>
      <c r="R51" s="29" t="s">
        <v>4</v>
      </c>
      <c r="S51" s="29" t="s">
        <v>4</v>
      </c>
      <c r="T51" s="29" t="s">
        <v>4</v>
      </c>
      <c r="U51" s="29" t="s">
        <v>4</v>
      </c>
      <c r="V51" s="29" t="s">
        <v>4</v>
      </c>
      <c r="W51" s="29">
        <v>1</v>
      </c>
      <c r="X51" s="29" t="s">
        <v>4</v>
      </c>
      <c r="Y51" s="29">
        <v>2</v>
      </c>
      <c r="Z51" s="29">
        <v>2</v>
      </c>
      <c r="AA51" s="29" t="s">
        <v>4</v>
      </c>
      <c r="AB51" s="29">
        <v>7</v>
      </c>
      <c r="AC51" s="29">
        <v>4</v>
      </c>
      <c r="AD51" s="29">
        <v>12</v>
      </c>
      <c r="AE51" s="29">
        <v>11</v>
      </c>
      <c r="AF51" s="29" t="s">
        <v>4</v>
      </c>
      <c r="AG51" s="29">
        <v>1</v>
      </c>
      <c r="AH51" s="29" t="s">
        <v>4</v>
      </c>
      <c r="AI51" s="126"/>
    </row>
    <row r="52" spans="1:35">
      <c r="A52" s="63"/>
      <c r="B52" s="161" t="s">
        <v>419</v>
      </c>
      <c r="C52" s="160" t="s">
        <v>418</v>
      </c>
      <c r="D52" s="91" t="s">
        <v>151</v>
      </c>
      <c r="E52" s="73">
        <v>170</v>
      </c>
      <c r="F52" s="118" t="s">
        <v>4</v>
      </c>
      <c r="G52" s="73" t="s">
        <v>4</v>
      </c>
      <c r="H52" s="73" t="s">
        <v>4</v>
      </c>
      <c r="I52" s="73" t="s">
        <v>4</v>
      </c>
      <c r="J52" s="73" t="s">
        <v>4</v>
      </c>
      <c r="K52" s="73" t="s">
        <v>4</v>
      </c>
      <c r="L52" s="73" t="s">
        <v>4</v>
      </c>
      <c r="M52" s="73" t="s">
        <v>4</v>
      </c>
      <c r="N52" s="29" t="s">
        <v>4</v>
      </c>
      <c r="O52" s="106"/>
      <c r="P52" s="106"/>
      <c r="Q52" s="29" t="s">
        <v>4</v>
      </c>
      <c r="R52" s="29" t="s">
        <v>4</v>
      </c>
      <c r="S52" s="29" t="s">
        <v>4</v>
      </c>
      <c r="T52" s="29" t="s">
        <v>4</v>
      </c>
      <c r="U52" s="29">
        <v>2</v>
      </c>
      <c r="V52" s="29" t="s">
        <v>4</v>
      </c>
      <c r="W52" s="29">
        <v>8</v>
      </c>
      <c r="X52" s="29">
        <v>7</v>
      </c>
      <c r="Y52" s="29">
        <v>21</v>
      </c>
      <c r="Z52" s="29">
        <v>34</v>
      </c>
      <c r="AA52" s="29">
        <v>26</v>
      </c>
      <c r="AB52" s="29">
        <v>22</v>
      </c>
      <c r="AC52" s="29">
        <v>27</v>
      </c>
      <c r="AD52" s="29">
        <v>16</v>
      </c>
      <c r="AE52" s="29">
        <v>5</v>
      </c>
      <c r="AF52" s="29">
        <v>1</v>
      </c>
      <c r="AG52" s="29">
        <v>1</v>
      </c>
      <c r="AH52" s="29" t="s">
        <v>4</v>
      </c>
      <c r="AI52" s="126"/>
    </row>
    <row r="53" spans="1:35">
      <c r="A53" s="63"/>
      <c r="B53" s="161" t="s">
        <v>3</v>
      </c>
      <c r="C53" s="160" t="s">
        <v>3</v>
      </c>
      <c r="D53" s="91" t="s">
        <v>67</v>
      </c>
      <c r="E53" s="73">
        <v>146</v>
      </c>
      <c r="F53" s="118" t="s">
        <v>4</v>
      </c>
      <c r="G53" s="73" t="s">
        <v>4</v>
      </c>
      <c r="H53" s="73" t="s">
        <v>4</v>
      </c>
      <c r="I53" s="73" t="s">
        <v>4</v>
      </c>
      <c r="J53" s="73" t="s">
        <v>4</v>
      </c>
      <c r="K53" s="73" t="s">
        <v>4</v>
      </c>
      <c r="L53" s="73" t="s">
        <v>4</v>
      </c>
      <c r="M53" s="73" t="s">
        <v>4</v>
      </c>
      <c r="N53" s="29" t="s">
        <v>4</v>
      </c>
      <c r="O53" s="106"/>
      <c r="P53" s="106"/>
      <c r="Q53" s="29" t="s">
        <v>4</v>
      </c>
      <c r="R53" s="29" t="s">
        <v>4</v>
      </c>
      <c r="S53" s="29" t="s">
        <v>4</v>
      </c>
      <c r="T53" s="29" t="s">
        <v>4</v>
      </c>
      <c r="U53" s="29">
        <v>2</v>
      </c>
      <c r="V53" s="29" t="s">
        <v>4</v>
      </c>
      <c r="W53" s="29">
        <v>7</v>
      </c>
      <c r="X53" s="29">
        <v>5</v>
      </c>
      <c r="Y53" s="29">
        <v>20</v>
      </c>
      <c r="Z53" s="29">
        <v>32</v>
      </c>
      <c r="AA53" s="29">
        <v>26</v>
      </c>
      <c r="AB53" s="29">
        <v>18</v>
      </c>
      <c r="AC53" s="29">
        <v>20</v>
      </c>
      <c r="AD53" s="29">
        <v>12</v>
      </c>
      <c r="AE53" s="29">
        <v>3</v>
      </c>
      <c r="AF53" s="29" t="s">
        <v>4</v>
      </c>
      <c r="AG53" s="29">
        <v>1</v>
      </c>
      <c r="AH53" s="29" t="s">
        <v>4</v>
      </c>
      <c r="AI53" s="126"/>
    </row>
    <row r="54" spans="1:35">
      <c r="A54" s="63"/>
      <c r="B54" s="161" t="s">
        <v>3</v>
      </c>
      <c r="C54" s="160" t="s">
        <v>3</v>
      </c>
      <c r="D54" s="91" t="s">
        <v>66</v>
      </c>
      <c r="E54" s="73">
        <v>24</v>
      </c>
      <c r="F54" s="118" t="s">
        <v>4</v>
      </c>
      <c r="G54" s="73" t="s">
        <v>4</v>
      </c>
      <c r="H54" s="73" t="s">
        <v>4</v>
      </c>
      <c r="I54" s="73" t="s">
        <v>4</v>
      </c>
      <c r="J54" s="73" t="s">
        <v>4</v>
      </c>
      <c r="K54" s="73" t="s">
        <v>4</v>
      </c>
      <c r="L54" s="73" t="s">
        <v>4</v>
      </c>
      <c r="M54" s="73" t="s">
        <v>4</v>
      </c>
      <c r="N54" s="29" t="s">
        <v>4</v>
      </c>
      <c r="O54" s="106"/>
      <c r="P54" s="106"/>
      <c r="Q54" s="29" t="s">
        <v>4</v>
      </c>
      <c r="R54" s="29" t="s">
        <v>4</v>
      </c>
      <c r="S54" s="29" t="s">
        <v>4</v>
      </c>
      <c r="T54" s="29" t="s">
        <v>4</v>
      </c>
      <c r="U54" s="29" t="s">
        <v>4</v>
      </c>
      <c r="V54" s="29" t="s">
        <v>4</v>
      </c>
      <c r="W54" s="29">
        <v>1</v>
      </c>
      <c r="X54" s="29">
        <v>2</v>
      </c>
      <c r="Y54" s="29">
        <v>1</v>
      </c>
      <c r="Z54" s="29">
        <v>2</v>
      </c>
      <c r="AA54" s="29" t="s">
        <v>4</v>
      </c>
      <c r="AB54" s="29">
        <v>4</v>
      </c>
      <c r="AC54" s="29">
        <v>7</v>
      </c>
      <c r="AD54" s="29">
        <v>4</v>
      </c>
      <c r="AE54" s="29">
        <v>2</v>
      </c>
      <c r="AF54" s="29">
        <v>1</v>
      </c>
      <c r="AG54" s="29" t="s">
        <v>4</v>
      </c>
      <c r="AH54" s="29" t="s">
        <v>4</v>
      </c>
      <c r="AI54" s="126"/>
    </row>
    <row r="55" spans="1:35">
      <c r="A55" s="63"/>
      <c r="B55" s="161" t="s">
        <v>417</v>
      </c>
      <c r="C55" s="160" t="s">
        <v>416</v>
      </c>
      <c r="D55" s="91" t="s">
        <v>151</v>
      </c>
      <c r="E55" s="73">
        <v>678</v>
      </c>
      <c r="F55" s="118" t="s">
        <v>4</v>
      </c>
      <c r="G55" s="73" t="s">
        <v>4</v>
      </c>
      <c r="H55" s="73" t="s">
        <v>4</v>
      </c>
      <c r="I55" s="73" t="s">
        <v>4</v>
      </c>
      <c r="J55" s="73" t="s">
        <v>4</v>
      </c>
      <c r="K55" s="73" t="s">
        <v>4</v>
      </c>
      <c r="L55" s="73" t="s">
        <v>4</v>
      </c>
      <c r="M55" s="73" t="s">
        <v>4</v>
      </c>
      <c r="N55" s="29" t="s">
        <v>4</v>
      </c>
      <c r="O55" s="106"/>
      <c r="P55" s="106"/>
      <c r="Q55" s="29" t="s">
        <v>4</v>
      </c>
      <c r="R55" s="29" t="s">
        <v>4</v>
      </c>
      <c r="S55" s="29">
        <v>1</v>
      </c>
      <c r="T55" s="29">
        <v>3</v>
      </c>
      <c r="U55" s="29">
        <v>5</v>
      </c>
      <c r="V55" s="29">
        <v>5</v>
      </c>
      <c r="W55" s="29">
        <v>7</v>
      </c>
      <c r="X55" s="29">
        <v>15</v>
      </c>
      <c r="Y55" s="29">
        <v>40</v>
      </c>
      <c r="Z55" s="29">
        <v>84</v>
      </c>
      <c r="AA55" s="29">
        <v>100</v>
      </c>
      <c r="AB55" s="29">
        <v>108</v>
      </c>
      <c r="AC55" s="29">
        <v>128</v>
      </c>
      <c r="AD55" s="29">
        <v>96</v>
      </c>
      <c r="AE55" s="29">
        <v>67</v>
      </c>
      <c r="AF55" s="29">
        <v>16</v>
      </c>
      <c r="AG55" s="29">
        <v>3</v>
      </c>
      <c r="AH55" s="29" t="s">
        <v>4</v>
      </c>
      <c r="AI55" s="126"/>
    </row>
    <row r="56" spans="1:35">
      <c r="A56" s="63"/>
      <c r="B56" s="161" t="s">
        <v>3</v>
      </c>
      <c r="C56" s="160" t="s">
        <v>3</v>
      </c>
      <c r="D56" s="91" t="s">
        <v>67</v>
      </c>
      <c r="E56" s="73">
        <v>429</v>
      </c>
      <c r="F56" s="118" t="s">
        <v>4</v>
      </c>
      <c r="G56" s="73" t="s">
        <v>4</v>
      </c>
      <c r="H56" s="73" t="s">
        <v>4</v>
      </c>
      <c r="I56" s="73" t="s">
        <v>4</v>
      </c>
      <c r="J56" s="73" t="s">
        <v>4</v>
      </c>
      <c r="K56" s="73" t="s">
        <v>4</v>
      </c>
      <c r="L56" s="73" t="s">
        <v>4</v>
      </c>
      <c r="M56" s="73" t="s">
        <v>4</v>
      </c>
      <c r="N56" s="29" t="s">
        <v>4</v>
      </c>
      <c r="O56" s="106"/>
      <c r="P56" s="106"/>
      <c r="Q56" s="29" t="s">
        <v>4</v>
      </c>
      <c r="R56" s="29" t="s">
        <v>4</v>
      </c>
      <c r="S56" s="29" t="s">
        <v>4</v>
      </c>
      <c r="T56" s="29">
        <v>1</v>
      </c>
      <c r="U56" s="29">
        <v>4</v>
      </c>
      <c r="V56" s="29">
        <v>2</v>
      </c>
      <c r="W56" s="29">
        <v>4</v>
      </c>
      <c r="X56" s="29">
        <v>10</v>
      </c>
      <c r="Y56" s="29">
        <v>33</v>
      </c>
      <c r="Z56" s="29">
        <v>60</v>
      </c>
      <c r="AA56" s="29">
        <v>70</v>
      </c>
      <c r="AB56" s="29">
        <v>82</v>
      </c>
      <c r="AC56" s="29">
        <v>85</v>
      </c>
      <c r="AD56" s="29">
        <v>53</v>
      </c>
      <c r="AE56" s="29">
        <v>21</v>
      </c>
      <c r="AF56" s="29">
        <v>4</v>
      </c>
      <c r="AG56" s="29" t="s">
        <v>4</v>
      </c>
      <c r="AH56" s="29" t="s">
        <v>4</v>
      </c>
      <c r="AI56" s="126"/>
    </row>
    <row r="57" spans="1:35">
      <c r="A57" s="63"/>
      <c r="B57" s="161" t="s">
        <v>3</v>
      </c>
      <c r="C57" s="160" t="s">
        <v>3</v>
      </c>
      <c r="D57" s="91" t="s">
        <v>66</v>
      </c>
      <c r="E57" s="73">
        <v>249</v>
      </c>
      <c r="F57" s="118" t="s">
        <v>4</v>
      </c>
      <c r="G57" s="73" t="s">
        <v>4</v>
      </c>
      <c r="H57" s="73" t="s">
        <v>4</v>
      </c>
      <c r="I57" s="73" t="s">
        <v>4</v>
      </c>
      <c r="J57" s="73" t="s">
        <v>4</v>
      </c>
      <c r="K57" s="73" t="s">
        <v>4</v>
      </c>
      <c r="L57" s="73" t="s">
        <v>4</v>
      </c>
      <c r="M57" s="73" t="s">
        <v>4</v>
      </c>
      <c r="N57" s="29" t="s">
        <v>4</v>
      </c>
      <c r="O57" s="106"/>
      <c r="P57" s="106"/>
      <c r="Q57" s="29" t="s">
        <v>4</v>
      </c>
      <c r="R57" s="29" t="s">
        <v>4</v>
      </c>
      <c r="S57" s="29">
        <v>1</v>
      </c>
      <c r="T57" s="29">
        <v>2</v>
      </c>
      <c r="U57" s="29">
        <v>1</v>
      </c>
      <c r="V57" s="29">
        <v>3</v>
      </c>
      <c r="W57" s="29">
        <v>3</v>
      </c>
      <c r="X57" s="29">
        <v>5</v>
      </c>
      <c r="Y57" s="29">
        <v>7</v>
      </c>
      <c r="Z57" s="29">
        <v>24</v>
      </c>
      <c r="AA57" s="29">
        <v>30</v>
      </c>
      <c r="AB57" s="29">
        <v>26</v>
      </c>
      <c r="AC57" s="29">
        <v>43</v>
      </c>
      <c r="AD57" s="29">
        <v>43</v>
      </c>
      <c r="AE57" s="29">
        <v>46</v>
      </c>
      <c r="AF57" s="29">
        <v>12</v>
      </c>
      <c r="AG57" s="29">
        <v>3</v>
      </c>
      <c r="AH57" s="29" t="s">
        <v>4</v>
      </c>
      <c r="AI57" s="126"/>
    </row>
    <row r="58" spans="1:35">
      <c r="A58" s="63"/>
      <c r="B58" s="161" t="s">
        <v>415</v>
      </c>
      <c r="C58" s="160" t="s">
        <v>414</v>
      </c>
      <c r="D58" s="91" t="s">
        <v>151</v>
      </c>
      <c r="E58" s="73">
        <v>467</v>
      </c>
      <c r="F58" s="118" t="s">
        <v>4</v>
      </c>
      <c r="G58" s="73" t="s">
        <v>4</v>
      </c>
      <c r="H58" s="73" t="s">
        <v>4</v>
      </c>
      <c r="I58" s="73" t="s">
        <v>4</v>
      </c>
      <c r="J58" s="73" t="s">
        <v>4</v>
      </c>
      <c r="K58" s="73" t="s">
        <v>4</v>
      </c>
      <c r="L58" s="73" t="s">
        <v>4</v>
      </c>
      <c r="M58" s="73" t="s">
        <v>4</v>
      </c>
      <c r="N58" s="29" t="s">
        <v>4</v>
      </c>
      <c r="O58" s="106"/>
      <c r="P58" s="106"/>
      <c r="Q58" s="29" t="s">
        <v>4</v>
      </c>
      <c r="R58" s="29">
        <v>1</v>
      </c>
      <c r="S58" s="29" t="s">
        <v>4</v>
      </c>
      <c r="T58" s="29">
        <v>2</v>
      </c>
      <c r="U58" s="29">
        <v>4</v>
      </c>
      <c r="V58" s="29">
        <v>7</v>
      </c>
      <c r="W58" s="29">
        <v>10</v>
      </c>
      <c r="X58" s="29">
        <v>14</v>
      </c>
      <c r="Y58" s="29">
        <v>23</v>
      </c>
      <c r="Z58" s="29">
        <v>55</v>
      </c>
      <c r="AA58" s="29">
        <v>44</v>
      </c>
      <c r="AB58" s="29">
        <v>57</v>
      </c>
      <c r="AC58" s="29">
        <v>84</v>
      </c>
      <c r="AD58" s="29">
        <v>75</v>
      </c>
      <c r="AE58" s="29">
        <v>61</v>
      </c>
      <c r="AF58" s="29">
        <v>25</v>
      </c>
      <c r="AG58" s="29">
        <v>5</v>
      </c>
      <c r="AH58" s="29" t="s">
        <v>4</v>
      </c>
      <c r="AI58" s="126"/>
    </row>
    <row r="59" spans="1:35">
      <c r="A59" s="63"/>
      <c r="B59" s="161" t="s">
        <v>3</v>
      </c>
      <c r="C59" s="160" t="s">
        <v>3</v>
      </c>
      <c r="D59" s="91" t="s">
        <v>67</v>
      </c>
      <c r="E59" s="73">
        <v>228</v>
      </c>
      <c r="F59" s="118" t="s">
        <v>4</v>
      </c>
      <c r="G59" s="73" t="s">
        <v>4</v>
      </c>
      <c r="H59" s="73" t="s">
        <v>4</v>
      </c>
      <c r="I59" s="73" t="s">
        <v>4</v>
      </c>
      <c r="J59" s="73" t="s">
        <v>4</v>
      </c>
      <c r="K59" s="73" t="s">
        <v>4</v>
      </c>
      <c r="L59" s="73" t="s">
        <v>4</v>
      </c>
      <c r="M59" s="73" t="s">
        <v>4</v>
      </c>
      <c r="N59" s="29" t="s">
        <v>4</v>
      </c>
      <c r="O59" s="106"/>
      <c r="P59" s="106"/>
      <c r="Q59" s="29" t="s">
        <v>4</v>
      </c>
      <c r="R59" s="29">
        <v>1</v>
      </c>
      <c r="S59" s="29" t="s">
        <v>4</v>
      </c>
      <c r="T59" s="29">
        <v>2</v>
      </c>
      <c r="U59" s="29">
        <v>4</v>
      </c>
      <c r="V59" s="29">
        <v>5</v>
      </c>
      <c r="W59" s="29">
        <v>7</v>
      </c>
      <c r="X59" s="29">
        <v>10</v>
      </c>
      <c r="Y59" s="29">
        <v>12</v>
      </c>
      <c r="Z59" s="29">
        <v>38</v>
      </c>
      <c r="AA59" s="29">
        <v>30</v>
      </c>
      <c r="AB59" s="29">
        <v>31</v>
      </c>
      <c r="AC59" s="29">
        <v>37</v>
      </c>
      <c r="AD59" s="29">
        <v>30</v>
      </c>
      <c r="AE59" s="29">
        <v>19</v>
      </c>
      <c r="AF59" s="29">
        <v>2</v>
      </c>
      <c r="AG59" s="29" t="s">
        <v>4</v>
      </c>
      <c r="AH59" s="29" t="s">
        <v>4</v>
      </c>
      <c r="AI59" s="126"/>
    </row>
    <row r="60" spans="1:35">
      <c r="A60" s="63"/>
      <c r="B60" s="161" t="s">
        <v>3</v>
      </c>
      <c r="C60" s="160" t="s">
        <v>3</v>
      </c>
      <c r="D60" s="91" t="s">
        <v>66</v>
      </c>
      <c r="E60" s="73">
        <v>239</v>
      </c>
      <c r="F60" s="118" t="s">
        <v>4</v>
      </c>
      <c r="G60" s="73" t="s">
        <v>4</v>
      </c>
      <c r="H60" s="73" t="s">
        <v>4</v>
      </c>
      <c r="I60" s="73" t="s">
        <v>4</v>
      </c>
      <c r="J60" s="73" t="s">
        <v>4</v>
      </c>
      <c r="K60" s="73" t="s">
        <v>4</v>
      </c>
      <c r="L60" s="73" t="s">
        <v>4</v>
      </c>
      <c r="M60" s="73" t="s">
        <v>4</v>
      </c>
      <c r="N60" s="29" t="s">
        <v>4</v>
      </c>
      <c r="O60" s="106"/>
      <c r="P60" s="106"/>
      <c r="Q60" s="29" t="s">
        <v>4</v>
      </c>
      <c r="R60" s="29" t="s">
        <v>4</v>
      </c>
      <c r="S60" s="29" t="s">
        <v>4</v>
      </c>
      <c r="T60" s="29" t="s">
        <v>4</v>
      </c>
      <c r="U60" s="29" t="s">
        <v>4</v>
      </c>
      <c r="V60" s="29">
        <v>2</v>
      </c>
      <c r="W60" s="29">
        <v>3</v>
      </c>
      <c r="X60" s="29">
        <v>4</v>
      </c>
      <c r="Y60" s="29">
        <v>11</v>
      </c>
      <c r="Z60" s="29">
        <v>17</v>
      </c>
      <c r="AA60" s="29">
        <v>14</v>
      </c>
      <c r="AB60" s="29">
        <v>26</v>
      </c>
      <c r="AC60" s="29">
        <v>47</v>
      </c>
      <c r="AD60" s="29">
        <v>45</v>
      </c>
      <c r="AE60" s="29">
        <v>42</v>
      </c>
      <c r="AF60" s="29">
        <v>23</v>
      </c>
      <c r="AG60" s="29">
        <v>5</v>
      </c>
      <c r="AH60" s="29" t="s">
        <v>4</v>
      </c>
      <c r="AI60" s="126"/>
    </row>
    <row r="61" spans="1:35">
      <c r="A61" s="63"/>
      <c r="B61" s="161" t="s">
        <v>413</v>
      </c>
      <c r="C61" s="160" t="s">
        <v>412</v>
      </c>
      <c r="D61" s="91" t="s">
        <v>151</v>
      </c>
      <c r="E61" s="73">
        <v>186</v>
      </c>
      <c r="F61" s="118" t="s">
        <v>4</v>
      </c>
      <c r="G61" s="73" t="s">
        <v>4</v>
      </c>
      <c r="H61" s="73" t="s">
        <v>4</v>
      </c>
      <c r="I61" s="73" t="s">
        <v>4</v>
      </c>
      <c r="J61" s="73" t="s">
        <v>4</v>
      </c>
      <c r="K61" s="73" t="s">
        <v>4</v>
      </c>
      <c r="L61" s="73" t="s">
        <v>4</v>
      </c>
      <c r="M61" s="73" t="s">
        <v>4</v>
      </c>
      <c r="N61" s="29" t="s">
        <v>4</v>
      </c>
      <c r="O61" s="106"/>
      <c r="P61" s="106"/>
      <c r="Q61" s="29" t="s">
        <v>4</v>
      </c>
      <c r="R61" s="29" t="s">
        <v>4</v>
      </c>
      <c r="S61" s="29" t="s">
        <v>4</v>
      </c>
      <c r="T61" s="29">
        <v>1</v>
      </c>
      <c r="U61" s="29">
        <v>2</v>
      </c>
      <c r="V61" s="29">
        <v>6</v>
      </c>
      <c r="W61" s="29">
        <v>5</v>
      </c>
      <c r="X61" s="29">
        <v>7</v>
      </c>
      <c r="Y61" s="29">
        <v>16</v>
      </c>
      <c r="Z61" s="29">
        <v>31</v>
      </c>
      <c r="AA61" s="29">
        <v>24</v>
      </c>
      <c r="AB61" s="29">
        <v>29</v>
      </c>
      <c r="AC61" s="29">
        <v>26</v>
      </c>
      <c r="AD61" s="29">
        <v>17</v>
      </c>
      <c r="AE61" s="29">
        <v>16</v>
      </c>
      <c r="AF61" s="29">
        <v>4</v>
      </c>
      <c r="AG61" s="29">
        <v>2</v>
      </c>
      <c r="AH61" s="29" t="s">
        <v>4</v>
      </c>
      <c r="AI61" s="126"/>
    </row>
    <row r="62" spans="1:35">
      <c r="A62" s="63"/>
      <c r="B62" s="161" t="s">
        <v>3</v>
      </c>
      <c r="C62" s="160" t="s">
        <v>3</v>
      </c>
      <c r="D62" s="91" t="s">
        <v>67</v>
      </c>
      <c r="E62" s="73">
        <v>114</v>
      </c>
      <c r="F62" s="118" t="s">
        <v>4</v>
      </c>
      <c r="G62" s="73" t="s">
        <v>4</v>
      </c>
      <c r="H62" s="73" t="s">
        <v>4</v>
      </c>
      <c r="I62" s="73" t="s">
        <v>4</v>
      </c>
      <c r="J62" s="73" t="s">
        <v>4</v>
      </c>
      <c r="K62" s="73" t="s">
        <v>4</v>
      </c>
      <c r="L62" s="73" t="s">
        <v>4</v>
      </c>
      <c r="M62" s="73" t="s">
        <v>4</v>
      </c>
      <c r="N62" s="29" t="s">
        <v>4</v>
      </c>
      <c r="O62" s="106"/>
      <c r="P62" s="106"/>
      <c r="Q62" s="29" t="s">
        <v>4</v>
      </c>
      <c r="R62" s="29" t="s">
        <v>4</v>
      </c>
      <c r="S62" s="29" t="s">
        <v>4</v>
      </c>
      <c r="T62" s="29">
        <v>1</v>
      </c>
      <c r="U62" s="29" t="s">
        <v>4</v>
      </c>
      <c r="V62" s="29">
        <v>6</v>
      </c>
      <c r="W62" s="29">
        <v>2</v>
      </c>
      <c r="X62" s="29">
        <v>5</v>
      </c>
      <c r="Y62" s="29">
        <v>12</v>
      </c>
      <c r="Z62" s="29">
        <v>23</v>
      </c>
      <c r="AA62" s="29">
        <v>15</v>
      </c>
      <c r="AB62" s="29">
        <v>22</v>
      </c>
      <c r="AC62" s="29">
        <v>16</v>
      </c>
      <c r="AD62" s="29">
        <v>8</v>
      </c>
      <c r="AE62" s="29">
        <v>4</v>
      </c>
      <c r="AF62" s="29" t="s">
        <v>4</v>
      </c>
      <c r="AG62" s="29" t="s">
        <v>4</v>
      </c>
      <c r="AH62" s="29" t="s">
        <v>4</v>
      </c>
      <c r="AI62" s="126"/>
    </row>
    <row r="63" spans="1:35">
      <c r="A63" s="63"/>
      <c r="B63" s="161" t="s">
        <v>3</v>
      </c>
      <c r="C63" s="160" t="s">
        <v>3</v>
      </c>
      <c r="D63" s="91" t="s">
        <v>66</v>
      </c>
      <c r="E63" s="73">
        <v>72</v>
      </c>
      <c r="F63" s="118" t="s">
        <v>4</v>
      </c>
      <c r="G63" s="73" t="s">
        <v>4</v>
      </c>
      <c r="H63" s="73" t="s">
        <v>4</v>
      </c>
      <c r="I63" s="73" t="s">
        <v>4</v>
      </c>
      <c r="J63" s="73" t="s">
        <v>4</v>
      </c>
      <c r="K63" s="73" t="s">
        <v>4</v>
      </c>
      <c r="L63" s="73" t="s">
        <v>4</v>
      </c>
      <c r="M63" s="73" t="s">
        <v>4</v>
      </c>
      <c r="N63" s="29" t="s">
        <v>4</v>
      </c>
      <c r="O63" s="106"/>
      <c r="P63" s="106"/>
      <c r="Q63" s="29" t="s">
        <v>4</v>
      </c>
      <c r="R63" s="29" t="s">
        <v>4</v>
      </c>
      <c r="S63" s="29" t="s">
        <v>4</v>
      </c>
      <c r="T63" s="29" t="s">
        <v>4</v>
      </c>
      <c r="U63" s="29">
        <v>2</v>
      </c>
      <c r="V63" s="29" t="s">
        <v>4</v>
      </c>
      <c r="W63" s="29">
        <v>3</v>
      </c>
      <c r="X63" s="29">
        <v>2</v>
      </c>
      <c r="Y63" s="29">
        <v>4</v>
      </c>
      <c r="Z63" s="29">
        <v>8</v>
      </c>
      <c r="AA63" s="29">
        <v>9</v>
      </c>
      <c r="AB63" s="29">
        <v>7</v>
      </c>
      <c r="AC63" s="29">
        <v>10</v>
      </c>
      <c r="AD63" s="29">
        <v>9</v>
      </c>
      <c r="AE63" s="29">
        <v>12</v>
      </c>
      <c r="AF63" s="29">
        <v>4</v>
      </c>
      <c r="AG63" s="29">
        <v>2</v>
      </c>
      <c r="AH63" s="29" t="s">
        <v>4</v>
      </c>
      <c r="AI63" s="126"/>
    </row>
    <row r="64" spans="1:35">
      <c r="A64" s="63"/>
      <c r="B64" s="161" t="s">
        <v>411</v>
      </c>
      <c r="C64" s="160" t="s">
        <v>410</v>
      </c>
      <c r="D64" s="91" t="s">
        <v>151</v>
      </c>
      <c r="E64" s="73">
        <v>490</v>
      </c>
      <c r="F64" s="118" t="s">
        <v>4</v>
      </c>
      <c r="G64" s="73" t="s">
        <v>4</v>
      </c>
      <c r="H64" s="73" t="s">
        <v>4</v>
      </c>
      <c r="I64" s="73" t="s">
        <v>4</v>
      </c>
      <c r="J64" s="73" t="s">
        <v>4</v>
      </c>
      <c r="K64" s="73" t="s">
        <v>4</v>
      </c>
      <c r="L64" s="73" t="s">
        <v>4</v>
      </c>
      <c r="M64" s="73" t="s">
        <v>4</v>
      </c>
      <c r="N64" s="29" t="s">
        <v>4</v>
      </c>
      <c r="O64" s="106"/>
      <c r="P64" s="106"/>
      <c r="Q64" s="29" t="s">
        <v>4</v>
      </c>
      <c r="R64" s="29">
        <v>1</v>
      </c>
      <c r="S64" s="29" t="s">
        <v>4</v>
      </c>
      <c r="T64" s="29" t="s">
        <v>4</v>
      </c>
      <c r="U64" s="29" t="s">
        <v>4</v>
      </c>
      <c r="V64" s="29">
        <v>2</v>
      </c>
      <c r="W64" s="29">
        <v>7</v>
      </c>
      <c r="X64" s="29">
        <v>11</v>
      </c>
      <c r="Y64" s="29">
        <v>28</v>
      </c>
      <c r="Z64" s="29">
        <v>53</v>
      </c>
      <c r="AA64" s="29">
        <v>65</v>
      </c>
      <c r="AB64" s="29">
        <v>80</v>
      </c>
      <c r="AC64" s="29">
        <v>106</v>
      </c>
      <c r="AD64" s="29">
        <v>90</v>
      </c>
      <c r="AE64" s="29">
        <v>35</v>
      </c>
      <c r="AF64" s="29">
        <v>12</v>
      </c>
      <c r="AG64" s="29" t="s">
        <v>4</v>
      </c>
      <c r="AH64" s="29" t="s">
        <v>4</v>
      </c>
      <c r="AI64" s="126"/>
    </row>
    <row r="65" spans="1:35">
      <c r="A65" s="63"/>
      <c r="B65" s="161" t="s">
        <v>3</v>
      </c>
      <c r="C65" s="160" t="s">
        <v>3</v>
      </c>
      <c r="D65" s="91" t="s">
        <v>67</v>
      </c>
      <c r="E65" s="73">
        <v>332</v>
      </c>
      <c r="F65" s="118" t="s">
        <v>4</v>
      </c>
      <c r="G65" s="73" t="s">
        <v>4</v>
      </c>
      <c r="H65" s="73" t="s">
        <v>4</v>
      </c>
      <c r="I65" s="73" t="s">
        <v>4</v>
      </c>
      <c r="J65" s="73" t="s">
        <v>4</v>
      </c>
      <c r="K65" s="73" t="s">
        <v>4</v>
      </c>
      <c r="L65" s="73" t="s">
        <v>4</v>
      </c>
      <c r="M65" s="73" t="s">
        <v>4</v>
      </c>
      <c r="N65" s="29" t="s">
        <v>4</v>
      </c>
      <c r="O65" s="106"/>
      <c r="P65" s="106"/>
      <c r="Q65" s="29" t="s">
        <v>4</v>
      </c>
      <c r="R65" s="29" t="s">
        <v>4</v>
      </c>
      <c r="S65" s="29" t="s">
        <v>4</v>
      </c>
      <c r="T65" s="29" t="s">
        <v>4</v>
      </c>
      <c r="U65" s="29" t="s">
        <v>4</v>
      </c>
      <c r="V65" s="29">
        <v>2</v>
      </c>
      <c r="W65" s="29">
        <v>5</v>
      </c>
      <c r="X65" s="29">
        <v>11</v>
      </c>
      <c r="Y65" s="29">
        <v>23</v>
      </c>
      <c r="Z65" s="29">
        <v>42</v>
      </c>
      <c r="AA65" s="29">
        <v>46</v>
      </c>
      <c r="AB65" s="29">
        <v>56</v>
      </c>
      <c r="AC65" s="29">
        <v>81</v>
      </c>
      <c r="AD65" s="29">
        <v>46</v>
      </c>
      <c r="AE65" s="29">
        <v>15</v>
      </c>
      <c r="AF65" s="29">
        <v>5</v>
      </c>
      <c r="AG65" s="29" t="s">
        <v>4</v>
      </c>
      <c r="AH65" s="29" t="s">
        <v>4</v>
      </c>
      <c r="AI65" s="126"/>
    </row>
    <row r="66" spans="1:35">
      <c r="A66" s="63"/>
      <c r="B66" s="161" t="s">
        <v>3</v>
      </c>
      <c r="C66" s="160" t="s">
        <v>3</v>
      </c>
      <c r="D66" s="91" t="s">
        <v>66</v>
      </c>
      <c r="E66" s="73">
        <v>158</v>
      </c>
      <c r="F66" s="118" t="s">
        <v>4</v>
      </c>
      <c r="G66" s="73" t="s">
        <v>4</v>
      </c>
      <c r="H66" s="73" t="s">
        <v>4</v>
      </c>
      <c r="I66" s="73" t="s">
        <v>4</v>
      </c>
      <c r="J66" s="73" t="s">
        <v>4</v>
      </c>
      <c r="K66" s="73" t="s">
        <v>4</v>
      </c>
      <c r="L66" s="73" t="s">
        <v>4</v>
      </c>
      <c r="M66" s="73" t="s">
        <v>4</v>
      </c>
      <c r="N66" s="29" t="s">
        <v>4</v>
      </c>
      <c r="O66" s="106"/>
      <c r="P66" s="106"/>
      <c r="Q66" s="29" t="s">
        <v>4</v>
      </c>
      <c r="R66" s="29">
        <v>1</v>
      </c>
      <c r="S66" s="29" t="s">
        <v>4</v>
      </c>
      <c r="T66" s="29" t="s">
        <v>4</v>
      </c>
      <c r="U66" s="29" t="s">
        <v>4</v>
      </c>
      <c r="V66" s="29" t="s">
        <v>4</v>
      </c>
      <c r="W66" s="29">
        <v>2</v>
      </c>
      <c r="X66" s="29" t="s">
        <v>4</v>
      </c>
      <c r="Y66" s="29">
        <v>5</v>
      </c>
      <c r="Z66" s="29">
        <v>11</v>
      </c>
      <c r="AA66" s="29">
        <v>19</v>
      </c>
      <c r="AB66" s="29">
        <v>24</v>
      </c>
      <c r="AC66" s="29">
        <v>25</v>
      </c>
      <c r="AD66" s="29">
        <v>44</v>
      </c>
      <c r="AE66" s="29">
        <v>20</v>
      </c>
      <c r="AF66" s="29">
        <v>7</v>
      </c>
      <c r="AG66" s="29" t="s">
        <v>4</v>
      </c>
      <c r="AH66" s="29" t="s">
        <v>4</v>
      </c>
      <c r="AI66" s="126"/>
    </row>
    <row r="67" spans="1:35">
      <c r="A67" s="63"/>
      <c r="B67" s="161" t="s">
        <v>409</v>
      </c>
      <c r="C67" s="160" t="s">
        <v>408</v>
      </c>
      <c r="D67" s="91" t="s">
        <v>151</v>
      </c>
      <c r="E67" s="73">
        <v>301</v>
      </c>
      <c r="F67" s="118" t="s">
        <v>4</v>
      </c>
      <c r="G67" s="73" t="s">
        <v>4</v>
      </c>
      <c r="H67" s="73" t="s">
        <v>4</v>
      </c>
      <c r="I67" s="73" t="s">
        <v>4</v>
      </c>
      <c r="J67" s="73" t="s">
        <v>4</v>
      </c>
      <c r="K67" s="73" t="s">
        <v>4</v>
      </c>
      <c r="L67" s="73" t="s">
        <v>4</v>
      </c>
      <c r="M67" s="73" t="s">
        <v>4</v>
      </c>
      <c r="N67" s="29" t="s">
        <v>4</v>
      </c>
      <c r="O67" s="106"/>
      <c r="P67" s="106"/>
      <c r="Q67" s="29" t="s">
        <v>4</v>
      </c>
      <c r="R67" s="29" t="s">
        <v>4</v>
      </c>
      <c r="S67" s="29" t="s">
        <v>4</v>
      </c>
      <c r="T67" s="29" t="s">
        <v>4</v>
      </c>
      <c r="U67" s="29">
        <v>1</v>
      </c>
      <c r="V67" s="29" t="s">
        <v>4</v>
      </c>
      <c r="W67" s="29">
        <v>2</v>
      </c>
      <c r="X67" s="29">
        <v>4</v>
      </c>
      <c r="Y67" s="29">
        <v>10</v>
      </c>
      <c r="Z67" s="29">
        <v>22</v>
      </c>
      <c r="AA67" s="29">
        <v>45</v>
      </c>
      <c r="AB67" s="29">
        <v>42</v>
      </c>
      <c r="AC67" s="29">
        <v>50</v>
      </c>
      <c r="AD67" s="29">
        <v>70</v>
      </c>
      <c r="AE67" s="29">
        <v>37</v>
      </c>
      <c r="AF67" s="29">
        <v>18</v>
      </c>
      <c r="AG67" s="29" t="s">
        <v>4</v>
      </c>
      <c r="AH67" s="29" t="s">
        <v>4</v>
      </c>
      <c r="AI67" s="126"/>
    </row>
    <row r="68" spans="1:35">
      <c r="A68" s="63"/>
      <c r="B68" s="161" t="s">
        <v>3</v>
      </c>
      <c r="C68" s="160" t="s">
        <v>3</v>
      </c>
      <c r="D68" s="91" t="s">
        <v>67</v>
      </c>
      <c r="E68" s="73">
        <v>139</v>
      </c>
      <c r="F68" s="118" t="s">
        <v>4</v>
      </c>
      <c r="G68" s="73" t="s">
        <v>4</v>
      </c>
      <c r="H68" s="73" t="s">
        <v>4</v>
      </c>
      <c r="I68" s="73" t="s">
        <v>4</v>
      </c>
      <c r="J68" s="73" t="s">
        <v>4</v>
      </c>
      <c r="K68" s="73" t="s">
        <v>4</v>
      </c>
      <c r="L68" s="73" t="s">
        <v>4</v>
      </c>
      <c r="M68" s="73" t="s">
        <v>4</v>
      </c>
      <c r="N68" s="29" t="s">
        <v>4</v>
      </c>
      <c r="O68" s="106"/>
      <c r="P68" s="106"/>
      <c r="Q68" s="29" t="s">
        <v>4</v>
      </c>
      <c r="R68" s="29" t="s">
        <v>4</v>
      </c>
      <c r="S68" s="29" t="s">
        <v>4</v>
      </c>
      <c r="T68" s="29" t="s">
        <v>4</v>
      </c>
      <c r="U68" s="29">
        <v>1</v>
      </c>
      <c r="V68" s="29" t="s">
        <v>4</v>
      </c>
      <c r="W68" s="29" t="s">
        <v>4</v>
      </c>
      <c r="X68" s="29">
        <v>3</v>
      </c>
      <c r="Y68" s="29">
        <v>6</v>
      </c>
      <c r="Z68" s="29">
        <v>12</v>
      </c>
      <c r="AA68" s="29">
        <v>27</v>
      </c>
      <c r="AB68" s="29">
        <v>27</v>
      </c>
      <c r="AC68" s="29">
        <v>20</v>
      </c>
      <c r="AD68" s="29">
        <v>29</v>
      </c>
      <c r="AE68" s="29">
        <v>11</v>
      </c>
      <c r="AF68" s="29">
        <v>3</v>
      </c>
      <c r="AG68" s="29" t="s">
        <v>4</v>
      </c>
      <c r="AH68" s="29" t="s">
        <v>4</v>
      </c>
      <c r="AI68" s="126"/>
    </row>
    <row r="69" spans="1:35">
      <c r="A69" s="63"/>
      <c r="B69" s="161" t="s">
        <v>3</v>
      </c>
      <c r="C69" s="160" t="s">
        <v>3</v>
      </c>
      <c r="D69" s="91" t="s">
        <v>66</v>
      </c>
      <c r="E69" s="73">
        <v>162</v>
      </c>
      <c r="F69" s="118" t="s">
        <v>4</v>
      </c>
      <c r="G69" s="73" t="s">
        <v>4</v>
      </c>
      <c r="H69" s="73" t="s">
        <v>4</v>
      </c>
      <c r="I69" s="73" t="s">
        <v>4</v>
      </c>
      <c r="J69" s="73" t="s">
        <v>4</v>
      </c>
      <c r="K69" s="73" t="s">
        <v>4</v>
      </c>
      <c r="L69" s="73" t="s">
        <v>4</v>
      </c>
      <c r="M69" s="73" t="s">
        <v>4</v>
      </c>
      <c r="N69" s="29" t="s">
        <v>4</v>
      </c>
      <c r="O69" s="106"/>
      <c r="P69" s="106"/>
      <c r="Q69" s="29" t="s">
        <v>4</v>
      </c>
      <c r="R69" s="29" t="s">
        <v>4</v>
      </c>
      <c r="S69" s="29" t="s">
        <v>4</v>
      </c>
      <c r="T69" s="29" t="s">
        <v>4</v>
      </c>
      <c r="U69" s="29" t="s">
        <v>4</v>
      </c>
      <c r="V69" s="29" t="s">
        <v>4</v>
      </c>
      <c r="W69" s="29">
        <v>2</v>
      </c>
      <c r="X69" s="29">
        <v>1</v>
      </c>
      <c r="Y69" s="29">
        <v>4</v>
      </c>
      <c r="Z69" s="29">
        <v>10</v>
      </c>
      <c r="AA69" s="29">
        <v>18</v>
      </c>
      <c r="AB69" s="29">
        <v>15</v>
      </c>
      <c r="AC69" s="29">
        <v>30</v>
      </c>
      <c r="AD69" s="29">
        <v>41</v>
      </c>
      <c r="AE69" s="29">
        <v>26</v>
      </c>
      <c r="AF69" s="29">
        <v>15</v>
      </c>
      <c r="AG69" s="29" t="s">
        <v>4</v>
      </c>
      <c r="AH69" s="29" t="s">
        <v>4</v>
      </c>
      <c r="AI69" s="126"/>
    </row>
    <row r="70" spans="1:35">
      <c r="A70" s="63"/>
      <c r="B70" s="161" t="s">
        <v>407</v>
      </c>
      <c r="C70" s="160" t="s">
        <v>406</v>
      </c>
      <c r="D70" s="91" t="s">
        <v>151</v>
      </c>
      <c r="E70" s="73">
        <v>483</v>
      </c>
      <c r="F70" s="118" t="s">
        <v>4</v>
      </c>
      <c r="G70" s="73" t="s">
        <v>4</v>
      </c>
      <c r="H70" s="73" t="s">
        <v>4</v>
      </c>
      <c r="I70" s="73" t="s">
        <v>4</v>
      </c>
      <c r="J70" s="73" t="s">
        <v>4</v>
      </c>
      <c r="K70" s="73" t="s">
        <v>4</v>
      </c>
      <c r="L70" s="73" t="s">
        <v>4</v>
      </c>
      <c r="M70" s="73" t="s">
        <v>4</v>
      </c>
      <c r="N70" s="29" t="s">
        <v>4</v>
      </c>
      <c r="O70" s="106"/>
      <c r="P70" s="106"/>
      <c r="Q70" s="29" t="s">
        <v>4</v>
      </c>
      <c r="R70" s="29" t="s">
        <v>4</v>
      </c>
      <c r="S70" s="29" t="s">
        <v>4</v>
      </c>
      <c r="T70" s="29">
        <v>1</v>
      </c>
      <c r="U70" s="29">
        <v>2</v>
      </c>
      <c r="V70" s="29">
        <v>11</v>
      </c>
      <c r="W70" s="29">
        <v>6</v>
      </c>
      <c r="X70" s="29">
        <v>18</v>
      </c>
      <c r="Y70" s="29">
        <v>29</v>
      </c>
      <c r="Z70" s="29">
        <v>69</v>
      </c>
      <c r="AA70" s="29">
        <v>63</v>
      </c>
      <c r="AB70" s="29">
        <v>74</v>
      </c>
      <c r="AC70" s="29">
        <v>83</v>
      </c>
      <c r="AD70" s="29">
        <v>82</v>
      </c>
      <c r="AE70" s="29">
        <v>33</v>
      </c>
      <c r="AF70" s="29">
        <v>9</v>
      </c>
      <c r="AG70" s="29">
        <v>3</v>
      </c>
      <c r="AH70" s="29" t="s">
        <v>4</v>
      </c>
      <c r="AI70" s="126"/>
    </row>
    <row r="71" spans="1:35">
      <c r="A71" s="63"/>
      <c r="B71" s="161" t="s">
        <v>3</v>
      </c>
      <c r="C71" s="160" t="s">
        <v>3</v>
      </c>
      <c r="D71" s="91" t="s">
        <v>67</v>
      </c>
      <c r="E71" s="73">
        <v>236</v>
      </c>
      <c r="F71" s="118" t="s">
        <v>4</v>
      </c>
      <c r="G71" s="73" t="s">
        <v>4</v>
      </c>
      <c r="H71" s="73" t="s">
        <v>4</v>
      </c>
      <c r="I71" s="73" t="s">
        <v>4</v>
      </c>
      <c r="J71" s="73" t="s">
        <v>4</v>
      </c>
      <c r="K71" s="73" t="s">
        <v>4</v>
      </c>
      <c r="L71" s="73" t="s">
        <v>4</v>
      </c>
      <c r="M71" s="73" t="s">
        <v>4</v>
      </c>
      <c r="N71" s="29" t="s">
        <v>4</v>
      </c>
      <c r="O71" s="106"/>
      <c r="P71" s="106"/>
      <c r="Q71" s="29" t="s">
        <v>4</v>
      </c>
      <c r="R71" s="29" t="s">
        <v>4</v>
      </c>
      <c r="S71" s="29" t="s">
        <v>4</v>
      </c>
      <c r="T71" s="29" t="s">
        <v>4</v>
      </c>
      <c r="U71" s="29">
        <v>1</v>
      </c>
      <c r="V71" s="29">
        <v>5</v>
      </c>
      <c r="W71" s="29">
        <v>4</v>
      </c>
      <c r="X71" s="29">
        <v>8</v>
      </c>
      <c r="Y71" s="29">
        <v>17</v>
      </c>
      <c r="Z71" s="29">
        <v>42</v>
      </c>
      <c r="AA71" s="29">
        <v>40</v>
      </c>
      <c r="AB71" s="29">
        <v>37</v>
      </c>
      <c r="AC71" s="29">
        <v>39</v>
      </c>
      <c r="AD71" s="29">
        <v>36</v>
      </c>
      <c r="AE71" s="29">
        <v>6</v>
      </c>
      <c r="AF71" s="29">
        <v>1</v>
      </c>
      <c r="AG71" s="29" t="s">
        <v>4</v>
      </c>
      <c r="AH71" s="29" t="s">
        <v>4</v>
      </c>
      <c r="AI71" s="126"/>
    </row>
    <row r="72" spans="1:35">
      <c r="A72" s="63"/>
      <c r="B72" s="161" t="s">
        <v>3</v>
      </c>
      <c r="C72" s="160" t="s">
        <v>3</v>
      </c>
      <c r="D72" s="91" t="s">
        <v>66</v>
      </c>
      <c r="E72" s="73">
        <v>247</v>
      </c>
      <c r="F72" s="118" t="s">
        <v>4</v>
      </c>
      <c r="G72" s="73" t="s">
        <v>4</v>
      </c>
      <c r="H72" s="73" t="s">
        <v>4</v>
      </c>
      <c r="I72" s="73" t="s">
        <v>4</v>
      </c>
      <c r="J72" s="73" t="s">
        <v>4</v>
      </c>
      <c r="K72" s="73" t="s">
        <v>4</v>
      </c>
      <c r="L72" s="73" t="s">
        <v>4</v>
      </c>
      <c r="M72" s="73" t="s">
        <v>4</v>
      </c>
      <c r="N72" s="29" t="s">
        <v>4</v>
      </c>
      <c r="O72" s="106"/>
      <c r="P72" s="106"/>
      <c r="Q72" s="29" t="s">
        <v>4</v>
      </c>
      <c r="R72" s="29" t="s">
        <v>4</v>
      </c>
      <c r="S72" s="29" t="s">
        <v>4</v>
      </c>
      <c r="T72" s="29">
        <v>1</v>
      </c>
      <c r="U72" s="29">
        <v>1</v>
      </c>
      <c r="V72" s="29">
        <v>6</v>
      </c>
      <c r="W72" s="29">
        <v>2</v>
      </c>
      <c r="X72" s="29">
        <v>10</v>
      </c>
      <c r="Y72" s="29">
        <v>12</v>
      </c>
      <c r="Z72" s="29">
        <v>27</v>
      </c>
      <c r="AA72" s="29">
        <v>23</v>
      </c>
      <c r="AB72" s="29">
        <v>37</v>
      </c>
      <c r="AC72" s="29">
        <v>44</v>
      </c>
      <c r="AD72" s="29">
        <v>46</v>
      </c>
      <c r="AE72" s="29">
        <v>27</v>
      </c>
      <c r="AF72" s="29">
        <v>8</v>
      </c>
      <c r="AG72" s="29">
        <v>3</v>
      </c>
      <c r="AH72" s="29" t="s">
        <v>4</v>
      </c>
      <c r="AI72" s="126"/>
    </row>
    <row r="73" spans="1:35">
      <c r="A73" s="63"/>
      <c r="B73" s="161" t="s">
        <v>405</v>
      </c>
      <c r="C73" s="160" t="s">
        <v>404</v>
      </c>
      <c r="D73" s="91" t="s">
        <v>151</v>
      </c>
      <c r="E73" s="73">
        <v>23</v>
      </c>
      <c r="F73" s="118" t="s">
        <v>4</v>
      </c>
      <c r="G73" s="73" t="s">
        <v>4</v>
      </c>
      <c r="H73" s="73" t="s">
        <v>4</v>
      </c>
      <c r="I73" s="73" t="s">
        <v>4</v>
      </c>
      <c r="J73" s="73" t="s">
        <v>4</v>
      </c>
      <c r="K73" s="73" t="s">
        <v>4</v>
      </c>
      <c r="L73" s="73" t="s">
        <v>4</v>
      </c>
      <c r="M73" s="73" t="s">
        <v>4</v>
      </c>
      <c r="N73" s="29" t="s">
        <v>4</v>
      </c>
      <c r="O73" s="106"/>
      <c r="P73" s="106"/>
      <c r="Q73" s="29" t="s">
        <v>4</v>
      </c>
      <c r="R73" s="29" t="s">
        <v>4</v>
      </c>
      <c r="S73" s="29" t="s">
        <v>4</v>
      </c>
      <c r="T73" s="29" t="s">
        <v>4</v>
      </c>
      <c r="U73" s="29" t="s">
        <v>4</v>
      </c>
      <c r="V73" s="29" t="s">
        <v>4</v>
      </c>
      <c r="W73" s="29" t="s">
        <v>4</v>
      </c>
      <c r="X73" s="29">
        <v>1</v>
      </c>
      <c r="Y73" s="29">
        <v>1</v>
      </c>
      <c r="Z73" s="29" t="s">
        <v>4</v>
      </c>
      <c r="AA73" s="29">
        <v>5</v>
      </c>
      <c r="AB73" s="29">
        <v>3</v>
      </c>
      <c r="AC73" s="29">
        <v>5</v>
      </c>
      <c r="AD73" s="29">
        <v>4</v>
      </c>
      <c r="AE73" s="29">
        <v>3</v>
      </c>
      <c r="AF73" s="29">
        <v>1</v>
      </c>
      <c r="AG73" s="29" t="s">
        <v>4</v>
      </c>
      <c r="AH73" s="29" t="s">
        <v>4</v>
      </c>
      <c r="AI73" s="126"/>
    </row>
    <row r="74" spans="1:35">
      <c r="A74" s="63"/>
      <c r="B74" s="161" t="s">
        <v>3</v>
      </c>
      <c r="C74" s="160" t="s">
        <v>3</v>
      </c>
      <c r="D74" s="91" t="s">
        <v>67</v>
      </c>
      <c r="E74" s="73">
        <v>22</v>
      </c>
      <c r="F74" s="118" t="s">
        <v>4</v>
      </c>
      <c r="G74" s="73" t="s">
        <v>4</v>
      </c>
      <c r="H74" s="73" t="s">
        <v>4</v>
      </c>
      <c r="I74" s="73" t="s">
        <v>4</v>
      </c>
      <c r="J74" s="73" t="s">
        <v>4</v>
      </c>
      <c r="K74" s="73" t="s">
        <v>4</v>
      </c>
      <c r="L74" s="73" t="s">
        <v>4</v>
      </c>
      <c r="M74" s="73" t="s">
        <v>4</v>
      </c>
      <c r="N74" s="29" t="s">
        <v>4</v>
      </c>
      <c r="O74" s="106"/>
      <c r="P74" s="106"/>
      <c r="Q74" s="29" t="s">
        <v>4</v>
      </c>
      <c r="R74" s="29" t="s">
        <v>4</v>
      </c>
      <c r="S74" s="29" t="s">
        <v>4</v>
      </c>
      <c r="T74" s="29" t="s">
        <v>4</v>
      </c>
      <c r="U74" s="29" t="s">
        <v>4</v>
      </c>
      <c r="V74" s="29" t="s">
        <v>4</v>
      </c>
      <c r="W74" s="29" t="s">
        <v>4</v>
      </c>
      <c r="X74" s="29">
        <v>1</v>
      </c>
      <c r="Y74" s="29">
        <v>1</v>
      </c>
      <c r="Z74" s="29" t="s">
        <v>4</v>
      </c>
      <c r="AA74" s="29">
        <v>5</v>
      </c>
      <c r="AB74" s="29">
        <v>2</v>
      </c>
      <c r="AC74" s="29">
        <v>5</v>
      </c>
      <c r="AD74" s="29">
        <v>4</v>
      </c>
      <c r="AE74" s="29">
        <v>3</v>
      </c>
      <c r="AF74" s="29">
        <v>1</v>
      </c>
      <c r="AG74" s="29" t="s">
        <v>4</v>
      </c>
      <c r="AH74" s="29" t="s">
        <v>4</v>
      </c>
      <c r="AI74" s="126"/>
    </row>
    <row r="75" spans="1:35">
      <c r="A75" s="63"/>
      <c r="B75" s="161" t="s">
        <v>3</v>
      </c>
      <c r="C75" s="160" t="s">
        <v>3</v>
      </c>
      <c r="D75" s="91" t="s">
        <v>66</v>
      </c>
      <c r="E75" s="73">
        <v>1</v>
      </c>
      <c r="F75" s="118" t="s">
        <v>4</v>
      </c>
      <c r="G75" s="73" t="s">
        <v>4</v>
      </c>
      <c r="H75" s="73" t="s">
        <v>4</v>
      </c>
      <c r="I75" s="73" t="s">
        <v>4</v>
      </c>
      <c r="J75" s="73" t="s">
        <v>4</v>
      </c>
      <c r="K75" s="73" t="s">
        <v>4</v>
      </c>
      <c r="L75" s="73" t="s">
        <v>4</v>
      </c>
      <c r="M75" s="73" t="s">
        <v>4</v>
      </c>
      <c r="N75" s="29" t="s">
        <v>4</v>
      </c>
      <c r="O75" s="106"/>
      <c r="P75" s="106"/>
      <c r="Q75" s="29" t="s">
        <v>4</v>
      </c>
      <c r="R75" s="29" t="s">
        <v>4</v>
      </c>
      <c r="S75" s="29" t="s">
        <v>4</v>
      </c>
      <c r="T75" s="29" t="s">
        <v>4</v>
      </c>
      <c r="U75" s="29" t="s">
        <v>4</v>
      </c>
      <c r="V75" s="29" t="s">
        <v>4</v>
      </c>
      <c r="W75" s="29" t="s">
        <v>4</v>
      </c>
      <c r="X75" s="29" t="s">
        <v>4</v>
      </c>
      <c r="Y75" s="29" t="s">
        <v>4</v>
      </c>
      <c r="Z75" s="29" t="s">
        <v>4</v>
      </c>
      <c r="AA75" s="29" t="s">
        <v>4</v>
      </c>
      <c r="AB75" s="29">
        <v>1</v>
      </c>
      <c r="AC75" s="29" t="s">
        <v>4</v>
      </c>
      <c r="AD75" s="29" t="s">
        <v>4</v>
      </c>
      <c r="AE75" s="29" t="s">
        <v>4</v>
      </c>
      <c r="AF75" s="29" t="s">
        <v>4</v>
      </c>
      <c r="AG75" s="29" t="s">
        <v>4</v>
      </c>
      <c r="AH75" s="29" t="s">
        <v>4</v>
      </c>
      <c r="AI75" s="126"/>
    </row>
    <row r="76" spans="1:35">
      <c r="A76" s="63"/>
      <c r="B76" s="161" t="s">
        <v>403</v>
      </c>
      <c r="C76" s="160" t="s">
        <v>402</v>
      </c>
      <c r="D76" s="91" t="s">
        <v>151</v>
      </c>
      <c r="E76" s="73">
        <v>1135</v>
      </c>
      <c r="F76" s="118" t="s">
        <v>4</v>
      </c>
      <c r="G76" s="73" t="s">
        <v>4</v>
      </c>
      <c r="H76" s="73" t="s">
        <v>4</v>
      </c>
      <c r="I76" s="73" t="s">
        <v>4</v>
      </c>
      <c r="J76" s="73" t="s">
        <v>4</v>
      </c>
      <c r="K76" s="73" t="s">
        <v>4</v>
      </c>
      <c r="L76" s="73" t="s">
        <v>4</v>
      </c>
      <c r="M76" s="73" t="s">
        <v>4</v>
      </c>
      <c r="N76" s="29" t="s">
        <v>4</v>
      </c>
      <c r="O76" s="106"/>
      <c r="P76" s="106"/>
      <c r="Q76" s="29" t="s">
        <v>4</v>
      </c>
      <c r="R76" s="29" t="s">
        <v>4</v>
      </c>
      <c r="S76" s="29" t="s">
        <v>4</v>
      </c>
      <c r="T76" s="29" t="s">
        <v>4</v>
      </c>
      <c r="U76" s="29">
        <v>3</v>
      </c>
      <c r="V76" s="29">
        <v>9</v>
      </c>
      <c r="W76" s="29">
        <v>16</v>
      </c>
      <c r="X76" s="29">
        <v>43</v>
      </c>
      <c r="Y76" s="29">
        <v>60</v>
      </c>
      <c r="Z76" s="29">
        <v>127</v>
      </c>
      <c r="AA76" s="29">
        <v>156</v>
      </c>
      <c r="AB76" s="29">
        <v>166</v>
      </c>
      <c r="AC76" s="29">
        <v>233</v>
      </c>
      <c r="AD76" s="29">
        <v>202</v>
      </c>
      <c r="AE76" s="29">
        <v>93</v>
      </c>
      <c r="AF76" s="29">
        <v>24</v>
      </c>
      <c r="AG76" s="29">
        <v>3</v>
      </c>
      <c r="AH76" s="29" t="s">
        <v>4</v>
      </c>
      <c r="AI76" s="126"/>
    </row>
    <row r="77" spans="1:35">
      <c r="A77" s="63"/>
      <c r="B77" s="161" t="s">
        <v>3</v>
      </c>
      <c r="C77" s="160" t="s">
        <v>3</v>
      </c>
      <c r="D77" s="91" t="s">
        <v>67</v>
      </c>
      <c r="E77" s="73">
        <v>837</v>
      </c>
      <c r="F77" s="118" t="s">
        <v>4</v>
      </c>
      <c r="G77" s="73" t="s">
        <v>4</v>
      </c>
      <c r="H77" s="73" t="s">
        <v>4</v>
      </c>
      <c r="I77" s="73" t="s">
        <v>4</v>
      </c>
      <c r="J77" s="73" t="s">
        <v>4</v>
      </c>
      <c r="K77" s="73" t="s">
        <v>4</v>
      </c>
      <c r="L77" s="73" t="s">
        <v>4</v>
      </c>
      <c r="M77" s="73" t="s">
        <v>4</v>
      </c>
      <c r="N77" s="29" t="s">
        <v>4</v>
      </c>
      <c r="O77" s="106"/>
      <c r="P77" s="106"/>
      <c r="Q77" s="29" t="s">
        <v>4</v>
      </c>
      <c r="R77" s="29" t="s">
        <v>4</v>
      </c>
      <c r="S77" s="29" t="s">
        <v>4</v>
      </c>
      <c r="T77" s="29" t="s">
        <v>4</v>
      </c>
      <c r="U77" s="29">
        <v>3</v>
      </c>
      <c r="V77" s="29">
        <v>5</v>
      </c>
      <c r="W77" s="29">
        <v>11</v>
      </c>
      <c r="X77" s="29">
        <v>37</v>
      </c>
      <c r="Y77" s="29">
        <v>52</v>
      </c>
      <c r="Z77" s="29">
        <v>100</v>
      </c>
      <c r="AA77" s="29">
        <v>124</v>
      </c>
      <c r="AB77" s="29">
        <v>126</v>
      </c>
      <c r="AC77" s="29">
        <v>171</v>
      </c>
      <c r="AD77" s="29">
        <v>143</v>
      </c>
      <c r="AE77" s="29">
        <v>54</v>
      </c>
      <c r="AF77" s="29">
        <v>11</v>
      </c>
      <c r="AG77" s="29" t="s">
        <v>4</v>
      </c>
      <c r="AH77" s="29" t="s">
        <v>4</v>
      </c>
      <c r="AI77" s="126"/>
    </row>
    <row r="78" spans="1:35">
      <c r="A78" s="63"/>
      <c r="B78" s="161" t="s">
        <v>3</v>
      </c>
      <c r="C78" s="160" t="s">
        <v>3</v>
      </c>
      <c r="D78" s="91" t="s">
        <v>66</v>
      </c>
      <c r="E78" s="73">
        <v>298</v>
      </c>
      <c r="F78" s="118" t="s">
        <v>4</v>
      </c>
      <c r="G78" s="73" t="s">
        <v>4</v>
      </c>
      <c r="H78" s="73" t="s">
        <v>4</v>
      </c>
      <c r="I78" s="73" t="s">
        <v>4</v>
      </c>
      <c r="J78" s="73" t="s">
        <v>4</v>
      </c>
      <c r="K78" s="73" t="s">
        <v>4</v>
      </c>
      <c r="L78" s="73" t="s">
        <v>4</v>
      </c>
      <c r="M78" s="73" t="s">
        <v>4</v>
      </c>
      <c r="N78" s="29" t="s">
        <v>4</v>
      </c>
      <c r="O78" s="106"/>
      <c r="P78" s="106"/>
      <c r="Q78" s="29" t="s">
        <v>4</v>
      </c>
      <c r="R78" s="29" t="s">
        <v>4</v>
      </c>
      <c r="S78" s="29" t="s">
        <v>4</v>
      </c>
      <c r="T78" s="29" t="s">
        <v>4</v>
      </c>
      <c r="U78" s="29" t="s">
        <v>4</v>
      </c>
      <c r="V78" s="29">
        <v>4</v>
      </c>
      <c r="W78" s="29">
        <v>5</v>
      </c>
      <c r="X78" s="29">
        <v>6</v>
      </c>
      <c r="Y78" s="29">
        <v>8</v>
      </c>
      <c r="Z78" s="29">
        <v>27</v>
      </c>
      <c r="AA78" s="29">
        <v>32</v>
      </c>
      <c r="AB78" s="29">
        <v>40</v>
      </c>
      <c r="AC78" s="29">
        <v>62</v>
      </c>
      <c r="AD78" s="29">
        <v>59</v>
      </c>
      <c r="AE78" s="29">
        <v>39</v>
      </c>
      <c r="AF78" s="29">
        <v>13</v>
      </c>
      <c r="AG78" s="29">
        <v>3</v>
      </c>
      <c r="AH78" s="29" t="s">
        <v>4</v>
      </c>
      <c r="AI78" s="126"/>
    </row>
    <row r="79" spans="1:35">
      <c r="A79" s="63"/>
      <c r="B79" s="161" t="s">
        <v>401</v>
      </c>
      <c r="C79" s="160" t="s">
        <v>400</v>
      </c>
      <c r="D79" s="91" t="s">
        <v>151</v>
      </c>
      <c r="E79" s="73">
        <v>29</v>
      </c>
      <c r="F79" s="118" t="s">
        <v>4</v>
      </c>
      <c r="G79" s="73" t="s">
        <v>4</v>
      </c>
      <c r="H79" s="73" t="s">
        <v>4</v>
      </c>
      <c r="I79" s="73" t="s">
        <v>4</v>
      </c>
      <c r="J79" s="73" t="s">
        <v>4</v>
      </c>
      <c r="K79" s="73" t="s">
        <v>4</v>
      </c>
      <c r="L79" s="73" t="s">
        <v>4</v>
      </c>
      <c r="M79" s="73" t="s">
        <v>4</v>
      </c>
      <c r="N79" s="29" t="s">
        <v>4</v>
      </c>
      <c r="O79" s="106"/>
      <c r="P79" s="106"/>
      <c r="Q79" s="29" t="s">
        <v>4</v>
      </c>
      <c r="R79" s="29" t="s">
        <v>4</v>
      </c>
      <c r="S79" s="29" t="s">
        <v>4</v>
      </c>
      <c r="T79" s="29" t="s">
        <v>4</v>
      </c>
      <c r="U79" s="29">
        <v>1</v>
      </c>
      <c r="V79" s="29">
        <v>1</v>
      </c>
      <c r="W79" s="29" t="s">
        <v>4</v>
      </c>
      <c r="X79" s="29" t="s">
        <v>4</v>
      </c>
      <c r="Y79" s="29">
        <v>1</v>
      </c>
      <c r="Z79" s="29">
        <v>1</v>
      </c>
      <c r="AA79" s="29">
        <v>1</v>
      </c>
      <c r="AB79" s="29">
        <v>3</v>
      </c>
      <c r="AC79" s="29">
        <v>5</v>
      </c>
      <c r="AD79" s="29">
        <v>6</v>
      </c>
      <c r="AE79" s="29">
        <v>2</v>
      </c>
      <c r="AF79" s="29">
        <v>6</v>
      </c>
      <c r="AG79" s="29">
        <v>2</v>
      </c>
      <c r="AH79" s="29" t="s">
        <v>4</v>
      </c>
      <c r="AI79" s="126"/>
    </row>
    <row r="80" spans="1:35">
      <c r="A80" s="63"/>
      <c r="B80" s="161" t="s">
        <v>3</v>
      </c>
      <c r="C80" s="160" t="s">
        <v>3</v>
      </c>
      <c r="D80" s="91" t="s">
        <v>67</v>
      </c>
      <c r="E80" s="73">
        <v>5</v>
      </c>
      <c r="F80" s="118" t="s">
        <v>4</v>
      </c>
      <c r="G80" s="73" t="s">
        <v>4</v>
      </c>
      <c r="H80" s="73" t="s">
        <v>4</v>
      </c>
      <c r="I80" s="73" t="s">
        <v>4</v>
      </c>
      <c r="J80" s="73" t="s">
        <v>4</v>
      </c>
      <c r="K80" s="73" t="s">
        <v>4</v>
      </c>
      <c r="L80" s="73" t="s">
        <v>4</v>
      </c>
      <c r="M80" s="73" t="s">
        <v>4</v>
      </c>
      <c r="N80" s="29" t="s">
        <v>4</v>
      </c>
      <c r="O80" s="106"/>
      <c r="P80" s="106"/>
      <c r="Q80" s="29" t="s">
        <v>4</v>
      </c>
      <c r="R80" s="29" t="s">
        <v>4</v>
      </c>
      <c r="S80" s="29" t="s">
        <v>4</v>
      </c>
      <c r="T80" s="29" t="s">
        <v>4</v>
      </c>
      <c r="U80" s="29" t="s">
        <v>4</v>
      </c>
      <c r="V80" s="29" t="s">
        <v>4</v>
      </c>
      <c r="W80" s="29" t="s">
        <v>4</v>
      </c>
      <c r="X80" s="29" t="s">
        <v>4</v>
      </c>
      <c r="Y80" s="29" t="s">
        <v>4</v>
      </c>
      <c r="Z80" s="29" t="s">
        <v>4</v>
      </c>
      <c r="AA80" s="29" t="s">
        <v>4</v>
      </c>
      <c r="AB80" s="29">
        <v>1</v>
      </c>
      <c r="AC80" s="29">
        <v>2</v>
      </c>
      <c r="AD80" s="29">
        <v>2</v>
      </c>
      <c r="AE80" s="29" t="s">
        <v>4</v>
      </c>
      <c r="AF80" s="29" t="s">
        <v>4</v>
      </c>
      <c r="AG80" s="29" t="s">
        <v>4</v>
      </c>
      <c r="AH80" s="29" t="s">
        <v>4</v>
      </c>
      <c r="AI80" s="126"/>
    </row>
    <row r="81" spans="1:35">
      <c r="A81" s="63"/>
      <c r="B81" s="161" t="s">
        <v>3</v>
      </c>
      <c r="C81" s="160" t="s">
        <v>3</v>
      </c>
      <c r="D81" s="91" t="s">
        <v>66</v>
      </c>
      <c r="E81" s="73">
        <v>24</v>
      </c>
      <c r="F81" s="118" t="s">
        <v>4</v>
      </c>
      <c r="G81" s="73" t="s">
        <v>4</v>
      </c>
      <c r="H81" s="73" t="s">
        <v>4</v>
      </c>
      <c r="I81" s="73" t="s">
        <v>4</v>
      </c>
      <c r="J81" s="73" t="s">
        <v>4</v>
      </c>
      <c r="K81" s="73" t="s">
        <v>4</v>
      </c>
      <c r="L81" s="73" t="s">
        <v>4</v>
      </c>
      <c r="M81" s="73" t="s">
        <v>4</v>
      </c>
      <c r="N81" s="29" t="s">
        <v>4</v>
      </c>
      <c r="O81" s="106"/>
      <c r="P81" s="106"/>
      <c r="Q81" s="29" t="s">
        <v>4</v>
      </c>
      <c r="R81" s="29" t="s">
        <v>4</v>
      </c>
      <c r="S81" s="29" t="s">
        <v>4</v>
      </c>
      <c r="T81" s="29" t="s">
        <v>4</v>
      </c>
      <c r="U81" s="29">
        <v>1</v>
      </c>
      <c r="V81" s="29">
        <v>1</v>
      </c>
      <c r="W81" s="29" t="s">
        <v>4</v>
      </c>
      <c r="X81" s="29" t="s">
        <v>4</v>
      </c>
      <c r="Y81" s="29">
        <v>1</v>
      </c>
      <c r="Z81" s="29">
        <v>1</v>
      </c>
      <c r="AA81" s="29">
        <v>1</v>
      </c>
      <c r="AB81" s="29">
        <v>2</v>
      </c>
      <c r="AC81" s="29">
        <v>3</v>
      </c>
      <c r="AD81" s="29">
        <v>4</v>
      </c>
      <c r="AE81" s="29">
        <v>2</v>
      </c>
      <c r="AF81" s="29">
        <v>6</v>
      </c>
      <c r="AG81" s="29">
        <v>2</v>
      </c>
      <c r="AH81" s="29" t="s">
        <v>4</v>
      </c>
      <c r="AI81" s="126"/>
    </row>
    <row r="82" spans="1:35">
      <c r="A82" s="75"/>
      <c r="B82" s="161" t="s">
        <v>399</v>
      </c>
      <c r="C82" s="160" t="s">
        <v>398</v>
      </c>
      <c r="D82" s="91" t="s">
        <v>151</v>
      </c>
      <c r="E82" s="73">
        <v>169</v>
      </c>
      <c r="F82" s="118" t="s">
        <v>4</v>
      </c>
      <c r="G82" s="73" t="s">
        <v>4</v>
      </c>
      <c r="H82" s="73" t="s">
        <v>4</v>
      </c>
      <c r="I82" s="73" t="s">
        <v>4</v>
      </c>
      <c r="J82" s="73" t="s">
        <v>4</v>
      </c>
      <c r="K82" s="73" t="s">
        <v>4</v>
      </c>
      <c r="L82" s="73" t="s">
        <v>4</v>
      </c>
      <c r="M82" s="73" t="s">
        <v>4</v>
      </c>
      <c r="N82" s="29" t="s">
        <v>4</v>
      </c>
      <c r="O82" s="106"/>
      <c r="P82" s="106"/>
      <c r="Q82" s="29" t="s">
        <v>4</v>
      </c>
      <c r="R82" s="29" t="s">
        <v>4</v>
      </c>
      <c r="S82" s="29" t="s">
        <v>4</v>
      </c>
      <c r="T82" s="29" t="s">
        <v>4</v>
      </c>
      <c r="U82" s="29">
        <v>6</v>
      </c>
      <c r="V82" s="29">
        <v>8</v>
      </c>
      <c r="W82" s="29">
        <v>15</v>
      </c>
      <c r="X82" s="29">
        <v>17</v>
      </c>
      <c r="Y82" s="29">
        <v>14</v>
      </c>
      <c r="Z82" s="29">
        <v>24</v>
      </c>
      <c r="AA82" s="29">
        <v>22</v>
      </c>
      <c r="AB82" s="29">
        <v>14</v>
      </c>
      <c r="AC82" s="29">
        <v>19</v>
      </c>
      <c r="AD82" s="29">
        <v>18</v>
      </c>
      <c r="AE82" s="29">
        <v>7</v>
      </c>
      <c r="AF82" s="29">
        <v>4</v>
      </c>
      <c r="AG82" s="29">
        <v>1</v>
      </c>
      <c r="AH82" s="29" t="s">
        <v>4</v>
      </c>
      <c r="AI82" s="126"/>
    </row>
    <row r="83" spans="1:35">
      <c r="A83" s="63"/>
      <c r="B83" s="161" t="s">
        <v>3</v>
      </c>
      <c r="C83" s="160" t="s">
        <v>3</v>
      </c>
      <c r="D83" s="91" t="s">
        <v>67</v>
      </c>
      <c r="E83" s="73">
        <v>2</v>
      </c>
      <c r="F83" s="118" t="s">
        <v>4</v>
      </c>
      <c r="G83" s="73" t="s">
        <v>4</v>
      </c>
      <c r="H83" s="73" t="s">
        <v>4</v>
      </c>
      <c r="I83" s="73" t="s">
        <v>4</v>
      </c>
      <c r="J83" s="73" t="s">
        <v>4</v>
      </c>
      <c r="K83" s="73" t="s">
        <v>4</v>
      </c>
      <c r="L83" s="73" t="s">
        <v>4</v>
      </c>
      <c r="M83" s="73" t="s">
        <v>4</v>
      </c>
      <c r="N83" s="29" t="s">
        <v>4</v>
      </c>
      <c r="O83" s="106"/>
      <c r="P83" s="106"/>
      <c r="Q83" s="29" t="s">
        <v>4</v>
      </c>
      <c r="R83" s="29" t="s">
        <v>4</v>
      </c>
      <c r="S83" s="29" t="s">
        <v>4</v>
      </c>
      <c r="T83" s="29" t="s">
        <v>4</v>
      </c>
      <c r="U83" s="29" t="s">
        <v>4</v>
      </c>
      <c r="V83" s="29" t="s">
        <v>4</v>
      </c>
      <c r="W83" s="29">
        <v>1</v>
      </c>
      <c r="X83" s="29" t="s">
        <v>4</v>
      </c>
      <c r="Y83" s="29">
        <v>1</v>
      </c>
      <c r="Z83" s="29" t="s">
        <v>4</v>
      </c>
      <c r="AA83" s="29" t="s">
        <v>4</v>
      </c>
      <c r="AB83" s="29" t="s">
        <v>4</v>
      </c>
      <c r="AC83" s="29" t="s">
        <v>4</v>
      </c>
      <c r="AD83" s="29" t="s">
        <v>4</v>
      </c>
      <c r="AE83" s="29" t="s">
        <v>4</v>
      </c>
      <c r="AF83" s="29" t="s">
        <v>4</v>
      </c>
      <c r="AG83" s="29" t="s">
        <v>4</v>
      </c>
      <c r="AH83" s="29" t="s">
        <v>4</v>
      </c>
      <c r="AI83" s="126"/>
    </row>
    <row r="84" spans="1:35" ht="15" thickBot="1">
      <c r="A84" s="63"/>
      <c r="B84" s="159" t="s">
        <v>3</v>
      </c>
      <c r="C84" s="158" t="s">
        <v>3</v>
      </c>
      <c r="D84" s="157" t="s">
        <v>66</v>
      </c>
      <c r="E84" s="69">
        <v>167</v>
      </c>
      <c r="F84" s="172" t="s">
        <v>4</v>
      </c>
      <c r="G84" s="69" t="s">
        <v>4</v>
      </c>
      <c r="H84" s="69" t="s">
        <v>4</v>
      </c>
      <c r="I84" s="69" t="s">
        <v>4</v>
      </c>
      <c r="J84" s="69" t="s">
        <v>4</v>
      </c>
      <c r="K84" s="69" t="s">
        <v>4</v>
      </c>
      <c r="L84" s="69" t="s">
        <v>4</v>
      </c>
      <c r="M84" s="69" t="s">
        <v>4</v>
      </c>
      <c r="N84" s="114" t="s">
        <v>4</v>
      </c>
      <c r="O84" s="106"/>
      <c r="P84" s="106"/>
      <c r="Q84" s="114" t="s">
        <v>4</v>
      </c>
      <c r="R84" s="114" t="s">
        <v>4</v>
      </c>
      <c r="S84" s="114" t="s">
        <v>4</v>
      </c>
      <c r="T84" s="114" t="s">
        <v>4</v>
      </c>
      <c r="U84" s="114">
        <v>6</v>
      </c>
      <c r="V84" s="114">
        <v>8</v>
      </c>
      <c r="W84" s="114">
        <v>14</v>
      </c>
      <c r="X84" s="114">
        <v>17</v>
      </c>
      <c r="Y84" s="114">
        <v>13</v>
      </c>
      <c r="Z84" s="114">
        <v>24</v>
      </c>
      <c r="AA84" s="114">
        <v>22</v>
      </c>
      <c r="AB84" s="114">
        <v>14</v>
      </c>
      <c r="AC84" s="114">
        <v>19</v>
      </c>
      <c r="AD84" s="114">
        <v>18</v>
      </c>
      <c r="AE84" s="114">
        <v>7</v>
      </c>
      <c r="AF84" s="114">
        <v>4</v>
      </c>
      <c r="AG84" s="114">
        <v>1</v>
      </c>
      <c r="AH84" s="114" t="s">
        <v>4</v>
      </c>
      <c r="AI84" s="126"/>
    </row>
    <row r="85" spans="1:35">
      <c r="A85" s="63"/>
      <c r="B85" s="12" t="s">
        <v>397</v>
      </c>
      <c r="C85" s="64"/>
      <c r="D85" s="64"/>
      <c r="E85" s="64"/>
      <c r="F85" s="64"/>
      <c r="G85" s="64"/>
      <c r="H85" s="64"/>
      <c r="I85" s="64"/>
      <c r="J85" s="64"/>
      <c r="K85" s="64"/>
      <c r="L85" s="64"/>
      <c r="M85" s="64"/>
      <c r="N85" s="64"/>
      <c r="O85" s="64"/>
      <c r="P85" s="126"/>
      <c r="Q85" s="64"/>
      <c r="R85" s="64"/>
      <c r="S85" s="64"/>
      <c r="T85" s="64"/>
      <c r="U85" s="64"/>
      <c r="V85" s="64"/>
      <c r="W85" s="64"/>
      <c r="X85" s="64"/>
      <c r="Y85" s="64"/>
      <c r="Z85" s="64"/>
      <c r="AA85" s="64"/>
      <c r="AB85" s="64"/>
      <c r="AC85" s="64"/>
      <c r="AD85" s="64"/>
      <c r="AE85" s="64"/>
      <c r="AF85" s="64"/>
      <c r="AG85" s="64"/>
      <c r="AH85" s="64"/>
      <c r="AI85" s="63"/>
    </row>
    <row r="86" spans="1:35">
      <c r="A86" s="63"/>
      <c r="B86" s="104" t="s">
        <v>396</v>
      </c>
      <c r="C86" s="63"/>
      <c r="D86" s="63"/>
      <c r="E86" s="63"/>
      <c r="F86" s="63"/>
      <c r="G86" s="63"/>
      <c r="H86" s="63"/>
      <c r="I86" s="63"/>
      <c r="J86" s="63"/>
      <c r="K86" s="63"/>
      <c r="L86" s="63"/>
      <c r="M86" s="63"/>
      <c r="N86" s="63"/>
      <c r="O86" s="63"/>
      <c r="P86" s="75"/>
      <c r="Q86" s="63"/>
      <c r="R86" s="63"/>
      <c r="S86" s="63"/>
      <c r="T86" s="63"/>
      <c r="U86" s="63"/>
      <c r="V86" s="63"/>
      <c r="W86" s="63"/>
      <c r="X86" s="63"/>
      <c r="Y86" s="63"/>
      <c r="Z86" s="63"/>
      <c r="AA86" s="63"/>
      <c r="AB86" s="63"/>
      <c r="AC86" s="63"/>
      <c r="AD86" s="63"/>
      <c r="AE86" s="63"/>
      <c r="AF86" s="63"/>
      <c r="AG86" s="63"/>
      <c r="AH86" s="63"/>
      <c r="AI86" s="63"/>
    </row>
    <row r="87" spans="1:35" ht="15" thickBot="1">
      <c r="A87" s="63"/>
      <c r="B87" s="141"/>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9"/>
      <c r="AH87" s="167" t="s">
        <v>136</v>
      </c>
      <c r="AI87" s="63"/>
    </row>
    <row r="88" spans="1:35" ht="28.5">
      <c r="A88" s="63"/>
      <c r="B88" s="166" t="s">
        <v>227</v>
      </c>
      <c r="C88" s="163" t="s">
        <v>226</v>
      </c>
      <c r="D88" s="99"/>
      <c r="E88" s="163" t="s">
        <v>225</v>
      </c>
      <c r="F88" s="165" t="s">
        <v>224</v>
      </c>
      <c r="G88" s="163" t="s">
        <v>223</v>
      </c>
      <c r="H88" s="163" t="s">
        <v>222</v>
      </c>
      <c r="I88" s="163" t="s">
        <v>221</v>
      </c>
      <c r="J88" s="163" t="s">
        <v>220</v>
      </c>
      <c r="K88" s="163" t="s">
        <v>219</v>
      </c>
      <c r="L88" s="163" t="s">
        <v>218</v>
      </c>
      <c r="M88" s="163" t="s">
        <v>217</v>
      </c>
      <c r="N88" s="164" t="s">
        <v>146</v>
      </c>
      <c r="O88" s="133"/>
      <c r="P88" s="132"/>
      <c r="Q88" s="164" t="s">
        <v>145</v>
      </c>
      <c r="R88" s="163" t="s">
        <v>144</v>
      </c>
      <c r="S88" s="163" t="s">
        <v>143</v>
      </c>
      <c r="T88" s="163" t="s">
        <v>142</v>
      </c>
      <c r="U88" s="163" t="s">
        <v>141</v>
      </c>
      <c r="V88" s="163" t="s">
        <v>140</v>
      </c>
      <c r="W88" s="163" t="s">
        <v>216</v>
      </c>
      <c r="X88" s="163" t="s">
        <v>215</v>
      </c>
      <c r="Y88" s="163" t="s">
        <v>214</v>
      </c>
      <c r="Z88" s="163" t="s">
        <v>213</v>
      </c>
      <c r="AA88" s="163" t="s">
        <v>212</v>
      </c>
      <c r="AB88" s="163" t="s">
        <v>211</v>
      </c>
      <c r="AC88" s="163" t="s">
        <v>210</v>
      </c>
      <c r="AD88" s="163" t="s">
        <v>209</v>
      </c>
      <c r="AE88" s="163" t="s">
        <v>208</v>
      </c>
      <c r="AF88" s="163" t="s">
        <v>207</v>
      </c>
      <c r="AG88" s="163" t="s">
        <v>206</v>
      </c>
      <c r="AH88" s="162" t="s">
        <v>205</v>
      </c>
      <c r="AI88" s="126"/>
    </row>
    <row r="89" spans="1:35">
      <c r="A89" s="63"/>
      <c r="B89" s="161" t="s">
        <v>395</v>
      </c>
      <c r="C89" s="160" t="s">
        <v>394</v>
      </c>
      <c r="D89" s="91" t="s">
        <v>151</v>
      </c>
      <c r="E89" s="73">
        <v>85</v>
      </c>
      <c r="F89" s="117" t="s">
        <v>4</v>
      </c>
      <c r="G89" s="73" t="s">
        <v>4</v>
      </c>
      <c r="H89" s="73" t="s">
        <v>4</v>
      </c>
      <c r="I89" s="73" t="s">
        <v>4</v>
      </c>
      <c r="J89" s="73" t="s">
        <v>4</v>
      </c>
      <c r="K89" s="73" t="s">
        <v>4</v>
      </c>
      <c r="L89" s="73" t="s">
        <v>4</v>
      </c>
      <c r="M89" s="171" t="s">
        <v>4</v>
      </c>
      <c r="N89" s="170" t="s">
        <v>4</v>
      </c>
      <c r="O89" s="108"/>
      <c r="P89" s="115"/>
      <c r="Q89" s="29" t="s">
        <v>4</v>
      </c>
      <c r="R89" s="29" t="s">
        <v>4</v>
      </c>
      <c r="S89" s="29">
        <v>1</v>
      </c>
      <c r="T89" s="29">
        <v>1</v>
      </c>
      <c r="U89" s="29">
        <v>4</v>
      </c>
      <c r="V89" s="29">
        <v>6</v>
      </c>
      <c r="W89" s="29">
        <v>6</v>
      </c>
      <c r="X89" s="29">
        <v>5</v>
      </c>
      <c r="Y89" s="29">
        <v>9</v>
      </c>
      <c r="Z89" s="29">
        <v>8</v>
      </c>
      <c r="AA89" s="29">
        <v>6</v>
      </c>
      <c r="AB89" s="29">
        <v>6</v>
      </c>
      <c r="AC89" s="29">
        <v>13</v>
      </c>
      <c r="AD89" s="29">
        <v>9</v>
      </c>
      <c r="AE89" s="29">
        <v>7</v>
      </c>
      <c r="AF89" s="29">
        <v>3</v>
      </c>
      <c r="AG89" s="29">
        <v>1</v>
      </c>
      <c r="AH89" s="148" t="s">
        <v>4</v>
      </c>
      <c r="AI89" s="63"/>
    </row>
    <row r="90" spans="1:35">
      <c r="A90" s="63"/>
      <c r="B90" s="161" t="s">
        <v>3</v>
      </c>
      <c r="C90" s="160" t="s">
        <v>3</v>
      </c>
      <c r="D90" s="91" t="s">
        <v>67</v>
      </c>
      <c r="E90" s="73" t="s">
        <v>245</v>
      </c>
      <c r="F90" s="117" t="s">
        <v>245</v>
      </c>
      <c r="G90" s="73" t="s">
        <v>245</v>
      </c>
      <c r="H90" s="73" t="s">
        <v>245</v>
      </c>
      <c r="I90" s="73" t="s">
        <v>245</v>
      </c>
      <c r="J90" s="73" t="s">
        <v>245</v>
      </c>
      <c r="K90" s="73" t="s">
        <v>245</v>
      </c>
      <c r="L90" s="73" t="s">
        <v>245</v>
      </c>
      <c r="M90" s="73" t="s">
        <v>245</v>
      </c>
      <c r="N90" s="29" t="s">
        <v>245</v>
      </c>
      <c r="O90" s="108"/>
      <c r="P90" s="115"/>
      <c r="Q90" s="29" t="s">
        <v>245</v>
      </c>
      <c r="R90" s="29" t="s">
        <v>245</v>
      </c>
      <c r="S90" s="29" t="s">
        <v>245</v>
      </c>
      <c r="T90" s="29" t="s">
        <v>245</v>
      </c>
      <c r="U90" s="29" t="s">
        <v>245</v>
      </c>
      <c r="V90" s="29" t="s">
        <v>245</v>
      </c>
      <c r="W90" s="29" t="s">
        <v>245</v>
      </c>
      <c r="X90" s="29" t="s">
        <v>245</v>
      </c>
      <c r="Y90" s="29" t="s">
        <v>245</v>
      </c>
      <c r="Z90" s="29" t="s">
        <v>245</v>
      </c>
      <c r="AA90" s="29" t="s">
        <v>245</v>
      </c>
      <c r="AB90" s="29" t="s">
        <v>245</v>
      </c>
      <c r="AC90" s="29" t="s">
        <v>245</v>
      </c>
      <c r="AD90" s="29" t="s">
        <v>245</v>
      </c>
      <c r="AE90" s="29" t="s">
        <v>245</v>
      </c>
      <c r="AF90" s="29" t="s">
        <v>245</v>
      </c>
      <c r="AG90" s="29" t="s">
        <v>245</v>
      </c>
      <c r="AH90" s="148" t="s">
        <v>245</v>
      </c>
      <c r="AI90" s="63"/>
    </row>
    <row r="91" spans="1:35">
      <c r="A91" s="63"/>
      <c r="B91" s="161" t="s">
        <v>3</v>
      </c>
      <c r="C91" s="160" t="s">
        <v>3</v>
      </c>
      <c r="D91" s="91" t="s">
        <v>66</v>
      </c>
      <c r="E91" s="73">
        <v>85</v>
      </c>
      <c r="F91" s="117" t="s">
        <v>4</v>
      </c>
      <c r="G91" s="73" t="s">
        <v>4</v>
      </c>
      <c r="H91" s="73" t="s">
        <v>4</v>
      </c>
      <c r="I91" s="73" t="s">
        <v>4</v>
      </c>
      <c r="J91" s="73" t="s">
        <v>4</v>
      </c>
      <c r="K91" s="73" t="s">
        <v>4</v>
      </c>
      <c r="L91" s="73" t="s">
        <v>4</v>
      </c>
      <c r="M91" s="73" t="s">
        <v>4</v>
      </c>
      <c r="N91" s="29" t="s">
        <v>4</v>
      </c>
      <c r="O91" s="108"/>
      <c r="P91" s="115"/>
      <c r="Q91" s="29" t="s">
        <v>4</v>
      </c>
      <c r="R91" s="29" t="s">
        <v>4</v>
      </c>
      <c r="S91" s="29">
        <v>1</v>
      </c>
      <c r="T91" s="29">
        <v>1</v>
      </c>
      <c r="U91" s="29">
        <v>4</v>
      </c>
      <c r="V91" s="29">
        <v>6</v>
      </c>
      <c r="W91" s="29">
        <v>6</v>
      </c>
      <c r="X91" s="29">
        <v>5</v>
      </c>
      <c r="Y91" s="29">
        <v>9</v>
      </c>
      <c r="Z91" s="29">
        <v>8</v>
      </c>
      <c r="AA91" s="29">
        <v>6</v>
      </c>
      <c r="AB91" s="29">
        <v>6</v>
      </c>
      <c r="AC91" s="29">
        <v>13</v>
      </c>
      <c r="AD91" s="29">
        <v>9</v>
      </c>
      <c r="AE91" s="29">
        <v>7</v>
      </c>
      <c r="AF91" s="29">
        <v>3</v>
      </c>
      <c r="AG91" s="29">
        <v>1</v>
      </c>
      <c r="AH91" s="148" t="s">
        <v>4</v>
      </c>
      <c r="AI91" s="63"/>
    </row>
    <row r="92" spans="1:35">
      <c r="A92" s="63"/>
      <c r="B92" s="161" t="s">
        <v>393</v>
      </c>
      <c r="C92" s="160" t="s">
        <v>392</v>
      </c>
      <c r="D92" s="91" t="s">
        <v>151</v>
      </c>
      <c r="E92" s="73">
        <v>66</v>
      </c>
      <c r="F92" s="117" t="s">
        <v>4</v>
      </c>
      <c r="G92" s="73" t="s">
        <v>4</v>
      </c>
      <c r="H92" s="73" t="s">
        <v>4</v>
      </c>
      <c r="I92" s="73" t="s">
        <v>4</v>
      </c>
      <c r="J92" s="73" t="s">
        <v>4</v>
      </c>
      <c r="K92" s="73" t="s">
        <v>4</v>
      </c>
      <c r="L92" s="73" t="s">
        <v>4</v>
      </c>
      <c r="M92" s="73" t="s">
        <v>4</v>
      </c>
      <c r="N92" s="29" t="s">
        <v>4</v>
      </c>
      <c r="O92" s="106"/>
      <c r="P92" s="120"/>
      <c r="Q92" s="29" t="s">
        <v>4</v>
      </c>
      <c r="R92" s="29" t="s">
        <v>4</v>
      </c>
      <c r="S92" s="29">
        <v>1</v>
      </c>
      <c r="T92" s="29" t="s">
        <v>4</v>
      </c>
      <c r="U92" s="29">
        <v>3</v>
      </c>
      <c r="V92" s="29">
        <v>2</v>
      </c>
      <c r="W92" s="29">
        <v>2</v>
      </c>
      <c r="X92" s="29">
        <v>6</v>
      </c>
      <c r="Y92" s="29">
        <v>6</v>
      </c>
      <c r="Z92" s="29">
        <v>7</v>
      </c>
      <c r="AA92" s="29">
        <v>8</v>
      </c>
      <c r="AB92" s="29">
        <v>2</v>
      </c>
      <c r="AC92" s="29">
        <v>11</v>
      </c>
      <c r="AD92" s="29">
        <v>9</v>
      </c>
      <c r="AE92" s="29">
        <v>5</v>
      </c>
      <c r="AF92" s="29">
        <v>4</v>
      </c>
      <c r="AG92" s="29" t="s">
        <v>4</v>
      </c>
      <c r="AH92" s="148" t="s">
        <v>4</v>
      </c>
      <c r="AI92" s="63"/>
    </row>
    <row r="93" spans="1:35">
      <c r="A93" s="63"/>
      <c r="B93" s="161" t="s">
        <v>3</v>
      </c>
      <c r="C93" s="160" t="s">
        <v>3</v>
      </c>
      <c r="D93" s="91" t="s">
        <v>67</v>
      </c>
      <c r="E93" s="73" t="s">
        <v>245</v>
      </c>
      <c r="F93" s="117" t="s">
        <v>245</v>
      </c>
      <c r="G93" s="73" t="s">
        <v>245</v>
      </c>
      <c r="H93" s="73" t="s">
        <v>245</v>
      </c>
      <c r="I93" s="73" t="s">
        <v>245</v>
      </c>
      <c r="J93" s="73" t="s">
        <v>245</v>
      </c>
      <c r="K93" s="73" t="s">
        <v>245</v>
      </c>
      <c r="L93" s="73" t="s">
        <v>245</v>
      </c>
      <c r="M93" s="73" t="s">
        <v>245</v>
      </c>
      <c r="N93" s="29" t="s">
        <v>245</v>
      </c>
      <c r="O93" s="106"/>
      <c r="P93" s="106"/>
      <c r="Q93" s="29" t="s">
        <v>245</v>
      </c>
      <c r="R93" s="29" t="s">
        <v>245</v>
      </c>
      <c r="S93" s="29" t="s">
        <v>245</v>
      </c>
      <c r="T93" s="29" t="s">
        <v>245</v>
      </c>
      <c r="U93" s="29" t="s">
        <v>245</v>
      </c>
      <c r="V93" s="29" t="s">
        <v>245</v>
      </c>
      <c r="W93" s="29" t="s">
        <v>245</v>
      </c>
      <c r="X93" s="29" t="s">
        <v>245</v>
      </c>
      <c r="Y93" s="29" t="s">
        <v>245</v>
      </c>
      <c r="Z93" s="29" t="s">
        <v>245</v>
      </c>
      <c r="AA93" s="29" t="s">
        <v>245</v>
      </c>
      <c r="AB93" s="29" t="s">
        <v>245</v>
      </c>
      <c r="AC93" s="29" t="s">
        <v>245</v>
      </c>
      <c r="AD93" s="29" t="s">
        <v>245</v>
      </c>
      <c r="AE93" s="29" t="s">
        <v>245</v>
      </c>
      <c r="AF93" s="29" t="s">
        <v>245</v>
      </c>
      <c r="AG93" s="29" t="s">
        <v>245</v>
      </c>
      <c r="AH93" s="148" t="s">
        <v>245</v>
      </c>
      <c r="AI93" s="63"/>
    </row>
    <row r="94" spans="1:35">
      <c r="A94" s="63"/>
      <c r="B94" s="161" t="s">
        <v>3</v>
      </c>
      <c r="C94" s="160" t="s">
        <v>3</v>
      </c>
      <c r="D94" s="91" t="s">
        <v>66</v>
      </c>
      <c r="E94" s="73">
        <v>66</v>
      </c>
      <c r="F94" s="117" t="s">
        <v>4</v>
      </c>
      <c r="G94" s="73" t="s">
        <v>4</v>
      </c>
      <c r="H94" s="73" t="s">
        <v>4</v>
      </c>
      <c r="I94" s="73" t="s">
        <v>4</v>
      </c>
      <c r="J94" s="73" t="s">
        <v>4</v>
      </c>
      <c r="K94" s="73" t="s">
        <v>4</v>
      </c>
      <c r="L94" s="73" t="s">
        <v>4</v>
      </c>
      <c r="M94" s="73" t="s">
        <v>4</v>
      </c>
      <c r="N94" s="29" t="s">
        <v>4</v>
      </c>
      <c r="O94" s="106"/>
      <c r="P94" s="106"/>
      <c r="Q94" s="29" t="s">
        <v>4</v>
      </c>
      <c r="R94" s="29" t="s">
        <v>4</v>
      </c>
      <c r="S94" s="29">
        <v>1</v>
      </c>
      <c r="T94" s="29" t="s">
        <v>4</v>
      </c>
      <c r="U94" s="29">
        <v>3</v>
      </c>
      <c r="V94" s="29">
        <v>2</v>
      </c>
      <c r="W94" s="29">
        <v>2</v>
      </c>
      <c r="X94" s="29">
        <v>6</v>
      </c>
      <c r="Y94" s="29">
        <v>6</v>
      </c>
      <c r="Z94" s="29">
        <v>7</v>
      </c>
      <c r="AA94" s="29">
        <v>8</v>
      </c>
      <c r="AB94" s="29">
        <v>2</v>
      </c>
      <c r="AC94" s="29">
        <v>11</v>
      </c>
      <c r="AD94" s="29">
        <v>9</v>
      </c>
      <c r="AE94" s="29">
        <v>5</v>
      </c>
      <c r="AF94" s="29">
        <v>4</v>
      </c>
      <c r="AG94" s="29" t="s">
        <v>4</v>
      </c>
      <c r="AH94" s="148" t="s">
        <v>4</v>
      </c>
      <c r="AI94" s="63"/>
    </row>
    <row r="95" spans="1:35">
      <c r="A95" s="63"/>
      <c r="B95" s="161" t="s">
        <v>391</v>
      </c>
      <c r="C95" s="160" t="s">
        <v>390</v>
      </c>
      <c r="D95" s="91" t="s">
        <v>151</v>
      </c>
      <c r="E95" s="73">
        <v>144</v>
      </c>
      <c r="F95" s="117" t="s">
        <v>4</v>
      </c>
      <c r="G95" s="73" t="s">
        <v>4</v>
      </c>
      <c r="H95" s="73" t="s">
        <v>4</v>
      </c>
      <c r="I95" s="73" t="s">
        <v>4</v>
      </c>
      <c r="J95" s="73" t="s">
        <v>4</v>
      </c>
      <c r="K95" s="73" t="s">
        <v>4</v>
      </c>
      <c r="L95" s="73" t="s">
        <v>4</v>
      </c>
      <c r="M95" s="73" t="s">
        <v>4</v>
      </c>
      <c r="N95" s="29" t="s">
        <v>4</v>
      </c>
      <c r="O95" s="106"/>
      <c r="P95" s="106"/>
      <c r="Q95" s="29" t="s">
        <v>4</v>
      </c>
      <c r="R95" s="29" t="s">
        <v>4</v>
      </c>
      <c r="S95" s="29" t="s">
        <v>4</v>
      </c>
      <c r="T95" s="29" t="s">
        <v>4</v>
      </c>
      <c r="U95" s="29" t="s">
        <v>4</v>
      </c>
      <c r="V95" s="29" t="s">
        <v>4</v>
      </c>
      <c r="W95" s="29">
        <v>1</v>
      </c>
      <c r="X95" s="29" t="s">
        <v>4</v>
      </c>
      <c r="Y95" s="29">
        <v>6</v>
      </c>
      <c r="Z95" s="29">
        <v>6</v>
      </c>
      <c r="AA95" s="29">
        <v>19</v>
      </c>
      <c r="AB95" s="29">
        <v>24</v>
      </c>
      <c r="AC95" s="29">
        <v>27</v>
      </c>
      <c r="AD95" s="29">
        <v>28</v>
      </c>
      <c r="AE95" s="29">
        <v>23</v>
      </c>
      <c r="AF95" s="29">
        <v>8</v>
      </c>
      <c r="AG95" s="29">
        <v>2</v>
      </c>
      <c r="AH95" s="148" t="s">
        <v>4</v>
      </c>
      <c r="AI95" s="63"/>
    </row>
    <row r="96" spans="1:35">
      <c r="A96" s="63"/>
      <c r="B96" s="161" t="s">
        <v>3</v>
      </c>
      <c r="C96" s="160" t="s">
        <v>3</v>
      </c>
      <c r="D96" s="91" t="s">
        <v>67</v>
      </c>
      <c r="E96" s="73">
        <v>144</v>
      </c>
      <c r="F96" s="117" t="s">
        <v>4</v>
      </c>
      <c r="G96" s="73" t="s">
        <v>4</v>
      </c>
      <c r="H96" s="73" t="s">
        <v>4</v>
      </c>
      <c r="I96" s="73" t="s">
        <v>4</v>
      </c>
      <c r="J96" s="73" t="s">
        <v>4</v>
      </c>
      <c r="K96" s="73" t="s">
        <v>4</v>
      </c>
      <c r="L96" s="73" t="s">
        <v>4</v>
      </c>
      <c r="M96" s="73" t="s">
        <v>4</v>
      </c>
      <c r="N96" s="29" t="s">
        <v>4</v>
      </c>
      <c r="O96" s="106"/>
      <c r="P96" s="106"/>
      <c r="Q96" s="29" t="s">
        <v>4</v>
      </c>
      <c r="R96" s="29" t="s">
        <v>4</v>
      </c>
      <c r="S96" s="29" t="s">
        <v>4</v>
      </c>
      <c r="T96" s="29" t="s">
        <v>4</v>
      </c>
      <c r="U96" s="29" t="s">
        <v>4</v>
      </c>
      <c r="V96" s="29" t="s">
        <v>4</v>
      </c>
      <c r="W96" s="29">
        <v>1</v>
      </c>
      <c r="X96" s="29" t="s">
        <v>4</v>
      </c>
      <c r="Y96" s="29">
        <v>6</v>
      </c>
      <c r="Z96" s="29">
        <v>6</v>
      </c>
      <c r="AA96" s="29">
        <v>19</v>
      </c>
      <c r="AB96" s="29">
        <v>24</v>
      </c>
      <c r="AC96" s="29">
        <v>27</v>
      </c>
      <c r="AD96" s="29">
        <v>28</v>
      </c>
      <c r="AE96" s="29">
        <v>23</v>
      </c>
      <c r="AF96" s="29">
        <v>8</v>
      </c>
      <c r="AG96" s="29">
        <v>2</v>
      </c>
      <c r="AH96" s="148" t="s">
        <v>4</v>
      </c>
      <c r="AI96" s="63"/>
    </row>
    <row r="97" spans="1:35">
      <c r="A97" s="63"/>
      <c r="B97" s="161" t="s">
        <v>3</v>
      </c>
      <c r="C97" s="160" t="s">
        <v>3</v>
      </c>
      <c r="D97" s="91" t="s">
        <v>66</v>
      </c>
      <c r="E97" s="73" t="s">
        <v>245</v>
      </c>
      <c r="F97" s="117" t="s">
        <v>245</v>
      </c>
      <c r="G97" s="73" t="s">
        <v>245</v>
      </c>
      <c r="H97" s="73" t="s">
        <v>245</v>
      </c>
      <c r="I97" s="73" t="s">
        <v>245</v>
      </c>
      <c r="J97" s="73" t="s">
        <v>245</v>
      </c>
      <c r="K97" s="73" t="s">
        <v>245</v>
      </c>
      <c r="L97" s="73" t="s">
        <v>245</v>
      </c>
      <c r="M97" s="73" t="s">
        <v>245</v>
      </c>
      <c r="N97" s="29" t="s">
        <v>245</v>
      </c>
      <c r="O97" s="106"/>
      <c r="P97" s="106"/>
      <c r="Q97" s="29" t="s">
        <v>245</v>
      </c>
      <c r="R97" s="29" t="s">
        <v>245</v>
      </c>
      <c r="S97" s="29" t="s">
        <v>245</v>
      </c>
      <c r="T97" s="29" t="s">
        <v>245</v>
      </c>
      <c r="U97" s="29" t="s">
        <v>245</v>
      </c>
      <c r="V97" s="29" t="s">
        <v>245</v>
      </c>
      <c r="W97" s="29" t="s">
        <v>245</v>
      </c>
      <c r="X97" s="29" t="s">
        <v>245</v>
      </c>
      <c r="Y97" s="29" t="s">
        <v>245</v>
      </c>
      <c r="Z97" s="29" t="s">
        <v>245</v>
      </c>
      <c r="AA97" s="29" t="s">
        <v>245</v>
      </c>
      <c r="AB97" s="29" t="s">
        <v>245</v>
      </c>
      <c r="AC97" s="29" t="s">
        <v>245</v>
      </c>
      <c r="AD97" s="29" t="s">
        <v>245</v>
      </c>
      <c r="AE97" s="29" t="s">
        <v>245</v>
      </c>
      <c r="AF97" s="29" t="s">
        <v>245</v>
      </c>
      <c r="AG97" s="29" t="s">
        <v>245</v>
      </c>
      <c r="AH97" s="148" t="s">
        <v>245</v>
      </c>
      <c r="AI97" s="63"/>
    </row>
    <row r="98" spans="1:35">
      <c r="A98" s="63"/>
      <c r="B98" s="161" t="s">
        <v>389</v>
      </c>
      <c r="C98" s="160" t="s">
        <v>388</v>
      </c>
      <c r="D98" s="91" t="s">
        <v>151</v>
      </c>
      <c r="E98" s="73">
        <v>130</v>
      </c>
      <c r="F98" s="117" t="s">
        <v>4</v>
      </c>
      <c r="G98" s="73" t="s">
        <v>4</v>
      </c>
      <c r="H98" s="73" t="s">
        <v>4</v>
      </c>
      <c r="I98" s="73" t="s">
        <v>4</v>
      </c>
      <c r="J98" s="73" t="s">
        <v>4</v>
      </c>
      <c r="K98" s="73" t="s">
        <v>4</v>
      </c>
      <c r="L98" s="73" t="s">
        <v>4</v>
      </c>
      <c r="M98" s="73" t="s">
        <v>4</v>
      </c>
      <c r="N98" s="29" t="s">
        <v>4</v>
      </c>
      <c r="O98" s="106"/>
      <c r="P98" s="106"/>
      <c r="Q98" s="29" t="s">
        <v>4</v>
      </c>
      <c r="R98" s="29" t="s">
        <v>4</v>
      </c>
      <c r="S98" s="29" t="s">
        <v>4</v>
      </c>
      <c r="T98" s="29" t="s">
        <v>4</v>
      </c>
      <c r="U98" s="29" t="s">
        <v>4</v>
      </c>
      <c r="V98" s="29" t="s">
        <v>4</v>
      </c>
      <c r="W98" s="29">
        <v>1</v>
      </c>
      <c r="X98" s="29">
        <v>3</v>
      </c>
      <c r="Y98" s="29" t="s">
        <v>4</v>
      </c>
      <c r="Z98" s="29">
        <v>8</v>
      </c>
      <c r="AA98" s="29">
        <v>12</v>
      </c>
      <c r="AB98" s="29">
        <v>14</v>
      </c>
      <c r="AC98" s="29">
        <v>23</v>
      </c>
      <c r="AD98" s="29">
        <v>38</v>
      </c>
      <c r="AE98" s="29">
        <v>24</v>
      </c>
      <c r="AF98" s="29">
        <v>6</v>
      </c>
      <c r="AG98" s="29">
        <v>1</v>
      </c>
      <c r="AH98" s="148" t="s">
        <v>4</v>
      </c>
      <c r="AI98" s="63"/>
    </row>
    <row r="99" spans="1:35">
      <c r="A99" s="63"/>
      <c r="B99" s="161" t="s">
        <v>3</v>
      </c>
      <c r="C99" s="160" t="s">
        <v>3</v>
      </c>
      <c r="D99" s="91" t="s">
        <v>67</v>
      </c>
      <c r="E99" s="73">
        <v>88</v>
      </c>
      <c r="F99" s="117" t="s">
        <v>4</v>
      </c>
      <c r="G99" s="73" t="s">
        <v>4</v>
      </c>
      <c r="H99" s="73" t="s">
        <v>4</v>
      </c>
      <c r="I99" s="73" t="s">
        <v>4</v>
      </c>
      <c r="J99" s="73" t="s">
        <v>4</v>
      </c>
      <c r="K99" s="73" t="s">
        <v>4</v>
      </c>
      <c r="L99" s="73" t="s">
        <v>4</v>
      </c>
      <c r="M99" s="73" t="s">
        <v>4</v>
      </c>
      <c r="N99" s="29" t="s">
        <v>4</v>
      </c>
      <c r="O99" s="106"/>
      <c r="P99" s="106"/>
      <c r="Q99" s="29" t="s">
        <v>4</v>
      </c>
      <c r="R99" s="29" t="s">
        <v>4</v>
      </c>
      <c r="S99" s="29" t="s">
        <v>4</v>
      </c>
      <c r="T99" s="29" t="s">
        <v>4</v>
      </c>
      <c r="U99" s="29" t="s">
        <v>4</v>
      </c>
      <c r="V99" s="29" t="s">
        <v>4</v>
      </c>
      <c r="W99" s="29" t="s">
        <v>4</v>
      </c>
      <c r="X99" s="29">
        <v>2</v>
      </c>
      <c r="Y99" s="29" t="s">
        <v>4</v>
      </c>
      <c r="Z99" s="29">
        <v>7</v>
      </c>
      <c r="AA99" s="29">
        <v>10</v>
      </c>
      <c r="AB99" s="29">
        <v>10</v>
      </c>
      <c r="AC99" s="29">
        <v>17</v>
      </c>
      <c r="AD99" s="29">
        <v>26</v>
      </c>
      <c r="AE99" s="29">
        <v>14</v>
      </c>
      <c r="AF99" s="29">
        <v>2</v>
      </c>
      <c r="AG99" s="29" t="s">
        <v>4</v>
      </c>
      <c r="AH99" s="148" t="s">
        <v>4</v>
      </c>
      <c r="AI99" s="63"/>
    </row>
    <row r="100" spans="1:35">
      <c r="A100" s="63"/>
      <c r="B100" s="161" t="s">
        <v>3</v>
      </c>
      <c r="C100" s="160" t="s">
        <v>3</v>
      </c>
      <c r="D100" s="91" t="s">
        <v>66</v>
      </c>
      <c r="E100" s="73">
        <v>42</v>
      </c>
      <c r="F100" s="117" t="s">
        <v>4</v>
      </c>
      <c r="G100" s="73" t="s">
        <v>4</v>
      </c>
      <c r="H100" s="73" t="s">
        <v>4</v>
      </c>
      <c r="I100" s="73" t="s">
        <v>4</v>
      </c>
      <c r="J100" s="73" t="s">
        <v>4</v>
      </c>
      <c r="K100" s="73" t="s">
        <v>4</v>
      </c>
      <c r="L100" s="73" t="s">
        <v>4</v>
      </c>
      <c r="M100" s="73" t="s">
        <v>4</v>
      </c>
      <c r="N100" s="29" t="s">
        <v>4</v>
      </c>
      <c r="O100" s="106"/>
      <c r="P100" s="106"/>
      <c r="Q100" s="29" t="s">
        <v>4</v>
      </c>
      <c r="R100" s="29" t="s">
        <v>4</v>
      </c>
      <c r="S100" s="29" t="s">
        <v>4</v>
      </c>
      <c r="T100" s="29" t="s">
        <v>4</v>
      </c>
      <c r="U100" s="29" t="s">
        <v>4</v>
      </c>
      <c r="V100" s="29" t="s">
        <v>4</v>
      </c>
      <c r="W100" s="29">
        <v>1</v>
      </c>
      <c r="X100" s="29">
        <v>1</v>
      </c>
      <c r="Y100" s="29" t="s">
        <v>4</v>
      </c>
      <c r="Z100" s="29">
        <v>1</v>
      </c>
      <c r="AA100" s="29">
        <v>2</v>
      </c>
      <c r="AB100" s="29">
        <v>4</v>
      </c>
      <c r="AC100" s="29">
        <v>6</v>
      </c>
      <c r="AD100" s="29">
        <v>12</v>
      </c>
      <c r="AE100" s="29">
        <v>10</v>
      </c>
      <c r="AF100" s="29">
        <v>4</v>
      </c>
      <c r="AG100" s="29">
        <v>1</v>
      </c>
      <c r="AH100" s="148" t="s">
        <v>4</v>
      </c>
      <c r="AI100" s="63"/>
    </row>
    <row r="101" spans="1:35">
      <c r="A101" s="63"/>
      <c r="B101" s="161" t="s">
        <v>387</v>
      </c>
      <c r="C101" s="160" t="s">
        <v>386</v>
      </c>
      <c r="D101" s="91" t="s">
        <v>151</v>
      </c>
      <c r="E101" s="73">
        <v>48</v>
      </c>
      <c r="F101" s="117" t="s">
        <v>4</v>
      </c>
      <c r="G101" s="73" t="s">
        <v>4</v>
      </c>
      <c r="H101" s="73" t="s">
        <v>4</v>
      </c>
      <c r="I101" s="73" t="s">
        <v>4</v>
      </c>
      <c r="J101" s="73">
        <v>1</v>
      </c>
      <c r="K101" s="73">
        <v>1</v>
      </c>
      <c r="L101" s="73" t="s">
        <v>4</v>
      </c>
      <c r="M101" s="73" t="s">
        <v>4</v>
      </c>
      <c r="N101" s="29">
        <v>1</v>
      </c>
      <c r="O101" s="106"/>
      <c r="P101" s="106"/>
      <c r="Q101" s="29" t="s">
        <v>4</v>
      </c>
      <c r="R101" s="29" t="s">
        <v>4</v>
      </c>
      <c r="S101" s="29" t="s">
        <v>4</v>
      </c>
      <c r="T101" s="29" t="s">
        <v>4</v>
      </c>
      <c r="U101" s="29">
        <v>1</v>
      </c>
      <c r="V101" s="29">
        <v>1</v>
      </c>
      <c r="W101" s="29">
        <v>2</v>
      </c>
      <c r="X101" s="29">
        <v>5</v>
      </c>
      <c r="Y101" s="29">
        <v>3</v>
      </c>
      <c r="Z101" s="29">
        <v>6</v>
      </c>
      <c r="AA101" s="29">
        <v>10</v>
      </c>
      <c r="AB101" s="29">
        <v>6</v>
      </c>
      <c r="AC101" s="29">
        <v>4</v>
      </c>
      <c r="AD101" s="29">
        <v>5</v>
      </c>
      <c r="AE101" s="29" t="s">
        <v>4</v>
      </c>
      <c r="AF101" s="29">
        <v>3</v>
      </c>
      <c r="AG101" s="29" t="s">
        <v>4</v>
      </c>
      <c r="AH101" s="148" t="s">
        <v>4</v>
      </c>
      <c r="AI101" s="63"/>
    </row>
    <row r="102" spans="1:35">
      <c r="A102" s="63"/>
      <c r="B102" s="161" t="s">
        <v>3</v>
      </c>
      <c r="C102" s="160" t="s">
        <v>3</v>
      </c>
      <c r="D102" s="91" t="s">
        <v>67</v>
      </c>
      <c r="E102" s="73">
        <v>28</v>
      </c>
      <c r="F102" s="117" t="s">
        <v>4</v>
      </c>
      <c r="G102" s="73" t="s">
        <v>4</v>
      </c>
      <c r="H102" s="73" t="s">
        <v>4</v>
      </c>
      <c r="I102" s="73" t="s">
        <v>4</v>
      </c>
      <c r="J102" s="73">
        <v>1</v>
      </c>
      <c r="K102" s="73">
        <v>1</v>
      </c>
      <c r="L102" s="73" t="s">
        <v>4</v>
      </c>
      <c r="M102" s="73" t="s">
        <v>4</v>
      </c>
      <c r="N102" s="29">
        <v>1</v>
      </c>
      <c r="O102" s="106"/>
      <c r="P102" s="106"/>
      <c r="Q102" s="29" t="s">
        <v>4</v>
      </c>
      <c r="R102" s="29" t="s">
        <v>4</v>
      </c>
      <c r="S102" s="29" t="s">
        <v>4</v>
      </c>
      <c r="T102" s="29" t="s">
        <v>4</v>
      </c>
      <c r="U102" s="29" t="s">
        <v>4</v>
      </c>
      <c r="V102" s="29">
        <v>1</v>
      </c>
      <c r="W102" s="29">
        <v>2</v>
      </c>
      <c r="X102" s="29">
        <v>4</v>
      </c>
      <c r="Y102" s="29" t="s">
        <v>4</v>
      </c>
      <c r="Z102" s="29">
        <v>3</v>
      </c>
      <c r="AA102" s="29">
        <v>5</v>
      </c>
      <c r="AB102" s="29">
        <v>4</v>
      </c>
      <c r="AC102" s="29">
        <v>2</v>
      </c>
      <c r="AD102" s="29">
        <v>4</v>
      </c>
      <c r="AE102" s="29" t="s">
        <v>4</v>
      </c>
      <c r="AF102" s="29">
        <v>1</v>
      </c>
      <c r="AG102" s="29" t="s">
        <v>4</v>
      </c>
      <c r="AH102" s="148" t="s">
        <v>4</v>
      </c>
      <c r="AI102" s="63"/>
    </row>
    <row r="103" spans="1:35">
      <c r="A103" s="63"/>
      <c r="B103" s="161" t="s">
        <v>3</v>
      </c>
      <c r="C103" s="160" t="s">
        <v>3</v>
      </c>
      <c r="D103" s="91" t="s">
        <v>66</v>
      </c>
      <c r="E103" s="73">
        <v>20</v>
      </c>
      <c r="F103" s="117" t="s">
        <v>4</v>
      </c>
      <c r="G103" s="73" t="s">
        <v>4</v>
      </c>
      <c r="H103" s="73" t="s">
        <v>4</v>
      </c>
      <c r="I103" s="73" t="s">
        <v>4</v>
      </c>
      <c r="J103" s="73" t="s">
        <v>4</v>
      </c>
      <c r="K103" s="73" t="s">
        <v>4</v>
      </c>
      <c r="L103" s="73" t="s">
        <v>4</v>
      </c>
      <c r="M103" s="73" t="s">
        <v>4</v>
      </c>
      <c r="N103" s="29" t="s">
        <v>4</v>
      </c>
      <c r="O103" s="106"/>
      <c r="P103" s="106"/>
      <c r="Q103" s="29" t="s">
        <v>4</v>
      </c>
      <c r="R103" s="29" t="s">
        <v>4</v>
      </c>
      <c r="S103" s="29" t="s">
        <v>4</v>
      </c>
      <c r="T103" s="29" t="s">
        <v>4</v>
      </c>
      <c r="U103" s="29">
        <v>1</v>
      </c>
      <c r="V103" s="29" t="s">
        <v>4</v>
      </c>
      <c r="W103" s="29" t="s">
        <v>4</v>
      </c>
      <c r="X103" s="29">
        <v>1</v>
      </c>
      <c r="Y103" s="29">
        <v>3</v>
      </c>
      <c r="Z103" s="29">
        <v>3</v>
      </c>
      <c r="AA103" s="29">
        <v>5</v>
      </c>
      <c r="AB103" s="29">
        <v>2</v>
      </c>
      <c r="AC103" s="29">
        <v>2</v>
      </c>
      <c r="AD103" s="29">
        <v>1</v>
      </c>
      <c r="AE103" s="29" t="s">
        <v>4</v>
      </c>
      <c r="AF103" s="29">
        <v>2</v>
      </c>
      <c r="AG103" s="29" t="s">
        <v>4</v>
      </c>
      <c r="AH103" s="148" t="s">
        <v>4</v>
      </c>
      <c r="AI103" s="63"/>
    </row>
    <row r="104" spans="1:35">
      <c r="A104" s="63"/>
      <c r="B104" s="161" t="s">
        <v>385</v>
      </c>
      <c r="C104" s="160" t="s">
        <v>384</v>
      </c>
      <c r="D104" s="91" t="s">
        <v>151</v>
      </c>
      <c r="E104" s="73">
        <v>209</v>
      </c>
      <c r="F104" s="117" t="s">
        <v>4</v>
      </c>
      <c r="G104" s="73" t="s">
        <v>4</v>
      </c>
      <c r="H104" s="73" t="s">
        <v>4</v>
      </c>
      <c r="I104" s="73" t="s">
        <v>4</v>
      </c>
      <c r="J104" s="73" t="s">
        <v>4</v>
      </c>
      <c r="K104" s="73" t="s">
        <v>4</v>
      </c>
      <c r="L104" s="73" t="s">
        <v>4</v>
      </c>
      <c r="M104" s="73" t="s">
        <v>4</v>
      </c>
      <c r="N104" s="29" t="s">
        <v>4</v>
      </c>
      <c r="O104" s="106"/>
      <c r="P104" s="106"/>
      <c r="Q104" s="29" t="s">
        <v>4</v>
      </c>
      <c r="R104" s="29" t="s">
        <v>4</v>
      </c>
      <c r="S104" s="29" t="s">
        <v>4</v>
      </c>
      <c r="T104" s="29">
        <v>3</v>
      </c>
      <c r="U104" s="29">
        <v>1</v>
      </c>
      <c r="V104" s="29">
        <v>1</v>
      </c>
      <c r="W104" s="29">
        <v>4</v>
      </c>
      <c r="X104" s="29">
        <v>5</v>
      </c>
      <c r="Y104" s="29">
        <v>8</v>
      </c>
      <c r="Z104" s="29">
        <v>14</v>
      </c>
      <c r="AA104" s="29">
        <v>27</v>
      </c>
      <c r="AB104" s="29">
        <v>30</v>
      </c>
      <c r="AC104" s="29">
        <v>52</v>
      </c>
      <c r="AD104" s="29">
        <v>40</v>
      </c>
      <c r="AE104" s="29">
        <v>20</v>
      </c>
      <c r="AF104" s="29">
        <v>3</v>
      </c>
      <c r="AG104" s="29">
        <v>1</v>
      </c>
      <c r="AH104" s="148" t="s">
        <v>4</v>
      </c>
      <c r="AI104" s="63"/>
    </row>
    <row r="105" spans="1:35">
      <c r="A105" s="63"/>
      <c r="B105" s="161" t="s">
        <v>3</v>
      </c>
      <c r="C105" s="160" t="s">
        <v>3</v>
      </c>
      <c r="D105" s="91" t="s">
        <v>67</v>
      </c>
      <c r="E105" s="73">
        <v>132</v>
      </c>
      <c r="F105" s="117" t="s">
        <v>4</v>
      </c>
      <c r="G105" s="73" t="s">
        <v>4</v>
      </c>
      <c r="H105" s="73" t="s">
        <v>4</v>
      </c>
      <c r="I105" s="73" t="s">
        <v>4</v>
      </c>
      <c r="J105" s="73" t="s">
        <v>4</v>
      </c>
      <c r="K105" s="73" t="s">
        <v>4</v>
      </c>
      <c r="L105" s="73" t="s">
        <v>4</v>
      </c>
      <c r="M105" s="73" t="s">
        <v>4</v>
      </c>
      <c r="N105" s="29" t="s">
        <v>4</v>
      </c>
      <c r="O105" s="106"/>
      <c r="P105" s="106"/>
      <c r="Q105" s="29" t="s">
        <v>4</v>
      </c>
      <c r="R105" s="29" t="s">
        <v>4</v>
      </c>
      <c r="S105" s="29" t="s">
        <v>4</v>
      </c>
      <c r="T105" s="29">
        <v>2</v>
      </c>
      <c r="U105" s="29" t="s">
        <v>4</v>
      </c>
      <c r="V105" s="29">
        <v>1</v>
      </c>
      <c r="W105" s="29">
        <v>1</v>
      </c>
      <c r="X105" s="29">
        <v>4</v>
      </c>
      <c r="Y105" s="29">
        <v>7</v>
      </c>
      <c r="Z105" s="29">
        <v>12</v>
      </c>
      <c r="AA105" s="29">
        <v>22</v>
      </c>
      <c r="AB105" s="29">
        <v>20</v>
      </c>
      <c r="AC105" s="29">
        <v>32</v>
      </c>
      <c r="AD105" s="29">
        <v>18</v>
      </c>
      <c r="AE105" s="29">
        <v>10</v>
      </c>
      <c r="AF105" s="29">
        <v>2</v>
      </c>
      <c r="AG105" s="29">
        <v>1</v>
      </c>
      <c r="AH105" s="148" t="s">
        <v>4</v>
      </c>
      <c r="AI105" s="63"/>
    </row>
    <row r="106" spans="1:35">
      <c r="A106" s="63"/>
      <c r="B106" s="161" t="s">
        <v>3</v>
      </c>
      <c r="C106" s="160" t="s">
        <v>3</v>
      </c>
      <c r="D106" s="91" t="s">
        <v>66</v>
      </c>
      <c r="E106" s="73">
        <v>77</v>
      </c>
      <c r="F106" s="117" t="s">
        <v>4</v>
      </c>
      <c r="G106" s="73" t="s">
        <v>4</v>
      </c>
      <c r="H106" s="73" t="s">
        <v>4</v>
      </c>
      <c r="I106" s="73" t="s">
        <v>4</v>
      </c>
      <c r="J106" s="73" t="s">
        <v>4</v>
      </c>
      <c r="K106" s="73" t="s">
        <v>4</v>
      </c>
      <c r="L106" s="73" t="s">
        <v>4</v>
      </c>
      <c r="M106" s="73" t="s">
        <v>4</v>
      </c>
      <c r="N106" s="29" t="s">
        <v>4</v>
      </c>
      <c r="O106" s="106"/>
      <c r="P106" s="106"/>
      <c r="Q106" s="29" t="s">
        <v>4</v>
      </c>
      <c r="R106" s="29" t="s">
        <v>4</v>
      </c>
      <c r="S106" s="29" t="s">
        <v>4</v>
      </c>
      <c r="T106" s="29">
        <v>1</v>
      </c>
      <c r="U106" s="29">
        <v>1</v>
      </c>
      <c r="V106" s="29" t="s">
        <v>4</v>
      </c>
      <c r="W106" s="29">
        <v>3</v>
      </c>
      <c r="X106" s="29">
        <v>1</v>
      </c>
      <c r="Y106" s="29">
        <v>1</v>
      </c>
      <c r="Z106" s="29">
        <v>2</v>
      </c>
      <c r="AA106" s="29">
        <v>5</v>
      </c>
      <c r="AB106" s="29">
        <v>10</v>
      </c>
      <c r="AC106" s="29">
        <v>20</v>
      </c>
      <c r="AD106" s="29">
        <v>22</v>
      </c>
      <c r="AE106" s="29">
        <v>10</v>
      </c>
      <c r="AF106" s="29">
        <v>1</v>
      </c>
      <c r="AG106" s="29" t="s">
        <v>4</v>
      </c>
      <c r="AH106" s="148" t="s">
        <v>4</v>
      </c>
      <c r="AI106" s="63"/>
    </row>
    <row r="107" spans="1:35">
      <c r="A107" s="63"/>
      <c r="B107" s="161" t="s">
        <v>383</v>
      </c>
      <c r="C107" s="160" t="s">
        <v>382</v>
      </c>
      <c r="D107" s="91" t="s">
        <v>151</v>
      </c>
      <c r="E107" s="73">
        <v>119</v>
      </c>
      <c r="F107" s="117" t="s">
        <v>4</v>
      </c>
      <c r="G107" s="73" t="s">
        <v>4</v>
      </c>
      <c r="H107" s="73" t="s">
        <v>4</v>
      </c>
      <c r="I107" s="73" t="s">
        <v>4</v>
      </c>
      <c r="J107" s="73" t="s">
        <v>4</v>
      </c>
      <c r="K107" s="73" t="s">
        <v>4</v>
      </c>
      <c r="L107" s="73">
        <v>1</v>
      </c>
      <c r="M107" s="73" t="s">
        <v>4</v>
      </c>
      <c r="N107" s="29">
        <v>2</v>
      </c>
      <c r="O107" s="106"/>
      <c r="P107" s="106"/>
      <c r="Q107" s="29" t="s">
        <v>4</v>
      </c>
      <c r="R107" s="29">
        <v>2</v>
      </c>
      <c r="S107" s="29" t="s">
        <v>4</v>
      </c>
      <c r="T107" s="29" t="s">
        <v>4</v>
      </c>
      <c r="U107" s="29" t="s">
        <v>4</v>
      </c>
      <c r="V107" s="29">
        <v>4</v>
      </c>
      <c r="W107" s="29" t="s">
        <v>4</v>
      </c>
      <c r="X107" s="29">
        <v>6</v>
      </c>
      <c r="Y107" s="29">
        <v>9</v>
      </c>
      <c r="Z107" s="29">
        <v>17</v>
      </c>
      <c r="AA107" s="29">
        <v>14</v>
      </c>
      <c r="AB107" s="29">
        <v>22</v>
      </c>
      <c r="AC107" s="29">
        <v>21</v>
      </c>
      <c r="AD107" s="29">
        <v>13</v>
      </c>
      <c r="AE107" s="29">
        <v>8</v>
      </c>
      <c r="AF107" s="29" t="s">
        <v>4</v>
      </c>
      <c r="AG107" s="29" t="s">
        <v>4</v>
      </c>
      <c r="AH107" s="148" t="s">
        <v>4</v>
      </c>
      <c r="AI107" s="63"/>
    </row>
    <row r="108" spans="1:35">
      <c r="A108" s="63"/>
      <c r="B108" s="161" t="s">
        <v>3</v>
      </c>
      <c r="C108" s="160" t="s">
        <v>3</v>
      </c>
      <c r="D108" s="91" t="s">
        <v>67</v>
      </c>
      <c r="E108" s="73">
        <v>74</v>
      </c>
      <c r="F108" s="117" t="s">
        <v>4</v>
      </c>
      <c r="G108" s="73" t="s">
        <v>4</v>
      </c>
      <c r="H108" s="73" t="s">
        <v>4</v>
      </c>
      <c r="I108" s="73" t="s">
        <v>4</v>
      </c>
      <c r="J108" s="73" t="s">
        <v>4</v>
      </c>
      <c r="K108" s="73" t="s">
        <v>4</v>
      </c>
      <c r="L108" s="73">
        <v>1</v>
      </c>
      <c r="M108" s="73" t="s">
        <v>4</v>
      </c>
      <c r="N108" s="29">
        <v>2</v>
      </c>
      <c r="O108" s="106"/>
      <c r="P108" s="106"/>
      <c r="Q108" s="29" t="s">
        <v>4</v>
      </c>
      <c r="R108" s="29">
        <v>2</v>
      </c>
      <c r="S108" s="29" t="s">
        <v>4</v>
      </c>
      <c r="T108" s="29" t="s">
        <v>4</v>
      </c>
      <c r="U108" s="29" t="s">
        <v>4</v>
      </c>
      <c r="V108" s="29">
        <v>4</v>
      </c>
      <c r="W108" s="29" t="s">
        <v>4</v>
      </c>
      <c r="X108" s="29">
        <v>3</v>
      </c>
      <c r="Y108" s="29">
        <v>6</v>
      </c>
      <c r="Z108" s="29">
        <v>11</v>
      </c>
      <c r="AA108" s="29">
        <v>6</v>
      </c>
      <c r="AB108" s="29">
        <v>15</v>
      </c>
      <c r="AC108" s="29">
        <v>13</v>
      </c>
      <c r="AD108" s="29">
        <v>6</v>
      </c>
      <c r="AE108" s="29">
        <v>5</v>
      </c>
      <c r="AF108" s="29" t="s">
        <v>4</v>
      </c>
      <c r="AG108" s="29" t="s">
        <v>4</v>
      </c>
      <c r="AH108" s="148" t="s">
        <v>4</v>
      </c>
      <c r="AI108" s="63"/>
    </row>
    <row r="109" spans="1:35">
      <c r="A109" s="63"/>
      <c r="B109" s="161" t="s">
        <v>3</v>
      </c>
      <c r="C109" s="160" t="s">
        <v>3</v>
      </c>
      <c r="D109" s="91" t="s">
        <v>66</v>
      </c>
      <c r="E109" s="73">
        <v>45</v>
      </c>
      <c r="F109" s="117" t="s">
        <v>4</v>
      </c>
      <c r="G109" s="73" t="s">
        <v>4</v>
      </c>
      <c r="H109" s="73" t="s">
        <v>4</v>
      </c>
      <c r="I109" s="73" t="s">
        <v>4</v>
      </c>
      <c r="J109" s="73" t="s">
        <v>4</v>
      </c>
      <c r="K109" s="73" t="s">
        <v>4</v>
      </c>
      <c r="L109" s="73" t="s">
        <v>4</v>
      </c>
      <c r="M109" s="73" t="s">
        <v>4</v>
      </c>
      <c r="N109" s="29" t="s">
        <v>4</v>
      </c>
      <c r="O109" s="106"/>
      <c r="P109" s="106"/>
      <c r="Q109" s="29" t="s">
        <v>4</v>
      </c>
      <c r="R109" s="29" t="s">
        <v>4</v>
      </c>
      <c r="S109" s="29" t="s">
        <v>4</v>
      </c>
      <c r="T109" s="29" t="s">
        <v>4</v>
      </c>
      <c r="U109" s="29" t="s">
        <v>4</v>
      </c>
      <c r="V109" s="29" t="s">
        <v>4</v>
      </c>
      <c r="W109" s="29" t="s">
        <v>4</v>
      </c>
      <c r="X109" s="29">
        <v>3</v>
      </c>
      <c r="Y109" s="29">
        <v>3</v>
      </c>
      <c r="Z109" s="29">
        <v>6</v>
      </c>
      <c r="AA109" s="29">
        <v>8</v>
      </c>
      <c r="AB109" s="29">
        <v>7</v>
      </c>
      <c r="AC109" s="29">
        <v>8</v>
      </c>
      <c r="AD109" s="29">
        <v>7</v>
      </c>
      <c r="AE109" s="29">
        <v>3</v>
      </c>
      <c r="AF109" s="29" t="s">
        <v>4</v>
      </c>
      <c r="AG109" s="29" t="s">
        <v>4</v>
      </c>
      <c r="AH109" s="148" t="s">
        <v>4</v>
      </c>
      <c r="AI109" s="63"/>
    </row>
    <row r="110" spans="1:35">
      <c r="A110" s="63"/>
      <c r="B110" s="161" t="s">
        <v>381</v>
      </c>
      <c r="C110" s="160" t="s">
        <v>380</v>
      </c>
      <c r="D110" s="91" t="s">
        <v>151</v>
      </c>
      <c r="E110" s="73">
        <v>83</v>
      </c>
      <c r="F110" s="117" t="s">
        <v>4</v>
      </c>
      <c r="G110" s="73" t="s">
        <v>4</v>
      </c>
      <c r="H110" s="73" t="s">
        <v>4</v>
      </c>
      <c r="I110" s="73" t="s">
        <v>4</v>
      </c>
      <c r="J110" s="73" t="s">
        <v>4</v>
      </c>
      <c r="K110" s="73" t="s">
        <v>4</v>
      </c>
      <c r="L110" s="73" t="s">
        <v>4</v>
      </c>
      <c r="M110" s="73" t="s">
        <v>4</v>
      </c>
      <c r="N110" s="29" t="s">
        <v>4</v>
      </c>
      <c r="O110" s="106"/>
      <c r="P110" s="106"/>
      <c r="Q110" s="29" t="s">
        <v>4</v>
      </c>
      <c r="R110" s="29" t="s">
        <v>4</v>
      </c>
      <c r="S110" s="29">
        <v>1</v>
      </c>
      <c r="T110" s="29" t="s">
        <v>4</v>
      </c>
      <c r="U110" s="29" t="s">
        <v>4</v>
      </c>
      <c r="V110" s="29">
        <v>1</v>
      </c>
      <c r="W110" s="29" t="s">
        <v>4</v>
      </c>
      <c r="X110" s="29">
        <v>1</v>
      </c>
      <c r="Y110" s="29">
        <v>3</v>
      </c>
      <c r="Z110" s="29">
        <v>8</v>
      </c>
      <c r="AA110" s="29">
        <v>11</v>
      </c>
      <c r="AB110" s="29">
        <v>17</v>
      </c>
      <c r="AC110" s="29">
        <v>21</v>
      </c>
      <c r="AD110" s="29">
        <v>15</v>
      </c>
      <c r="AE110" s="29">
        <v>4</v>
      </c>
      <c r="AF110" s="29">
        <v>1</v>
      </c>
      <c r="AG110" s="29" t="s">
        <v>4</v>
      </c>
      <c r="AH110" s="148" t="s">
        <v>4</v>
      </c>
      <c r="AI110" s="63"/>
    </row>
    <row r="111" spans="1:35">
      <c r="A111" s="63"/>
      <c r="B111" s="161" t="s">
        <v>3</v>
      </c>
      <c r="C111" s="160" t="s">
        <v>379</v>
      </c>
      <c r="D111" s="91" t="s">
        <v>67</v>
      </c>
      <c r="E111" s="73">
        <v>40</v>
      </c>
      <c r="F111" s="117" t="s">
        <v>4</v>
      </c>
      <c r="G111" s="73" t="s">
        <v>4</v>
      </c>
      <c r="H111" s="73" t="s">
        <v>4</v>
      </c>
      <c r="I111" s="73" t="s">
        <v>4</v>
      </c>
      <c r="J111" s="73" t="s">
        <v>4</v>
      </c>
      <c r="K111" s="73" t="s">
        <v>4</v>
      </c>
      <c r="L111" s="73" t="s">
        <v>4</v>
      </c>
      <c r="M111" s="73" t="s">
        <v>4</v>
      </c>
      <c r="N111" s="29" t="s">
        <v>4</v>
      </c>
      <c r="O111" s="106"/>
      <c r="P111" s="106"/>
      <c r="Q111" s="29" t="s">
        <v>4</v>
      </c>
      <c r="R111" s="29" t="s">
        <v>4</v>
      </c>
      <c r="S111" s="29" t="s">
        <v>4</v>
      </c>
      <c r="T111" s="29" t="s">
        <v>4</v>
      </c>
      <c r="U111" s="29" t="s">
        <v>4</v>
      </c>
      <c r="V111" s="29">
        <v>1</v>
      </c>
      <c r="W111" s="29" t="s">
        <v>4</v>
      </c>
      <c r="X111" s="29">
        <v>1</v>
      </c>
      <c r="Y111" s="29" t="s">
        <v>4</v>
      </c>
      <c r="Z111" s="29">
        <v>5</v>
      </c>
      <c r="AA111" s="29">
        <v>8</v>
      </c>
      <c r="AB111" s="29">
        <v>9</v>
      </c>
      <c r="AC111" s="29">
        <v>7</v>
      </c>
      <c r="AD111" s="29">
        <v>6</v>
      </c>
      <c r="AE111" s="29">
        <v>2</v>
      </c>
      <c r="AF111" s="29">
        <v>1</v>
      </c>
      <c r="AG111" s="29" t="s">
        <v>4</v>
      </c>
      <c r="AH111" s="148" t="s">
        <v>4</v>
      </c>
      <c r="AI111" s="63"/>
    </row>
    <row r="112" spans="1:35">
      <c r="A112" s="63"/>
      <c r="B112" s="161" t="s">
        <v>3</v>
      </c>
      <c r="C112" s="160" t="s">
        <v>3</v>
      </c>
      <c r="D112" s="91" t="s">
        <v>66</v>
      </c>
      <c r="E112" s="73">
        <v>43</v>
      </c>
      <c r="F112" s="117" t="s">
        <v>4</v>
      </c>
      <c r="G112" s="73" t="s">
        <v>4</v>
      </c>
      <c r="H112" s="73" t="s">
        <v>4</v>
      </c>
      <c r="I112" s="73" t="s">
        <v>4</v>
      </c>
      <c r="J112" s="73" t="s">
        <v>4</v>
      </c>
      <c r="K112" s="73" t="s">
        <v>4</v>
      </c>
      <c r="L112" s="73" t="s">
        <v>4</v>
      </c>
      <c r="M112" s="73" t="s">
        <v>4</v>
      </c>
      <c r="N112" s="29" t="s">
        <v>4</v>
      </c>
      <c r="O112" s="106"/>
      <c r="P112" s="106"/>
      <c r="Q112" s="29" t="s">
        <v>4</v>
      </c>
      <c r="R112" s="29" t="s">
        <v>4</v>
      </c>
      <c r="S112" s="29">
        <v>1</v>
      </c>
      <c r="T112" s="29" t="s">
        <v>4</v>
      </c>
      <c r="U112" s="29" t="s">
        <v>4</v>
      </c>
      <c r="V112" s="29" t="s">
        <v>4</v>
      </c>
      <c r="W112" s="29" t="s">
        <v>4</v>
      </c>
      <c r="X112" s="29" t="s">
        <v>4</v>
      </c>
      <c r="Y112" s="29">
        <v>3</v>
      </c>
      <c r="Z112" s="29">
        <v>3</v>
      </c>
      <c r="AA112" s="29">
        <v>3</v>
      </c>
      <c r="AB112" s="29">
        <v>8</v>
      </c>
      <c r="AC112" s="29">
        <v>14</v>
      </c>
      <c r="AD112" s="29">
        <v>9</v>
      </c>
      <c r="AE112" s="29">
        <v>2</v>
      </c>
      <c r="AF112" s="29" t="s">
        <v>4</v>
      </c>
      <c r="AG112" s="29" t="s">
        <v>4</v>
      </c>
      <c r="AH112" s="148" t="s">
        <v>4</v>
      </c>
      <c r="AI112" s="63"/>
    </row>
    <row r="113" spans="1:35">
      <c r="A113" s="63"/>
      <c r="B113" s="161" t="s">
        <v>378</v>
      </c>
      <c r="C113" s="160" t="s">
        <v>377</v>
      </c>
      <c r="D113" s="91" t="s">
        <v>151</v>
      </c>
      <c r="E113" s="73">
        <v>459</v>
      </c>
      <c r="F113" s="117" t="s">
        <v>4</v>
      </c>
      <c r="G113" s="73" t="s">
        <v>4</v>
      </c>
      <c r="H113" s="73" t="s">
        <v>4</v>
      </c>
      <c r="I113" s="73" t="s">
        <v>4</v>
      </c>
      <c r="J113" s="73" t="s">
        <v>4</v>
      </c>
      <c r="K113" s="73" t="s">
        <v>4</v>
      </c>
      <c r="L113" s="73" t="s">
        <v>4</v>
      </c>
      <c r="M113" s="73" t="s">
        <v>4</v>
      </c>
      <c r="N113" s="29" t="s">
        <v>4</v>
      </c>
      <c r="O113" s="106"/>
      <c r="P113" s="106"/>
      <c r="Q113" s="29" t="s">
        <v>4</v>
      </c>
      <c r="R113" s="29">
        <v>1</v>
      </c>
      <c r="S113" s="29">
        <v>2</v>
      </c>
      <c r="T113" s="29">
        <v>4</v>
      </c>
      <c r="U113" s="29">
        <v>3</v>
      </c>
      <c r="V113" s="29">
        <v>10</v>
      </c>
      <c r="W113" s="29">
        <v>3</v>
      </c>
      <c r="X113" s="29">
        <v>12</v>
      </c>
      <c r="Y113" s="29">
        <v>24</v>
      </c>
      <c r="Z113" s="29">
        <v>41</v>
      </c>
      <c r="AA113" s="29">
        <v>58</v>
      </c>
      <c r="AB113" s="29">
        <v>77</v>
      </c>
      <c r="AC113" s="29">
        <v>80</v>
      </c>
      <c r="AD113" s="29">
        <v>86</v>
      </c>
      <c r="AE113" s="29">
        <v>38</v>
      </c>
      <c r="AF113" s="29">
        <v>17</v>
      </c>
      <c r="AG113" s="29">
        <v>3</v>
      </c>
      <c r="AH113" s="148" t="s">
        <v>4</v>
      </c>
      <c r="AI113" s="63"/>
    </row>
    <row r="114" spans="1:35">
      <c r="A114" s="63"/>
      <c r="B114" s="161" t="s">
        <v>3</v>
      </c>
      <c r="C114" s="160" t="s">
        <v>3</v>
      </c>
      <c r="D114" s="91" t="s">
        <v>67</v>
      </c>
      <c r="E114" s="73">
        <v>259</v>
      </c>
      <c r="F114" s="117" t="s">
        <v>4</v>
      </c>
      <c r="G114" s="73" t="s">
        <v>4</v>
      </c>
      <c r="H114" s="73" t="s">
        <v>4</v>
      </c>
      <c r="I114" s="73" t="s">
        <v>4</v>
      </c>
      <c r="J114" s="73" t="s">
        <v>4</v>
      </c>
      <c r="K114" s="73" t="s">
        <v>4</v>
      </c>
      <c r="L114" s="73" t="s">
        <v>4</v>
      </c>
      <c r="M114" s="73" t="s">
        <v>4</v>
      </c>
      <c r="N114" s="29" t="s">
        <v>4</v>
      </c>
      <c r="O114" s="106"/>
      <c r="P114" s="106"/>
      <c r="Q114" s="29" t="s">
        <v>4</v>
      </c>
      <c r="R114" s="29" t="s">
        <v>4</v>
      </c>
      <c r="S114" s="29">
        <v>1</v>
      </c>
      <c r="T114" s="29">
        <v>3</v>
      </c>
      <c r="U114" s="29">
        <v>3</v>
      </c>
      <c r="V114" s="29">
        <v>6</v>
      </c>
      <c r="W114" s="29">
        <v>1</v>
      </c>
      <c r="X114" s="29">
        <v>8</v>
      </c>
      <c r="Y114" s="29">
        <v>16</v>
      </c>
      <c r="Z114" s="29">
        <v>27</v>
      </c>
      <c r="AA114" s="29">
        <v>40</v>
      </c>
      <c r="AB114" s="29">
        <v>49</v>
      </c>
      <c r="AC114" s="29">
        <v>41</v>
      </c>
      <c r="AD114" s="29">
        <v>43</v>
      </c>
      <c r="AE114" s="29">
        <v>15</v>
      </c>
      <c r="AF114" s="29">
        <v>6</v>
      </c>
      <c r="AG114" s="29" t="s">
        <v>4</v>
      </c>
      <c r="AH114" s="148" t="s">
        <v>4</v>
      </c>
      <c r="AI114" s="63"/>
    </row>
    <row r="115" spans="1:35">
      <c r="A115" s="63"/>
      <c r="B115" s="161" t="s">
        <v>3</v>
      </c>
      <c r="C115" s="160" t="s">
        <v>3</v>
      </c>
      <c r="D115" s="91" t="s">
        <v>66</v>
      </c>
      <c r="E115" s="73">
        <v>200</v>
      </c>
      <c r="F115" s="117" t="s">
        <v>4</v>
      </c>
      <c r="G115" s="73" t="s">
        <v>4</v>
      </c>
      <c r="H115" s="73" t="s">
        <v>4</v>
      </c>
      <c r="I115" s="73" t="s">
        <v>4</v>
      </c>
      <c r="J115" s="73" t="s">
        <v>4</v>
      </c>
      <c r="K115" s="73" t="s">
        <v>4</v>
      </c>
      <c r="L115" s="73" t="s">
        <v>4</v>
      </c>
      <c r="M115" s="73" t="s">
        <v>4</v>
      </c>
      <c r="N115" s="29" t="s">
        <v>4</v>
      </c>
      <c r="O115" s="106"/>
      <c r="P115" s="106"/>
      <c r="Q115" s="29" t="s">
        <v>4</v>
      </c>
      <c r="R115" s="29">
        <v>1</v>
      </c>
      <c r="S115" s="29">
        <v>1</v>
      </c>
      <c r="T115" s="29">
        <v>1</v>
      </c>
      <c r="U115" s="29" t="s">
        <v>4</v>
      </c>
      <c r="V115" s="29">
        <v>4</v>
      </c>
      <c r="W115" s="29">
        <v>2</v>
      </c>
      <c r="X115" s="29">
        <v>4</v>
      </c>
      <c r="Y115" s="29">
        <v>8</v>
      </c>
      <c r="Z115" s="29">
        <v>14</v>
      </c>
      <c r="AA115" s="29">
        <v>18</v>
      </c>
      <c r="AB115" s="29">
        <v>28</v>
      </c>
      <c r="AC115" s="29">
        <v>39</v>
      </c>
      <c r="AD115" s="29">
        <v>43</v>
      </c>
      <c r="AE115" s="29">
        <v>23</v>
      </c>
      <c r="AF115" s="29">
        <v>11</v>
      </c>
      <c r="AG115" s="29">
        <v>3</v>
      </c>
      <c r="AH115" s="148" t="s">
        <v>4</v>
      </c>
      <c r="AI115" s="63"/>
    </row>
    <row r="116" spans="1:35">
      <c r="A116" s="63"/>
      <c r="B116" s="161" t="s">
        <v>376</v>
      </c>
      <c r="C116" s="160" t="s">
        <v>375</v>
      </c>
      <c r="D116" s="91" t="s">
        <v>151</v>
      </c>
      <c r="E116" s="73">
        <v>172</v>
      </c>
      <c r="F116" s="117" t="s">
        <v>4</v>
      </c>
      <c r="G116" s="73" t="s">
        <v>4</v>
      </c>
      <c r="H116" s="73" t="s">
        <v>4</v>
      </c>
      <c r="I116" s="73" t="s">
        <v>4</v>
      </c>
      <c r="J116" s="73">
        <v>1</v>
      </c>
      <c r="K116" s="73">
        <v>1</v>
      </c>
      <c r="L116" s="73" t="s">
        <v>4</v>
      </c>
      <c r="M116" s="73" t="s">
        <v>4</v>
      </c>
      <c r="N116" s="29">
        <v>1</v>
      </c>
      <c r="O116" s="108"/>
      <c r="P116" s="108"/>
      <c r="Q116" s="29">
        <v>1</v>
      </c>
      <c r="R116" s="29" t="s">
        <v>4</v>
      </c>
      <c r="S116" s="29" t="s">
        <v>4</v>
      </c>
      <c r="T116" s="29" t="s">
        <v>4</v>
      </c>
      <c r="U116" s="29" t="s">
        <v>4</v>
      </c>
      <c r="V116" s="29" t="s">
        <v>4</v>
      </c>
      <c r="W116" s="29">
        <v>4</v>
      </c>
      <c r="X116" s="29">
        <v>4</v>
      </c>
      <c r="Y116" s="29">
        <v>5</v>
      </c>
      <c r="Z116" s="29">
        <v>11</v>
      </c>
      <c r="AA116" s="29">
        <v>18</v>
      </c>
      <c r="AB116" s="29">
        <v>20</v>
      </c>
      <c r="AC116" s="29">
        <v>43</v>
      </c>
      <c r="AD116" s="29">
        <v>32</v>
      </c>
      <c r="AE116" s="29">
        <v>24</v>
      </c>
      <c r="AF116" s="29">
        <v>8</v>
      </c>
      <c r="AG116" s="29" t="s">
        <v>4</v>
      </c>
      <c r="AH116" s="148" t="s">
        <v>4</v>
      </c>
      <c r="AI116" s="63"/>
    </row>
    <row r="117" spans="1:35">
      <c r="A117" s="63"/>
      <c r="B117" s="161" t="s">
        <v>3</v>
      </c>
      <c r="C117" s="160" t="s">
        <v>3</v>
      </c>
      <c r="D117" s="91" t="s">
        <v>67</v>
      </c>
      <c r="E117" s="73">
        <v>92</v>
      </c>
      <c r="F117" s="117" t="s">
        <v>4</v>
      </c>
      <c r="G117" s="73" t="s">
        <v>4</v>
      </c>
      <c r="H117" s="73" t="s">
        <v>4</v>
      </c>
      <c r="I117" s="73" t="s">
        <v>4</v>
      </c>
      <c r="J117" s="73" t="s">
        <v>4</v>
      </c>
      <c r="K117" s="73" t="s">
        <v>4</v>
      </c>
      <c r="L117" s="73" t="s">
        <v>4</v>
      </c>
      <c r="M117" s="73" t="s">
        <v>4</v>
      </c>
      <c r="N117" s="29" t="s">
        <v>4</v>
      </c>
      <c r="O117" s="108"/>
      <c r="P117" s="108"/>
      <c r="Q117" s="29">
        <v>1</v>
      </c>
      <c r="R117" s="29" t="s">
        <v>4</v>
      </c>
      <c r="S117" s="29" t="s">
        <v>4</v>
      </c>
      <c r="T117" s="29" t="s">
        <v>4</v>
      </c>
      <c r="U117" s="29" t="s">
        <v>4</v>
      </c>
      <c r="V117" s="29" t="s">
        <v>4</v>
      </c>
      <c r="W117" s="29">
        <v>2</v>
      </c>
      <c r="X117" s="29">
        <v>3</v>
      </c>
      <c r="Y117" s="29">
        <v>2</v>
      </c>
      <c r="Z117" s="29">
        <v>7</v>
      </c>
      <c r="AA117" s="29">
        <v>13</v>
      </c>
      <c r="AB117" s="29">
        <v>15</v>
      </c>
      <c r="AC117" s="29">
        <v>25</v>
      </c>
      <c r="AD117" s="29">
        <v>16</v>
      </c>
      <c r="AE117" s="29">
        <v>7</v>
      </c>
      <c r="AF117" s="29">
        <v>1</v>
      </c>
      <c r="AG117" s="29" t="s">
        <v>4</v>
      </c>
      <c r="AH117" s="148" t="s">
        <v>4</v>
      </c>
      <c r="AI117" s="63"/>
    </row>
    <row r="118" spans="1:35">
      <c r="A118" s="63"/>
      <c r="B118" s="161" t="s">
        <v>3</v>
      </c>
      <c r="C118" s="160" t="s">
        <v>3</v>
      </c>
      <c r="D118" s="91" t="s">
        <v>66</v>
      </c>
      <c r="E118" s="73">
        <v>80</v>
      </c>
      <c r="F118" s="117" t="s">
        <v>4</v>
      </c>
      <c r="G118" s="73" t="s">
        <v>4</v>
      </c>
      <c r="H118" s="73" t="s">
        <v>4</v>
      </c>
      <c r="I118" s="73" t="s">
        <v>4</v>
      </c>
      <c r="J118" s="73">
        <v>1</v>
      </c>
      <c r="K118" s="73">
        <v>1</v>
      </c>
      <c r="L118" s="73" t="s">
        <v>4</v>
      </c>
      <c r="M118" s="73" t="s">
        <v>4</v>
      </c>
      <c r="N118" s="29">
        <v>1</v>
      </c>
      <c r="O118" s="106"/>
      <c r="P118" s="106"/>
      <c r="Q118" s="29" t="s">
        <v>4</v>
      </c>
      <c r="R118" s="29" t="s">
        <v>4</v>
      </c>
      <c r="S118" s="29" t="s">
        <v>4</v>
      </c>
      <c r="T118" s="29" t="s">
        <v>4</v>
      </c>
      <c r="U118" s="29" t="s">
        <v>4</v>
      </c>
      <c r="V118" s="29" t="s">
        <v>4</v>
      </c>
      <c r="W118" s="29">
        <v>2</v>
      </c>
      <c r="X118" s="29">
        <v>1</v>
      </c>
      <c r="Y118" s="29">
        <v>3</v>
      </c>
      <c r="Z118" s="29">
        <v>4</v>
      </c>
      <c r="AA118" s="29">
        <v>5</v>
      </c>
      <c r="AB118" s="29">
        <v>5</v>
      </c>
      <c r="AC118" s="29">
        <v>18</v>
      </c>
      <c r="AD118" s="29">
        <v>16</v>
      </c>
      <c r="AE118" s="29">
        <v>17</v>
      </c>
      <c r="AF118" s="29">
        <v>7</v>
      </c>
      <c r="AG118" s="29" t="s">
        <v>4</v>
      </c>
      <c r="AH118" s="148" t="s">
        <v>4</v>
      </c>
      <c r="AI118" s="63"/>
    </row>
    <row r="119" spans="1:35">
      <c r="A119" s="63"/>
      <c r="B119" s="161" t="s">
        <v>374</v>
      </c>
      <c r="C119" s="160" t="s">
        <v>373</v>
      </c>
      <c r="D119" s="91" t="s">
        <v>151</v>
      </c>
      <c r="E119" s="73">
        <v>33</v>
      </c>
      <c r="F119" s="117" t="s">
        <v>4</v>
      </c>
      <c r="G119" s="73" t="s">
        <v>4</v>
      </c>
      <c r="H119" s="73" t="s">
        <v>4</v>
      </c>
      <c r="I119" s="73" t="s">
        <v>4</v>
      </c>
      <c r="J119" s="73">
        <v>1</v>
      </c>
      <c r="K119" s="73">
        <v>1</v>
      </c>
      <c r="L119" s="73" t="s">
        <v>4</v>
      </c>
      <c r="M119" s="73" t="s">
        <v>4</v>
      </c>
      <c r="N119" s="29">
        <v>1</v>
      </c>
      <c r="O119" s="108"/>
      <c r="P119" s="108"/>
      <c r="Q119" s="29" t="s">
        <v>4</v>
      </c>
      <c r="R119" s="29" t="s">
        <v>4</v>
      </c>
      <c r="S119" s="29" t="s">
        <v>4</v>
      </c>
      <c r="T119" s="29" t="s">
        <v>4</v>
      </c>
      <c r="U119" s="29" t="s">
        <v>4</v>
      </c>
      <c r="V119" s="29" t="s">
        <v>4</v>
      </c>
      <c r="W119" s="29">
        <v>1</v>
      </c>
      <c r="X119" s="29" t="s">
        <v>4</v>
      </c>
      <c r="Y119" s="29" t="s">
        <v>4</v>
      </c>
      <c r="Z119" s="29">
        <v>4</v>
      </c>
      <c r="AA119" s="29">
        <v>4</v>
      </c>
      <c r="AB119" s="29">
        <v>2</v>
      </c>
      <c r="AC119" s="29">
        <v>11</v>
      </c>
      <c r="AD119" s="29">
        <v>7</v>
      </c>
      <c r="AE119" s="29">
        <v>2</v>
      </c>
      <c r="AF119" s="29" t="s">
        <v>4</v>
      </c>
      <c r="AG119" s="29" t="s">
        <v>4</v>
      </c>
      <c r="AH119" s="148" t="s">
        <v>4</v>
      </c>
      <c r="AI119" s="63"/>
    </row>
    <row r="120" spans="1:35">
      <c r="A120" s="63"/>
      <c r="B120" s="161" t="s">
        <v>3</v>
      </c>
      <c r="C120" s="160" t="s">
        <v>3</v>
      </c>
      <c r="D120" s="91" t="s">
        <v>67</v>
      </c>
      <c r="E120" s="73">
        <v>19</v>
      </c>
      <c r="F120" s="117" t="s">
        <v>4</v>
      </c>
      <c r="G120" s="73" t="s">
        <v>4</v>
      </c>
      <c r="H120" s="73" t="s">
        <v>4</v>
      </c>
      <c r="I120" s="73" t="s">
        <v>4</v>
      </c>
      <c r="J120" s="73" t="s">
        <v>4</v>
      </c>
      <c r="K120" s="73" t="s">
        <v>4</v>
      </c>
      <c r="L120" s="73" t="s">
        <v>4</v>
      </c>
      <c r="M120" s="73" t="s">
        <v>4</v>
      </c>
      <c r="N120" s="29" t="s">
        <v>4</v>
      </c>
      <c r="O120" s="108"/>
      <c r="P120" s="108"/>
      <c r="Q120" s="29" t="s">
        <v>4</v>
      </c>
      <c r="R120" s="29" t="s">
        <v>4</v>
      </c>
      <c r="S120" s="29" t="s">
        <v>4</v>
      </c>
      <c r="T120" s="29" t="s">
        <v>4</v>
      </c>
      <c r="U120" s="29" t="s">
        <v>4</v>
      </c>
      <c r="V120" s="29" t="s">
        <v>4</v>
      </c>
      <c r="W120" s="29">
        <v>1</v>
      </c>
      <c r="X120" s="29" t="s">
        <v>4</v>
      </c>
      <c r="Y120" s="29" t="s">
        <v>4</v>
      </c>
      <c r="Z120" s="29">
        <v>2</v>
      </c>
      <c r="AA120" s="29">
        <v>3</v>
      </c>
      <c r="AB120" s="29">
        <v>2</v>
      </c>
      <c r="AC120" s="29">
        <v>7</v>
      </c>
      <c r="AD120" s="29">
        <v>4</v>
      </c>
      <c r="AE120" s="29" t="s">
        <v>4</v>
      </c>
      <c r="AF120" s="29" t="s">
        <v>4</v>
      </c>
      <c r="AG120" s="29" t="s">
        <v>4</v>
      </c>
      <c r="AH120" s="148" t="s">
        <v>4</v>
      </c>
      <c r="AI120" s="63"/>
    </row>
    <row r="121" spans="1:35">
      <c r="A121" s="63"/>
      <c r="B121" s="161" t="s">
        <v>3</v>
      </c>
      <c r="C121" s="160" t="s">
        <v>3</v>
      </c>
      <c r="D121" s="91" t="s">
        <v>66</v>
      </c>
      <c r="E121" s="73">
        <v>14</v>
      </c>
      <c r="F121" s="117" t="s">
        <v>4</v>
      </c>
      <c r="G121" s="73" t="s">
        <v>4</v>
      </c>
      <c r="H121" s="73" t="s">
        <v>4</v>
      </c>
      <c r="I121" s="73" t="s">
        <v>4</v>
      </c>
      <c r="J121" s="73">
        <v>1</v>
      </c>
      <c r="K121" s="73">
        <v>1</v>
      </c>
      <c r="L121" s="73" t="s">
        <v>4</v>
      </c>
      <c r="M121" s="73" t="s">
        <v>4</v>
      </c>
      <c r="N121" s="29">
        <v>1</v>
      </c>
      <c r="O121" s="108"/>
      <c r="P121" s="108"/>
      <c r="Q121" s="29" t="s">
        <v>4</v>
      </c>
      <c r="R121" s="29" t="s">
        <v>4</v>
      </c>
      <c r="S121" s="29" t="s">
        <v>4</v>
      </c>
      <c r="T121" s="29" t="s">
        <v>4</v>
      </c>
      <c r="U121" s="29" t="s">
        <v>4</v>
      </c>
      <c r="V121" s="29" t="s">
        <v>4</v>
      </c>
      <c r="W121" s="29" t="s">
        <v>4</v>
      </c>
      <c r="X121" s="29" t="s">
        <v>4</v>
      </c>
      <c r="Y121" s="29" t="s">
        <v>4</v>
      </c>
      <c r="Z121" s="29">
        <v>2</v>
      </c>
      <c r="AA121" s="29">
        <v>1</v>
      </c>
      <c r="AB121" s="29" t="s">
        <v>4</v>
      </c>
      <c r="AC121" s="29">
        <v>4</v>
      </c>
      <c r="AD121" s="29">
        <v>3</v>
      </c>
      <c r="AE121" s="29">
        <v>2</v>
      </c>
      <c r="AF121" s="29" t="s">
        <v>4</v>
      </c>
      <c r="AG121" s="29" t="s">
        <v>4</v>
      </c>
      <c r="AH121" s="148" t="s">
        <v>4</v>
      </c>
      <c r="AI121" s="63"/>
    </row>
    <row r="122" spans="1:35">
      <c r="A122" s="63"/>
      <c r="B122" s="161" t="s">
        <v>372</v>
      </c>
      <c r="C122" s="160" t="s">
        <v>371</v>
      </c>
      <c r="D122" s="91" t="s">
        <v>151</v>
      </c>
      <c r="E122" s="73">
        <v>139</v>
      </c>
      <c r="F122" s="117" t="s">
        <v>4</v>
      </c>
      <c r="G122" s="73" t="s">
        <v>4</v>
      </c>
      <c r="H122" s="73" t="s">
        <v>4</v>
      </c>
      <c r="I122" s="73" t="s">
        <v>4</v>
      </c>
      <c r="J122" s="73" t="s">
        <v>4</v>
      </c>
      <c r="K122" s="73" t="s">
        <v>4</v>
      </c>
      <c r="L122" s="73" t="s">
        <v>4</v>
      </c>
      <c r="M122" s="73" t="s">
        <v>4</v>
      </c>
      <c r="N122" s="29" t="s">
        <v>4</v>
      </c>
      <c r="O122" s="106"/>
      <c r="P122" s="106"/>
      <c r="Q122" s="29">
        <v>1</v>
      </c>
      <c r="R122" s="29" t="s">
        <v>4</v>
      </c>
      <c r="S122" s="29" t="s">
        <v>4</v>
      </c>
      <c r="T122" s="29" t="s">
        <v>4</v>
      </c>
      <c r="U122" s="29" t="s">
        <v>4</v>
      </c>
      <c r="V122" s="29" t="s">
        <v>4</v>
      </c>
      <c r="W122" s="29">
        <v>3</v>
      </c>
      <c r="X122" s="29">
        <v>4</v>
      </c>
      <c r="Y122" s="29">
        <v>5</v>
      </c>
      <c r="Z122" s="29">
        <v>7</v>
      </c>
      <c r="AA122" s="29">
        <v>14</v>
      </c>
      <c r="AB122" s="29">
        <v>18</v>
      </c>
      <c r="AC122" s="29">
        <v>32</v>
      </c>
      <c r="AD122" s="29">
        <v>25</v>
      </c>
      <c r="AE122" s="29">
        <v>22</v>
      </c>
      <c r="AF122" s="29">
        <v>8</v>
      </c>
      <c r="AG122" s="29" t="s">
        <v>4</v>
      </c>
      <c r="AH122" s="148" t="s">
        <v>4</v>
      </c>
      <c r="AI122" s="63"/>
    </row>
    <row r="123" spans="1:35">
      <c r="A123" s="63"/>
      <c r="B123" s="161" t="s">
        <v>3</v>
      </c>
      <c r="C123" s="160" t="s">
        <v>3</v>
      </c>
      <c r="D123" s="91" t="s">
        <v>67</v>
      </c>
      <c r="E123" s="73">
        <v>73</v>
      </c>
      <c r="F123" s="117" t="s">
        <v>4</v>
      </c>
      <c r="G123" s="73" t="s">
        <v>4</v>
      </c>
      <c r="H123" s="73" t="s">
        <v>4</v>
      </c>
      <c r="I123" s="73" t="s">
        <v>4</v>
      </c>
      <c r="J123" s="73" t="s">
        <v>4</v>
      </c>
      <c r="K123" s="73" t="s">
        <v>4</v>
      </c>
      <c r="L123" s="73" t="s">
        <v>4</v>
      </c>
      <c r="M123" s="73" t="s">
        <v>4</v>
      </c>
      <c r="N123" s="29" t="s">
        <v>4</v>
      </c>
      <c r="O123" s="106"/>
      <c r="P123" s="106"/>
      <c r="Q123" s="29">
        <v>1</v>
      </c>
      <c r="R123" s="29" t="s">
        <v>4</v>
      </c>
      <c r="S123" s="29" t="s">
        <v>4</v>
      </c>
      <c r="T123" s="29" t="s">
        <v>4</v>
      </c>
      <c r="U123" s="29" t="s">
        <v>4</v>
      </c>
      <c r="V123" s="29" t="s">
        <v>4</v>
      </c>
      <c r="W123" s="29">
        <v>1</v>
      </c>
      <c r="X123" s="29">
        <v>3</v>
      </c>
      <c r="Y123" s="29">
        <v>2</v>
      </c>
      <c r="Z123" s="29">
        <v>5</v>
      </c>
      <c r="AA123" s="29">
        <v>10</v>
      </c>
      <c r="AB123" s="29">
        <v>13</v>
      </c>
      <c r="AC123" s="29">
        <v>18</v>
      </c>
      <c r="AD123" s="29">
        <v>12</v>
      </c>
      <c r="AE123" s="29">
        <v>7</v>
      </c>
      <c r="AF123" s="29">
        <v>1</v>
      </c>
      <c r="AG123" s="29" t="s">
        <v>4</v>
      </c>
      <c r="AH123" s="148" t="s">
        <v>4</v>
      </c>
      <c r="AI123" s="63"/>
    </row>
    <row r="124" spans="1:35">
      <c r="A124" s="63"/>
      <c r="B124" s="161" t="s">
        <v>3</v>
      </c>
      <c r="C124" s="160" t="s">
        <v>3</v>
      </c>
      <c r="D124" s="91" t="s">
        <v>66</v>
      </c>
      <c r="E124" s="73">
        <v>66</v>
      </c>
      <c r="F124" s="117" t="s">
        <v>4</v>
      </c>
      <c r="G124" s="73" t="s">
        <v>4</v>
      </c>
      <c r="H124" s="73" t="s">
        <v>4</v>
      </c>
      <c r="I124" s="73" t="s">
        <v>4</v>
      </c>
      <c r="J124" s="73" t="s">
        <v>4</v>
      </c>
      <c r="K124" s="73" t="s">
        <v>4</v>
      </c>
      <c r="L124" s="73" t="s">
        <v>4</v>
      </c>
      <c r="M124" s="73" t="s">
        <v>4</v>
      </c>
      <c r="N124" s="29" t="s">
        <v>4</v>
      </c>
      <c r="O124" s="106"/>
      <c r="P124" s="106"/>
      <c r="Q124" s="29" t="s">
        <v>4</v>
      </c>
      <c r="R124" s="29" t="s">
        <v>4</v>
      </c>
      <c r="S124" s="29" t="s">
        <v>4</v>
      </c>
      <c r="T124" s="29" t="s">
        <v>4</v>
      </c>
      <c r="U124" s="29" t="s">
        <v>4</v>
      </c>
      <c r="V124" s="29" t="s">
        <v>4</v>
      </c>
      <c r="W124" s="29">
        <v>2</v>
      </c>
      <c r="X124" s="29">
        <v>1</v>
      </c>
      <c r="Y124" s="29">
        <v>3</v>
      </c>
      <c r="Z124" s="29">
        <v>2</v>
      </c>
      <c r="AA124" s="29">
        <v>4</v>
      </c>
      <c r="AB124" s="29">
        <v>5</v>
      </c>
      <c r="AC124" s="29">
        <v>14</v>
      </c>
      <c r="AD124" s="29">
        <v>13</v>
      </c>
      <c r="AE124" s="29">
        <v>15</v>
      </c>
      <c r="AF124" s="29">
        <v>7</v>
      </c>
      <c r="AG124" s="29" t="s">
        <v>4</v>
      </c>
      <c r="AH124" s="148" t="s">
        <v>4</v>
      </c>
      <c r="AI124" s="63"/>
    </row>
    <row r="125" spans="1:35">
      <c r="A125" s="63"/>
      <c r="B125" s="161" t="s">
        <v>370</v>
      </c>
      <c r="C125" s="160" t="s">
        <v>369</v>
      </c>
      <c r="D125" s="91" t="s">
        <v>151</v>
      </c>
      <c r="E125" s="73">
        <v>71</v>
      </c>
      <c r="F125" s="117" t="s">
        <v>4</v>
      </c>
      <c r="G125" s="73" t="s">
        <v>4</v>
      </c>
      <c r="H125" s="73" t="s">
        <v>4</v>
      </c>
      <c r="I125" s="73" t="s">
        <v>4</v>
      </c>
      <c r="J125" s="73" t="s">
        <v>4</v>
      </c>
      <c r="K125" s="73" t="s">
        <v>4</v>
      </c>
      <c r="L125" s="73" t="s">
        <v>4</v>
      </c>
      <c r="M125" s="73" t="s">
        <v>4</v>
      </c>
      <c r="N125" s="29" t="s">
        <v>4</v>
      </c>
      <c r="O125" s="106"/>
      <c r="P125" s="106"/>
      <c r="Q125" s="29" t="s">
        <v>4</v>
      </c>
      <c r="R125" s="29" t="s">
        <v>4</v>
      </c>
      <c r="S125" s="29" t="s">
        <v>4</v>
      </c>
      <c r="T125" s="29" t="s">
        <v>4</v>
      </c>
      <c r="U125" s="29" t="s">
        <v>4</v>
      </c>
      <c r="V125" s="29" t="s">
        <v>4</v>
      </c>
      <c r="W125" s="29" t="s">
        <v>4</v>
      </c>
      <c r="X125" s="29">
        <v>1</v>
      </c>
      <c r="Y125" s="29">
        <v>2</v>
      </c>
      <c r="Z125" s="29">
        <v>2</v>
      </c>
      <c r="AA125" s="29">
        <v>8</v>
      </c>
      <c r="AB125" s="29">
        <v>6</v>
      </c>
      <c r="AC125" s="29">
        <v>11</v>
      </c>
      <c r="AD125" s="29">
        <v>19</v>
      </c>
      <c r="AE125" s="29">
        <v>16</v>
      </c>
      <c r="AF125" s="29">
        <v>5</v>
      </c>
      <c r="AG125" s="29">
        <v>1</v>
      </c>
      <c r="AH125" s="148" t="s">
        <v>4</v>
      </c>
      <c r="AI125" s="63"/>
    </row>
    <row r="126" spans="1:35">
      <c r="A126" s="63"/>
      <c r="B126" s="161" t="s">
        <v>3</v>
      </c>
      <c r="C126" s="160" t="s">
        <v>3</v>
      </c>
      <c r="D126" s="91" t="s">
        <v>67</v>
      </c>
      <c r="E126" s="73">
        <v>29</v>
      </c>
      <c r="F126" s="117" t="s">
        <v>4</v>
      </c>
      <c r="G126" s="73" t="s">
        <v>4</v>
      </c>
      <c r="H126" s="73" t="s">
        <v>4</v>
      </c>
      <c r="I126" s="73" t="s">
        <v>4</v>
      </c>
      <c r="J126" s="73" t="s">
        <v>4</v>
      </c>
      <c r="K126" s="73" t="s">
        <v>4</v>
      </c>
      <c r="L126" s="73" t="s">
        <v>4</v>
      </c>
      <c r="M126" s="73" t="s">
        <v>4</v>
      </c>
      <c r="N126" s="29" t="s">
        <v>4</v>
      </c>
      <c r="O126" s="106"/>
      <c r="P126" s="106"/>
      <c r="Q126" s="29" t="s">
        <v>4</v>
      </c>
      <c r="R126" s="29" t="s">
        <v>4</v>
      </c>
      <c r="S126" s="29" t="s">
        <v>4</v>
      </c>
      <c r="T126" s="29" t="s">
        <v>4</v>
      </c>
      <c r="U126" s="29" t="s">
        <v>4</v>
      </c>
      <c r="V126" s="29" t="s">
        <v>4</v>
      </c>
      <c r="W126" s="29" t="s">
        <v>4</v>
      </c>
      <c r="X126" s="29">
        <v>1</v>
      </c>
      <c r="Y126" s="29" t="s">
        <v>4</v>
      </c>
      <c r="Z126" s="29">
        <v>2</v>
      </c>
      <c r="AA126" s="29">
        <v>4</v>
      </c>
      <c r="AB126" s="29">
        <v>1</v>
      </c>
      <c r="AC126" s="29">
        <v>5</v>
      </c>
      <c r="AD126" s="29">
        <v>9</v>
      </c>
      <c r="AE126" s="29">
        <v>6</v>
      </c>
      <c r="AF126" s="29">
        <v>1</v>
      </c>
      <c r="AG126" s="29" t="s">
        <v>4</v>
      </c>
      <c r="AH126" s="148" t="s">
        <v>4</v>
      </c>
      <c r="AI126" s="63"/>
    </row>
    <row r="127" spans="1:35">
      <c r="A127" s="63"/>
      <c r="B127" s="161" t="s">
        <v>3</v>
      </c>
      <c r="C127" s="160" t="s">
        <v>3</v>
      </c>
      <c r="D127" s="91" t="s">
        <v>66</v>
      </c>
      <c r="E127" s="73">
        <v>42</v>
      </c>
      <c r="F127" s="117" t="s">
        <v>4</v>
      </c>
      <c r="G127" s="73" t="s">
        <v>4</v>
      </c>
      <c r="H127" s="73" t="s">
        <v>4</v>
      </c>
      <c r="I127" s="73" t="s">
        <v>4</v>
      </c>
      <c r="J127" s="73" t="s">
        <v>4</v>
      </c>
      <c r="K127" s="73" t="s">
        <v>4</v>
      </c>
      <c r="L127" s="73" t="s">
        <v>4</v>
      </c>
      <c r="M127" s="73" t="s">
        <v>4</v>
      </c>
      <c r="N127" s="29" t="s">
        <v>4</v>
      </c>
      <c r="O127" s="106"/>
      <c r="P127" s="106"/>
      <c r="Q127" s="29" t="s">
        <v>4</v>
      </c>
      <c r="R127" s="29" t="s">
        <v>4</v>
      </c>
      <c r="S127" s="29" t="s">
        <v>4</v>
      </c>
      <c r="T127" s="29" t="s">
        <v>4</v>
      </c>
      <c r="U127" s="29" t="s">
        <v>4</v>
      </c>
      <c r="V127" s="29" t="s">
        <v>4</v>
      </c>
      <c r="W127" s="29" t="s">
        <v>4</v>
      </c>
      <c r="X127" s="29" t="s">
        <v>4</v>
      </c>
      <c r="Y127" s="29">
        <v>2</v>
      </c>
      <c r="Z127" s="29" t="s">
        <v>4</v>
      </c>
      <c r="AA127" s="29">
        <v>4</v>
      </c>
      <c r="AB127" s="29">
        <v>5</v>
      </c>
      <c r="AC127" s="29">
        <v>6</v>
      </c>
      <c r="AD127" s="29">
        <v>10</v>
      </c>
      <c r="AE127" s="29">
        <v>10</v>
      </c>
      <c r="AF127" s="29">
        <v>4</v>
      </c>
      <c r="AG127" s="29">
        <v>1</v>
      </c>
      <c r="AH127" s="148" t="s">
        <v>4</v>
      </c>
      <c r="AI127" s="63"/>
    </row>
    <row r="128" spans="1:35">
      <c r="A128" s="63"/>
      <c r="B128" s="161" t="s">
        <v>368</v>
      </c>
      <c r="C128" s="160" t="s">
        <v>367</v>
      </c>
      <c r="D128" s="91" t="s">
        <v>151</v>
      </c>
      <c r="E128" s="73">
        <v>27</v>
      </c>
      <c r="F128" s="117" t="s">
        <v>4</v>
      </c>
      <c r="G128" s="73" t="s">
        <v>4</v>
      </c>
      <c r="H128" s="73" t="s">
        <v>4</v>
      </c>
      <c r="I128" s="73" t="s">
        <v>4</v>
      </c>
      <c r="J128" s="73" t="s">
        <v>4</v>
      </c>
      <c r="K128" s="73" t="s">
        <v>4</v>
      </c>
      <c r="L128" s="73" t="s">
        <v>4</v>
      </c>
      <c r="M128" s="73" t="s">
        <v>4</v>
      </c>
      <c r="N128" s="29" t="s">
        <v>4</v>
      </c>
      <c r="O128" s="106"/>
      <c r="P128" s="106"/>
      <c r="Q128" s="29" t="s">
        <v>4</v>
      </c>
      <c r="R128" s="29" t="s">
        <v>4</v>
      </c>
      <c r="S128" s="29" t="s">
        <v>4</v>
      </c>
      <c r="T128" s="29" t="s">
        <v>4</v>
      </c>
      <c r="U128" s="29" t="s">
        <v>4</v>
      </c>
      <c r="V128" s="29" t="s">
        <v>4</v>
      </c>
      <c r="W128" s="29" t="s">
        <v>4</v>
      </c>
      <c r="X128" s="29" t="s">
        <v>4</v>
      </c>
      <c r="Y128" s="29">
        <v>1</v>
      </c>
      <c r="Z128" s="29">
        <v>1</v>
      </c>
      <c r="AA128" s="29">
        <v>2</v>
      </c>
      <c r="AB128" s="29">
        <v>1</v>
      </c>
      <c r="AC128" s="29">
        <v>3</v>
      </c>
      <c r="AD128" s="29">
        <v>11</v>
      </c>
      <c r="AE128" s="29">
        <v>6</v>
      </c>
      <c r="AF128" s="29">
        <v>1</v>
      </c>
      <c r="AG128" s="29">
        <v>1</v>
      </c>
      <c r="AH128" s="148" t="s">
        <v>4</v>
      </c>
      <c r="AI128" s="63"/>
    </row>
    <row r="129" spans="1:35">
      <c r="A129" s="63"/>
      <c r="B129" s="161" t="s">
        <v>3</v>
      </c>
      <c r="C129" s="160" t="s">
        <v>3</v>
      </c>
      <c r="D129" s="91" t="s">
        <v>67</v>
      </c>
      <c r="E129" s="73">
        <v>13</v>
      </c>
      <c r="F129" s="117" t="s">
        <v>4</v>
      </c>
      <c r="G129" s="73" t="s">
        <v>4</v>
      </c>
      <c r="H129" s="73" t="s">
        <v>4</v>
      </c>
      <c r="I129" s="73" t="s">
        <v>4</v>
      </c>
      <c r="J129" s="73" t="s">
        <v>4</v>
      </c>
      <c r="K129" s="73" t="s">
        <v>4</v>
      </c>
      <c r="L129" s="73" t="s">
        <v>4</v>
      </c>
      <c r="M129" s="73" t="s">
        <v>4</v>
      </c>
      <c r="N129" s="29" t="s">
        <v>4</v>
      </c>
      <c r="O129" s="106"/>
      <c r="P129" s="106"/>
      <c r="Q129" s="29" t="s">
        <v>4</v>
      </c>
      <c r="R129" s="29" t="s">
        <v>4</v>
      </c>
      <c r="S129" s="29" t="s">
        <v>4</v>
      </c>
      <c r="T129" s="29" t="s">
        <v>4</v>
      </c>
      <c r="U129" s="29" t="s">
        <v>4</v>
      </c>
      <c r="V129" s="29" t="s">
        <v>4</v>
      </c>
      <c r="W129" s="29" t="s">
        <v>4</v>
      </c>
      <c r="X129" s="29" t="s">
        <v>4</v>
      </c>
      <c r="Y129" s="29" t="s">
        <v>4</v>
      </c>
      <c r="Z129" s="29">
        <v>1</v>
      </c>
      <c r="AA129" s="29">
        <v>2</v>
      </c>
      <c r="AB129" s="29" t="s">
        <v>4</v>
      </c>
      <c r="AC129" s="29">
        <v>2</v>
      </c>
      <c r="AD129" s="29">
        <v>7</v>
      </c>
      <c r="AE129" s="29">
        <v>1</v>
      </c>
      <c r="AF129" s="29" t="s">
        <v>4</v>
      </c>
      <c r="AG129" s="29" t="s">
        <v>4</v>
      </c>
      <c r="AH129" s="148" t="s">
        <v>4</v>
      </c>
      <c r="AI129" s="63"/>
    </row>
    <row r="130" spans="1:35">
      <c r="A130" s="63"/>
      <c r="B130" s="161" t="s">
        <v>3</v>
      </c>
      <c r="C130" s="160" t="s">
        <v>3</v>
      </c>
      <c r="D130" s="91" t="s">
        <v>66</v>
      </c>
      <c r="E130" s="73">
        <v>14</v>
      </c>
      <c r="F130" s="117" t="s">
        <v>4</v>
      </c>
      <c r="G130" s="73" t="s">
        <v>4</v>
      </c>
      <c r="H130" s="73" t="s">
        <v>4</v>
      </c>
      <c r="I130" s="73" t="s">
        <v>4</v>
      </c>
      <c r="J130" s="73" t="s">
        <v>4</v>
      </c>
      <c r="K130" s="73" t="s">
        <v>4</v>
      </c>
      <c r="L130" s="73" t="s">
        <v>4</v>
      </c>
      <c r="M130" s="73" t="s">
        <v>4</v>
      </c>
      <c r="N130" s="29" t="s">
        <v>4</v>
      </c>
      <c r="O130" s="106"/>
      <c r="P130" s="106"/>
      <c r="Q130" s="29" t="s">
        <v>4</v>
      </c>
      <c r="R130" s="29" t="s">
        <v>4</v>
      </c>
      <c r="S130" s="29" t="s">
        <v>4</v>
      </c>
      <c r="T130" s="29" t="s">
        <v>4</v>
      </c>
      <c r="U130" s="29" t="s">
        <v>4</v>
      </c>
      <c r="V130" s="29" t="s">
        <v>4</v>
      </c>
      <c r="W130" s="29" t="s">
        <v>4</v>
      </c>
      <c r="X130" s="29" t="s">
        <v>4</v>
      </c>
      <c r="Y130" s="29">
        <v>1</v>
      </c>
      <c r="Z130" s="29" t="s">
        <v>4</v>
      </c>
      <c r="AA130" s="29" t="s">
        <v>4</v>
      </c>
      <c r="AB130" s="29">
        <v>1</v>
      </c>
      <c r="AC130" s="29">
        <v>1</v>
      </c>
      <c r="AD130" s="29">
        <v>4</v>
      </c>
      <c r="AE130" s="29">
        <v>5</v>
      </c>
      <c r="AF130" s="29">
        <v>1</v>
      </c>
      <c r="AG130" s="29">
        <v>1</v>
      </c>
      <c r="AH130" s="148" t="s">
        <v>4</v>
      </c>
      <c r="AI130" s="63"/>
    </row>
    <row r="131" spans="1:35">
      <c r="A131" s="63"/>
      <c r="B131" s="161" t="s">
        <v>366</v>
      </c>
      <c r="C131" s="160" t="s">
        <v>365</v>
      </c>
      <c r="D131" s="91" t="s">
        <v>151</v>
      </c>
      <c r="E131" s="73">
        <v>44</v>
      </c>
      <c r="F131" s="117" t="s">
        <v>4</v>
      </c>
      <c r="G131" s="73" t="s">
        <v>4</v>
      </c>
      <c r="H131" s="73" t="s">
        <v>4</v>
      </c>
      <c r="I131" s="73" t="s">
        <v>4</v>
      </c>
      <c r="J131" s="73" t="s">
        <v>4</v>
      </c>
      <c r="K131" s="73" t="s">
        <v>4</v>
      </c>
      <c r="L131" s="73" t="s">
        <v>4</v>
      </c>
      <c r="M131" s="73" t="s">
        <v>4</v>
      </c>
      <c r="N131" s="29" t="s">
        <v>4</v>
      </c>
      <c r="O131" s="108"/>
      <c r="P131" s="108"/>
      <c r="Q131" s="29" t="s">
        <v>4</v>
      </c>
      <c r="R131" s="29" t="s">
        <v>4</v>
      </c>
      <c r="S131" s="29" t="s">
        <v>4</v>
      </c>
      <c r="T131" s="29" t="s">
        <v>4</v>
      </c>
      <c r="U131" s="29" t="s">
        <v>4</v>
      </c>
      <c r="V131" s="29" t="s">
        <v>4</v>
      </c>
      <c r="W131" s="29" t="s">
        <v>4</v>
      </c>
      <c r="X131" s="29">
        <v>1</v>
      </c>
      <c r="Y131" s="29">
        <v>1</v>
      </c>
      <c r="Z131" s="29">
        <v>1</v>
      </c>
      <c r="AA131" s="29">
        <v>6</v>
      </c>
      <c r="AB131" s="29">
        <v>5</v>
      </c>
      <c r="AC131" s="29">
        <v>8</v>
      </c>
      <c r="AD131" s="29">
        <v>8</v>
      </c>
      <c r="AE131" s="29">
        <v>10</v>
      </c>
      <c r="AF131" s="29">
        <v>4</v>
      </c>
      <c r="AG131" s="29" t="s">
        <v>4</v>
      </c>
      <c r="AH131" s="148" t="s">
        <v>4</v>
      </c>
      <c r="AI131" s="63"/>
    </row>
    <row r="132" spans="1:35">
      <c r="A132" s="63"/>
      <c r="B132" s="161" t="s">
        <v>3</v>
      </c>
      <c r="C132" s="160" t="s">
        <v>364</v>
      </c>
      <c r="D132" s="91" t="s">
        <v>67</v>
      </c>
      <c r="E132" s="73">
        <v>16</v>
      </c>
      <c r="F132" s="117" t="s">
        <v>4</v>
      </c>
      <c r="G132" s="73" t="s">
        <v>4</v>
      </c>
      <c r="H132" s="73" t="s">
        <v>4</v>
      </c>
      <c r="I132" s="73" t="s">
        <v>4</v>
      </c>
      <c r="J132" s="73" t="s">
        <v>4</v>
      </c>
      <c r="K132" s="73" t="s">
        <v>4</v>
      </c>
      <c r="L132" s="73" t="s">
        <v>4</v>
      </c>
      <c r="M132" s="73" t="s">
        <v>4</v>
      </c>
      <c r="N132" s="29" t="s">
        <v>4</v>
      </c>
      <c r="O132" s="106"/>
      <c r="P132" s="106"/>
      <c r="Q132" s="29" t="s">
        <v>4</v>
      </c>
      <c r="R132" s="29" t="s">
        <v>4</v>
      </c>
      <c r="S132" s="29" t="s">
        <v>4</v>
      </c>
      <c r="T132" s="29" t="s">
        <v>4</v>
      </c>
      <c r="U132" s="29" t="s">
        <v>4</v>
      </c>
      <c r="V132" s="29" t="s">
        <v>4</v>
      </c>
      <c r="W132" s="29" t="s">
        <v>4</v>
      </c>
      <c r="X132" s="29">
        <v>1</v>
      </c>
      <c r="Y132" s="29" t="s">
        <v>4</v>
      </c>
      <c r="Z132" s="29">
        <v>1</v>
      </c>
      <c r="AA132" s="29">
        <v>2</v>
      </c>
      <c r="AB132" s="29">
        <v>1</v>
      </c>
      <c r="AC132" s="29">
        <v>3</v>
      </c>
      <c r="AD132" s="29">
        <v>2</v>
      </c>
      <c r="AE132" s="29">
        <v>5</v>
      </c>
      <c r="AF132" s="29">
        <v>1</v>
      </c>
      <c r="AG132" s="29" t="s">
        <v>4</v>
      </c>
      <c r="AH132" s="148" t="s">
        <v>4</v>
      </c>
      <c r="AI132" s="63"/>
    </row>
    <row r="133" spans="1:35">
      <c r="A133" s="63"/>
      <c r="B133" s="161" t="s">
        <v>3</v>
      </c>
      <c r="C133" s="160" t="s">
        <v>3</v>
      </c>
      <c r="D133" s="91" t="s">
        <v>66</v>
      </c>
      <c r="E133" s="73">
        <v>28</v>
      </c>
      <c r="F133" s="117" t="s">
        <v>4</v>
      </c>
      <c r="G133" s="73" t="s">
        <v>4</v>
      </c>
      <c r="H133" s="73" t="s">
        <v>4</v>
      </c>
      <c r="I133" s="73" t="s">
        <v>4</v>
      </c>
      <c r="J133" s="73" t="s">
        <v>4</v>
      </c>
      <c r="K133" s="73" t="s">
        <v>4</v>
      </c>
      <c r="L133" s="73" t="s">
        <v>4</v>
      </c>
      <c r="M133" s="73" t="s">
        <v>4</v>
      </c>
      <c r="N133" s="29" t="s">
        <v>4</v>
      </c>
      <c r="O133" s="106"/>
      <c r="P133" s="106"/>
      <c r="Q133" s="29" t="s">
        <v>4</v>
      </c>
      <c r="R133" s="29" t="s">
        <v>4</v>
      </c>
      <c r="S133" s="29" t="s">
        <v>4</v>
      </c>
      <c r="T133" s="29" t="s">
        <v>4</v>
      </c>
      <c r="U133" s="29" t="s">
        <v>4</v>
      </c>
      <c r="V133" s="29" t="s">
        <v>4</v>
      </c>
      <c r="W133" s="29" t="s">
        <v>4</v>
      </c>
      <c r="X133" s="29" t="s">
        <v>4</v>
      </c>
      <c r="Y133" s="29">
        <v>1</v>
      </c>
      <c r="Z133" s="29" t="s">
        <v>4</v>
      </c>
      <c r="AA133" s="29">
        <v>4</v>
      </c>
      <c r="AB133" s="29">
        <v>4</v>
      </c>
      <c r="AC133" s="29">
        <v>5</v>
      </c>
      <c r="AD133" s="29">
        <v>6</v>
      </c>
      <c r="AE133" s="29">
        <v>5</v>
      </c>
      <c r="AF133" s="29">
        <v>3</v>
      </c>
      <c r="AG133" s="29" t="s">
        <v>4</v>
      </c>
      <c r="AH133" s="148" t="s">
        <v>4</v>
      </c>
      <c r="AI133" s="63"/>
    </row>
    <row r="134" spans="1:35">
      <c r="A134" s="63"/>
      <c r="B134" s="161" t="s">
        <v>363</v>
      </c>
      <c r="C134" s="160" t="s">
        <v>362</v>
      </c>
      <c r="D134" s="91" t="s">
        <v>151</v>
      </c>
      <c r="E134" s="73">
        <v>334</v>
      </c>
      <c r="F134" s="117" t="s">
        <v>4</v>
      </c>
      <c r="G134" s="73" t="s">
        <v>4</v>
      </c>
      <c r="H134" s="73" t="s">
        <v>4</v>
      </c>
      <c r="I134" s="73" t="s">
        <v>4</v>
      </c>
      <c r="J134" s="73" t="s">
        <v>4</v>
      </c>
      <c r="K134" s="73" t="s">
        <v>4</v>
      </c>
      <c r="L134" s="73" t="s">
        <v>4</v>
      </c>
      <c r="M134" s="73" t="s">
        <v>4</v>
      </c>
      <c r="N134" s="29" t="s">
        <v>4</v>
      </c>
      <c r="O134" s="106"/>
      <c r="P134" s="106"/>
      <c r="Q134" s="29" t="s">
        <v>4</v>
      </c>
      <c r="R134" s="29">
        <v>1</v>
      </c>
      <c r="S134" s="29" t="s">
        <v>4</v>
      </c>
      <c r="T134" s="29">
        <v>3</v>
      </c>
      <c r="U134" s="29">
        <v>2</v>
      </c>
      <c r="V134" s="29">
        <v>1</v>
      </c>
      <c r="W134" s="29">
        <v>4</v>
      </c>
      <c r="X134" s="29">
        <v>10</v>
      </c>
      <c r="Y134" s="29">
        <v>13</v>
      </c>
      <c r="Z134" s="29">
        <v>22</v>
      </c>
      <c r="AA134" s="29">
        <v>21</v>
      </c>
      <c r="AB134" s="29">
        <v>39</v>
      </c>
      <c r="AC134" s="29">
        <v>60</v>
      </c>
      <c r="AD134" s="29">
        <v>67</v>
      </c>
      <c r="AE134" s="29">
        <v>67</v>
      </c>
      <c r="AF134" s="29">
        <v>16</v>
      </c>
      <c r="AG134" s="29">
        <v>8</v>
      </c>
      <c r="AH134" s="148" t="s">
        <v>4</v>
      </c>
      <c r="AI134" s="63"/>
    </row>
    <row r="135" spans="1:35">
      <c r="A135" s="63"/>
      <c r="B135" s="161" t="s">
        <v>3</v>
      </c>
      <c r="C135" s="160" t="s">
        <v>3</v>
      </c>
      <c r="D135" s="91" t="s">
        <v>67</v>
      </c>
      <c r="E135" s="73">
        <v>167</v>
      </c>
      <c r="F135" s="117" t="s">
        <v>4</v>
      </c>
      <c r="G135" s="73" t="s">
        <v>4</v>
      </c>
      <c r="H135" s="73" t="s">
        <v>4</v>
      </c>
      <c r="I135" s="73" t="s">
        <v>4</v>
      </c>
      <c r="J135" s="73" t="s">
        <v>4</v>
      </c>
      <c r="K135" s="73" t="s">
        <v>4</v>
      </c>
      <c r="L135" s="73" t="s">
        <v>4</v>
      </c>
      <c r="M135" s="73" t="s">
        <v>4</v>
      </c>
      <c r="N135" s="29" t="s">
        <v>4</v>
      </c>
      <c r="O135" s="106"/>
      <c r="P135" s="106"/>
      <c r="Q135" s="29" t="s">
        <v>4</v>
      </c>
      <c r="R135" s="29">
        <v>1</v>
      </c>
      <c r="S135" s="29" t="s">
        <v>4</v>
      </c>
      <c r="T135" s="29">
        <v>2</v>
      </c>
      <c r="U135" s="29">
        <v>1</v>
      </c>
      <c r="V135" s="29">
        <v>1</v>
      </c>
      <c r="W135" s="29">
        <v>4</v>
      </c>
      <c r="X135" s="29">
        <v>7</v>
      </c>
      <c r="Y135" s="29">
        <v>11</v>
      </c>
      <c r="Z135" s="29">
        <v>17</v>
      </c>
      <c r="AA135" s="29">
        <v>15</v>
      </c>
      <c r="AB135" s="29">
        <v>24</v>
      </c>
      <c r="AC135" s="29">
        <v>30</v>
      </c>
      <c r="AD135" s="29">
        <v>34</v>
      </c>
      <c r="AE135" s="29">
        <v>13</v>
      </c>
      <c r="AF135" s="29">
        <v>4</v>
      </c>
      <c r="AG135" s="29">
        <v>3</v>
      </c>
      <c r="AH135" s="148" t="s">
        <v>4</v>
      </c>
      <c r="AI135" s="63"/>
    </row>
    <row r="136" spans="1:35">
      <c r="A136" s="63"/>
      <c r="B136" s="161" t="s">
        <v>3</v>
      </c>
      <c r="C136" s="160" t="s">
        <v>3</v>
      </c>
      <c r="D136" s="91" t="s">
        <v>66</v>
      </c>
      <c r="E136" s="73">
        <v>167</v>
      </c>
      <c r="F136" s="117" t="s">
        <v>4</v>
      </c>
      <c r="G136" s="73" t="s">
        <v>4</v>
      </c>
      <c r="H136" s="73" t="s">
        <v>4</v>
      </c>
      <c r="I136" s="73" t="s">
        <v>4</v>
      </c>
      <c r="J136" s="73" t="s">
        <v>4</v>
      </c>
      <c r="K136" s="73" t="s">
        <v>4</v>
      </c>
      <c r="L136" s="73" t="s">
        <v>4</v>
      </c>
      <c r="M136" s="73" t="s">
        <v>4</v>
      </c>
      <c r="N136" s="29" t="s">
        <v>4</v>
      </c>
      <c r="O136" s="106"/>
      <c r="P136" s="106"/>
      <c r="Q136" s="29" t="s">
        <v>4</v>
      </c>
      <c r="R136" s="29" t="s">
        <v>4</v>
      </c>
      <c r="S136" s="29" t="s">
        <v>4</v>
      </c>
      <c r="T136" s="29">
        <v>1</v>
      </c>
      <c r="U136" s="29">
        <v>1</v>
      </c>
      <c r="V136" s="29" t="s">
        <v>4</v>
      </c>
      <c r="W136" s="29" t="s">
        <v>4</v>
      </c>
      <c r="X136" s="29">
        <v>3</v>
      </c>
      <c r="Y136" s="29">
        <v>2</v>
      </c>
      <c r="Z136" s="29">
        <v>5</v>
      </c>
      <c r="AA136" s="29">
        <v>6</v>
      </c>
      <c r="AB136" s="29">
        <v>15</v>
      </c>
      <c r="AC136" s="29">
        <v>30</v>
      </c>
      <c r="AD136" s="29">
        <v>33</v>
      </c>
      <c r="AE136" s="29">
        <v>54</v>
      </c>
      <c r="AF136" s="29">
        <v>12</v>
      </c>
      <c r="AG136" s="29">
        <v>5</v>
      </c>
      <c r="AH136" s="148" t="s">
        <v>4</v>
      </c>
      <c r="AI136" s="63"/>
    </row>
    <row r="137" spans="1:35">
      <c r="A137" s="63"/>
      <c r="B137" s="161" t="s">
        <v>361</v>
      </c>
      <c r="C137" s="160" t="s">
        <v>360</v>
      </c>
      <c r="D137" s="91" t="s">
        <v>151</v>
      </c>
      <c r="E137" s="73">
        <v>214</v>
      </c>
      <c r="F137" s="117" t="s">
        <v>4</v>
      </c>
      <c r="G137" s="73" t="s">
        <v>4</v>
      </c>
      <c r="H137" s="73" t="s">
        <v>4</v>
      </c>
      <c r="I137" s="73" t="s">
        <v>4</v>
      </c>
      <c r="J137" s="73" t="s">
        <v>4</v>
      </c>
      <c r="K137" s="73" t="s">
        <v>4</v>
      </c>
      <c r="L137" s="73" t="s">
        <v>4</v>
      </c>
      <c r="M137" s="73" t="s">
        <v>4</v>
      </c>
      <c r="N137" s="29" t="s">
        <v>4</v>
      </c>
      <c r="O137" s="106"/>
      <c r="P137" s="106"/>
      <c r="Q137" s="29" t="s">
        <v>4</v>
      </c>
      <c r="R137" s="29" t="s">
        <v>4</v>
      </c>
      <c r="S137" s="29" t="s">
        <v>4</v>
      </c>
      <c r="T137" s="29">
        <v>1</v>
      </c>
      <c r="U137" s="29">
        <v>1</v>
      </c>
      <c r="V137" s="29">
        <v>1</v>
      </c>
      <c r="W137" s="29">
        <v>3</v>
      </c>
      <c r="X137" s="29">
        <v>9</v>
      </c>
      <c r="Y137" s="29">
        <v>11</v>
      </c>
      <c r="Z137" s="29">
        <v>17</v>
      </c>
      <c r="AA137" s="29">
        <v>17</v>
      </c>
      <c r="AB137" s="29">
        <v>30</v>
      </c>
      <c r="AC137" s="29">
        <v>38</v>
      </c>
      <c r="AD137" s="29">
        <v>48</v>
      </c>
      <c r="AE137" s="29">
        <v>28</v>
      </c>
      <c r="AF137" s="29">
        <v>5</v>
      </c>
      <c r="AG137" s="29">
        <v>5</v>
      </c>
      <c r="AH137" s="148" t="s">
        <v>4</v>
      </c>
      <c r="AI137" s="63"/>
    </row>
    <row r="138" spans="1:35">
      <c r="A138" s="63"/>
      <c r="B138" s="161" t="s">
        <v>3</v>
      </c>
      <c r="C138" s="160" t="s">
        <v>3</v>
      </c>
      <c r="D138" s="91" t="s">
        <v>67</v>
      </c>
      <c r="E138" s="73">
        <v>119</v>
      </c>
      <c r="F138" s="117" t="s">
        <v>4</v>
      </c>
      <c r="G138" s="73" t="s">
        <v>4</v>
      </c>
      <c r="H138" s="73" t="s">
        <v>4</v>
      </c>
      <c r="I138" s="73" t="s">
        <v>4</v>
      </c>
      <c r="J138" s="73" t="s">
        <v>4</v>
      </c>
      <c r="K138" s="73" t="s">
        <v>4</v>
      </c>
      <c r="L138" s="73" t="s">
        <v>4</v>
      </c>
      <c r="M138" s="73" t="s">
        <v>4</v>
      </c>
      <c r="N138" s="29" t="s">
        <v>4</v>
      </c>
      <c r="O138" s="106"/>
      <c r="P138" s="106"/>
      <c r="Q138" s="29" t="s">
        <v>4</v>
      </c>
      <c r="R138" s="29" t="s">
        <v>4</v>
      </c>
      <c r="S138" s="29" t="s">
        <v>4</v>
      </c>
      <c r="T138" s="29">
        <v>1</v>
      </c>
      <c r="U138" s="29">
        <v>1</v>
      </c>
      <c r="V138" s="29">
        <v>1</v>
      </c>
      <c r="W138" s="29">
        <v>3</v>
      </c>
      <c r="X138" s="29">
        <v>7</v>
      </c>
      <c r="Y138" s="29">
        <v>10</v>
      </c>
      <c r="Z138" s="29">
        <v>13</v>
      </c>
      <c r="AA138" s="29">
        <v>12</v>
      </c>
      <c r="AB138" s="29">
        <v>18</v>
      </c>
      <c r="AC138" s="29">
        <v>22</v>
      </c>
      <c r="AD138" s="29">
        <v>22</v>
      </c>
      <c r="AE138" s="29">
        <v>5</v>
      </c>
      <c r="AF138" s="29">
        <v>1</v>
      </c>
      <c r="AG138" s="29">
        <v>3</v>
      </c>
      <c r="AH138" s="148" t="s">
        <v>4</v>
      </c>
      <c r="AI138" s="63"/>
    </row>
    <row r="139" spans="1:35">
      <c r="A139" s="63"/>
      <c r="B139" s="161" t="s">
        <v>3</v>
      </c>
      <c r="C139" s="160" t="s">
        <v>3</v>
      </c>
      <c r="D139" s="91" t="s">
        <v>66</v>
      </c>
      <c r="E139" s="73">
        <v>95</v>
      </c>
      <c r="F139" s="117" t="s">
        <v>4</v>
      </c>
      <c r="G139" s="73" t="s">
        <v>4</v>
      </c>
      <c r="H139" s="73" t="s">
        <v>4</v>
      </c>
      <c r="I139" s="73" t="s">
        <v>4</v>
      </c>
      <c r="J139" s="73" t="s">
        <v>4</v>
      </c>
      <c r="K139" s="73" t="s">
        <v>4</v>
      </c>
      <c r="L139" s="73" t="s">
        <v>4</v>
      </c>
      <c r="M139" s="73" t="s">
        <v>4</v>
      </c>
      <c r="N139" s="29" t="s">
        <v>4</v>
      </c>
      <c r="O139" s="106"/>
      <c r="P139" s="106"/>
      <c r="Q139" s="29" t="s">
        <v>4</v>
      </c>
      <c r="R139" s="29" t="s">
        <v>4</v>
      </c>
      <c r="S139" s="29" t="s">
        <v>4</v>
      </c>
      <c r="T139" s="29" t="s">
        <v>4</v>
      </c>
      <c r="U139" s="29" t="s">
        <v>4</v>
      </c>
      <c r="V139" s="29" t="s">
        <v>4</v>
      </c>
      <c r="W139" s="29" t="s">
        <v>4</v>
      </c>
      <c r="X139" s="29">
        <v>2</v>
      </c>
      <c r="Y139" s="29">
        <v>1</v>
      </c>
      <c r="Z139" s="29">
        <v>4</v>
      </c>
      <c r="AA139" s="29">
        <v>5</v>
      </c>
      <c r="AB139" s="29">
        <v>12</v>
      </c>
      <c r="AC139" s="29">
        <v>16</v>
      </c>
      <c r="AD139" s="29">
        <v>26</v>
      </c>
      <c r="AE139" s="29">
        <v>23</v>
      </c>
      <c r="AF139" s="29">
        <v>4</v>
      </c>
      <c r="AG139" s="29">
        <v>2</v>
      </c>
      <c r="AH139" s="148" t="s">
        <v>4</v>
      </c>
      <c r="AI139" s="63"/>
    </row>
    <row r="140" spans="1:35">
      <c r="A140" s="63"/>
      <c r="B140" s="161" t="s">
        <v>359</v>
      </c>
      <c r="C140" s="160" t="s">
        <v>358</v>
      </c>
      <c r="D140" s="91" t="s">
        <v>151</v>
      </c>
      <c r="E140" s="73">
        <v>120</v>
      </c>
      <c r="F140" s="117" t="s">
        <v>4</v>
      </c>
      <c r="G140" s="73" t="s">
        <v>4</v>
      </c>
      <c r="H140" s="73" t="s">
        <v>4</v>
      </c>
      <c r="I140" s="73" t="s">
        <v>4</v>
      </c>
      <c r="J140" s="73" t="s">
        <v>4</v>
      </c>
      <c r="K140" s="73" t="s">
        <v>4</v>
      </c>
      <c r="L140" s="73" t="s">
        <v>4</v>
      </c>
      <c r="M140" s="73" t="s">
        <v>4</v>
      </c>
      <c r="N140" s="29" t="s">
        <v>4</v>
      </c>
      <c r="O140" s="108"/>
      <c r="P140" s="108"/>
      <c r="Q140" s="29" t="s">
        <v>4</v>
      </c>
      <c r="R140" s="29">
        <v>1</v>
      </c>
      <c r="S140" s="29" t="s">
        <v>4</v>
      </c>
      <c r="T140" s="29">
        <v>2</v>
      </c>
      <c r="U140" s="29">
        <v>1</v>
      </c>
      <c r="V140" s="29" t="s">
        <v>4</v>
      </c>
      <c r="W140" s="29">
        <v>1</v>
      </c>
      <c r="X140" s="29">
        <v>1</v>
      </c>
      <c r="Y140" s="29">
        <v>2</v>
      </c>
      <c r="Z140" s="29">
        <v>5</v>
      </c>
      <c r="AA140" s="29">
        <v>4</v>
      </c>
      <c r="AB140" s="29">
        <v>9</v>
      </c>
      <c r="AC140" s="29">
        <v>22</v>
      </c>
      <c r="AD140" s="29">
        <v>19</v>
      </c>
      <c r="AE140" s="29">
        <v>39</v>
      </c>
      <c r="AF140" s="29">
        <v>11</v>
      </c>
      <c r="AG140" s="29">
        <v>3</v>
      </c>
      <c r="AH140" s="148" t="s">
        <v>4</v>
      </c>
      <c r="AI140" s="63"/>
    </row>
    <row r="141" spans="1:35">
      <c r="A141" s="63"/>
      <c r="B141" s="161" t="s">
        <v>3</v>
      </c>
      <c r="C141" s="160" t="s">
        <v>3</v>
      </c>
      <c r="D141" s="91" t="s">
        <v>67</v>
      </c>
      <c r="E141" s="73">
        <v>48</v>
      </c>
      <c r="F141" s="117" t="s">
        <v>4</v>
      </c>
      <c r="G141" s="73" t="s">
        <v>4</v>
      </c>
      <c r="H141" s="73" t="s">
        <v>4</v>
      </c>
      <c r="I141" s="73" t="s">
        <v>4</v>
      </c>
      <c r="J141" s="73" t="s">
        <v>4</v>
      </c>
      <c r="K141" s="73" t="s">
        <v>4</v>
      </c>
      <c r="L141" s="73" t="s">
        <v>4</v>
      </c>
      <c r="M141" s="73" t="s">
        <v>4</v>
      </c>
      <c r="N141" s="29" t="s">
        <v>4</v>
      </c>
      <c r="O141" s="106"/>
      <c r="P141" s="106"/>
      <c r="Q141" s="29" t="s">
        <v>4</v>
      </c>
      <c r="R141" s="29">
        <v>1</v>
      </c>
      <c r="S141" s="29" t="s">
        <v>4</v>
      </c>
      <c r="T141" s="29">
        <v>1</v>
      </c>
      <c r="U141" s="29" t="s">
        <v>4</v>
      </c>
      <c r="V141" s="29" t="s">
        <v>4</v>
      </c>
      <c r="W141" s="29">
        <v>1</v>
      </c>
      <c r="X141" s="29" t="s">
        <v>4</v>
      </c>
      <c r="Y141" s="29">
        <v>1</v>
      </c>
      <c r="Z141" s="29">
        <v>4</v>
      </c>
      <c r="AA141" s="29">
        <v>3</v>
      </c>
      <c r="AB141" s="29">
        <v>6</v>
      </c>
      <c r="AC141" s="29">
        <v>8</v>
      </c>
      <c r="AD141" s="29">
        <v>12</v>
      </c>
      <c r="AE141" s="29">
        <v>8</v>
      </c>
      <c r="AF141" s="29">
        <v>3</v>
      </c>
      <c r="AG141" s="29" t="s">
        <v>4</v>
      </c>
      <c r="AH141" s="148" t="s">
        <v>4</v>
      </c>
      <c r="AI141" s="63"/>
    </row>
    <row r="142" spans="1:35">
      <c r="A142" s="63"/>
      <c r="B142" s="161" t="s">
        <v>3</v>
      </c>
      <c r="C142" s="160" t="s">
        <v>3</v>
      </c>
      <c r="D142" s="91" t="s">
        <v>66</v>
      </c>
      <c r="E142" s="73">
        <v>72</v>
      </c>
      <c r="F142" s="117" t="s">
        <v>4</v>
      </c>
      <c r="G142" s="73" t="s">
        <v>4</v>
      </c>
      <c r="H142" s="73" t="s">
        <v>4</v>
      </c>
      <c r="I142" s="73" t="s">
        <v>4</v>
      </c>
      <c r="J142" s="73" t="s">
        <v>4</v>
      </c>
      <c r="K142" s="73" t="s">
        <v>4</v>
      </c>
      <c r="L142" s="73" t="s">
        <v>4</v>
      </c>
      <c r="M142" s="73" t="s">
        <v>4</v>
      </c>
      <c r="N142" s="29" t="s">
        <v>4</v>
      </c>
      <c r="O142" s="106"/>
      <c r="P142" s="106"/>
      <c r="Q142" s="29" t="s">
        <v>4</v>
      </c>
      <c r="R142" s="29" t="s">
        <v>4</v>
      </c>
      <c r="S142" s="29" t="s">
        <v>4</v>
      </c>
      <c r="T142" s="29">
        <v>1</v>
      </c>
      <c r="U142" s="29">
        <v>1</v>
      </c>
      <c r="V142" s="29" t="s">
        <v>4</v>
      </c>
      <c r="W142" s="29" t="s">
        <v>4</v>
      </c>
      <c r="X142" s="29">
        <v>1</v>
      </c>
      <c r="Y142" s="29">
        <v>1</v>
      </c>
      <c r="Z142" s="29">
        <v>1</v>
      </c>
      <c r="AA142" s="29">
        <v>1</v>
      </c>
      <c r="AB142" s="29">
        <v>3</v>
      </c>
      <c r="AC142" s="29">
        <v>14</v>
      </c>
      <c r="AD142" s="29">
        <v>7</v>
      </c>
      <c r="AE142" s="29">
        <v>31</v>
      </c>
      <c r="AF142" s="29">
        <v>8</v>
      </c>
      <c r="AG142" s="29">
        <v>3</v>
      </c>
      <c r="AH142" s="148" t="s">
        <v>4</v>
      </c>
      <c r="AI142" s="63"/>
    </row>
    <row r="143" spans="1:35">
      <c r="A143" s="63"/>
      <c r="B143" s="161" t="s">
        <v>357</v>
      </c>
      <c r="C143" s="160" t="s">
        <v>356</v>
      </c>
      <c r="D143" s="91" t="s">
        <v>151</v>
      </c>
      <c r="E143" s="73">
        <v>156</v>
      </c>
      <c r="F143" s="117" t="s">
        <v>4</v>
      </c>
      <c r="G143" s="73" t="s">
        <v>4</v>
      </c>
      <c r="H143" s="73" t="s">
        <v>4</v>
      </c>
      <c r="I143" s="73">
        <v>1</v>
      </c>
      <c r="J143" s="73" t="s">
        <v>4</v>
      </c>
      <c r="K143" s="73">
        <v>1</v>
      </c>
      <c r="L143" s="73" t="s">
        <v>4</v>
      </c>
      <c r="M143" s="73" t="s">
        <v>4</v>
      </c>
      <c r="N143" s="29" t="s">
        <v>4</v>
      </c>
      <c r="O143" s="106"/>
      <c r="P143" s="106"/>
      <c r="Q143" s="29" t="s">
        <v>4</v>
      </c>
      <c r="R143" s="29" t="s">
        <v>4</v>
      </c>
      <c r="S143" s="29" t="s">
        <v>4</v>
      </c>
      <c r="T143" s="29" t="s">
        <v>4</v>
      </c>
      <c r="U143" s="29">
        <v>3</v>
      </c>
      <c r="V143" s="29">
        <v>2</v>
      </c>
      <c r="W143" s="29">
        <v>2</v>
      </c>
      <c r="X143" s="29" t="s">
        <v>4</v>
      </c>
      <c r="Y143" s="29">
        <v>2</v>
      </c>
      <c r="Z143" s="29">
        <v>1</v>
      </c>
      <c r="AA143" s="29">
        <v>1</v>
      </c>
      <c r="AB143" s="29">
        <v>13</v>
      </c>
      <c r="AC143" s="29">
        <v>16</v>
      </c>
      <c r="AD143" s="29">
        <v>36</v>
      </c>
      <c r="AE143" s="29">
        <v>46</v>
      </c>
      <c r="AF143" s="29">
        <v>23</v>
      </c>
      <c r="AG143" s="29">
        <v>10</v>
      </c>
      <c r="AH143" s="148" t="s">
        <v>4</v>
      </c>
      <c r="AI143" s="63"/>
    </row>
    <row r="144" spans="1:35">
      <c r="A144" s="63"/>
      <c r="B144" s="161" t="s">
        <v>3</v>
      </c>
      <c r="C144" s="160" t="s">
        <v>3</v>
      </c>
      <c r="D144" s="91" t="s">
        <v>67</v>
      </c>
      <c r="E144" s="73">
        <v>40</v>
      </c>
      <c r="F144" s="117" t="s">
        <v>4</v>
      </c>
      <c r="G144" s="73" t="s">
        <v>4</v>
      </c>
      <c r="H144" s="73" t="s">
        <v>4</v>
      </c>
      <c r="I144" s="73" t="s">
        <v>4</v>
      </c>
      <c r="J144" s="73" t="s">
        <v>4</v>
      </c>
      <c r="K144" s="73" t="s">
        <v>4</v>
      </c>
      <c r="L144" s="73" t="s">
        <v>4</v>
      </c>
      <c r="M144" s="73" t="s">
        <v>4</v>
      </c>
      <c r="N144" s="29" t="s">
        <v>4</v>
      </c>
      <c r="O144" s="106"/>
      <c r="P144" s="106"/>
      <c r="Q144" s="29" t="s">
        <v>4</v>
      </c>
      <c r="R144" s="29" t="s">
        <v>4</v>
      </c>
      <c r="S144" s="29" t="s">
        <v>4</v>
      </c>
      <c r="T144" s="29" t="s">
        <v>4</v>
      </c>
      <c r="U144" s="29">
        <v>3</v>
      </c>
      <c r="V144" s="29">
        <v>1</v>
      </c>
      <c r="W144" s="29">
        <v>1</v>
      </c>
      <c r="X144" s="29" t="s">
        <v>4</v>
      </c>
      <c r="Y144" s="29">
        <v>2</v>
      </c>
      <c r="Z144" s="29" t="s">
        <v>4</v>
      </c>
      <c r="AA144" s="29">
        <v>1</v>
      </c>
      <c r="AB144" s="29">
        <v>8</v>
      </c>
      <c r="AC144" s="29">
        <v>7</v>
      </c>
      <c r="AD144" s="29">
        <v>9</v>
      </c>
      <c r="AE144" s="29">
        <v>7</v>
      </c>
      <c r="AF144" s="29">
        <v>1</v>
      </c>
      <c r="AG144" s="29" t="s">
        <v>4</v>
      </c>
      <c r="AH144" s="148" t="s">
        <v>4</v>
      </c>
      <c r="AI144" s="63"/>
    </row>
    <row r="145" spans="1:35">
      <c r="A145" s="63"/>
      <c r="B145" s="161" t="s">
        <v>3</v>
      </c>
      <c r="C145" s="160" t="s">
        <v>3</v>
      </c>
      <c r="D145" s="91" t="s">
        <v>66</v>
      </c>
      <c r="E145" s="73">
        <v>116</v>
      </c>
      <c r="F145" s="117" t="s">
        <v>4</v>
      </c>
      <c r="G145" s="73" t="s">
        <v>4</v>
      </c>
      <c r="H145" s="73" t="s">
        <v>4</v>
      </c>
      <c r="I145" s="73">
        <v>1</v>
      </c>
      <c r="J145" s="73" t="s">
        <v>4</v>
      </c>
      <c r="K145" s="73">
        <v>1</v>
      </c>
      <c r="L145" s="73" t="s">
        <v>4</v>
      </c>
      <c r="M145" s="73" t="s">
        <v>4</v>
      </c>
      <c r="N145" s="29" t="s">
        <v>4</v>
      </c>
      <c r="O145" s="106"/>
      <c r="P145" s="106"/>
      <c r="Q145" s="29" t="s">
        <v>4</v>
      </c>
      <c r="R145" s="29" t="s">
        <v>4</v>
      </c>
      <c r="S145" s="29" t="s">
        <v>4</v>
      </c>
      <c r="T145" s="29" t="s">
        <v>4</v>
      </c>
      <c r="U145" s="29" t="s">
        <v>4</v>
      </c>
      <c r="V145" s="29">
        <v>1</v>
      </c>
      <c r="W145" s="29">
        <v>1</v>
      </c>
      <c r="X145" s="29" t="s">
        <v>4</v>
      </c>
      <c r="Y145" s="29" t="s">
        <v>4</v>
      </c>
      <c r="Z145" s="29">
        <v>1</v>
      </c>
      <c r="AA145" s="29" t="s">
        <v>4</v>
      </c>
      <c r="AB145" s="29">
        <v>5</v>
      </c>
      <c r="AC145" s="29">
        <v>9</v>
      </c>
      <c r="AD145" s="29">
        <v>27</v>
      </c>
      <c r="AE145" s="29">
        <v>39</v>
      </c>
      <c r="AF145" s="29">
        <v>22</v>
      </c>
      <c r="AG145" s="29">
        <v>10</v>
      </c>
      <c r="AH145" s="148" t="s">
        <v>4</v>
      </c>
      <c r="AI145" s="63"/>
    </row>
    <row r="146" spans="1:35">
      <c r="A146" s="63"/>
      <c r="B146" s="161" t="s">
        <v>355</v>
      </c>
      <c r="C146" s="160" t="s">
        <v>354</v>
      </c>
      <c r="D146" s="91" t="s">
        <v>151</v>
      </c>
      <c r="E146" s="73">
        <v>125</v>
      </c>
      <c r="F146" s="117" t="s">
        <v>4</v>
      </c>
      <c r="G146" s="73" t="s">
        <v>4</v>
      </c>
      <c r="H146" s="73" t="s">
        <v>4</v>
      </c>
      <c r="I146" s="73" t="s">
        <v>4</v>
      </c>
      <c r="J146" s="73" t="s">
        <v>4</v>
      </c>
      <c r="K146" s="73" t="s">
        <v>4</v>
      </c>
      <c r="L146" s="73" t="s">
        <v>4</v>
      </c>
      <c r="M146" s="73" t="s">
        <v>4</v>
      </c>
      <c r="N146" s="29" t="s">
        <v>4</v>
      </c>
      <c r="O146" s="106"/>
      <c r="P146" s="106"/>
      <c r="Q146" s="29" t="s">
        <v>4</v>
      </c>
      <c r="R146" s="29" t="s">
        <v>4</v>
      </c>
      <c r="S146" s="29" t="s">
        <v>4</v>
      </c>
      <c r="T146" s="29" t="s">
        <v>4</v>
      </c>
      <c r="U146" s="29" t="s">
        <v>4</v>
      </c>
      <c r="V146" s="29" t="s">
        <v>4</v>
      </c>
      <c r="W146" s="29" t="s">
        <v>4</v>
      </c>
      <c r="X146" s="29" t="s">
        <v>4</v>
      </c>
      <c r="Y146" s="29" t="s">
        <v>4</v>
      </c>
      <c r="Z146" s="29" t="s">
        <v>4</v>
      </c>
      <c r="AA146" s="29">
        <v>1</v>
      </c>
      <c r="AB146" s="29">
        <v>9</v>
      </c>
      <c r="AC146" s="29">
        <v>14</v>
      </c>
      <c r="AD146" s="29">
        <v>30</v>
      </c>
      <c r="AE146" s="29">
        <v>42</v>
      </c>
      <c r="AF146" s="29">
        <v>22</v>
      </c>
      <c r="AG146" s="29">
        <v>7</v>
      </c>
      <c r="AH146" s="148" t="s">
        <v>4</v>
      </c>
      <c r="AI146" s="63"/>
    </row>
    <row r="147" spans="1:35">
      <c r="A147" s="63"/>
      <c r="B147" s="161" t="s">
        <v>3</v>
      </c>
      <c r="C147" s="160" t="s">
        <v>3</v>
      </c>
      <c r="D147" s="91" t="s">
        <v>67</v>
      </c>
      <c r="E147" s="73">
        <v>30</v>
      </c>
      <c r="F147" s="117" t="s">
        <v>4</v>
      </c>
      <c r="G147" s="73" t="s">
        <v>4</v>
      </c>
      <c r="H147" s="73" t="s">
        <v>4</v>
      </c>
      <c r="I147" s="73" t="s">
        <v>4</v>
      </c>
      <c r="J147" s="73" t="s">
        <v>4</v>
      </c>
      <c r="K147" s="73" t="s">
        <v>4</v>
      </c>
      <c r="L147" s="73" t="s">
        <v>4</v>
      </c>
      <c r="M147" s="73" t="s">
        <v>4</v>
      </c>
      <c r="N147" s="29" t="s">
        <v>4</v>
      </c>
      <c r="O147" s="106"/>
      <c r="P147" s="106"/>
      <c r="Q147" s="29" t="s">
        <v>4</v>
      </c>
      <c r="R147" s="29" t="s">
        <v>4</v>
      </c>
      <c r="S147" s="29" t="s">
        <v>4</v>
      </c>
      <c r="T147" s="29" t="s">
        <v>4</v>
      </c>
      <c r="U147" s="29" t="s">
        <v>4</v>
      </c>
      <c r="V147" s="29" t="s">
        <v>4</v>
      </c>
      <c r="W147" s="29" t="s">
        <v>4</v>
      </c>
      <c r="X147" s="29" t="s">
        <v>4</v>
      </c>
      <c r="Y147" s="29" t="s">
        <v>4</v>
      </c>
      <c r="Z147" s="29" t="s">
        <v>4</v>
      </c>
      <c r="AA147" s="29">
        <v>1</v>
      </c>
      <c r="AB147" s="29">
        <v>7</v>
      </c>
      <c r="AC147" s="29">
        <v>7</v>
      </c>
      <c r="AD147" s="29">
        <v>7</v>
      </c>
      <c r="AE147" s="29">
        <v>7</v>
      </c>
      <c r="AF147" s="29">
        <v>1</v>
      </c>
      <c r="AG147" s="29" t="s">
        <v>4</v>
      </c>
      <c r="AH147" s="148" t="s">
        <v>4</v>
      </c>
      <c r="AI147" s="63"/>
    </row>
    <row r="148" spans="1:35">
      <c r="A148" s="63"/>
      <c r="B148" s="161" t="s">
        <v>3</v>
      </c>
      <c r="C148" s="160" t="s">
        <v>3</v>
      </c>
      <c r="D148" s="91" t="s">
        <v>66</v>
      </c>
      <c r="E148" s="73">
        <v>95</v>
      </c>
      <c r="F148" s="117" t="s">
        <v>4</v>
      </c>
      <c r="G148" s="73" t="s">
        <v>4</v>
      </c>
      <c r="H148" s="73" t="s">
        <v>4</v>
      </c>
      <c r="I148" s="73" t="s">
        <v>4</v>
      </c>
      <c r="J148" s="73" t="s">
        <v>4</v>
      </c>
      <c r="K148" s="73" t="s">
        <v>4</v>
      </c>
      <c r="L148" s="73" t="s">
        <v>4</v>
      </c>
      <c r="M148" s="73" t="s">
        <v>4</v>
      </c>
      <c r="N148" s="29" t="s">
        <v>4</v>
      </c>
      <c r="O148" s="106"/>
      <c r="P148" s="106"/>
      <c r="Q148" s="29" t="s">
        <v>4</v>
      </c>
      <c r="R148" s="29" t="s">
        <v>4</v>
      </c>
      <c r="S148" s="29" t="s">
        <v>4</v>
      </c>
      <c r="T148" s="29" t="s">
        <v>4</v>
      </c>
      <c r="U148" s="29" t="s">
        <v>4</v>
      </c>
      <c r="V148" s="29" t="s">
        <v>4</v>
      </c>
      <c r="W148" s="29" t="s">
        <v>4</v>
      </c>
      <c r="X148" s="29" t="s">
        <v>4</v>
      </c>
      <c r="Y148" s="29" t="s">
        <v>4</v>
      </c>
      <c r="Z148" s="29" t="s">
        <v>4</v>
      </c>
      <c r="AA148" s="29" t="s">
        <v>4</v>
      </c>
      <c r="AB148" s="29">
        <v>2</v>
      </c>
      <c r="AC148" s="29">
        <v>7</v>
      </c>
      <c r="AD148" s="29">
        <v>23</v>
      </c>
      <c r="AE148" s="29">
        <v>35</v>
      </c>
      <c r="AF148" s="29">
        <v>21</v>
      </c>
      <c r="AG148" s="29">
        <v>7</v>
      </c>
      <c r="AH148" s="148" t="s">
        <v>4</v>
      </c>
      <c r="AI148" s="63"/>
    </row>
    <row r="149" spans="1:35">
      <c r="A149" s="63"/>
      <c r="B149" s="161" t="s">
        <v>353</v>
      </c>
      <c r="C149" s="160" t="s">
        <v>352</v>
      </c>
      <c r="D149" s="131" t="s">
        <v>151</v>
      </c>
      <c r="E149" s="73">
        <v>31</v>
      </c>
      <c r="F149" s="117" t="s">
        <v>4</v>
      </c>
      <c r="G149" s="73" t="s">
        <v>4</v>
      </c>
      <c r="H149" s="73" t="s">
        <v>4</v>
      </c>
      <c r="I149" s="73">
        <v>1</v>
      </c>
      <c r="J149" s="73" t="s">
        <v>4</v>
      </c>
      <c r="K149" s="73">
        <v>1</v>
      </c>
      <c r="L149" s="73" t="s">
        <v>4</v>
      </c>
      <c r="M149" s="73" t="s">
        <v>4</v>
      </c>
      <c r="N149" s="29" t="s">
        <v>4</v>
      </c>
      <c r="O149" s="75"/>
      <c r="P149" s="75"/>
      <c r="Q149" s="29" t="s">
        <v>4</v>
      </c>
      <c r="R149" s="29" t="s">
        <v>4</v>
      </c>
      <c r="S149" s="29" t="s">
        <v>4</v>
      </c>
      <c r="T149" s="29" t="s">
        <v>4</v>
      </c>
      <c r="U149" s="29">
        <v>3</v>
      </c>
      <c r="V149" s="29">
        <v>2</v>
      </c>
      <c r="W149" s="29">
        <v>2</v>
      </c>
      <c r="X149" s="29" t="s">
        <v>4</v>
      </c>
      <c r="Y149" s="29">
        <v>2</v>
      </c>
      <c r="Z149" s="29">
        <v>1</v>
      </c>
      <c r="AA149" s="29" t="s">
        <v>4</v>
      </c>
      <c r="AB149" s="29">
        <v>4</v>
      </c>
      <c r="AC149" s="29">
        <v>2</v>
      </c>
      <c r="AD149" s="29">
        <v>6</v>
      </c>
      <c r="AE149" s="29">
        <v>4</v>
      </c>
      <c r="AF149" s="29">
        <v>1</v>
      </c>
      <c r="AG149" s="29">
        <v>3</v>
      </c>
      <c r="AH149" s="148" t="s">
        <v>4</v>
      </c>
      <c r="AI149" s="63"/>
    </row>
    <row r="150" spans="1:35">
      <c r="A150" s="63"/>
      <c r="B150" s="161" t="s">
        <v>3</v>
      </c>
      <c r="C150" s="160" t="s">
        <v>3</v>
      </c>
      <c r="D150" s="131" t="s">
        <v>67</v>
      </c>
      <c r="E150" s="73">
        <v>10</v>
      </c>
      <c r="F150" s="117" t="s">
        <v>4</v>
      </c>
      <c r="G150" s="73" t="s">
        <v>4</v>
      </c>
      <c r="H150" s="73" t="s">
        <v>4</v>
      </c>
      <c r="I150" s="73" t="s">
        <v>4</v>
      </c>
      <c r="J150" s="73" t="s">
        <v>4</v>
      </c>
      <c r="K150" s="73" t="s">
        <v>4</v>
      </c>
      <c r="L150" s="73" t="s">
        <v>4</v>
      </c>
      <c r="M150" s="73" t="s">
        <v>4</v>
      </c>
      <c r="N150" s="29" t="s">
        <v>4</v>
      </c>
      <c r="O150" s="75"/>
      <c r="P150" s="75"/>
      <c r="Q150" s="29" t="s">
        <v>4</v>
      </c>
      <c r="R150" s="29" t="s">
        <v>4</v>
      </c>
      <c r="S150" s="29" t="s">
        <v>4</v>
      </c>
      <c r="T150" s="29" t="s">
        <v>4</v>
      </c>
      <c r="U150" s="29">
        <v>3</v>
      </c>
      <c r="V150" s="29">
        <v>1</v>
      </c>
      <c r="W150" s="29">
        <v>1</v>
      </c>
      <c r="X150" s="29" t="s">
        <v>4</v>
      </c>
      <c r="Y150" s="29">
        <v>2</v>
      </c>
      <c r="Z150" s="29" t="s">
        <v>4</v>
      </c>
      <c r="AA150" s="29" t="s">
        <v>4</v>
      </c>
      <c r="AB150" s="29">
        <v>1</v>
      </c>
      <c r="AC150" s="29" t="s">
        <v>4</v>
      </c>
      <c r="AD150" s="29">
        <v>2</v>
      </c>
      <c r="AE150" s="29" t="s">
        <v>4</v>
      </c>
      <c r="AF150" s="29" t="s">
        <v>4</v>
      </c>
      <c r="AG150" s="29" t="s">
        <v>4</v>
      </c>
      <c r="AH150" s="148" t="s">
        <v>4</v>
      </c>
      <c r="AI150" s="63"/>
    </row>
    <row r="151" spans="1:35">
      <c r="A151" s="63"/>
      <c r="B151" s="161" t="s">
        <v>3</v>
      </c>
      <c r="C151" s="160" t="s">
        <v>3</v>
      </c>
      <c r="D151" s="131" t="s">
        <v>66</v>
      </c>
      <c r="E151" s="73">
        <v>21</v>
      </c>
      <c r="F151" s="117" t="s">
        <v>4</v>
      </c>
      <c r="G151" s="73" t="s">
        <v>4</v>
      </c>
      <c r="H151" s="73" t="s">
        <v>4</v>
      </c>
      <c r="I151" s="73">
        <v>1</v>
      </c>
      <c r="J151" s="73" t="s">
        <v>4</v>
      </c>
      <c r="K151" s="73">
        <v>1</v>
      </c>
      <c r="L151" s="73" t="s">
        <v>4</v>
      </c>
      <c r="M151" s="73" t="s">
        <v>4</v>
      </c>
      <c r="N151" s="29" t="s">
        <v>4</v>
      </c>
      <c r="O151" s="75"/>
      <c r="P151" s="75"/>
      <c r="Q151" s="29" t="s">
        <v>4</v>
      </c>
      <c r="R151" s="29" t="s">
        <v>4</v>
      </c>
      <c r="S151" s="29" t="s">
        <v>4</v>
      </c>
      <c r="T151" s="29" t="s">
        <v>4</v>
      </c>
      <c r="U151" s="29" t="s">
        <v>4</v>
      </c>
      <c r="V151" s="29">
        <v>1</v>
      </c>
      <c r="W151" s="29">
        <v>1</v>
      </c>
      <c r="X151" s="29" t="s">
        <v>4</v>
      </c>
      <c r="Y151" s="29" t="s">
        <v>4</v>
      </c>
      <c r="Z151" s="29">
        <v>1</v>
      </c>
      <c r="AA151" s="29" t="s">
        <v>4</v>
      </c>
      <c r="AB151" s="29">
        <v>3</v>
      </c>
      <c r="AC151" s="29">
        <v>2</v>
      </c>
      <c r="AD151" s="29">
        <v>4</v>
      </c>
      <c r="AE151" s="29">
        <v>4</v>
      </c>
      <c r="AF151" s="29">
        <v>1</v>
      </c>
      <c r="AG151" s="29">
        <v>3</v>
      </c>
      <c r="AH151" s="148" t="s">
        <v>4</v>
      </c>
      <c r="AI151" s="63"/>
    </row>
    <row r="152" spans="1:35">
      <c r="A152" s="63"/>
      <c r="B152" s="161" t="s">
        <v>351</v>
      </c>
      <c r="C152" s="160" t="s">
        <v>350</v>
      </c>
      <c r="D152" s="131" t="s">
        <v>151</v>
      </c>
      <c r="E152" s="73">
        <v>583</v>
      </c>
      <c r="F152" s="117" t="s">
        <v>4</v>
      </c>
      <c r="G152" s="73" t="s">
        <v>4</v>
      </c>
      <c r="H152" s="73" t="s">
        <v>4</v>
      </c>
      <c r="I152" s="73" t="s">
        <v>4</v>
      </c>
      <c r="J152" s="73" t="s">
        <v>4</v>
      </c>
      <c r="K152" s="73" t="s">
        <v>4</v>
      </c>
      <c r="L152" s="73">
        <v>1</v>
      </c>
      <c r="M152" s="73">
        <v>2</v>
      </c>
      <c r="N152" s="29">
        <v>2</v>
      </c>
      <c r="O152" s="75"/>
      <c r="P152" s="75"/>
      <c r="Q152" s="29">
        <v>2</v>
      </c>
      <c r="R152" s="29">
        <v>1</v>
      </c>
      <c r="S152" s="29" t="s">
        <v>4</v>
      </c>
      <c r="T152" s="29">
        <v>3</v>
      </c>
      <c r="U152" s="29">
        <v>6</v>
      </c>
      <c r="V152" s="29">
        <v>2</v>
      </c>
      <c r="W152" s="29">
        <v>5</v>
      </c>
      <c r="X152" s="29">
        <v>7</v>
      </c>
      <c r="Y152" s="29">
        <v>19</v>
      </c>
      <c r="Z152" s="29">
        <v>26</v>
      </c>
      <c r="AA152" s="29">
        <v>45</v>
      </c>
      <c r="AB152" s="29">
        <v>57</v>
      </c>
      <c r="AC152" s="29">
        <v>106</v>
      </c>
      <c r="AD152" s="29">
        <v>146</v>
      </c>
      <c r="AE152" s="29">
        <v>99</v>
      </c>
      <c r="AF152" s="29">
        <v>44</v>
      </c>
      <c r="AG152" s="29">
        <v>10</v>
      </c>
      <c r="AH152" s="148" t="s">
        <v>4</v>
      </c>
      <c r="AI152" s="63"/>
    </row>
    <row r="153" spans="1:35">
      <c r="A153" s="63"/>
      <c r="B153" s="161" t="s">
        <v>3</v>
      </c>
      <c r="C153" s="160" t="s">
        <v>3</v>
      </c>
      <c r="D153" s="131" t="s">
        <v>67</v>
      </c>
      <c r="E153" s="73">
        <v>245</v>
      </c>
      <c r="F153" s="117" t="s">
        <v>4</v>
      </c>
      <c r="G153" s="73" t="s">
        <v>4</v>
      </c>
      <c r="H153" s="73" t="s">
        <v>4</v>
      </c>
      <c r="I153" s="73" t="s">
        <v>4</v>
      </c>
      <c r="J153" s="73" t="s">
        <v>4</v>
      </c>
      <c r="K153" s="73" t="s">
        <v>4</v>
      </c>
      <c r="L153" s="73">
        <v>1</v>
      </c>
      <c r="M153" s="73">
        <v>1</v>
      </c>
      <c r="N153" s="29" t="s">
        <v>4</v>
      </c>
      <c r="O153" s="75"/>
      <c r="P153" s="75"/>
      <c r="Q153" s="29">
        <v>1</v>
      </c>
      <c r="R153" s="29">
        <v>1</v>
      </c>
      <c r="S153" s="29" t="s">
        <v>4</v>
      </c>
      <c r="T153" s="29">
        <v>1</v>
      </c>
      <c r="U153" s="29">
        <v>3</v>
      </c>
      <c r="V153" s="29" t="s">
        <v>4</v>
      </c>
      <c r="W153" s="29">
        <v>2</v>
      </c>
      <c r="X153" s="29">
        <v>4</v>
      </c>
      <c r="Y153" s="29">
        <v>9</v>
      </c>
      <c r="Z153" s="29">
        <v>19</v>
      </c>
      <c r="AA153" s="29">
        <v>29</v>
      </c>
      <c r="AB153" s="29">
        <v>32</v>
      </c>
      <c r="AC153" s="29">
        <v>51</v>
      </c>
      <c r="AD153" s="29">
        <v>50</v>
      </c>
      <c r="AE153" s="29">
        <v>28</v>
      </c>
      <c r="AF153" s="29">
        <v>13</v>
      </c>
      <c r="AG153" s="29" t="s">
        <v>4</v>
      </c>
      <c r="AH153" s="148" t="s">
        <v>4</v>
      </c>
      <c r="AI153" s="63"/>
    </row>
    <row r="154" spans="1:35">
      <c r="A154" s="63"/>
      <c r="B154" s="161" t="s">
        <v>3</v>
      </c>
      <c r="C154" s="160" t="s">
        <v>3</v>
      </c>
      <c r="D154" s="131" t="s">
        <v>66</v>
      </c>
      <c r="E154" s="73">
        <v>338</v>
      </c>
      <c r="F154" s="117" t="s">
        <v>4</v>
      </c>
      <c r="G154" s="73" t="s">
        <v>4</v>
      </c>
      <c r="H154" s="73" t="s">
        <v>4</v>
      </c>
      <c r="I154" s="73" t="s">
        <v>4</v>
      </c>
      <c r="J154" s="73" t="s">
        <v>4</v>
      </c>
      <c r="K154" s="73" t="s">
        <v>4</v>
      </c>
      <c r="L154" s="73" t="s">
        <v>4</v>
      </c>
      <c r="M154" s="73">
        <v>1</v>
      </c>
      <c r="N154" s="29">
        <v>2</v>
      </c>
      <c r="O154" s="75"/>
      <c r="P154" s="75"/>
      <c r="Q154" s="29">
        <v>1</v>
      </c>
      <c r="R154" s="29" t="s">
        <v>4</v>
      </c>
      <c r="S154" s="29" t="s">
        <v>4</v>
      </c>
      <c r="T154" s="29">
        <v>2</v>
      </c>
      <c r="U154" s="29">
        <v>3</v>
      </c>
      <c r="V154" s="29">
        <v>2</v>
      </c>
      <c r="W154" s="29">
        <v>3</v>
      </c>
      <c r="X154" s="29">
        <v>3</v>
      </c>
      <c r="Y154" s="29">
        <v>10</v>
      </c>
      <c r="Z154" s="29">
        <v>7</v>
      </c>
      <c r="AA154" s="29">
        <v>16</v>
      </c>
      <c r="AB154" s="29">
        <v>25</v>
      </c>
      <c r="AC154" s="29">
        <v>55</v>
      </c>
      <c r="AD154" s="29">
        <v>96</v>
      </c>
      <c r="AE154" s="29">
        <v>71</v>
      </c>
      <c r="AF154" s="29">
        <v>31</v>
      </c>
      <c r="AG154" s="29">
        <v>10</v>
      </c>
      <c r="AH154" s="148" t="s">
        <v>4</v>
      </c>
      <c r="AI154" s="63"/>
    </row>
    <row r="155" spans="1:35">
      <c r="A155" s="63"/>
      <c r="B155" s="161" t="s">
        <v>349</v>
      </c>
      <c r="C155" s="160" t="s">
        <v>348</v>
      </c>
      <c r="D155" s="91" t="s">
        <v>151</v>
      </c>
      <c r="E155" s="73">
        <v>3</v>
      </c>
      <c r="F155" s="117" t="s">
        <v>4</v>
      </c>
      <c r="G155" s="73" t="s">
        <v>4</v>
      </c>
      <c r="H155" s="73" t="s">
        <v>4</v>
      </c>
      <c r="I155" s="73" t="s">
        <v>4</v>
      </c>
      <c r="J155" s="73" t="s">
        <v>4</v>
      </c>
      <c r="K155" s="73" t="s">
        <v>4</v>
      </c>
      <c r="L155" s="73" t="s">
        <v>4</v>
      </c>
      <c r="M155" s="73" t="s">
        <v>4</v>
      </c>
      <c r="N155" s="29" t="s">
        <v>4</v>
      </c>
      <c r="O155" s="108"/>
      <c r="P155" s="115"/>
      <c r="Q155" s="29" t="s">
        <v>4</v>
      </c>
      <c r="R155" s="29" t="s">
        <v>4</v>
      </c>
      <c r="S155" s="29" t="s">
        <v>4</v>
      </c>
      <c r="T155" s="29" t="s">
        <v>4</v>
      </c>
      <c r="U155" s="29" t="s">
        <v>4</v>
      </c>
      <c r="V155" s="29" t="s">
        <v>4</v>
      </c>
      <c r="W155" s="29" t="s">
        <v>4</v>
      </c>
      <c r="X155" s="29" t="s">
        <v>4</v>
      </c>
      <c r="Y155" s="29" t="s">
        <v>4</v>
      </c>
      <c r="Z155" s="29" t="s">
        <v>4</v>
      </c>
      <c r="AA155" s="29" t="s">
        <v>4</v>
      </c>
      <c r="AB155" s="29">
        <v>1</v>
      </c>
      <c r="AC155" s="29" t="s">
        <v>4</v>
      </c>
      <c r="AD155" s="29">
        <v>2</v>
      </c>
      <c r="AE155" s="29" t="s">
        <v>4</v>
      </c>
      <c r="AF155" s="29" t="s">
        <v>4</v>
      </c>
      <c r="AG155" s="29" t="s">
        <v>4</v>
      </c>
      <c r="AH155" s="148" t="s">
        <v>4</v>
      </c>
      <c r="AI155" s="63"/>
    </row>
    <row r="156" spans="1:35">
      <c r="A156" s="63"/>
      <c r="B156" s="161" t="s">
        <v>3</v>
      </c>
      <c r="C156" s="160" t="s">
        <v>3</v>
      </c>
      <c r="D156" s="91" t="s">
        <v>67</v>
      </c>
      <c r="E156" s="73">
        <v>2</v>
      </c>
      <c r="F156" s="117" t="s">
        <v>4</v>
      </c>
      <c r="G156" s="73" t="s">
        <v>4</v>
      </c>
      <c r="H156" s="73" t="s">
        <v>4</v>
      </c>
      <c r="I156" s="73" t="s">
        <v>4</v>
      </c>
      <c r="J156" s="73" t="s">
        <v>4</v>
      </c>
      <c r="K156" s="73" t="s">
        <v>4</v>
      </c>
      <c r="L156" s="73" t="s">
        <v>4</v>
      </c>
      <c r="M156" s="73" t="s">
        <v>4</v>
      </c>
      <c r="N156" s="29" t="s">
        <v>4</v>
      </c>
      <c r="O156" s="108"/>
      <c r="P156" s="115"/>
      <c r="Q156" s="29" t="s">
        <v>4</v>
      </c>
      <c r="R156" s="29" t="s">
        <v>4</v>
      </c>
      <c r="S156" s="29" t="s">
        <v>4</v>
      </c>
      <c r="T156" s="29" t="s">
        <v>4</v>
      </c>
      <c r="U156" s="29" t="s">
        <v>4</v>
      </c>
      <c r="V156" s="29" t="s">
        <v>4</v>
      </c>
      <c r="W156" s="29" t="s">
        <v>4</v>
      </c>
      <c r="X156" s="29" t="s">
        <v>4</v>
      </c>
      <c r="Y156" s="29" t="s">
        <v>4</v>
      </c>
      <c r="Z156" s="29" t="s">
        <v>4</v>
      </c>
      <c r="AA156" s="29" t="s">
        <v>4</v>
      </c>
      <c r="AB156" s="29">
        <v>1</v>
      </c>
      <c r="AC156" s="29" t="s">
        <v>4</v>
      </c>
      <c r="AD156" s="29">
        <v>1</v>
      </c>
      <c r="AE156" s="29" t="s">
        <v>4</v>
      </c>
      <c r="AF156" s="29" t="s">
        <v>4</v>
      </c>
      <c r="AG156" s="29" t="s">
        <v>4</v>
      </c>
      <c r="AH156" s="148" t="s">
        <v>4</v>
      </c>
      <c r="AI156" s="63"/>
    </row>
    <row r="157" spans="1:35">
      <c r="A157" s="63"/>
      <c r="B157" s="161" t="s">
        <v>3</v>
      </c>
      <c r="C157" s="160" t="s">
        <v>3</v>
      </c>
      <c r="D157" s="91" t="s">
        <v>66</v>
      </c>
      <c r="E157" s="73">
        <v>1</v>
      </c>
      <c r="F157" s="117" t="s">
        <v>4</v>
      </c>
      <c r="G157" s="73" t="s">
        <v>4</v>
      </c>
      <c r="H157" s="73" t="s">
        <v>4</v>
      </c>
      <c r="I157" s="73" t="s">
        <v>4</v>
      </c>
      <c r="J157" s="73" t="s">
        <v>4</v>
      </c>
      <c r="K157" s="73" t="s">
        <v>4</v>
      </c>
      <c r="L157" s="73" t="s">
        <v>4</v>
      </c>
      <c r="M157" s="73" t="s">
        <v>4</v>
      </c>
      <c r="N157" s="29" t="s">
        <v>4</v>
      </c>
      <c r="O157" s="108"/>
      <c r="P157" s="115"/>
      <c r="Q157" s="29" t="s">
        <v>4</v>
      </c>
      <c r="R157" s="29" t="s">
        <v>4</v>
      </c>
      <c r="S157" s="29" t="s">
        <v>4</v>
      </c>
      <c r="T157" s="29" t="s">
        <v>4</v>
      </c>
      <c r="U157" s="29" t="s">
        <v>4</v>
      </c>
      <c r="V157" s="29" t="s">
        <v>4</v>
      </c>
      <c r="W157" s="29" t="s">
        <v>4</v>
      </c>
      <c r="X157" s="29" t="s">
        <v>4</v>
      </c>
      <c r="Y157" s="29" t="s">
        <v>4</v>
      </c>
      <c r="Z157" s="29" t="s">
        <v>4</v>
      </c>
      <c r="AA157" s="29" t="s">
        <v>4</v>
      </c>
      <c r="AB157" s="29" t="s">
        <v>4</v>
      </c>
      <c r="AC157" s="29" t="s">
        <v>4</v>
      </c>
      <c r="AD157" s="29">
        <v>1</v>
      </c>
      <c r="AE157" s="29" t="s">
        <v>4</v>
      </c>
      <c r="AF157" s="29" t="s">
        <v>4</v>
      </c>
      <c r="AG157" s="29" t="s">
        <v>4</v>
      </c>
      <c r="AH157" s="148" t="s">
        <v>4</v>
      </c>
      <c r="AI157" s="63"/>
    </row>
    <row r="158" spans="1:35">
      <c r="A158" s="63"/>
      <c r="B158" s="161" t="s">
        <v>347</v>
      </c>
      <c r="C158" s="160" t="s">
        <v>346</v>
      </c>
      <c r="D158" s="131" t="s">
        <v>151</v>
      </c>
      <c r="E158" s="73">
        <v>41</v>
      </c>
      <c r="F158" s="117" t="s">
        <v>4</v>
      </c>
      <c r="G158" s="73" t="s">
        <v>4</v>
      </c>
      <c r="H158" s="73" t="s">
        <v>4</v>
      </c>
      <c r="I158" s="73" t="s">
        <v>4</v>
      </c>
      <c r="J158" s="73" t="s">
        <v>4</v>
      </c>
      <c r="K158" s="73" t="s">
        <v>4</v>
      </c>
      <c r="L158" s="73" t="s">
        <v>4</v>
      </c>
      <c r="M158" s="73" t="s">
        <v>4</v>
      </c>
      <c r="N158" s="29" t="s">
        <v>4</v>
      </c>
      <c r="O158" s="75"/>
      <c r="P158" s="75"/>
      <c r="Q158" s="29" t="s">
        <v>4</v>
      </c>
      <c r="R158" s="29" t="s">
        <v>4</v>
      </c>
      <c r="S158" s="29" t="s">
        <v>4</v>
      </c>
      <c r="T158" s="29">
        <v>1</v>
      </c>
      <c r="U158" s="29" t="s">
        <v>4</v>
      </c>
      <c r="V158" s="29" t="s">
        <v>4</v>
      </c>
      <c r="W158" s="29">
        <v>1</v>
      </c>
      <c r="X158" s="29" t="s">
        <v>4</v>
      </c>
      <c r="Y158" s="29">
        <v>3</v>
      </c>
      <c r="Z158" s="29">
        <v>8</v>
      </c>
      <c r="AA158" s="29">
        <v>11</v>
      </c>
      <c r="AB158" s="29">
        <v>2</v>
      </c>
      <c r="AC158" s="29">
        <v>9</v>
      </c>
      <c r="AD158" s="29">
        <v>4</v>
      </c>
      <c r="AE158" s="29">
        <v>1</v>
      </c>
      <c r="AF158" s="29" t="s">
        <v>4</v>
      </c>
      <c r="AG158" s="29">
        <v>1</v>
      </c>
      <c r="AH158" s="148" t="s">
        <v>4</v>
      </c>
      <c r="AI158" s="63"/>
    </row>
    <row r="159" spans="1:35">
      <c r="A159" s="63"/>
      <c r="B159" s="161" t="s">
        <v>3</v>
      </c>
      <c r="C159" s="160" t="s">
        <v>3</v>
      </c>
      <c r="D159" s="131" t="s">
        <v>67</v>
      </c>
      <c r="E159" s="73">
        <v>25</v>
      </c>
      <c r="F159" s="117" t="s">
        <v>4</v>
      </c>
      <c r="G159" s="73" t="s">
        <v>4</v>
      </c>
      <c r="H159" s="73" t="s">
        <v>4</v>
      </c>
      <c r="I159" s="73" t="s">
        <v>4</v>
      </c>
      <c r="J159" s="73" t="s">
        <v>4</v>
      </c>
      <c r="K159" s="73" t="s">
        <v>4</v>
      </c>
      <c r="L159" s="73" t="s">
        <v>4</v>
      </c>
      <c r="M159" s="73" t="s">
        <v>4</v>
      </c>
      <c r="N159" s="29" t="s">
        <v>4</v>
      </c>
      <c r="O159" s="75"/>
      <c r="P159" s="75"/>
      <c r="Q159" s="29" t="s">
        <v>4</v>
      </c>
      <c r="R159" s="29" t="s">
        <v>4</v>
      </c>
      <c r="S159" s="29" t="s">
        <v>4</v>
      </c>
      <c r="T159" s="29" t="s">
        <v>4</v>
      </c>
      <c r="U159" s="29" t="s">
        <v>4</v>
      </c>
      <c r="V159" s="29" t="s">
        <v>4</v>
      </c>
      <c r="W159" s="29">
        <v>1</v>
      </c>
      <c r="X159" s="29" t="s">
        <v>4</v>
      </c>
      <c r="Y159" s="29">
        <v>2</v>
      </c>
      <c r="Z159" s="29">
        <v>7</v>
      </c>
      <c r="AA159" s="29">
        <v>7</v>
      </c>
      <c r="AB159" s="29" t="s">
        <v>4</v>
      </c>
      <c r="AC159" s="29">
        <v>4</v>
      </c>
      <c r="AD159" s="29">
        <v>3</v>
      </c>
      <c r="AE159" s="29">
        <v>1</v>
      </c>
      <c r="AF159" s="29" t="s">
        <v>4</v>
      </c>
      <c r="AG159" s="29" t="s">
        <v>4</v>
      </c>
      <c r="AH159" s="148" t="s">
        <v>4</v>
      </c>
      <c r="AI159" s="63"/>
    </row>
    <row r="160" spans="1:35">
      <c r="A160" s="63"/>
      <c r="B160" s="161" t="s">
        <v>3</v>
      </c>
      <c r="C160" s="160" t="s">
        <v>3</v>
      </c>
      <c r="D160" s="131" t="s">
        <v>66</v>
      </c>
      <c r="E160" s="73">
        <v>16</v>
      </c>
      <c r="F160" s="117" t="s">
        <v>4</v>
      </c>
      <c r="G160" s="73" t="s">
        <v>4</v>
      </c>
      <c r="H160" s="73" t="s">
        <v>4</v>
      </c>
      <c r="I160" s="73" t="s">
        <v>4</v>
      </c>
      <c r="J160" s="73" t="s">
        <v>4</v>
      </c>
      <c r="K160" s="73" t="s">
        <v>4</v>
      </c>
      <c r="L160" s="73" t="s">
        <v>4</v>
      </c>
      <c r="M160" s="73" t="s">
        <v>4</v>
      </c>
      <c r="N160" s="29" t="s">
        <v>4</v>
      </c>
      <c r="O160" s="75"/>
      <c r="P160" s="75"/>
      <c r="Q160" s="29" t="s">
        <v>4</v>
      </c>
      <c r="R160" s="29" t="s">
        <v>4</v>
      </c>
      <c r="S160" s="29" t="s">
        <v>4</v>
      </c>
      <c r="T160" s="29">
        <v>1</v>
      </c>
      <c r="U160" s="29" t="s">
        <v>4</v>
      </c>
      <c r="V160" s="29" t="s">
        <v>4</v>
      </c>
      <c r="W160" s="29" t="s">
        <v>4</v>
      </c>
      <c r="X160" s="29" t="s">
        <v>4</v>
      </c>
      <c r="Y160" s="29">
        <v>1</v>
      </c>
      <c r="Z160" s="29">
        <v>1</v>
      </c>
      <c r="AA160" s="29">
        <v>4</v>
      </c>
      <c r="AB160" s="29">
        <v>2</v>
      </c>
      <c r="AC160" s="29">
        <v>5</v>
      </c>
      <c r="AD160" s="29">
        <v>1</v>
      </c>
      <c r="AE160" s="29" t="s">
        <v>4</v>
      </c>
      <c r="AF160" s="29" t="s">
        <v>4</v>
      </c>
      <c r="AG160" s="29">
        <v>1</v>
      </c>
      <c r="AH160" s="148" t="s">
        <v>4</v>
      </c>
      <c r="AI160" s="63"/>
    </row>
    <row r="161" spans="1:35">
      <c r="A161" s="63"/>
      <c r="B161" s="161" t="s">
        <v>345</v>
      </c>
      <c r="C161" s="160" t="s">
        <v>344</v>
      </c>
      <c r="D161" s="131" t="s">
        <v>151</v>
      </c>
      <c r="E161" s="73">
        <v>141</v>
      </c>
      <c r="F161" s="117" t="s">
        <v>4</v>
      </c>
      <c r="G161" s="73" t="s">
        <v>4</v>
      </c>
      <c r="H161" s="73" t="s">
        <v>4</v>
      </c>
      <c r="I161" s="73" t="s">
        <v>4</v>
      </c>
      <c r="J161" s="73" t="s">
        <v>4</v>
      </c>
      <c r="K161" s="73" t="s">
        <v>4</v>
      </c>
      <c r="L161" s="73" t="s">
        <v>4</v>
      </c>
      <c r="M161" s="73" t="s">
        <v>4</v>
      </c>
      <c r="N161" s="29" t="s">
        <v>4</v>
      </c>
      <c r="O161" s="75"/>
      <c r="P161" s="75"/>
      <c r="Q161" s="29" t="s">
        <v>4</v>
      </c>
      <c r="R161" s="29" t="s">
        <v>4</v>
      </c>
      <c r="S161" s="29" t="s">
        <v>4</v>
      </c>
      <c r="T161" s="29" t="s">
        <v>4</v>
      </c>
      <c r="U161" s="29" t="s">
        <v>4</v>
      </c>
      <c r="V161" s="29" t="s">
        <v>4</v>
      </c>
      <c r="W161" s="29" t="s">
        <v>4</v>
      </c>
      <c r="X161" s="29" t="s">
        <v>4</v>
      </c>
      <c r="Y161" s="29">
        <v>2</v>
      </c>
      <c r="Z161" s="29">
        <v>2</v>
      </c>
      <c r="AA161" s="29">
        <v>8</v>
      </c>
      <c r="AB161" s="29">
        <v>17</v>
      </c>
      <c r="AC161" s="29">
        <v>43</v>
      </c>
      <c r="AD161" s="29">
        <v>48</v>
      </c>
      <c r="AE161" s="29">
        <v>18</v>
      </c>
      <c r="AF161" s="29">
        <v>3</v>
      </c>
      <c r="AG161" s="29" t="s">
        <v>4</v>
      </c>
      <c r="AH161" s="148" t="s">
        <v>4</v>
      </c>
      <c r="AI161" s="63"/>
    </row>
    <row r="162" spans="1:35">
      <c r="A162" s="63"/>
      <c r="B162" s="161" t="s">
        <v>3</v>
      </c>
      <c r="C162" s="160" t="s">
        <v>3</v>
      </c>
      <c r="D162" s="131" t="s">
        <v>67</v>
      </c>
      <c r="E162" s="73">
        <v>66</v>
      </c>
      <c r="F162" s="117" t="s">
        <v>4</v>
      </c>
      <c r="G162" s="73" t="s">
        <v>4</v>
      </c>
      <c r="H162" s="73" t="s">
        <v>4</v>
      </c>
      <c r="I162" s="73" t="s">
        <v>4</v>
      </c>
      <c r="J162" s="73" t="s">
        <v>4</v>
      </c>
      <c r="K162" s="73" t="s">
        <v>4</v>
      </c>
      <c r="L162" s="73" t="s">
        <v>4</v>
      </c>
      <c r="M162" s="73" t="s">
        <v>4</v>
      </c>
      <c r="N162" s="29" t="s">
        <v>4</v>
      </c>
      <c r="O162" s="75"/>
      <c r="P162" s="75"/>
      <c r="Q162" s="29" t="s">
        <v>4</v>
      </c>
      <c r="R162" s="29" t="s">
        <v>4</v>
      </c>
      <c r="S162" s="29" t="s">
        <v>4</v>
      </c>
      <c r="T162" s="29" t="s">
        <v>4</v>
      </c>
      <c r="U162" s="29" t="s">
        <v>4</v>
      </c>
      <c r="V162" s="29" t="s">
        <v>4</v>
      </c>
      <c r="W162" s="29" t="s">
        <v>4</v>
      </c>
      <c r="X162" s="29" t="s">
        <v>4</v>
      </c>
      <c r="Y162" s="29">
        <v>1</v>
      </c>
      <c r="Z162" s="29">
        <v>1</v>
      </c>
      <c r="AA162" s="29">
        <v>5</v>
      </c>
      <c r="AB162" s="29">
        <v>12</v>
      </c>
      <c r="AC162" s="29">
        <v>22</v>
      </c>
      <c r="AD162" s="29">
        <v>21</v>
      </c>
      <c r="AE162" s="29">
        <v>4</v>
      </c>
      <c r="AF162" s="29" t="s">
        <v>4</v>
      </c>
      <c r="AG162" s="29" t="s">
        <v>4</v>
      </c>
      <c r="AH162" s="148" t="s">
        <v>4</v>
      </c>
      <c r="AI162" s="63"/>
    </row>
    <row r="163" spans="1:35">
      <c r="A163" s="63"/>
      <c r="B163" s="161" t="s">
        <v>3</v>
      </c>
      <c r="C163" s="160" t="s">
        <v>3</v>
      </c>
      <c r="D163" s="131" t="s">
        <v>66</v>
      </c>
      <c r="E163" s="73">
        <v>75</v>
      </c>
      <c r="F163" s="117" t="s">
        <v>4</v>
      </c>
      <c r="G163" s="73" t="s">
        <v>4</v>
      </c>
      <c r="H163" s="73" t="s">
        <v>4</v>
      </c>
      <c r="I163" s="73" t="s">
        <v>4</v>
      </c>
      <c r="J163" s="73" t="s">
        <v>4</v>
      </c>
      <c r="K163" s="73" t="s">
        <v>4</v>
      </c>
      <c r="L163" s="73" t="s">
        <v>4</v>
      </c>
      <c r="M163" s="73" t="s">
        <v>4</v>
      </c>
      <c r="N163" s="29" t="s">
        <v>4</v>
      </c>
      <c r="O163" s="75"/>
      <c r="P163" s="75"/>
      <c r="Q163" s="29" t="s">
        <v>4</v>
      </c>
      <c r="R163" s="29" t="s">
        <v>4</v>
      </c>
      <c r="S163" s="29" t="s">
        <v>4</v>
      </c>
      <c r="T163" s="29" t="s">
        <v>4</v>
      </c>
      <c r="U163" s="29" t="s">
        <v>4</v>
      </c>
      <c r="V163" s="29" t="s">
        <v>4</v>
      </c>
      <c r="W163" s="29" t="s">
        <v>4</v>
      </c>
      <c r="X163" s="29" t="s">
        <v>4</v>
      </c>
      <c r="Y163" s="29">
        <v>1</v>
      </c>
      <c r="Z163" s="29">
        <v>1</v>
      </c>
      <c r="AA163" s="29">
        <v>3</v>
      </c>
      <c r="AB163" s="29">
        <v>5</v>
      </c>
      <c r="AC163" s="29">
        <v>21</v>
      </c>
      <c r="AD163" s="29">
        <v>27</v>
      </c>
      <c r="AE163" s="29">
        <v>14</v>
      </c>
      <c r="AF163" s="29">
        <v>3</v>
      </c>
      <c r="AG163" s="29" t="s">
        <v>4</v>
      </c>
      <c r="AH163" s="148" t="s">
        <v>4</v>
      </c>
      <c r="AI163" s="63"/>
    </row>
    <row r="164" spans="1:35">
      <c r="A164" s="75"/>
      <c r="B164" s="161" t="s">
        <v>343</v>
      </c>
      <c r="C164" s="160" t="s">
        <v>342</v>
      </c>
      <c r="D164" s="131" t="s">
        <v>151</v>
      </c>
      <c r="E164" s="73">
        <v>215</v>
      </c>
      <c r="F164" s="117" t="s">
        <v>4</v>
      </c>
      <c r="G164" s="73" t="s">
        <v>4</v>
      </c>
      <c r="H164" s="73" t="s">
        <v>4</v>
      </c>
      <c r="I164" s="73" t="s">
        <v>4</v>
      </c>
      <c r="J164" s="73" t="s">
        <v>4</v>
      </c>
      <c r="K164" s="73" t="s">
        <v>4</v>
      </c>
      <c r="L164" s="73" t="s">
        <v>4</v>
      </c>
      <c r="M164" s="73" t="s">
        <v>4</v>
      </c>
      <c r="N164" s="29" t="s">
        <v>4</v>
      </c>
      <c r="O164" s="75"/>
      <c r="P164" s="75"/>
      <c r="Q164" s="29" t="s">
        <v>4</v>
      </c>
      <c r="R164" s="29" t="s">
        <v>4</v>
      </c>
      <c r="S164" s="29" t="s">
        <v>4</v>
      </c>
      <c r="T164" s="29" t="s">
        <v>4</v>
      </c>
      <c r="U164" s="29" t="s">
        <v>4</v>
      </c>
      <c r="V164" s="29" t="s">
        <v>4</v>
      </c>
      <c r="W164" s="29" t="s">
        <v>4</v>
      </c>
      <c r="X164" s="29" t="s">
        <v>4</v>
      </c>
      <c r="Y164" s="29">
        <v>2</v>
      </c>
      <c r="Z164" s="29">
        <v>3</v>
      </c>
      <c r="AA164" s="29">
        <v>5</v>
      </c>
      <c r="AB164" s="29">
        <v>11</v>
      </c>
      <c r="AC164" s="29">
        <v>25</v>
      </c>
      <c r="AD164" s="29">
        <v>61</v>
      </c>
      <c r="AE164" s="29">
        <v>67</v>
      </c>
      <c r="AF164" s="29">
        <v>33</v>
      </c>
      <c r="AG164" s="29">
        <v>8</v>
      </c>
      <c r="AH164" s="148" t="s">
        <v>4</v>
      </c>
      <c r="AI164" s="75"/>
    </row>
    <row r="165" spans="1:35">
      <c r="A165" s="63"/>
      <c r="B165" s="161" t="s">
        <v>3</v>
      </c>
      <c r="C165" s="160" t="s">
        <v>3</v>
      </c>
      <c r="D165" s="131" t="s">
        <v>67</v>
      </c>
      <c r="E165" s="73">
        <v>57</v>
      </c>
      <c r="F165" s="117" t="s">
        <v>4</v>
      </c>
      <c r="G165" s="73" t="s">
        <v>4</v>
      </c>
      <c r="H165" s="73" t="s">
        <v>4</v>
      </c>
      <c r="I165" s="73" t="s">
        <v>4</v>
      </c>
      <c r="J165" s="73" t="s">
        <v>4</v>
      </c>
      <c r="K165" s="73" t="s">
        <v>4</v>
      </c>
      <c r="L165" s="73" t="s">
        <v>4</v>
      </c>
      <c r="M165" s="73" t="s">
        <v>4</v>
      </c>
      <c r="N165" s="29" t="s">
        <v>4</v>
      </c>
      <c r="O165" s="75"/>
      <c r="P165" s="75"/>
      <c r="Q165" s="29" t="s">
        <v>4</v>
      </c>
      <c r="R165" s="29" t="s">
        <v>4</v>
      </c>
      <c r="S165" s="29" t="s">
        <v>4</v>
      </c>
      <c r="T165" s="29" t="s">
        <v>4</v>
      </c>
      <c r="U165" s="29" t="s">
        <v>4</v>
      </c>
      <c r="V165" s="29" t="s">
        <v>4</v>
      </c>
      <c r="W165" s="29" t="s">
        <v>4</v>
      </c>
      <c r="X165" s="29" t="s">
        <v>4</v>
      </c>
      <c r="Y165" s="29" t="s">
        <v>4</v>
      </c>
      <c r="Z165" s="29">
        <v>2</v>
      </c>
      <c r="AA165" s="29">
        <v>2</v>
      </c>
      <c r="AB165" s="29">
        <v>5</v>
      </c>
      <c r="AC165" s="29">
        <v>11</v>
      </c>
      <c r="AD165" s="29">
        <v>16</v>
      </c>
      <c r="AE165" s="29">
        <v>14</v>
      </c>
      <c r="AF165" s="29">
        <v>7</v>
      </c>
      <c r="AG165" s="29" t="s">
        <v>4</v>
      </c>
      <c r="AH165" s="148" t="s">
        <v>4</v>
      </c>
      <c r="AI165" s="63"/>
    </row>
    <row r="166" spans="1:35">
      <c r="A166" s="63"/>
      <c r="B166" s="161" t="s">
        <v>3</v>
      </c>
      <c r="C166" s="160" t="s">
        <v>3</v>
      </c>
      <c r="D166" s="131" t="s">
        <v>66</v>
      </c>
      <c r="E166" s="73">
        <v>158</v>
      </c>
      <c r="F166" s="117" t="s">
        <v>4</v>
      </c>
      <c r="G166" s="73" t="s">
        <v>4</v>
      </c>
      <c r="H166" s="73" t="s">
        <v>4</v>
      </c>
      <c r="I166" s="73" t="s">
        <v>4</v>
      </c>
      <c r="J166" s="73" t="s">
        <v>4</v>
      </c>
      <c r="K166" s="73" t="s">
        <v>4</v>
      </c>
      <c r="L166" s="73" t="s">
        <v>4</v>
      </c>
      <c r="M166" s="73" t="s">
        <v>4</v>
      </c>
      <c r="N166" s="29" t="s">
        <v>4</v>
      </c>
      <c r="O166" s="75"/>
      <c r="P166" s="75"/>
      <c r="Q166" s="29" t="s">
        <v>4</v>
      </c>
      <c r="R166" s="29" t="s">
        <v>4</v>
      </c>
      <c r="S166" s="29" t="s">
        <v>4</v>
      </c>
      <c r="T166" s="29" t="s">
        <v>4</v>
      </c>
      <c r="U166" s="29" t="s">
        <v>4</v>
      </c>
      <c r="V166" s="29" t="s">
        <v>4</v>
      </c>
      <c r="W166" s="29" t="s">
        <v>4</v>
      </c>
      <c r="X166" s="29" t="s">
        <v>4</v>
      </c>
      <c r="Y166" s="29">
        <v>2</v>
      </c>
      <c r="Z166" s="29">
        <v>1</v>
      </c>
      <c r="AA166" s="29">
        <v>3</v>
      </c>
      <c r="AB166" s="29">
        <v>6</v>
      </c>
      <c r="AC166" s="29">
        <v>14</v>
      </c>
      <c r="AD166" s="29">
        <v>45</v>
      </c>
      <c r="AE166" s="29">
        <v>53</v>
      </c>
      <c r="AF166" s="29">
        <v>26</v>
      </c>
      <c r="AG166" s="29">
        <v>8</v>
      </c>
      <c r="AH166" s="148" t="s">
        <v>4</v>
      </c>
      <c r="AI166" s="63"/>
    </row>
    <row r="167" spans="1:35">
      <c r="A167" s="63"/>
      <c r="B167" s="161" t="s">
        <v>341</v>
      </c>
      <c r="C167" s="160" t="s">
        <v>340</v>
      </c>
      <c r="D167" s="131" t="s">
        <v>151</v>
      </c>
      <c r="E167" s="73">
        <v>183</v>
      </c>
      <c r="F167" s="117" t="s">
        <v>4</v>
      </c>
      <c r="G167" s="73" t="s">
        <v>4</v>
      </c>
      <c r="H167" s="73" t="s">
        <v>4</v>
      </c>
      <c r="I167" s="73" t="s">
        <v>4</v>
      </c>
      <c r="J167" s="73" t="s">
        <v>4</v>
      </c>
      <c r="K167" s="73" t="s">
        <v>4</v>
      </c>
      <c r="L167" s="73">
        <v>1</v>
      </c>
      <c r="M167" s="73">
        <v>2</v>
      </c>
      <c r="N167" s="29">
        <v>2</v>
      </c>
      <c r="O167" s="75"/>
      <c r="P167" s="75"/>
      <c r="Q167" s="29">
        <v>2</v>
      </c>
      <c r="R167" s="29">
        <v>1</v>
      </c>
      <c r="S167" s="29" t="s">
        <v>4</v>
      </c>
      <c r="T167" s="29">
        <v>2</v>
      </c>
      <c r="U167" s="29">
        <v>6</v>
      </c>
      <c r="V167" s="29">
        <v>2</v>
      </c>
      <c r="W167" s="29">
        <v>4</v>
      </c>
      <c r="X167" s="29">
        <v>7</v>
      </c>
      <c r="Y167" s="29">
        <v>12</v>
      </c>
      <c r="Z167" s="29">
        <v>13</v>
      </c>
      <c r="AA167" s="29">
        <v>21</v>
      </c>
      <c r="AB167" s="29">
        <v>26</v>
      </c>
      <c r="AC167" s="29">
        <v>29</v>
      </c>
      <c r="AD167" s="29">
        <v>31</v>
      </c>
      <c r="AE167" s="29">
        <v>13</v>
      </c>
      <c r="AF167" s="29">
        <v>8</v>
      </c>
      <c r="AG167" s="29">
        <v>1</v>
      </c>
      <c r="AH167" s="148" t="s">
        <v>4</v>
      </c>
      <c r="AI167" s="63"/>
    </row>
    <row r="168" spans="1:35">
      <c r="A168" s="63"/>
      <c r="B168" s="161" t="s">
        <v>3</v>
      </c>
      <c r="C168" s="160" t="s">
        <v>3</v>
      </c>
      <c r="D168" s="131" t="s">
        <v>67</v>
      </c>
      <c r="E168" s="73">
        <v>95</v>
      </c>
      <c r="F168" s="117" t="s">
        <v>4</v>
      </c>
      <c r="G168" s="73" t="s">
        <v>4</v>
      </c>
      <c r="H168" s="73" t="s">
        <v>4</v>
      </c>
      <c r="I168" s="73" t="s">
        <v>4</v>
      </c>
      <c r="J168" s="73" t="s">
        <v>4</v>
      </c>
      <c r="K168" s="73" t="s">
        <v>4</v>
      </c>
      <c r="L168" s="73">
        <v>1</v>
      </c>
      <c r="M168" s="73">
        <v>1</v>
      </c>
      <c r="N168" s="29" t="s">
        <v>4</v>
      </c>
      <c r="O168" s="75"/>
      <c r="P168" s="75"/>
      <c r="Q168" s="29">
        <v>1</v>
      </c>
      <c r="R168" s="29">
        <v>1</v>
      </c>
      <c r="S168" s="29" t="s">
        <v>4</v>
      </c>
      <c r="T168" s="29">
        <v>1</v>
      </c>
      <c r="U168" s="29">
        <v>3</v>
      </c>
      <c r="V168" s="29" t="s">
        <v>4</v>
      </c>
      <c r="W168" s="29">
        <v>1</v>
      </c>
      <c r="X168" s="29">
        <v>4</v>
      </c>
      <c r="Y168" s="29">
        <v>6</v>
      </c>
      <c r="Z168" s="29">
        <v>9</v>
      </c>
      <c r="AA168" s="29">
        <v>15</v>
      </c>
      <c r="AB168" s="29">
        <v>14</v>
      </c>
      <c r="AC168" s="29">
        <v>14</v>
      </c>
      <c r="AD168" s="29">
        <v>9</v>
      </c>
      <c r="AE168" s="29">
        <v>9</v>
      </c>
      <c r="AF168" s="29">
        <v>6</v>
      </c>
      <c r="AG168" s="29" t="s">
        <v>4</v>
      </c>
      <c r="AH168" s="148" t="s">
        <v>4</v>
      </c>
      <c r="AI168" s="63"/>
    </row>
    <row r="169" spans="1:35" ht="15" thickBot="1">
      <c r="A169" s="63"/>
      <c r="B169" s="159" t="s">
        <v>3</v>
      </c>
      <c r="C169" s="158" t="s">
        <v>3</v>
      </c>
      <c r="D169" s="169" t="s">
        <v>66</v>
      </c>
      <c r="E169" s="69">
        <v>88</v>
      </c>
      <c r="F169" s="113" t="s">
        <v>4</v>
      </c>
      <c r="G169" s="69" t="s">
        <v>4</v>
      </c>
      <c r="H169" s="69" t="s">
        <v>4</v>
      </c>
      <c r="I169" s="69" t="s">
        <v>4</v>
      </c>
      <c r="J169" s="69" t="s">
        <v>4</v>
      </c>
      <c r="K169" s="69" t="s">
        <v>4</v>
      </c>
      <c r="L169" s="69" t="s">
        <v>4</v>
      </c>
      <c r="M169" s="69">
        <v>1</v>
      </c>
      <c r="N169" s="114">
        <v>2</v>
      </c>
      <c r="O169" s="75"/>
      <c r="P169" s="75"/>
      <c r="Q169" s="114">
        <v>1</v>
      </c>
      <c r="R169" s="114" t="s">
        <v>4</v>
      </c>
      <c r="S169" s="114" t="s">
        <v>4</v>
      </c>
      <c r="T169" s="114">
        <v>1</v>
      </c>
      <c r="U169" s="114">
        <v>3</v>
      </c>
      <c r="V169" s="114">
        <v>2</v>
      </c>
      <c r="W169" s="114">
        <v>3</v>
      </c>
      <c r="X169" s="114">
        <v>3</v>
      </c>
      <c r="Y169" s="114">
        <v>6</v>
      </c>
      <c r="Z169" s="114">
        <v>4</v>
      </c>
      <c r="AA169" s="114">
        <v>6</v>
      </c>
      <c r="AB169" s="114">
        <v>12</v>
      </c>
      <c r="AC169" s="114">
        <v>15</v>
      </c>
      <c r="AD169" s="114">
        <v>22</v>
      </c>
      <c r="AE169" s="114">
        <v>4</v>
      </c>
      <c r="AF169" s="114">
        <v>2</v>
      </c>
      <c r="AG169" s="114">
        <v>1</v>
      </c>
      <c r="AH169" s="147" t="s">
        <v>4</v>
      </c>
      <c r="AI169" s="63"/>
    </row>
    <row r="170" spans="1:35">
      <c r="A170" s="75"/>
      <c r="B170" s="168"/>
      <c r="C170" s="168"/>
      <c r="D170" s="75"/>
      <c r="E170" s="75"/>
      <c r="F170" s="75"/>
      <c r="G170" s="75"/>
      <c r="H170" s="75"/>
      <c r="I170" s="75"/>
      <c r="J170" s="75"/>
      <c r="K170" s="75"/>
      <c r="L170" s="75"/>
      <c r="M170" s="75"/>
      <c r="N170" s="75"/>
      <c r="O170" s="75"/>
      <c r="P170" s="75"/>
      <c r="Q170" s="75"/>
      <c r="R170" s="75"/>
      <c r="S170" s="75"/>
      <c r="T170" s="75"/>
      <c r="U170" s="75"/>
      <c r="V170" s="75"/>
      <c r="W170" s="75"/>
      <c r="X170" s="75"/>
      <c r="Y170" s="75"/>
      <c r="Z170" s="75"/>
      <c r="AA170" s="75"/>
      <c r="AB170" s="75"/>
      <c r="AC170" s="75"/>
      <c r="AD170" s="75"/>
      <c r="AE170" s="75"/>
      <c r="AF170" s="75"/>
      <c r="AG170" s="75"/>
      <c r="AH170" s="75"/>
      <c r="AI170" s="75"/>
    </row>
    <row r="171" spans="1:35">
      <c r="A171" s="63"/>
      <c r="B171" s="104" t="s">
        <v>339</v>
      </c>
      <c r="C171" s="63"/>
      <c r="D171" s="63"/>
      <c r="E171" s="63"/>
      <c r="F171" s="63"/>
      <c r="G171" s="63"/>
      <c r="H171" s="63"/>
      <c r="I171" s="63"/>
      <c r="J171" s="63"/>
      <c r="K171" s="63"/>
      <c r="L171" s="63"/>
      <c r="M171" s="63"/>
      <c r="N171" s="63"/>
      <c r="O171" s="63"/>
      <c r="P171" s="75"/>
      <c r="Q171" s="63"/>
      <c r="R171" s="63"/>
      <c r="S171" s="63"/>
      <c r="T171" s="63"/>
      <c r="U171" s="63"/>
      <c r="V171" s="63"/>
      <c r="W171" s="63"/>
      <c r="X171" s="63"/>
      <c r="Y171" s="63"/>
      <c r="Z171" s="63"/>
      <c r="AA171" s="63"/>
      <c r="AB171" s="63"/>
      <c r="AC171" s="63"/>
      <c r="AD171" s="63"/>
      <c r="AE171" s="63"/>
      <c r="AF171" s="63"/>
      <c r="AG171" s="63"/>
      <c r="AH171" s="63"/>
      <c r="AI171" s="63"/>
    </row>
    <row r="172" spans="1:35" ht="15" thickBot="1">
      <c r="A172" s="63"/>
      <c r="B172" s="141"/>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9"/>
      <c r="AH172" s="167" t="s">
        <v>136</v>
      </c>
      <c r="AI172" s="63"/>
    </row>
    <row r="173" spans="1:35" ht="28.5">
      <c r="A173" s="63"/>
      <c r="B173" s="166" t="s">
        <v>227</v>
      </c>
      <c r="C173" s="163" t="s">
        <v>226</v>
      </c>
      <c r="D173" s="99"/>
      <c r="E173" s="163" t="s">
        <v>225</v>
      </c>
      <c r="F173" s="165" t="s">
        <v>224</v>
      </c>
      <c r="G173" s="163" t="s">
        <v>223</v>
      </c>
      <c r="H173" s="163" t="s">
        <v>222</v>
      </c>
      <c r="I173" s="163" t="s">
        <v>221</v>
      </c>
      <c r="J173" s="163" t="s">
        <v>220</v>
      </c>
      <c r="K173" s="163" t="s">
        <v>219</v>
      </c>
      <c r="L173" s="163" t="s">
        <v>218</v>
      </c>
      <c r="M173" s="163" t="s">
        <v>217</v>
      </c>
      <c r="N173" s="164" t="s">
        <v>146</v>
      </c>
      <c r="O173" s="133"/>
      <c r="P173" s="132"/>
      <c r="Q173" s="164" t="s">
        <v>145</v>
      </c>
      <c r="R173" s="163" t="s">
        <v>144</v>
      </c>
      <c r="S173" s="163" t="s">
        <v>143</v>
      </c>
      <c r="T173" s="163" t="s">
        <v>142</v>
      </c>
      <c r="U173" s="163" t="s">
        <v>141</v>
      </c>
      <c r="V173" s="163" t="s">
        <v>140</v>
      </c>
      <c r="W173" s="163" t="s">
        <v>216</v>
      </c>
      <c r="X173" s="163" t="s">
        <v>215</v>
      </c>
      <c r="Y173" s="163" t="s">
        <v>214</v>
      </c>
      <c r="Z173" s="163" t="s">
        <v>213</v>
      </c>
      <c r="AA173" s="163" t="s">
        <v>212</v>
      </c>
      <c r="AB173" s="163" t="s">
        <v>211</v>
      </c>
      <c r="AC173" s="163" t="s">
        <v>210</v>
      </c>
      <c r="AD173" s="163" t="s">
        <v>209</v>
      </c>
      <c r="AE173" s="163" t="s">
        <v>208</v>
      </c>
      <c r="AF173" s="163" t="s">
        <v>207</v>
      </c>
      <c r="AG173" s="163" t="s">
        <v>206</v>
      </c>
      <c r="AH173" s="162" t="s">
        <v>205</v>
      </c>
      <c r="AI173" s="126"/>
    </row>
    <row r="174" spans="1:35">
      <c r="A174" s="63"/>
      <c r="B174" s="161" t="s">
        <v>338</v>
      </c>
      <c r="C174" s="160" t="s">
        <v>337</v>
      </c>
      <c r="D174" s="91" t="s">
        <v>151</v>
      </c>
      <c r="E174" s="73" t="s">
        <v>4</v>
      </c>
      <c r="F174" s="117" t="s">
        <v>4</v>
      </c>
      <c r="G174" s="73" t="s">
        <v>4</v>
      </c>
      <c r="H174" s="73" t="s">
        <v>4</v>
      </c>
      <c r="I174" s="73" t="s">
        <v>4</v>
      </c>
      <c r="J174" s="73" t="s">
        <v>4</v>
      </c>
      <c r="K174" s="73" t="s">
        <v>4</v>
      </c>
      <c r="L174" s="73" t="s">
        <v>4</v>
      </c>
      <c r="M174" s="73" t="s">
        <v>4</v>
      </c>
      <c r="N174" s="29" t="s">
        <v>4</v>
      </c>
      <c r="O174" s="106"/>
      <c r="P174" s="120"/>
      <c r="Q174" s="29" t="s">
        <v>4</v>
      </c>
      <c r="R174" s="29" t="s">
        <v>4</v>
      </c>
      <c r="S174" s="29" t="s">
        <v>4</v>
      </c>
      <c r="T174" s="29" t="s">
        <v>4</v>
      </c>
      <c r="U174" s="29" t="s">
        <v>4</v>
      </c>
      <c r="V174" s="29" t="s">
        <v>4</v>
      </c>
      <c r="W174" s="29" t="s">
        <v>4</v>
      </c>
      <c r="X174" s="29" t="s">
        <v>4</v>
      </c>
      <c r="Y174" s="29" t="s">
        <v>4</v>
      </c>
      <c r="Z174" s="29" t="s">
        <v>4</v>
      </c>
      <c r="AA174" s="29" t="s">
        <v>4</v>
      </c>
      <c r="AB174" s="29" t="s">
        <v>4</v>
      </c>
      <c r="AC174" s="29" t="s">
        <v>4</v>
      </c>
      <c r="AD174" s="29" t="s">
        <v>4</v>
      </c>
      <c r="AE174" s="29" t="s">
        <v>4</v>
      </c>
      <c r="AF174" s="29" t="s">
        <v>4</v>
      </c>
      <c r="AG174" s="29" t="s">
        <v>4</v>
      </c>
      <c r="AH174" s="148" t="s">
        <v>4</v>
      </c>
      <c r="AI174" s="63"/>
    </row>
    <row r="175" spans="1:35">
      <c r="A175" s="63"/>
      <c r="B175" s="161" t="s">
        <v>3</v>
      </c>
      <c r="C175" s="160" t="s">
        <v>3</v>
      </c>
      <c r="D175" s="91" t="s">
        <v>67</v>
      </c>
      <c r="E175" s="73" t="s">
        <v>4</v>
      </c>
      <c r="F175" s="117" t="s">
        <v>4</v>
      </c>
      <c r="G175" s="73" t="s">
        <v>4</v>
      </c>
      <c r="H175" s="73" t="s">
        <v>4</v>
      </c>
      <c r="I175" s="73" t="s">
        <v>4</v>
      </c>
      <c r="J175" s="73" t="s">
        <v>4</v>
      </c>
      <c r="K175" s="73" t="s">
        <v>4</v>
      </c>
      <c r="L175" s="73" t="s">
        <v>4</v>
      </c>
      <c r="M175" s="73" t="s">
        <v>4</v>
      </c>
      <c r="N175" s="29" t="s">
        <v>4</v>
      </c>
      <c r="O175" s="106"/>
      <c r="P175" s="120"/>
      <c r="Q175" s="29" t="s">
        <v>4</v>
      </c>
      <c r="R175" s="29" t="s">
        <v>4</v>
      </c>
      <c r="S175" s="29" t="s">
        <v>4</v>
      </c>
      <c r="T175" s="29" t="s">
        <v>4</v>
      </c>
      <c r="U175" s="29" t="s">
        <v>4</v>
      </c>
      <c r="V175" s="29" t="s">
        <v>4</v>
      </c>
      <c r="W175" s="29" t="s">
        <v>4</v>
      </c>
      <c r="X175" s="29" t="s">
        <v>4</v>
      </c>
      <c r="Y175" s="29" t="s">
        <v>4</v>
      </c>
      <c r="Z175" s="29" t="s">
        <v>4</v>
      </c>
      <c r="AA175" s="29" t="s">
        <v>4</v>
      </c>
      <c r="AB175" s="29" t="s">
        <v>4</v>
      </c>
      <c r="AC175" s="29" t="s">
        <v>4</v>
      </c>
      <c r="AD175" s="29" t="s">
        <v>4</v>
      </c>
      <c r="AE175" s="29" t="s">
        <v>4</v>
      </c>
      <c r="AF175" s="29" t="s">
        <v>4</v>
      </c>
      <c r="AG175" s="29" t="s">
        <v>4</v>
      </c>
      <c r="AH175" s="148" t="s">
        <v>4</v>
      </c>
      <c r="AI175" s="63"/>
    </row>
    <row r="176" spans="1:35">
      <c r="A176" s="63"/>
      <c r="B176" s="161" t="s">
        <v>3</v>
      </c>
      <c r="C176" s="160" t="s">
        <v>3</v>
      </c>
      <c r="D176" s="91" t="s">
        <v>66</v>
      </c>
      <c r="E176" s="73" t="s">
        <v>4</v>
      </c>
      <c r="F176" s="117" t="s">
        <v>4</v>
      </c>
      <c r="G176" s="73" t="s">
        <v>4</v>
      </c>
      <c r="H176" s="73" t="s">
        <v>4</v>
      </c>
      <c r="I176" s="73" t="s">
        <v>4</v>
      </c>
      <c r="J176" s="73" t="s">
        <v>4</v>
      </c>
      <c r="K176" s="73" t="s">
        <v>4</v>
      </c>
      <c r="L176" s="73" t="s">
        <v>4</v>
      </c>
      <c r="M176" s="73" t="s">
        <v>4</v>
      </c>
      <c r="N176" s="29" t="s">
        <v>4</v>
      </c>
      <c r="O176" s="106"/>
      <c r="P176" s="120"/>
      <c r="Q176" s="29" t="s">
        <v>4</v>
      </c>
      <c r="R176" s="29" t="s">
        <v>4</v>
      </c>
      <c r="S176" s="29" t="s">
        <v>4</v>
      </c>
      <c r="T176" s="29" t="s">
        <v>4</v>
      </c>
      <c r="U176" s="29" t="s">
        <v>4</v>
      </c>
      <c r="V176" s="29" t="s">
        <v>4</v>
      </c>
      <c r="W176" s="29" t="s">
        <v>4</v>
      </c>
      <c r="X176" s="29" t="s">
        <v>4</v>
      </c>
      <c r="Y176" s="29" t="s">
        <v>4</v>
      </c>
      <c r="Z176" s="29" t="s">
        <v>4</v>
      </c>
      <c r="AA176" s="29" t="s">
        <v>4</v>
      </c>
      <c r="AB176" s="29" t="s">
        <v>4</v>
      </c>
      <c r="AC176" s="29" t="s">
        <v>4</v>
      </c>
      <c r="AD176" s="29" t="s">
        <v>4</v>
      </c>
      <c r="AE176" s="29" t="s">
        <v>4</v>
      </c>
      <c r="AF176" s="29" t="s">
        <v>4</v>
      </c>
      <c r="AG176" s="29" t="s">
        <v>4</v>
      </c>
      <c r="AH176" s="148" t="s">
        <v>4</v>
      </c>
      <c r="AI176" s="63"/>
    </row>
    <row r="177" spans="1:35">
      <c r="A177" s="63"/>
      <c r="B177" s="161" t="s">
        <v>336</v>
      </c>
      <c r="C177" s="160" t="s">
        <v>335</v>
      </c>
      <c r="D177" s="91" t="s">
        <v>151</v>
      </c>
      <c r="E177" s="73" t="s">
        <v>4</v>
      </c>
      <c r="F177" s="117" t="s">
        <v>4</v>
      </c>
      <c r="G177" s="73" t="s">
        <v>4</v>
      </c>
      <c r="H177" s="73" t="s">
        <v>4</v>
      </c>
      <c r="I177" s="73" t="s">
        <v>4</v>
      </c>
      <c r="J177" s="73" t="s">
        <v>4</v>
      </c>
      <c r="K177" s="73" t="s">
        <v>4</v>
      </c>
      <c r="L177" s="73" t="s">
        <v>4</v>
      </c>
      <c r="M177" s="73" t="s">
        <v>4</v>
      </c>
      <c r="N177" s="29" t="s">
        <v>4</v>
      </c>
      <c r="O177" s="106"/>
      <c r="P177" s="106"/>
      <c r="Q177" s="29" t="s">
        <v>4</v>
      </c>
      <c r="R177" s="29" t="s">
        <v>4</v>
      </c>
      <c r="S177" s="29" t="s">
        <v>4</v>
      </c>
      <c r="T177" s="29" t="s">
        <v>4</v>
      </c>
      <c r="U177" s="29" t="s">
        <v>4</v>
      </c>
      <c r="V177" s="29" t="s">
        <v>4</v>
      </c>
      <c r="W177" s="29" t="s">
        <v>4</v>
      </c>
      <c r="X177" s="29" t="s">
        <v>4</v>
      </c>
      <c r="Y177" s="29" t="s">
        <v>4</v>
      </c>
      <c r="Z177" s="29" t="s">
        <v>4</v>
      </c>
      <c r="AA177" s="29" t="s">
        <v>4</v>
      </c>
      <c r="AB177" s="29" t="s">
        <v>4</v>
      </c>
      <c r="AC177" s="29" t="s">
        <v>4</v>
      </c>
      <c r="AD177" s="29" t="s">
        <v>4</v>
      </c>
      <c r="AE177" s="29" t="s">
        <v>4</v>
      </c>
      <c r="AF177" s="29" t="s">
        <v>4</v>
      </c>
      <c r="AG177" s="29" t="s">
        <v>4</v>
      </c>
      <c r="AH177" s="148" t="s">
        <v>4</v>
      </c>
      <c r="AI177" s="63"/>
    </row>
    <row r="178" spans="1:35">
      <c r="A178" s="63"/>
      <c r="B178" s="161" t="s">
        <v>3</v>
      </c>
      <c r="C178" s="160" t="s">
        <v>3</v>
      </c>
      <c r="D178" s="91" t="s">
        <v>67</v>
      </c>
      <c r="E178" s="73" t="s">
        <v>4</v>
      </c>
      <c r="F178" s="117" t="s">
        <v>4</v>
      </c>
      <c r="G178" s="73" t="s">
        <v>4</v>
      </c>
      <c r="H178" s="73" t="s">
        <v>4</v>
      </c>
      <c r="I178" s="73" t="s">
        <v>4</v>
      </c>
      <c r="J178" s="73" t="s">
        <v>4</v>
      </c>
      <c r="K178" s="73" t="s">
        <v>4</v>
      </c>
      <c r="L178" s="73" t="s">
        <v>4</v>
      </c>
      <c r="M178" s="73" t="s">
        <v>4</v>
      </c>
      <c r="N178" s="29" t="s">
        <v>4</v>
      </c>
      <c r="O178" s="106"/>
      <c r="P178" s="106"/>
      <c r="Q178" s="29" t="s">
        <v>4</v>
      </c>
      <c r="R178" s="29" t="s">
        <v>4</v>
      </c>
      <c r="S178" s="29" t="s">
        <v>4</v>
      </c>
      <c r="T178" s="29" t="s">
        <v>4</v>
      </c>
      <c r="U178" s="29" t="s">
        <v>4</v>
      </c>
      <c r="V178" s="29" t="s">
        <v>4</v>
      </c>
      <c r="W178" s="29" t="s">
        <v>4</v>
      </c>
      <c r="X178" s="29" t="s">
        <v>4</v>
      </c>
      <c r="Y178" s="29" t="s">
        <v>4</v>
      </c>
      <c r="Z178" s="29" t="s">
        <v>4</v>
      </c>
      <c r="AA178" s="29" t="s">
        <v>4</v>
      </c>
      <c r="AB178" s="29" t="s">
        <v>4</v>
      </c>
      <c r="AC178" s="29" t="s">
        <v>4</v>
      </c>
      <c r="AD178" s="29" t="s">
        <v>4</v>
      </c>
      <c r="AE178" s="29" t="s">
        <v>4</v>
      </c>
      <c r="AF178" s="29" t="s">
        <v>4</v>
      </c>
      <c r="AG178" s="29" t="s">
        <v>4</v>
      </c>
      <c r="AH178" s="148" t="s">
        <v>4</v>
      </c>
      <c r="AI178" s="63"/>
    </row>
    <row r="179" spans="1:35">
      <c r="A179" s="63"/>
      <c r="B179" s="161" t="s">
        <v>3</v>
      </c>
      <c r="C179" s="160" t="s">
        <v>3</v>
      </c>
      <c r="D179" s="91" t="s">
        <v>66</v>
      </c>
      <c r="E179" s="73" t="s">
        <v>4</v>
      </c>
      <c r="F179" s="117" t="s">
        <v>4</v>
      </c>
      <c r="G179" s="73" t="s">
        <v>4</v>
      </c>
      <c r="H179" s="73" t="s">
        <v>4</v>
      </c>
      <c r="I179" s="73" t="s">
        <v>4</v>
      </c>
      <c r="J179" s="73" t="s">
        <v>4</v>
      </c>
      <c r="K179" s="73" t="s">
        <v>4</v>
      </c>
      <c r="L179" s="73" t="s">
        <v>4</v>
      </c>
      <c r="M179" s="73" t="s">
        <v>4</v>
      </c>
      <c r="N179" s="29" t="s">
        <v>4</v>
      </c>
      <c r="O179" s="106"/>
      <c r="P179" s="106"/>
      <c r="Q179" s="29" t="s">
        <v>4</v>
      </c>
      <c r="R179" s="29" t="s">
        <v>4</v>
      </c>
      <c r="S179" s="29" t="s">
        <v>4</v>
      </c>
      <c r="T179" s="29" t="s">
        <v>4</v>
      </c>
      <c r="U179" s="29" t="s">
        <v>4</v>
      </c>
      <c r="V179" s="29" t="s">
        <v>4</v>
      </c>
      <c r="W179" s="29" t="s">
        <v>4</v>
      </c>
      <c r="X179" s="29" t="s">
        <v>4</v>
      </c>
      <c r="Y179" s="29" t="s">
        <v>4</v>
      </c>
      <c r="Z179" s="29" t="s">
        <v>4</v>
      </c>
      <c r="AA179" s="29" t="s">
        <v>4</v>
      </c>
      <c r="AB179" s="29" t="s">
        <v>4</v>
      </c>
      <c r="AC179" s="29" t="s">
        <v>4</v>
      </c>
      <c r="AD179" s="29" t="s">
        <v>4</v>
      </c>
      <c r="AE179" s="29" t="s">
        <v>4</v>
      </c>
      <c r="AF179" s="29" t="s">
        <v>4</v>
      </c>
      <c r="AG179" s="29" t="s">
        <v>4</v>
      </c>
      <c r="AH179" s="148" t="s">
        <v>4</v>
      </c>
      <c r="AI179" s="63"/>
    </row>
    <row r="180" spans="1:35">
      <c r="A180" s="63"/>
      <c r="B180" s="161" t="s">
        <v>334</v>
      </c>
      <c r="C180" s="160" t="s">
        <v>333</v>
      </c>
      <c r="D180" s="91" t="s">
        <v>151</v>
      </c>
      <c r="E180" s="73">
        <v>5645</v>
      </c>
      <c r="F180" s="117">
        <v>1</v>
      </c>
      <c r="G180" s="73" t="s">
        <v>4</v>
      </c>
      <c r="H180" s="73" t="s">
        <v>4</v>
      </c>
      <c r="I180" s="73" t="s">
        <v>4</v>
      </c>
      <c r="J180" s="73" t="s">
        <v>4</v>
      </c>
      <c r="K180" s="73">
        <v>1</v>
      </c>
      <c r="L180" s="73" t="s">
        <v>4</v>
      </c>
      <c r="M180" s="73">
        <v>2</v>
      </c>
      <c r="N180" s="29" t="s">
        <v>4</v>
      </c>
      <c r="O180" s="106"/>
      <c r="P180" s="106"/>
      <c r="Q180" s="29">
        <v>1</v>
      </c>
      <c r="R180" s="29">
        <v>4</v>
      </c>
      <c r="S180" s="29">
        <v>7</v>
      </c>
      <c r="T180" s="29">
        <v>6</v>
      </c>
      <c r="U180" s="29">
        <v>34</v>
      </c>
      <c r="V180" s="29">
        <v>38</v>
      </c>
      <c r="W180" s="29">
        <v>60</v>
      </c>
      <c r="X180" s="29">
        <v>89</v>
      </c>
      <c r="Y180" s="29">
        <v>171</v>
      </c>
      <c r="Z180" s="29">
        <v>254</v>
      </c>
      <c r="AA180" s="29">
        <v>384</v>
      </c>
      <c r="AB180" s="29">
        <v>559</v>
      </c>
      <c r="AC180" s="29">
        <v>972</v>
      </c>
      <c r="AD180" s="29">
        <v>1275</v>
      </c>
      <c r="AE180" s="29">
        <v>1114</v>
      </c>
      <c r="AF180" s="29">
        <v>558</v>
      </c>
      <c r="AG180" s="29">
        <v>116</v>
      </c>
      <c r="AH180" s="148" t="s">
        <v>4</v>
      </c>
      <c r="AI180" s="63"/>
    </row>
    <row r="181" spans="1:35">
      <c r="A181" s="63"/>
      <c r="B181" s="161" t="s">
        <v>3</v>
      </c>
      <c r="C181" s="160" t="s">
        <v>3</v>
      </c>
      <c r="D181" s="91" t="s">
        <v>67</v>
      </c>
      <c r="E181" s="73">
        <v>2599</v>
      </c>
      <c r="F181" s="117">
        <v>1</v>
      </c>
      <c r="G181" s="73" t="s">
        <v>4</v>
      </c>
      <c r="H181" s="73" t="s">
        <v>4</v>
      </c>
      <c r="I181" s="73" t="s">
        <v>4</v>
      </c>
      <c r="J181" s="73" t="s">
        <v>4</v>
      </c>
      <c r="K181" s="73">
        <v>1</v>
      </c>
      <c r="L181" s="73" t="s">
        <v>4</v>
      </c>
      <c r="M181" s="73" t="s">
        <v>4</v>
      </c>
      <c r="N181" s="29" t="s">
        <v>4</v>
      </c>
      <c r="O181" s="106"/>
      <c r="P181" s="106"/>
      <c r="Q181" s="29" t="s">
        <v>4</v>
      </c>
      <c r="R181" s="29">
        <v>3</v>
      </c>
      <c r="S181" s="29">
        <v>5</v>
      </c>
      <c r="T181" s="29">
        <v>5</v>
      </c>
      <c r="U181" s="29">
        <v>21</v>
      </c>
      <c r="V181" s="29">
        <v>31</v>
      </c>
      <c r="W181" s="29">
        <v>47</v>
      </c>
      <c r="X181" s="29">
        <v>67</v>
      </c>
      <c r="Y181" s="29">
        <v>127</v>
      </c>
      <c r="Z181" s="29">
        <v>182</v>
      </c>
      <c r="AA181" s="29">
        <v>250</v>
      </c>
      <c r="AB181" s="29">
        <v>332</v>
      </c>
      <c r="AC181" s="29">
        <v>515</v>
      </c>
      <c r="AD181" s="29">
        <v>586</v>
      </c>
      <c r="AE181" s="29">
        <v>321</v>
      </c>
      <c r="AF181" s="29">
        <v>92</v>
      </c>
      <c r="AG181" s="29">
        <v>14</v>
      </c>
      <c r="AH181" s="148" t="s">
        <v>4</v>
      </c>
      <c r="AI181" s="63"/>
    </row>
    <row r="182" spans="1:35">
      <c r="A182" s="63"/>
      <c r="B182" s="161" t="s">
        <v>3</v>
      </c>
      <c r="C182" s="160" t="s">
        <v>3</v>
      </c>
      <c r="D182" s="91" t="s">
        <v>66</v>
      </c>
      <c r="E182" s="73">
        <v>3046</v>
      </c>
      <c r="F182" s="117" t="s">
        <v>4</v>
      </c>
      <c r="G182" s="73" t="s">
        <v>4</v>
      </c>
      <c r="H182" s="73" t="s">
        <v>4</v>
      </c>
      <c r="I182" s="73" t="s">
        <v>4</v>
      </c>
      <c r="J182" s="73" t="s">
        <v>4</v>
      </c>
      <c r="K182" s="73" t="s">
        <v>4</v>
      </c>
      <c r="L182" s="73" t="s">
        <v>4</v>
      </c>
      <c r="M182" s="73">
        <v>2</v>
      </c>
      <c r="N182" s="29" t="s">
        <v>4</v>
      </c>
      <c r="O182" s="106"/>
      <c r="P182" s="106"/>
      <c r="Q182" s="29">
        <v>1</v>
      </c>
      <c r="R182" s="29">
        <v>1</v>
      </c>
      <c r="S182" s="29">
        <v>2</v>
      </c>
      <c r="T182" s="29">
        <v>1</v>
      </c>
      <c r="U182" s="29">
        <v>13</v>
      </c>
      <c r="V182" s="29">
        <v>7</v>
      </c>
      <c r="W182" s="29">
        <v>13</v>
      </c>
      <c r="X182" s="29">
        <v>22</v>
      </c>
      <c r="Y182" s="29">
        <v>44</v>
      </c>
      <c r="Z182" s="29">
        <v>72</v>
      </c>
      <c r="AA182" s="29">
        <v>134</v>
      </c>
      <c r="AB182" s="29">
        <v>227</v>
      </c>
      <c r="AC182" s="29">
        <v>457</v>
      </c>
      <c r="AD182" s="29">
        <v>689</v>
      </c>
      <c r="AE182" s="29">
        <v>793</v>
      </c>
      <c r="AF182" s="29">
        <v>466</v>
      </c>
      <c r="AG182" s="29">
        <v>102</v>
      </c>
      <c r="AH182" s="148" t="s">
        <v>4</v>
      </c>
      <c r="AI182" s="63"/>
    </row>
    <row r="183" spans="1:35">
      <c r="A183" s="63"/>
      <c r="B183" s="161" t="s">
        <v>332</v>
      </c>
      <c r="C183" s="160" t="s">
        <v>331</v>
      </c>
      <c r="D183" s="91" t="s">
        <v>151</v>
      </c>
      <c r="E183" s="73">
        <v>89</v>
      </c>
      <c r="F183" s="117" t="s">
        <v>4</v>
      </c>
      <c r="G183" s="73" t="s">
        <v>4</v>
      </c>
      <c r="H183" s="73" t="s">
        <v>4</v>
      </c>
      <c r="I183" s="73" t="s">
        <v>4</v>
      </c>
      <c r="J183" s="73" t="s">
        <v>4</v>
      </c>
      <c r="K183" s="73" t="s">
        <v>4</v>
      </c>
      <c r="L183" s="73" t="s">
        <v>4</v>
      </c>
      <c r="M183" s="73" t="s">
        <v>4</v>
      </c>
      <c r="N183" s="29" t="s">
        <v>4</v>
      </c>
      <c r="O183" s="106"/>
      <c r="P183" s="106"/>
      <c r="Q183" s="29" t="s">
        <v>4</v>
      </c>
      <c r="R183" s="29" t="s">
        <v>4</v>
      </c>
      <c r="S183" s="29" t="s">
        <v>4</v>
      </c>
      <c r="T183" s="29" t="s">
        <v>4</v>
      </c>
      <c r="U183" s="29" t="s">
        <v>4</v>
      </c>
      <c r="V183" s="29">
        <v>1</v>
      </c>
      <c r="W183" s="29" t="s">
        <v>4</v>
      </c>
      <c r="X183" s="29" t="s">
        <v>4</v>
      </c>
      <c r="Y183" s="29">
        <v>2</v>
      </c>
      <c r="Z183" s="29">
        <v>1</v>
      </c>
      <c r="AA183" s="29">
        <v>5</v>
      </c>
      <c r="AB183" s="29">
        <v>3</v>
      </c>
      <c r="AC183" s="29">
        <v>13</v>
      </c>
      <c r="AD183" s="29">
        <v>18</v>
      </c>
      <c r="AE183" s="29">
        <v>28</v>
      </c>
      <c r="AF183" s="29">
        <v>17</v>
      </c>
      <c r="AG183" s="29">
        <v>1</v>
      </c>
      <c r="AH183" s="148" t="s">
        <v>4</v>
      </c>
      <c r="AI183" s="63"/>
    </row>
    <row r="184" spans="1:35">
      <c r="A184" s="63"/>
      <c r="B184" s="161" t="s">
        <v>3</v>
      </c>
      <c r="C184" s="160" t="s">
        <v>3</v>
      </c>
      <c r="D184" s="91" t="s">
        <v>67</v>
      </c>
      <c r="E184" s="73">
        <v>27</v>
      </c>
      <c r="F184" s="117" t="s">
        <v>4</v>
      </c>
      <c r="G184" s="73" t="s">
        <v>4</v>
      </c>
      <c r="H184" s="73" t="s">
        <v>4</v>
      </c>
      <c r="I184" s="73" t="s">
        <v>4</v>
      </c>
      <c r="J184" s="73" t="s">
        <v>4</v>
      </c>
      <c r="K184" s="73" t="s">
        <v>4</v>
      </c>
      <c r="L184" s="73" t="s">
        <v>4</v>
      </c>
      <c r="M184" s="73" t="s">
        <v>4</v>
      </c>
      <c r="N184" s="29" t="s">
        <v>4</v>
      </c>
      <c r="O184" s="106"/>
      <c r="P184" s="106"/>
      <c r="Q184" s="29" t="s">
        <v>4</v>
      </c>
      <c r="R184" s="29" t="s">
        <v>4</v>
      </c>
      <c r="S184" s="29" t="s">
        <v>4</v>
      </c>
      <c r="T184" s="29" t="s">
        <v>4</v>
      </c>
      <c r="U184" s="29" t="s">
        <v>4</v>
      </c>
      <c r="V184" s="29">
        <v>1</v>
      </c>
      <c r="W184" s="29" t="s">
        <v>4</v>
      </c>
      <c r="X184" s="29" t="s">
        <v>4</v>
      </c>
      <c r="Y184" s="29">
        <v>1</v>
      </c>
      <c r="Z184" s="29">
        <v>1</v>
      </c>
      <c r="AA184" s="29">
        <v>2</v>
      </c>
      <c r="AB184" s="29">
        <v>2</v>
      </c>
      <c r="AC184" s="29">
        <v>4</v>
      </c>
      <c r="AD184" s="29">
        <v>8</v>
      </c>
      <c r="AE184" s="29">
        <v>6</v>
      </c>
      <c r="AF184" s="29">
        <v>2</v>
      </c>
      <c r="AG184" s="29" t="s">
        <v>4</v>
      </c>
      <c r="AH184" s="148" t="s">
        <v>4</v>
      </c>
      <c r="AI184" s="63"/>
    </row>
    <row r="185" spans="1:35">
      <c r="A185" s="63"/>
      <c r="B185" s="161" t="s">
        <v>3</v>
      </c>
      <c r="C185" s="160" t="s">
        <v>3</v>
      </c>
      <c r="D185" s="91" t="s">
        <v>66</v>
      </c>
      <c r="E185" s="73">
        <v>62</v>
      </c>
      <c r="F185" s="117" t="s">
        <v>4</v>
      </c>
      <c r="G185" s="73" t="s">
        <v>4</v>
      </c>
      <c r="H185" s="73" t="s">
        <v>4</v>
      </c>
      <c r="I185" s="73" t="s">
        <v>4</v>
      </c>
      <c r="J185" s="73" t="s">
        <v>4</v>
      </c>
      <c r="K185" s="73" t="s">
        <v>4</v>
      </c>
      <c r="L185" s="73" t="s">
        <v>4</v>
      </c>
      <c r="M185" s="73" t="s">
        <v>4</v>
      </c>
      <c r="N185" s="29" t="s">
        <v>4</v>
      </c>
      <c r="O185" s="106"/>
      <c r="P185" s="106"/>
      <c r="Q185" s="29" t="s">
        <v>4</v>
      </c>
      <c r="R185" s="29" t="s">
        <v>4</v>
      </c>
      <c r="S185" s="29" t="s">
        <v>4</v>
      </c>
      <c r="T185" s="29" t="s">
        <v>4</v>
      </c>
      <c r="U185" s="29" t="s">
        <v>4</v>
      </c>
      <c r="V185" s="29" t="s">
        <v>4</v>
      </c>
      <c r="W185" s="29" t="s">
        <v>4</v>
      </c>
      <c r="X185" s="29" t="s">
        <v>4</v>
      </c>
      <c r="Y185" s="29">
        <v>1</v>
      </c>
      <c r="Z185" s="29" t="s">
        <v>4</v>
      </c>
      <c r="AA185" s="29">
        <v>3</v>
      </c>
      <c r="AB185" s="29">
        <v>1</v>
      </c>
      <c r="AC185" s="29">
        <v>9</v>
      </c>
      <c r="AD185" s="29">
        <v>10</v>
      </c>
      <c r="AE185" s="29">
        <v>22</v>
      </c>
      <c r="AF185" s="29">
        <v>15</v>
      </c>
      <c r="AG185" s="29">
        <v>1</v>
      </c>
      <c r="AH185" s="148" t="s">
        <v>4</v>
      </c>
      <c r="AI185" s="63"/>
    </row>
    <row r="186" spans="1:35">
      <c r="A186" s="63"/>
      <c r="B186" s="161" t="s">
        <v>330</v>
      </c>
      <c r="C186" s="160" t="s">
        <v>329</v>
      </c>
      <c r="D186" s="91" t="s">
        <v>151</v>
      </c>
      <c r="E186" s="73">
        <v>40</v>
      </c>
      <c r="F186" s="117" t="s">
        <v>4</v>
      </c>
      <c r="G186" s="73" t="s">
        <v>4</v>
      </c>
      <c r="H186" s="73" t="s">
        <v>4</v>
      </c>
      <c r="I186" s="73" t="s">
        <v>4</v>
      </c>
      <c r="J186" s="73" t="s">
        <v>4</v>
      </c>
      <c r="K186" s="73" t="s">
        <v>4</v>
      </c>
      <c r="L186" s="73" t="s">
        <v>4</v>
      </c>
      <c r="M186" s="73" t="s">
        <v>4</v>
      </c>
      <c r="N186" s="29" t="s">
        <v>4</v>
      </c>
      <c r="O186" s="106"/>
      <c r="P186" s="106"/>
      <c r="Q186" s="29" t="s">
        <v>4</v>
      </c>
      <c r="R186" s="29" t="s">
        <v>4</v>
      </c>
      <c r="S186" s="29" t="s">
        <v>4</v>
      </c>
      <c r="T186" s="29" t="s">
        <v>4</v>
      </c>
      <c r="U186" s="29" t="s">
        <v>4</v>
      </c>
      <c r="V186" s="29" t="s">
        <v>4</v>
      </c>
      <c r="W186" s="29" t="s">
        <v>4</v>
      </c>
      <c r="X186" s="29" t="s">
        <v>4</v>
      </c>
      <c r="Y186" s="29">
        <v>1</v>
      </c>
      <c r="Z186" s="29">
        <v>1</v>
      </c>
      <c r="AA186" s="29">
        <v>3</v>
      </c>
      <c r="AB186" s="29" t="s">
        <v>4</v>
      </c>
      <c r="AC186" s="29">
        <v>8</v>
      </c>
      <c r="AD186" s="29">
        <v>9</v>
      </c>
      <c r="AE186" s="29">
        <v>8</v>
      </c>
      <c r="AF186" s="29">
        <v>9</v>
      </c>
      <c r="AG186" s="29">
        <v>1</v>
      </c>
      <c r="AH186" s="148" t="s">
        <v>4</v>
      </c>
      <c r="AI186" s="63"/>
    </row>
    <row r="187" spans="1:35">
      <c r="A187" s="63"/>
      <c r="B187" s="161" t="s">
        <v>3</v>
      </c>
      <c r="C187" s="160" t="s">
        <v>3</v>
      </c>
      <c r="D187" s="91" t="s">
        <v>67</v>
      </c>
      <c r="E187" s="73">
        <v>10</v>
      </c>
      <c r="F187" s="117" t="s">
        <v>4</v>
      </c>
      <c r="G187" s="73" t="s">
        <v>4</v>
      </c>
      <c r="H187" s="73" t="s">
        <v>4</v>
      </c>
      <c r="I187" s="73" t="s">
        <v>4</v>
      </c>
      <c r="J187" s="73" t="s">
        <v>4</v>
      </c>
      <c r="K187" s="73" t="s">
        <v>4</v>
      </c>
      <c r="L187" s="73" t="s">
        <v>4</v>
      </c>
      <c r="M187" s="73" t="s">
        <v>4</v>
      </c>
      <c r="N187" s="29" t="s">
        <v>4</v>
      </c>
      <c r="O187" s="106"/>
      <c r="P187" s="106"/>
      <c r="Q187" s="29" t="s">
        <v>4</v>
      </c>
      <c r="R187" s="29" t="s">
        <v>4</v>
      </c>
      <c r="S187" s="29" t="s">
        <v>4</v>
      </c>
      <c r="T187" s="29" t="s">
        <v>4</v>
      </c>
      <c r="U187" s="29" t="s">
        <v>4</v>
      </c>
      <c r="V187" s="29" t="s">
        <v>4</v>
      </c>
      <c r="W187" s="29" t="s">
        <v>4</v>
      </c>
      <c r="X187" s="29" t="s">
        <v>4</v>
      </c>
      <c r="Y187" s="29" t="s">
        <v>4</v>
      </c>
      <c r="Z187" s="29">
        <v>1</v>
      </c>
      <c r="AA187" s="29">
        <v>1</v>
      </c>
      <c r="AB187" s="29" t="s">
        <v>4</v>
      </c>
      <c r="AC187" s="29">
        <v>2</v>
      </c>
      <c r="AD187" s="29">
        <v>3</v>
      </c>
      <c r="AE187" s="29">
        <v>1</v>
      </c>
      <c r="AF187" s="29">
        <v>2</v>
      </c>
      <c r="AG187" s="29" t="s">
        <v>4</v>
      </c>
      <c r="AH187" s="148" t="s">
        <v>4</v>
      </c>
      <c r="AI187" s="63"/>
    </row>
    <row r="188" spans="1:35">
      <c r="A188" s="63"/>
      <c r="B188" s="161" t="s">
        <v>3</v>
      </c>
      <c r="C188" s="160" t="s">
        <v>3</v>
      </c>
      <c r="D188" s="91" t="s">
        <v>66</v>
      </c>
      <c r="E188" s="73">
        <v>30</v>
      </c>
      <c r="F188" s="117" t="s">
        <v>4</v>
      </c>
      <c r="G188" s="73" t="s">
        <v>4</v>
      </c>
      <c r="H188" s="73" t="s">
        <v>4</v>
      </c>
      <c r="I188" s="73" t="s">
        <v>4</v>
      </c>
      <c r="J188" s="73" t="s">
        <v>4</v>
      </c>
      <c r="K188" s="73" t="s">
        <v>4</v>
      </c>
      <c r="L188" s="73" t="s">
        <v>4</v>
      </c>
      <c r="M188" s="73" t="s">
        <v>4</v>
      </c>
      <c r="N188" s="29" t="s">
        <v>4</v>
      </c>
      <c r="O188" s="106"/>
      <c r="P188" s="106"/>
      <c r="Q188" s="29" t="s">
        <v>4</v>
      </c>
      <c r="R188" s="29" t="s">
        <v>4</v>
      </c>
      <c r="S188" s="29" t="s">
        <v>4</v>
      </c>
      <c r="T188" s="29" t="s">
        <v>4</v>
      </c>
      <c r="U188" s="29" t="s">
        <v>4</v>
      </c>
      <c r="V188" s="29" t="s">
        <v>4</v>
      </c>
      <c r="W188" s="29" t="s">
        <v>4</v>
      </c>
      <c r="X188" s="29" t="s">
        <v>4</v>
      </c>
      <c r="Y188" s="29">
        <v>1</v>
      </c>
      <c r="Z188" s="29" t="s">
        <v>4</v>
      </c>
      <c r="AA188" s="29">
        <v>2</v>
      </c>
      <c r="AB188" s="29" t="s">
        <v>4</v>
      </c>
      <c r="AC188" s="29">
        <v>6</v>
      </c>
      <c r="AD188" s="29">
        <v>6</v>
      </c>
      <c r="AE188" s="29">
        <v>7</v>
      </c>
      <c r="AF188" s="29">
        <v>7</v>
      </c>
      <c r="AG188" s="29">
        <v>1</v>
      </c>
      <c r="AH188" s="148" t="s">
        <v>4</v>
      </c>
      <c r="AI188" s="63"/>
    </row>
    <row r="189" spans="1:35">
      <c r="A189" s="63"/>
      <c r="B189" s="161" t="s">
        <v>328</v>
      </c>
      <c r="C189" s="160" t="s">
        <v>327</v>
      </c>
      <c r="D189" s="91" t="s">
        <v>151</v>
      </c>
      <c r="E189" s="73">
        <v>49</v>
      </c>
      <c r="F189" s="117" t="s">
        <v>4</v>
      </c>
      <c r="G189" s="73" t="s">
        <v>4</v>
      </c>
      <c r="H189" s="73" t="s">
        <v>4</v>
      </c>
      <c r="I189" s="73" t="s">
        <v>4</v>
      </c>
      <c r="J189" s="73" t="s">
        <v>4</v>
      </c>
      <c r="K189" s="73" t="s">
        <v>4</v>
      </c>
      <c r="L189" s="73" t="s">
        <v>4</v>
      </c>
      <c r="M189" s="73" t="s">
        <v>4</v>
      </c>
      <c r="N189" s="29" t="s">
        <v>4</v>
      </c>
      <c r="O189" s="106"/>
      <c r="P189" s="106"/>
      <c r="Q189" s="29" t="s">
        <v>4</v>
      </c>
      <c r="R189" s="29" t="s">
        <v>4</v>
      </c>
      <c r="S189" s="29" t="s">
        <v>4</v>
      </c>
      <c r="T189" s="29" t="s">
        <v>4</v>
      </c>
      <c r="U189" s="29" t="s">
        <v>4</v>
      </c>
      <c r="V189" s="29">
        <v>1</v>
      </c>
      <c r="W189" s="29" t="s">
        <v>4</v>
      </c>
      <c r="X189" s="29" t="s">
        <v>4</v>
      </c>
      <c r="Y189" s="29">
        <v>1</v>
      </c>
      <c r="Z189" s="29" t="s">
        <v>4</v>
      </c>
      <c r="AA189" s="29">
        <v>2</v>
      </c>
      <c r="AB189" s="29">
        <v>3</v>
      </c>
      <c r="AC189" s="29">
        <v>5</v>
      </c>
      <c r="AD189" s="29">
        <v>9</v>
      </c>
      <c r="AE189" s="29">
        <v>20</v>
      </c>
      <c r="AF189" s="29">
        <v>8</v>
      </c>
      <c r="AG189" s="29" t="s">
        <v>4</v>
      </c>
      <c r="AH189" s="148" t="s">
        <v>4</v>
      </c>
      <c r="AI189" s="63"/>
    </row>
    <row r="190" spans="1:35">
      <c r="A190" s="63"/>
      <c r="B190" s="161" t="s">
        <v>3</v>
      </c>
      <c r="C190" s="160" t="s">
        <v>3</v>
      </c>
      <c r="D190" s="91" t="s">
        <v>67</v>
      </c>
      <c r="E190" s="73">
        <v>17</v>
      </c>
      <c r="F190" s="117" t="s">
        <v>4</v>
      </c>
      <c r="G190" s="73" t="s">
        <v>4</v>
      </c>
      <c r="H190" s="73" t="s">
        <v>4</v>
      </c>
      <c r="I190" s="73" t="s">
        <v>4</v>
      </c>
      <c r="J190" s="73" t="s">
        <v>4</v>
      </c>
      <c r="K190" s="73" t="s">
        <v>4</v>
      </c>
      <c r="L190" s="73" t="s">
        <v>4</v>
      </c>
      <c r="M190" s="73" t="s">
        <v>4</v>
      </c>
      <c r="N190" s="29" t="s">
        <v>4</v>
      </c>
      <c r="O190" s="106"/>
      <c r="P190" s="106"/>
      <c r="Q190" s="29" t="s">
        <v>4</v>
      </c>
      <c r="R190" s="29" t="s">
        <v>4</v>
      </c>
      <c r="S190" s="29" t="s">
        <v>4</v>
      </c>
      <c r="T190" s="29" t="s">
        <v>4</v>
      </c>
      <c r="U190" s="29" t="s">
        <v>4</v>
      </c>
      <c r="V190" s="29">
        <v>1</v>
      </c>
      <c r="W190" s="29" t="s">
        <v>4</v>
      </c>
      <c r="X190" s="29" t="s">
        <v>4</v>
      </c>
      <c r="Y190" s="29">
        <v>1</v>
      </c>
      <c r="Z190" s="29" t="s">
        <v>4</v>
      </c>
      <c r="AA190" s="29">
        <v>1</v>
      </c>
      <c r="AB190" s="29">
        <v>2</v>
      </c>
      <c r="AC190" s="29">
        <v>2</v>
      </c>
      <c r="AD190" s="29">
        <v>5</v>
      </c>
      <c r="AE190" s="29">
        <v>5</v>
      </c>
      <c r="AF190" s="29" t="s">
        <v>4</v>
      </c>
      <c r="AG190" s="29" t="s">
        <v>4</v>
      </c>
      <c r="AH190" s="148" t="s">
        <v>4</v>
      </c>
      <c r="AI190" s="63"/>
    </row>
    <row r="191" spans="1:35">
      <c r="A191" s="63"/>
      <c r="B191" s="161" t="s">
        <v>3</v>
      </c>
      <c r="C191" s="160" t="s">
        <v>3</v>
      </c>
      <c r="D191" s="91" t="s">
        <v>66</v>
      </c>
      <c r="E191" s="73">
        <v>32</v>
      </c>
      <c r="F191" s="117" t="s">
        <v>4</v>
      </c>
      <c r="G191" s="73" t="s">
        <v>4</v>
      </c>
      <c r="H191" s="73" t="s">
        <v>4</v>
      </c>
      <c r="I191" s="73" t="s">
        <v>4</v>
      </c>
      <c r="J191" s="73" t="s">
        <v>4</v>
      </c>
      <c r="K191" s="73" t="s">
        <v>4</v>
      </c>
      <c r="L191" s="73" t="s">
        <v>4</v>
      </c>
      <c r="M191" s="73" t="s">
        <v>4</v>
      </c>
      <c r="N191" s="29" t="s">
        <v>4</v>
      </c>
      <c r="O191" s="106"/>
      <c r="P191" s="106"/>
      <c r="Q191" s="29" t="s">
        <v>4</v>
      </c>
      <c r="R191" s="29" t="s">
        <v>4</v>
      </c>
      <c r="S191" s="29" t="s">
        <v>4</v>
      </c>
      <c r="T191" s="29" t="s">
        <v>4</v>
      </c>
      <c r="U191" s="29" t="s">
        <v>4</v>
      </c>
      <c r="V191" s="29" t="s">
        <v>4</v>
      </c>
      <c r="W191" s="29" t="s">
        <v>4</v>
      </c>
      <c r="X191" s="29" t="s">
        <v>4</v>
      </c>
      <c r="Y191" s="29" t="s">
        <v>4</v>
      </c>
      <c r="Z191" s="29" t="s">
        <v>4</v>
      </c>
      <c r="AA191" s="29">
        <v>1</v>
      </c>
      <c r="AB191" s="29">
        <v>1</v>
      </c>
      <c r="AC191" s="29">
        <v>3</v>
      </c>
      <c r="AD191" s="29">
        <v>4</v>
      </c>
      <c r="AE191" s="29">
        <v>15</v>
      </c>
      <c r="AF191" s="29">
        <v>8</v>
      </c>
      <c r="AG191" s="29" t="s">
        <v>4</v>
      </c>
      <c r="AH191" s="148" t="s">
        <v>4</v>
      </c>
      <c r="AI191" s="63"/>
    </row>
    <row r="192" spans="1:35">
      <c r="A192" s="63"/>
      <c r="B192" s="161" t="s">
        <v>326</v>
      </c>
      <c r="C192" s="160" t="s">
        <v>325</v>
      </c>
      <c r="D192" s="91" t="s">
        <v>151</v>
      </c>
      <c r="E192" s="73">
        <v>3333</v>
      </c>
      <c r="F192" s="117">
        <v>1</v>
      </c>
      <c r="G192" s="73" t="s">
        <v>4</v>
      </c>
      <c r="H192" s="73" t="s">
        <v>4</v>
      </c>
      <c r="I192" s="73" t="s">
        <v>4</v>
      </c>
      <c r="J192" s="73" t="s">
        <v>4</v>
      </c>
      <c r="K192" s="73">
        <v>1</v>
      </c>
      <c r="L192" s="73" t="s">
        <v>4</v>
      </c>
      <c r="M192" s="73" t="s">
        <v>4</v>
      </c>
      <c r="N192" s="29" t="s">
        <v>4</v>
      </c>
      <c r="O192" s="106"/>
      <c r="P192" s="106"/>
      <c r="Q192" s="29" t="s">
        <v>4</v>
      </c>
      <c r="R192" s="29">
        <v>3</v>
      </c>
      <c r="S192" s="29">
        <v>2</v>
      </c>
      <c r="T192" s="29">
        <v>4</v>
      </c>
      <c r="U192" s="29">
        <v>20</v>
      </c>
      <c r="V192" s="29">
        <v>16</v>
      </c>
      <c r="W192" s="29">
        <v>32</v>
      </c>
      <c r="X192" s="29">
        <v>56</v>
      </c>
      <c r="Y192" s="29">
        <v>102</v>
      </c>
      <c r="Z192" s="29">
        <v>156</v>
      </c>
      <c r="AA192" s="29">
        <v>231</v>
      </c>
      <c r="AB192" s="29">
        <v>330</v>
      </c>
      <c r="AC192" s="29">
        <v>571</v>
      </c>
      <c r="AD192" s="29">
        <v>724</v>
      </c>
      <c r="AE192" s="29">
        <v>661</v>
      </c>
      <c r="AF192" s="29">
        <v>347</v>
      </c>
      <c r="AG192" s="29">
        <v>77</v>
      </c>
      <c r="AH192" s="148" t="s">
        <v>4</v>
      </c>
      <c r="AI192" s="63"/>
    </row>
    <row r="193" spans="1:35">
      <c r="A193" s="63"/>
      <c r="B193" s="161" t="s">
        <v>3</v>
      </c>
      <c r="C193" s="160" t="s">
        <v>3</v>
      </c>
      <c r="D193" s="91" t="s">
        <v>67</v>
      </c>
      <c r="E193" s="73">
        <v>1555</v>
      </c>
      <c r="F193" s="117">
        <v>1</v>
      </c>
      <c r="G193" s="73" t="s">
        <v>4</v>
      </c>
      <c r="H193" s="73" t="s">
        <v>4</v>
      </c>
      <c r="I193" s="73" t="s">
        <v>4</v>
      </c>
      <c r="J193" s="73" t="s">
        <v>4</v>
      </c>
      <c r="K193" s="73">
        <v>1</v>
      </c>
      <c r="L193" s="73" t="s">
        <v>4</v>
      </c>
      <c r="M193" s="73" t="s">
        <v>4</v>
      </c>
      <c r="N193" s="29" t="s">
        <v>4</v>
      </c>
      <c r="O193" s="106"/>
      <c r="P193" s="106"/>
      <c r="Q193" s="29" t="s">
        <v>4</v>
      </c>
      <c r="R193" s="29">
        <v>2</v>
      </c>
      <c r="S193" s="29">
        <v>1</v>
      </c>
      <c r="T193" s="29">
        <v>3</v>
      </c>
      <c r="U193" s="29">
        <v>13</v>
      </c>
      <c r="V193" s="29">
        <v>13</v>
      </c>
      <c r="W193" s="29">
        <v>26</v>
      </c>
      <c r="X193" s="29">
        <v>48</v>
      </c>
      <c r="Y193" s="29">
        <v>88</v>
      </c>
      <c r="Z193" s="29">
        <v>116</v>
      </c>
      <c r="AA193" s="29">
        <v>149</v>
      </c>
      <c r="AB193" s="29">
        <v>205</v>
      </c>
      <c r="AC193" s="29">
        <v>299</v>
      </c>
      <c r="AD193" s="29">
        <v>332</v>
      </c>
      <c r="AE193" s="29">
        <v>184</v>
      </c>
      <c r="AF193" s="29">
        <v>63</v>
      </c>
      <c r="AG193" s="29">
        <v>12</v>
      </c>
      <c r="AH193" s="148" t="s">
        <v>4</v>
      </c>
      <c r="AI193" s="63"/>
    </row>
    <row r="194" spans="1:35">
      <c r="A194" s="63"/>
      <c r="B194" s="161" t="s">
        <v>3</v>
      </c>
      <c r="C194" s="160" t="s">
        <v>3</v>
      </c>
      <c r="D194" s="91" t="s">
        <v>66</v>
      </c>
      <c r="E194" s="73">
        <v>1778</v>
      </c>
      <c r="F194" s="117" t="s">
        <v>4</v>
      </c>
      <c r="G194" s="73" t="s">
        <v>4</v>
      </c>
      <c r="H194" s="73" t="s">
        <v>4</v>
      </c>
      <c r="I194" s="73" t="s">
        <v>4</v>
      </c>
      <c r="J194" s="73" t="s">
        <v>4</v>
      </c>
      <c r="K194" s="73" t="s">
        <v>4</v>
      </c>
      <c r="L194" s="73" t="s">
        <v>4</v>
      </c>
      <c r="M194" s="73" t="s">
        <v>4</v>
      </c>
      <c r="N194" s="29" t="s">
        <v>4</v>
      </c>
      <c r="O194" s="106"/>
      <c r="P194" s="106"/>
      <c r="Q194" s="29" t="s">
        <v>4</v>
      </c>
      <c r="R194" s="29">
        <v>1</v>
      </c>
      <c r="S194" s="29">
        <v>1</v>
      </c>
      <c r="T194" s="29">
        <v>1</v>
      </c>
      <c r="U194" s="29">
        <v>7</v>
      </c>
      <c r="V194" s="29">
        <v>3</v>
      </c>
      <c r="W194" s="29">
        <v>6</v>
      </c>
      <c r="X194" s="29">
        <v>8</v>
      </c>
      <c r="Y194" s="29">
        <v>14</v>
      </c>
      <c r="Z194" s="29">
        <v>40</v>
      </c>
      <c r="AA194" s="29">
        <v>82</v>
      </c>
      <c r="AB194" s="29">
        <v>125</v>
      </c>
      <c r="AC194" s="29">
        <v>272</v>
      </c>
      <c r="AD194" s="29">
        <v>392</v>
      </c>
      <c r="AE194" s="29">
        <v>477</v>
      </c>
      <c r="AF194" s="29">
        <v>284</v>
      </c>
      <c r="AG194" s="29">
        <v>65</v>
      </c>
      <c r="AH194" s="148" t="s">
        <v>4</v>
      </c>
      <c r="AI194" s="63"/>
    </row>
    <row r="195" spans="1:35">
      <c r="A195" s="63"/>
      <c r="B195" s="161" t="s">
        <v>324</v>
      </c>
      <c r="C195" s="160" t="s">
        <v>323</v>
      </c>
      <c r="D195" s="91" t="s">
        <v>151</v>
      </c>
      <c r="E195" s="73">
        <v>23</v>
      </c>
      <c r="F195" s="117" t="s">
        <v>4</v>
      </c>
      <c r="G195" s="73" t="s">
        <v>4</v>
      </c>
      <c r="H195" s="73" t="s">
        <v>4</v>
      </c>
      <c r="I195" s="73" t="s">
        <v>4</v>
      </c>
      <c r="J195" s="73" t="s">
        <v>4</v>
      </c>
      <c r="K195" s="73" t="s">
        <v>4</v>
      </c>
      <c r="L195" s="73" t="s">
        <v>4</v>
      </c>
      <c r="M195" s="73" t="s">
        <v>4</v>
      </c>
      <c r="N195" s="29" t="s">
        <v>4</v>
      </c>
      <c r="O195" s="106"/>
      <c r="P195" s="106"/>
      <c r="Q195" s="29" t="s">
        <v>4</v>
      </c>
      <c r="R195" s="29" t="s">
        <v>4</v>
      </c>
      <c r="S195" s="29" t="s">
        <v>4</v>
      </c>
      <c r="T195" s="29" t="s">
        <v>4</v>
      </c>
      <c r="U195" s="29" t="s">
        <v>4</v>
      </c>
      <c r="V195" s="29" t="s">
        <v>4</v>
      </c>
      <c r="W195" s="29" t="s">
        <v>4</v>
      </c>
      <c r="X195" s="29" t="s">
        <v>4</v>
      </c>
      <c r="Y195" s="29" t="s">
        <v>4</v>
      </c>
      <c r="Z195" s="29">
        <v>2</v>
      </c>
      <c r="AA195" s="29">
        <v>1</v>
      </c>
      <c r="AB195" s="29">
        <v>2</v>
      </c>
      <c r="AC195" s="29" t="s">
        <v>4</v>
      </c>
      <c r="AD195" s="29">
        <v>11</v>
      </c>
      <c r="AE195" s="29">
        <v>5</v>
      </c>
      <c r="AF195" s="29">
        <v>2</v>
      </c>
      <c r="AG195" s="29" t="s">
        <v>4</v>
      </c>
      <c r="AH195" s="148" t="s">
        <v>4</v>
      </c>
      <c r="AI195" s="63"/>
    </row>
    <row r="196" spans="1:35">
      <c r="A196" s="63"/>
      <c r="B196" s="161" t="s">
        <v>3</v>
      </c>
      <c r="C196" s="160" t="s">
        <v>3</v>
      </c>
      <c r="D196" s="91" t="s">
        <v>67</v>
      </c>
      <c r="E196" s="73">
        <v>8</v>
      </c>
      <c r="F196" s="117" t="s">
        <v>4</v>
      </c>
      <c r="G196" s="73" t="s">
        <v>4</v>
      </c>
      <c r="H196" s="73" t="s">
        <v>4</v>
      </c>
      <c r="I196" s="73" t="s">
        <v>4</v>
      </c>
      <c r="J196" s="73" t="s">
        <v>4</v>
      </c>
      <c r="K196" s="73" t="s">
        <v>4</v>
      </c>
      <c r="L196" s="73" t="s">
        <v>4</v>
      </c>
      <c r="M196" s="73" t="s">
        <v>4</v>
      </c>
      <c r="N196" s="29" t="s">
        <v>4</v>
      </c>
      <c r="O196" s="106"/>
      <c r="P196" s="106"/>
      <c r="Q196" s="29" t="s">
        <v>4</v>
      </c>
      <c r="R196" s="29" t="s">
        <v>4</v>
      </c>
      <c r="S196" s="29" t="s">
        <v>4</v>
      </c>
      <c r="T196" s="29" t="s">
        <v>4</v>
      </c>
      <c r="U196" s="29" t="s">
        <v>4</v>
      </c>
      <c r="V196" s="29" t="s">
        <v>4</v>
      </c>
      <c r="W196" s="29" t="s">
        <v>4</v>
      </c>
      <c r="X196" s="29" t="s">
        <v>4</v>
      </c>
      <c r="Y196" s="29" t="s">
        <v>4</v>
      </c>
      <c r="Z196" s="29">
        <v>1</v>
      </c>
      <c r="AA196" s="29" t="s">
        <v>4</v>
      </c>
      <c r="AB196" s="29">
        <v>2</v>
      </c>
      <c r="AC196" s="29" t="s">
        <v>4</v>
      </c>
      <c r="AD196" s="29">
        <v>5</v>
      </c>
      <c r="AE196" s="29" t="s">
        <v>4</v>
      </c>
      <c r="AF196" s="29" t="s">
        <v>4</v>
      </c>
      <c r="AG196" s="29" t="s">
        <v>4</v>
      </c>
      <c r="AH196" s="148" t="s">
        <v>4</v>
      </c>
      <c r="AI196" s="63"/>
    </row>
    <row r="197" spans="1:35">
      <c r="A197" s="63"/>
      <c r="B197" s="161" t="s">
        <v>3</v>
      </c>
      <c r="C197" s="160" t="s">
        <v>3</v>
      </c>
      <c r="D197" s="91" t="s">
        <v>66</v>
      </c>
      <c r="E197" s="73">
        <v>15</v>
      </c>
      <c r="F197" s="117" t="s">
        <v>4</v>
      </c>
      <c r="G197" s="73" t="s">
        <v>4</v>
      </c>
      <c r="H197" s="73" t="s">
        <v>4</v>
      </c>
      <c r="I197" s="73" t="s">
        <v>4</v>
      </c>
      <c r="J197" s="73" t="s">
        <v>4</v>
      </c>
      <c r="K197" s="73" t="s">
        <v>4</v>
      </c>
      <c r="L197" s="73" t="s">
        <v>4</v>
      </c>
      <c r="M197" s="73" t="s">
        <v>4</v>
      </c>
      <c r="N197" s="29" t="s">
        <v>4</v>
      </c>
      <c r="O197" s="106"/>
      <c r="P197" s="106"/>
      <c r="Q197" s="29" t="s">
        <v>4</v>
      </c>
      <c r="R197" s="29" t="s">
        <v>4</v>
      </c>
      <c r="S197" s="29" t="s">
        <v>4</v>
      </c>
      <c r="T197" s="29" t="s">
        <v>4</v>
      </c>
      <c r="U197" s="29" t="s">
        <v>4</v>
      </c>
      <c r="V197" s="29" t="s">
        <v>4</v>
      </c>
      <c r="W197" s="29" t="s">
        <v>4</v>
      </c>
      <c r="X197" s="29" t="s">
        <v>4</v>
      </c>
      <c r="Y197" s="29" t="s">
        <v>4</v>
      </c>
      <c r="Z197" s="29">
        <v>1</v>
      </c>
      <c r="AA197" s="29">
        <v>1</v>
      </c>
      <c r="AB197" s="29" t="s">
        <v>4</v>
      </c>
      <c r="AC197" s="29" t="s">
        <v>4</v>
      </c>
      <c r="AD197" s="29">
        <v>6</v>
      </c>
      <c r="AE197" s="29">
        <v>5</v>
      </c>
      <c r="AF197" s="29">
        <v>2</v>
      </c>
      <c r="AG197" s="29" t="s">
        <v>4</v>
      </c>
      <c r="AH197" s="148" t="s">
        <v>4</v>
      </c>
      <c r="AI197" s="63"/>
    </row>
    <row r="198" spans="1:35">
      <c r="A198" s="63"/>
      <c r="B198" s="161" t="s">
        <v>322</v>
      </c>
      <c r="C198" s="160" t="s">
        <v>321</v>
      </c>
      <c r="D198" s="91" t="s">
        <v>151</v>
      </c>
      <c r="E198" s="73">
        <v>1020</v>
      </c>
      <c r="F198" s="117" t="s">
        <v>4</v>
      </c>
      <c r="G198" s="73" t="s">
        <v>4</v>
      </c>
      <c r="H198" s="73" t="s">
        <v>4</v>
      </c>
      <c r="I198" s="73" t="s">
        <v>4</v>
      </c>
      <c r="J198" s="73" t="s">
        <v>4</v>
      </c>
      <c r="K198" s="73" t="s">
        <v>4</v>
      </c>
      <c r="L198" s="73" t="s">
        <v>4</v>
      </c>
      <c r="M198" s="73" t="s">
        <v>4</v>
      </c>
      <c r="N198" s="29" t="s">
        <v>4</v>
      </c>
      <c r="O198" s="106"/>
      <c r="P198" s="106"/>
      <c r="Q198" s="29" t="s">
        <v>4</v>
      </c>
      <c r="R198" s="29" t="s">
        <v>4</v>
      </c>
      <c r="S198" s="29">
        <v>1</v>
      </c>
      <c r="T198" s="29">
        <v>3</v>
      </c>
      <c r="U198" s="29">
        <v>11</v>
      </c>
      <c r="V198" s="29">
        <v>6</v>
      </c>
      <c r="W198" s="29">
        <v>15</v>
      </c>
      <c r="X198" s="29">
        <v>27</v>
      </c>
      <c r="Y198" s="29">
        <v>60</v>
      </c>
      <c r="Z198" s="29">
        <v>88</v>
      </c>
      <c r="AA198" s="29">
        <v>104</v>
      </c>
      <c r="AB198" s="29">
        <v>136</v>
      </c>
      <c r="AC198" s="29">
        <v>203</v>
      </c>
      <c r="AD198" s="29">
        <v>184</v>
      </c>
      <c r="AE198" s="29">
        <v>129</v>
      </c>
      <c r="AF198" s="29">
        <v>45</v>
      </c>
      <c r="AG198" s="29">
        <v>8</v>
      </c>
      <c r="AH198" s="148" t="s">
        <v>4</v>
      </c>
      <c r="AI198" s="63"/>
    </row>
    <row r="199" spans="1:35">
      <c r="A199" s="63"/>
      <c r="B199" s="161" t="s">
        <v>3</v>
      </c>
      <c r="C199" s="160" t="s">
        <v>3</v>
      </c>
      <c r="D199" s="91" t="s">
        <v>67</v>
      </c>
      <c r="E199" s="73">
        <v>599</v>
      </c>
      <c r="F199" s="117" t="s">
        <v>4</v>
      </c>
      <c r="G199" s="73" t="s">
        <v>4</v>
      </c>
      <c r="H199" s="73" t="s">
        <v>4</v>
      </c>
      <c r="I199" s="73" t="s">
        <v>4</v>
      </c>
      <c r="J199" s="73" t="s">
        <v>4</v>
      </c>
      <c r="K199" s="73" t="s">
        <v>4</v>
      </c>
      <c r="L199" s="73" t="s">
        <v>4</v>
      </c>
      <c r="M199" s="73" t="s">
        <v>4</v>
      </c>
      <c r="N199" s="29" t="s">
        <v>4</v>
      </c>
      <c r="O199" s="106"/>
      <c r="P199" s="106"/>
      <c r="Q199" s="29" t="s">
        <v>4</v>
      </c>
      <c r="R199" s="29" t="s">
        <v>4</v>
      </c>
      <c r="S199" s="29">
        <v>1</v>
      </c>
      <c r="T199" s="29">
        <v>2</v>
      </c>
      <c r="U199" s="29">
        <v>9</v>
      </c>
      <c r="V199" s="29">
        <v>5</v>
      </c>
      <c r="W199" s="29">
        <v>13</v>
      </c>
      <c r="X199" s="29">
        <v>25</v>
      </c>
      <c r="Y199" s="29">
        <v>55</v>
      </c>
      <c r="Z199" s="29">
        <v>69</v>
      </c>
      <c r="AA199" s="29">
        <v>75</v>
      </c>
      <c r="AB199" s="29">
        <v>84</v>
      </c>
      <c r="AC199" s="29">
        <v>115</v>
      </c>
      <c r="AD199" s="29">
        <v>88</v>
      </c>
      <c r="AE199" s="29">
        <v>44</v>
      </c>
      <c r="AF199" s="29">
        <v>12</v>
      </c>
      <c r="AG199" s="29">
        <v>2</v>
      </c>
      <c r="AH199" s="148" t="s">
        <v>4</v>
      </c>
      <c r="AI199" s="63"/>
    </row>
    <row r="200" spans="1:35">
      <c r="A200" s="63"/>
      <c r="B200" s="161" t="s">
        <v>3</v>
      </c>
      <c r="C200" s="160" t="s">
        <v>3</v>
      </c>
      <c r="D200" s="91" t="s">
        <v>66</v>
      </c>
      <c r="E200" s="73">
        <v>421</v>
      </c>
      <c r="F200" s="117" t="s">
        <v>4</v>
      </c>
      <c r="G200" s="73" t="s">
        <v>4</v>
      </c>
      <c r="H200" s="73" t="s">
        <v>4</v>
      </c>
      <c r="I200" s="73" t="s">
        <v>4</v>
      </c>
      <c r="J200" s="73" t="s">
        <v>4</v>
      </c>
      <c r="K200" s="73" t="s">
        <v>4</v>
      </c>
      <c r="L200" s="73" t="s">
        <v>4</v>
      </c>
      <c r="M200" s="73" t="s">
        <v>4</v>
      </c>
      <c r="N200" s="29" t="s">
        <v>4</v>
      </c>
      <c r="O200" s="106"/>
      <c r="P200" s="106"/>
      <c r="Q200" s="29" t="s">
        <v>4</v>
      </c>
      <c r="R200" s="29" t="s">
        <v>4</v>
      </c>
      <c r="S200" s="29" t="s">
        <v>4</v>
      </c>
      <c r="T200" s="29">
        <v>1</v>
      </c>
      <c r="U200" s="29">
        <v>2</v>
      </c>
      <c r="V200" s="29">
        <v>1</v>
      </c>
      <c r="W200" s="29">
        <v>2</v>
      </c>
      <c r="X200" s="29">
        <v>2</v>
      </c>
      <c r="Y200" s="29">
        <v>5</v>
      </c>
      <c r="Z200" s="29">
        <v>19</v>
      </c>
      <c r="AA200" s="29">
        <v>29</v>
      </c>
      <c r="AB200" s="29">
        <v>52</v>
      </c>
      <c r="AC200" s="29">
        <v>88</v>
      </c>
      <c r="AD200" s="29">
        <v>96</v>
      </c>
      <c r="AE200" s="29">
        <v>85</v>
      </c>
      <c r="AF200" s="29">
        <v>33</v>
      </c>
      <c r="AG200" s="29">
        <v>6</v>
      </c>
      <c r="AH200" s="148" t="s">
        <v>4</v>
      </c>
      <c r="AI200" s="63"/>
    </row>
    <row r="201" spans="1:35">
      <c r="A201" s="63"/>
      <c r="B201" s="161" t="s">
        <v>320</v>
      </c>
      <c r="C201" s="160" t="s">
        <v>319</v>
      </c>
      <c r="D201" s="91" t="s">
        <v>151</v>
      </c>
      <c r="E201" s="73">
        <v>196</v>
      </c>
      <c r="F201" s="117" t="s">
        <v>4</v>
      </c>
      <c r="G201" s="73" t="s">
        <v>4</v>
      </c>
      <c r="H201" s="73" t="s">
        <v>4</v>
      </c>
      <c r="I201" s="73" t="s">
        <v>4</v>
      </c>
      <c r="J201" s="73" t="s">
        <v>4</v>
      </c>
      <c r="K201" s="73" t="s">
        <v>4</v>
      </c>
      <c r="L201" s="73" t="s">
        <v>4</v>
      </c>
      <c r="M201" s="73" t="s">
        <v>4</v>
      </c>
      <c r="N201" s="29" t="s">
        <v>4</v>
      </c>
      <c r="O201" s="106"/>
      <c r="P201" s="106"/>
      <c r="Q201" s="29" t="s">
        <v>4</v>
      </c>
      <c r="R201" s="29" t="s">
        <v>4</v>
      </c>
      <c r="S201" s="29" t="s">
        <v>4</v>
      </c>
      <c r="T201" s="29" t="s">
        <v>4</v>
      </c>
      <c r="U201" s="29" t="s">
        <v>4</v>
      </c>
      <c r="V201" s="29">
        <v>2</v>
      </c>
      <c r="W201" s="29">
        <v>3</v>
      </c>
      <c r="X201" s="29">
        <v>2</v>
      </c>
      <c r="Y201" s="29">
        <v>6</v>
      </c>
      <c r="Z201" s="29">
        <v>7</v>
      </c>
      <c r="AA201" s="29">
        <v>16</v>
      </c>
      <c r="AB201" s="29">
        <v>19</v>
      </c>
      <c r="AC201" s="29">
        <v>34</v>
      </c>
      <c r="AD201" s="29">
        <v>45</v>
      </c>
      <c r="AE201" s="29">
        <v>42</v>
      </c>
      <c r="AF201" s="29">
        <v>18</v>
      </c>
      <c r="AG201" s="29">
        <v>2</v>
      </c>
      <c r="AH201" s="148" t="s">
        <v>4</v>
      </c>
      <c r="AI201" s="63"/>
    </row>
    <row r="202" spans="1:35">
      <c r="A202" s="63"/>
      <c r="B202" s="161" t="s">
        <v>3</v>
      </c>
      <c r="C202" s="160" t="s">
        <v>3</v>
      </c>
      <c r="D202" s="91" t="s">
        <v>67</v>
      </c>
      <c r="E202" s="73">
        <v>122</v>
      </c>
      <c r="F202" s="117" t="s">
        <v>4</v>
      </c>
      <c r="G202" s="73" t="s">
        <v>4</v>
      </c>
      <c r="H202" s="73" t="s">
        <v>4</v>
      </c>
      <c r="I202" s="73" t="s">
        <v>4</v>
      </c>
      <c r="J202" s="73" t="s">
        <v>4</v>
      </c>
      <c r="K202" s="73" t="s">
        <v>4</v>
      </c>
      <c r="L202" s="73" t="s">
        <v>4</v>
      </c>
      <c r="M202" s="73" t="s">
        <v>4</v>
      </c>
      <c r="N202" s="29" t="s">
        <v>4</v>
      </c>
      <c r="O202" s="106"/>
      <c r="P202" s="106"/>
      <c r="Q202" s="29" t="s">
        <v>4</v>
      </c>
      <c r="R202" s="29" t="s">
        <v>4</v>
      </c>
      <c r="S202" s="29" t="s">
        <v>4</v>
      </c>
      <c r="T202" s="29" t="s">
        <v>4</v>
      </c>
      <c r="U202" s="29" t="s">
        <v>4</v>
      </c>
      <c r="V202" s="29">
        <v>1</v>
      </c>
      <c r="W202" s="29">
        <v>2</v>
      </c>
      <c r="X202" s="29">
        <v>2</v>
      </c>
      <c r="Y202" s="29">
        <v>6</v>
      </c>
      <c r="Z202" s="29">
        <v>5</v>
      </c>
      <c r="AA202" s="29">
        <v>10</v>
      </c>
      <c r="AB202" s="29">
        <v>12</v>
      </c>
      <c r="AC202" s="29">
        <v>28</v>
      </c>
      <c r="AD202" s="29">
        <v>26</v>
      </c>
      <c r="AE202" s="29">
        <v>25</v>
      </c>
      <c r="AF202" s="29">
        <v>5</v>
      </c>
      <c r="AG202" s="29" t="s">
        <v>4</v>
      </c>
      <c r="AH202" s="148" t="s">
        <v>4</v>
      </c>
      <c r="AI202" s="63"/>
    </row>
    <row r="203" spans="1:35">
      <c r="A203" s="63"/>
      <c r="B203" s="161" t="s">
        <v>3</v>
      </c>
      <c r="C203" s="160" t="s">
        <v>3</v>
      </c>
      <c r="D203" s="91" t="s">
        <v>66</v>
      </c>
      <c r="E203" s="73">
        <v>74</v>
      </c>
      <c r="F203" s="117" t="s">
        <v>4</v>
      </c>
      <c r="G203" s="73" t="s">
        <v>4</v>
      </c>
      <c r="H203" s="73" t="s">
        <v>4</v>
      </c>
      <c r="I203" s="73" t="s">
        <v>4</v>
      </c>
      <c r="J203" s="73" t="s">
        <v>4</v>
      </c>
      <c r="K203" s="73" t="s">
        <v>4</v>
      </c>
      <c r="L203" s="73" t="s">
        <v>4</v>
      </c>
      <c r="M203" s="73" t="s">
        <v>4</v>
      </c>
      <c r="N203" s="29" t="s">
        <v>4</v>
      </c>
      <c r="O203" s="106"/>
      <c r="P203" s="106"/>
      <c r="Q203" s="29" t="s">
        <v>4</v>
      </c>
      <c r="R203" s="29" t="s">
        <v>4</v>
      </c>
      <c r="S203" s="29" t="s">
        <v>4</v>
      </c>
      <c r="T203" s="29" t="s">
        <v>4</v>
      </c>
      <c r="U203" s="29" t="s">
        <v>4</v>
      </c>
      <c r="V203" s="29">
        <v>1</v>
      </c>
      <c r="W203" s="29">
        <v>1</v>
      </c>
      <c r="X203" s="29" t="s">
        <v>4</v>
      </c>
      <c r="Y203" s="29" t="s">
        <v>4</v>
      </c>
      <c r="Z203" s="29">
        <v>2</v>
      </c>
      <c r="AA203" s="29">
        <v>6</v>
      </c>
      <c r="AB203" s="29">
        <v>7</v>
      </c>
      <c r="AC203" s="29">
        <v>6</v>
      </c>
      <c r="AD203" s="29">
        <v>19</v>
      </c>
      <c r="AE203" s="29">
        <v>17</v>
      </c>
      <c r="AF203" s="29">
        <v>13</v>
      </c>
      <c r="AG203" s="29">
        <v>2</v>
      </c>
      <c r="AH203" s="148" t="s">
        <v>4</v>
      </c>
      <c r="AI203" s="63"/>
    </row>
    <row r="204" spans="1:35">
      <c r="A204" s="63"/>
      <c r="B204" s="161" t="s">
        <v>318</v>
      </c>
      <c r="C204" s="160" t="s">
        <v>317</v>
      </c>
      <c r="D204" s="91" t="s">
        <v>151</v>
      </c>
      <c r="E204" s="73">
        <v>157</v>
      </c>
      <c r="F204" s="117" t="s">
        <v>4</v>
      </c>
      <c r="G204" s="73" t="s">
        <v>4</v>
      </c>
      <c r="H204" s="73" t="s">
        <v>4</v>
      </c>
      <c r="I204" s="73" t="s">
        <v>4</v>
      </c>
      <c r="J204" s="73" t="s">
        <v>4</v>
      </c>
      <c r="K204" s="73" t="s">
        <v>4</v>
      </c>
      <c r="L204" s="73" t="s">
        <v>4</v>
      </c>
      <c r="M204" s="73" t="s">
        <v>4</v>
      </c>
      <c r="N204" s="29" t="s">
        <v>4</v>
      </c>
      <c r="O204" s="106"/>
      <c r="P204" s="106"/>
      <c r="Q204" s="29" t="s">
        <v>4</v>
      </c>
      <c r="R204" s="29" t="s">
        <v>4</v>
      </c>
      <c r="S204" s="29" t="s">
        <v>4</v>
      </c>
      <c r="T204" s="29" t="s">
        <v>4</v>
      </c>
      <c r="U204" s="29">
        <v>1</v>
      </c>
      <c r="V204" s="29" t="s">
        <v>4</v>
      </c>
      <c r="W204" s="29">
        <v>1</v>
      </c>
      <c r="X204" s="29">
        <v>1</v>
      </c>
      <c r="Y204" s="29" t="s">
        <v>4</v>
      </c>
      <c r="Z204" s="29">
        <v>5</v>
      </c>
      <c r="AA204" s="29">
        <v>8</v>
      </c>
      <c r="AB204" s="29">
        <v>9</v>
      </c>
      <c r="AC204" s="29">
        <v>21</v>
      </c>
      <c r="AD204" s="29">
        <v>46</v>
      </c>
      <c r="AE204" s="29">
        <v>36</v>
      </c>
      <c r="AF204" s="29">
        <v>22</v>
      </c>
      <c r="AG204" s="29">
        <v>7</v>
      </c>
      <c r="AH204" s="148" t="s">
        <v>4</v>
      </c>
      <c r="AI204" s="63"/>
    </row>
    <row r="205" spans="1:35">
      <c r="A205" s="63"/>
      <c r="B205" s="161" t="s">
        <v>3</v>
      </c>
      <c r="C205" s="160" t="s">
        <v>3</v>
      </c>
      <c r="D205" s="91" t="s">
        <v>67</v>
      </c>
      <c r="E205" s="73">
        <v>51</v>
      </c>
      <c r="F205" s="117" t="s">
        <v>4</v>
      </c>
      <c r="G205" s="73" t="s">
        <v>4</v>
      </c>
      <c r="H205" s="73" t="s">
        <v>4</v>
      </c>
      <c r="I205" s="73" t="s">
        <v>4</v>
      </c>
      <c r="J205" s="73" t="s">
        <v>4</v>
      </c>
      <c r="K205" s="73" t="s">
        <v>4</v>
      </c>
      <c r="L205" s="73" t="s">
        <v>4</v>
      </c>
      <c r="M205" s="73" t="s">
        <v>4</v>
      </c>
      <c r="N205" s="29" t="s">
        <v>4</v>
      </c>
      <c r="O205" s="106"/>
      <c r="P205" s="106"/>
      <c r="Q205" s="29" t="s">
        <v>4</v>
      </c>
      <c r="R205" s="29" t="s">
        <v>4</v>
      </c>
      <c r="S205" s="29" t="s">
        <v>4</v>
      </c>
      <c r="T205" s="29" t="s">
        <v>4</v>
      </c>
      <c r="U205" s="29">
        <v>1</v>
      </c>
      <c r="V205" s="29" t="s">
        <v>4</v>
      </c>
      <c r="W205" s="29">
        <v>1</v>
      </c>
      <c r="X205" s="29" t="s">
        <v>4</v>
      </c>
      <c r="Y205" s="29" t="s">
        <v>4</v>
      </c>
      <c r="Z205" s="29">
        <v>4</v>
      </c>
      <c r="AA205" s="29">
        <v>6</v>
      </c>
      <c r="AB205" s="29">
        <v>7</v>
      </c>
      <c r="AC205" s="29">
        <v>7</v>
      </c>
      <c r="AD205" s="29">
        <v>17</v>
      </c>
      <c r="AE205" s="29">
        <v>6</v>
      </c>
      <c r="AF205" s="29" t="s">
        <v>4</v>
      </c>
      <c r="AG205" s="29">
        <v>2</v>
      </c>
      <c r="AH205" s="148" t="s">
        <v>4</v>
      </c>
      <c r="AI205" s="63"/>
    </row>
    <row r="206" spans="1:35">
      <c r="A206" s="63"/>
      <c r="B206" s="161" t="s">
        <v>3</v>
      </c>
      <c r="C206" s="160" t="s">
        <v>3</v>
      </c>
      <c r="D206" s="91" t="s">
        <v>66</v>
      </c>
      <c r="E206" s="73">
        <v>106</v>
      </c>
      <c r="F206" s="117" t="s">
        <v>4</v>
      </c>
      <c r="G206" s="73" t="s">
        <v>4</v>
      </c>
      <c r="H206" s="73" t="s">
        <v>4</v>
      </c>
      <c r="I206" s="73" t="s">
        <v>4</v>
      </c>
      <c r="J206" s="73" t="s">
        <v>4</v>
      </c>
      <c r="K206" s="73" t="s">
        <v>4</v>
      </c>
      <c r="L206" s="73" t="s">
        <v>4</v>
      </c>
      <c r="M206" s="73" t="s">
        <v>4</v>
      </c>
      <c r="N206" s="29" t="s">
        <v>4</v>
      </c>
      <c r="O206" s="106"/>
      <c r="P206" s="106"/>
      <c r="Q206" s="29" t="s">
        <v>4</v>
      </c>
      <c r="R206" s="29" t="s">
        <v>4</v>
      </c>
      <c r="S206" s="29" t="s">
        <v>4</v>
      </c>
      <c r="T206" s="29" t="s">
        <v>4</v>
      </c>
      <c r="U206" s="29" t="s">
        <v>4</v>
      </c>
      <c r="V206" s="29" t="s">
        <v>4</v>
      </c>
      <c r="W206" s="29" t="s">
        <v>4</v>
      </c>
      <c r="X206" s="29">
        <v>1</v>
      </c>
      <c r="Y206" s="29" t="s">
        <v>4</v>
      </c>
      <c r="Z206" s="29">
        <v>1</v>
      </c>
      <c r="AA206" s="29">
        <v>2</v>
      </c>
      <c r="AB206" s="29">
        <v>2</v>
      </c>
      <c r="AC206" s="29">
        <v>14</v>
      </c>
      <c r="AD206" s="29">
        <v>29</v>
      </c>
      <c r="AE206" s="29">
        <v>30</v>
      </c>
      <c r="AF206" s="29">
        <v>22</v>
      </c>
      <c r="AG206" s="29">
        <v>5</v>
      </c>
      <c r="AH206" s="148" t="s">
        <v>4</v>
      </c>
      <c r="AI206" s="63"/>
    </row>
    <row r="207" spans="1:35">
      <c r="A207" s="63"/>
      <c r="B207" s="161" t="s">
        <v>316</v>
      </c>
      <c r="C207" s="160" t="s">
        <v>315</v>
      </c>
      <c r="D207" s="91" t="s">
        <v>151</v>
      </c>
      <c r="E207" s="73">
        <v>61</v>
      </c>
      <c r="F207" s="117" t="s">
        <v>4</v>
      </c>
      <c r="G207" s="73" t="s">
        <v>4</v>
      </c>
      <c r="H207" s="73" t="s">
        <v>4</v>
      </c>
      <c r="I207" s="73" t="s">
        <v>4</v>
      </c>
      <c r="J207" s="73" t="s">
        <v>4</v>
      </c>
      <c r="K207" s="73" t="s">
        <v>4</v>
      </c>
      <c r="L207" s="73" t="s">
        <v>4</v>
      </c>
      <c r="M207" s="73" t="s">
        <v>4</v>
      </c>
      <c r="N207" s="29" t="s">
        <v>4</v>
      </c>
      <c r="O207" s="106"/>
      <c r="P207" s="106"/>
      <c r="Q207" s="29" t="s">
        <v>4</v>
      </c>
      <c r="R207" s="29" t="s">
        <v>4</v>
      </c>
      <c r="S207" s="29" t="s">
        <v>4</v>
      </c>
      <c r="T207" s="29" t="s">
        <v>4</v>
      </c>
      <c r="U207" s="29" t="s">
        <v>4</v>
      </c>
      <c r="V207" s="29">
        <v>1</v>
      </c>
      <c r="W207" s="29" t="s">
        <v>4</v>
      </c>
      <c r="X207" s="29">
        <v>1</v>
      </c>
      <c r="Y207" s="29">
        <v>5</v>
      </c>
      <c r="Z207" s="29">
        <v>4</v>
      </c>
      <c r="AA207" s="29">
        <v>11</v>
      </c>
      <c r="AB207" s="29">
        <v>10</v>
      </c>
      <c r="AC207" s="29">
        <v>9</v>
      </c>
      <c r="AD207" s="29">
        <v>12</v>
      </c>
      <c r="AE207" s="29">
        <v>6</v>
      </c>
      <c r="AF207" s="29">
        <v>2</v>
      </c>
      <c r="AG207" s="29" t="s">
        <v>4</v>
      </c>
      <c r="AH207" s="148" t="s">
        <v>4</v>
      </c>
      <c r="AI207" s="63"/>
    </row>
    <row r="208" spans="1:35">
      <c r="A208" s="63"/>
      <c r="B208" s="161" t="s">
        <v>3</v>
      </c>
      <c r="C208" s="160" t="s">
        <v>3</v>
      </c>
      <c r="D208" s="91" t="s">
        <v>67</v>
      </c>
      <c r="E208" s="73">
        <v>33</v>
      </c>
      <c r="F208" s="117" t="s">
        <v>4</v>
      </c>
      <c r="G208" s="73" t="s">
        <v>4</v>
      </c>
      <c r="H208" s="73" t="s">
        <v>4</v>
      </c>
      <c r="I208" s="73" t="s">
        <v>4</v>
      </c>
      <c r="J208" s="73" t="s">
        <v>4</v>
      </c>
      <c r="K208" s="73" t="s">
        <v>4</v>
      </c>
      <c r="L208" s="73" t="s">
        <v>4</v>
      </c>
      <c r="M208" s="73" t="s">
        <v>4</v>
      </c>
      <c r="N208" s="29" t="s">
        <v>4</v>
      </c>
      <c r="O208" s="106"/>
      <c r="P208" s="106"/>
      <c r="Q208" s="29" t="s">
        <v>4</v>
      </c>
      <c r="R208" s="29" t="s">
        <v>4</v>
      </c>
      <c r="S208" s="29" t="s">
        <v>4</v>
      </c>
      <c r="T208" s="29" t="s">
        <v>4</v>
      </c>
      <c r="U208" s="29" t="s">
        <v>4</v>
      </c>
      <c r="V208" s="29">
        <v>1</v>
      </c>
      <c r="W208" s="29" t="s">
        <v>4</v>
      </c>
      <c r="X208" s="29">
        <v>1</v>
      </c>
      <c r="Y208" s="29">
        <v>3</v>
      </c>
      <c r="Z208" s="29">
        <v>4</v>
      </c>
      <c r="AA208" s="29">
        <v>6</v>
      </c>
      <c r="AB208" s="29">
        <v>4</v>
      </c>
      <c r="AC208" s="29">
        <v>4</v>
      </c>
      <c r="AD208" s="29">
        <v>7</v>
      </c>
      <c r="AE208" s="29">
        <v>3</v>
      </c>
      <c r="AF208" s="29" t="s">
        <v>4</v>
      </c>
      <c r="AG208" s="29" t="s">
        <v>4</v>
      </c>
      <c r="AH208" s="148" t="s">
        <v>4</v>
      </c>
      <c r="AI208" s="63"/>
    </row>
    <row r="209" spans="1:35">
      <c r="A209" s="63"/>
      <c r="B209" s="161" t="s">
        <v>3</v>
      </c>
      <c r="C209" s="160" t="s">
        <v>3</v>
      </c>
      <c r="D209" s="91" t="s">
        <v>66</v>
      </c>
      <c r="E209" s="73">
        <v>28</v>
      </c>
      <c r="F209" s="117" t="s">
        <v>4</v>
      </c>
      <c r="G209" s="73" t="s">
        <v>4</v>
      </c>
      <c r="H209" s="73" t="s">
        <v>4</v>
      </c>
      <c r="I209" s="73" t="s">
        <v>4</v>
      </c>
      <c r="J209" s="73" t="s">
        <v>4</v>
      </c>
      <c r="K209" s="73" t="s">
        <v>4</v>
      </c>
      <c r="L209" s="73" t="s">
        <v>4</v>
      </c>
      <c r="M209" s="73" t="s">
        <v>4</v>
      </c>
      <c r="N209" s="29" t="s">
        <v>4</v>
      </c>
      <c r="O209" s="106"/>
      <c r="P209" s="106"/>
      <c r="Q209" s="29" t="s">
        <v>4</v>
      </c>
      <c r="R209" s="29" t="s">
        <v>4</v>
      </c>
      <c r="S209" s="29" t="s">
        <v>4</v>
      </c>
      <c r="T209" s="29" t="s">
        <v>4</v>
      </c>
      <c r="U209" s="29" t="s">
        <v>4</v>
      </c>
      <c r="V209" s="29" t="s">
        <v>4</v>
      </c>
      <c r="W209" s="29" t="s">
        <v>4</v>
      </c>
      <c r="X209" s="29" t="s">
        <v>4</v>
      </c>
      <c r="Y209" s="29">
        <v>2</v>
      </c>
      <c r="Z209" s="29" t="s">
        <v>4</v>
      </c>
      <c r="AA209" s="29">
        <v>5</v>
      </c>
      <c r="AB209" s="29">
        <v>6</v>
      </c>
      <c r="AC209" s="29">
        <v>5</v>
      </c>
      <c r="AD209" s="29">
        <v>5</v>
      </c>
      <c r="AE209" s="29">
        <v>3</v>
      </c>
      <c r="AF209" s="29">
        <v>2</v>
      </c>
      <c r="AG209" s="29" t="s">
        <v>4</v>
      </c>
      <c r="AH209" s="148" t="s">
        <v>4</v>
      </c>
      <c r="AI209" s="63"/>
    </row>
    <row r="210" spans="1:35">
      <c r="A210" s="63"/>
      <c r="B210" s="161" t="s">
        <v>314</v>
      </c>
      <c r="C210" s="160" t="s">
        <v>313</v>
      </c>
      <c r="D210" s="91" t="s">
        <v>151</v>
      </c>
      <c r="E210" s="73">
        <v>315</v>
      </c>
      <c r="F210" s="117" t="s">
        <v>4</v>
      </c>
      <c r="G210" s="73" t="s">
        <v>4</v>
      </c>
      <c r="H210" s="73" t="s">
        <v>4</v>
      </c>
      <c r="I210" s="73" t="s">
        <v>4</v>
      </c>
      <c r="J210" s="73" t="s">
        <v>4</v>
      </c>
      <c r="K210" s="73" t="s">
        <v>4</v>
      </c>
      <c r="L210" s="73" t="s">
        <v>4</v>
      </c>
      <c r="M210" s="73" t="s">
        <v>4</v>
      </c>
      <c r="N210" s="29" t="s">
        <v>4</v>
      </c>
      <c r="O210" s="106"/>
      <c r="P210" s="106"/>
      <c r="Q210" s="29" t="s">
        <v>4</v>
      </c>
      <c r="R210" s="29">
        <v>1</v>
      </c>
      <c r="S210" s="29">
        <v>1</v>
      </c>
      <c r="T210" s="29">
        <v>1</v>
      </c>
      <c r="U210" s="29">
        <v>3</v>
      </c>
      <c r="V210" s="29">
        <v>2</v>
      </c>
      <c r="W210" s="29">
        <v>2</v>
      </c>
      <c r="X210" s="29">
        <v>7</v>
      </c>
      <c r="Y210" s="29">
        <v>3</v>
      </c>
      <c r="Z210" s="29">
        <v>7</v>
      </c>
      <c r="AA210" s="29">
        <v>21</v>
      </c>
      <c r="AB210" s="29">
        <v>31</v>
      </c>
      <c r="AC210" s="29">
        <v>55</v>
      </c>
      <c r="AD210" s="29">
        <v>75</v>
      </c>
      <c r="AE210" s="29">
        <v>66</v>
      </c>
      <c r="AF210" s="29">
        <v>33</v>
      </c>
      <c r="AG210" s="29">
        <v>7</v>
      </c>
      <c r="AH210" s="148" t="s">
        <v>4</v>
      </c>
      <c r="AI210" s="63"/>
    </row>
    <row r="211" spans="1:35">
      <c r="A211" s="63"/>
      <c r="B211" s="161" t="s">
        <v>3</v>
      </c>
      <c r="C211" s="160" t="s">
        <v>3</v>
      </c>
      <c r="D211" s="91" t="s">
        <v>67</v>
      </c>
      <c r="E211" s="73">
        <v>139</v>
      </c>
      <c r="F211" s="117" t="s">
        <v>4</v>
      </c>
      <c r="G211" s="73" t="s">
        <v>4</v>
      </c>
      <c r="H211" s="73" t="s">
        <v>4</v>
      </c>
      <c r="I211" s="73" t="s">
        <v>4</v>
      </c>
      <c r="J211" s="73" t="s">
        <v>4</v>
      </c>
      <c r="K211" s="73" t="s">
        <v>4</v>
      </c>
      <c r="L211" s="73" t="s">
        <v>4</v>
      </c>
      <c r="M211" s="73" t="s">
        <v>4</v>
      </c>
      <c r="N211" s="29" t="s">
        <v>4</v>
      </c>
      <c r="O211" s="106"/>
      <c r="P211" s="106"/>
      <c r="Q211" s="29" t="s">
        <v>4</v>
      </c>
      <c r="R211" s="29">
        <v>1</v>
      </c>
      <c r="S211" s="29" t="s">
        <v>4</v>
      </c>
      <c r="T211" s="29">
        <v>1</v>
      </c>
      <c r="U211" s="29">
        <v>1</v>
      </c>
      <c r="V211" s="29">
        <v>1</v>
      </c>
      <c r="W211" s="29">
        <v>1</v>
      </c>
      <c r="X211" s="29">
        <v>6</v>
      </c>
      <c r="Y211" s="29">
        <v>2</v>
      </c>
      <c r="Z211" s="29">
        <v>6</v>
      </c>
      <c r="AA211" s="29">
        <v>13</v>
      </c>
      <c r="AB211" s="29">
        <v>23</v>
      </c>
      <c r="AC211" s="29">
        <v>26</v>
      </c>
      <c r="AD211" s="29">
        <v>39</v>
      </c>
      <c r="AE211" s="29">
        <v>10</v>
      </c>
      <c r="AF211" s="29">
        <v>6</v>
      </c>
      <c r="AG211" s="29">
        <v>3</v>
      </c>
      <c r="AH211" s="148" t="s">
        <v>4</v>
      </c>
      <c r="AI211" s="63"/>
    </row>
    <row r="212" spans="1:35">
      <c r="A212" s="63"/>
      <c r="B212" s="161" t="s">
        <v>3</v>
      </c>
      <c r="C212" s="160" t="s">
        <v>3</v>
      </c>
      <c r="D212" s="91" t="s">
        <v>66</v>
      </c>
      <c r="E212" s="73">
        <v>176</v>
      </c>
      <c r="F212" s="117" t="s">
        <v>4</v>
      </c>
      <c r="G212" s="73" t="s">
        <v>4</v>
      </c>
      <c r="H212" s="73" t="s">
        <v>4</v>
      </c>
      <c r="I212" s="73" t="s">
        <v>4</v>
      </c>
      <c r="J212" s="73" t="s">
        <v>4</v>
      </c>
      <c r="K212" s="73" t="s">
        <v>4</v>
      </c>
      <c r="L212" s="73" t="s">
        <v>4</v>
      </c>
      <c r="M212" s="73" t="s">
        <v>4</v>
      </c>
      <c r="N212" s="29" t="s">
        <v>4</v>
      </c>
      <c r="O212" s="106"/>
      <c r="P212" s="106"/>
      <c r="Q212" s="29" t="s">
        <v>4</v>
      </c>
      <c r="R212" s="29" t="s">
        <v>4</v>
      </c>
      <c r="S212" s="29">
        <v>1</v>
      </c>
      <c r="T212" s="29" t="s">
        <v>4</v>
      </c>
      <c r="U212" s="29">
        <v>2</v>
      </c>
      <c r="V212" s="29">
        <v>1</v>
      </c>
      <c r="W212" s="29">
        <v>1</v>
      </c>
      <c r="X212" s="29">
        <v>1</v>
      </c>
      <c r="Y212" s="29">
        <v>1</v>
      </c>
      <c r="Z212" s="29">
        <v>1</v>
      </c>
      <c r="AA212" s="29">
        <v>8</v>
      </c>
      <c r="AB212" s="29">
        <v>8</v>
      </c>
      <c r="AC212" s="29">
        <v>29</v>
      </c>
      <c r="AD212" s="29">
        <v>36</v>
      </c>
      <c r="AE212" s="29">
        <v>56</v>
      </c>
      <c r="AF212" s="29">
        <v>27</v>
      </c>
      <c r="AG212" s="29">
        <v>4</v>
      </c>
      <c r="AH212" s="148" t="s">
        <v>4</v>
      </c>
      <c r="AI212" s="63"/>
    </row>
    <row r="213" spans="1:35">
      <c r="A213" s="63"/>
      <c r="B213" s="161" t="s">
        <v>312</v>
      </c>
      <c r="C213" s="160" t="s">
        <v>311</v>
      </c>
      <c r="D213" s="91" t="s">
        <v>151</v>
      </c>
      <c r="E213" s="73">
        <v>1527</v>
      </c>
      <c r="F213" s="117" t="s">
        <v>4</v>
      </c>
      <c r="G213" s="73" t="s">
        <v>4</v>
      </c>
      <c r="H213" s="73" t="s">
        <v>4</v>
      </c>
      <c r="I213" s="73" t="s">
        <v>4</v>
      </c>
      <c r="J213" s="73" t="s">
        <v>4</v>
      </c>
      <c r="K213" s="73" t="s">
        <v>4</v>
      </c>
      <c r="L213" s="73" t="s">
        <v>4</v>
      </c>
      <c r="M213" s="73" t="s">
        <v>4</v>
      </c>
      <c r="N213" s="29" t="s">
        <v>4</v>
      </c>
      <c r="O213" s="106"/>
      <c r="P213" s="106"/>
      <c r="Q213" s="29" t="s">
        <v>4</v>
      </c>
      <c r="R213" s="29">
        <v>2</v>
      </c>
      <c r="S213" s="29" t="s">
        <v>4</v>
      </c>
      <c r="T213" s="29" t="s">
        <v>4</v>
      </c>
      <c r="U213" s="29">
        <v>5</v>
      </c>
      <c r="V213" s="29">
        <v>4</v>
      </c>
      <c r="W213" s="29">
        <v>10</v>
      </c>
      <c r="X213" s="29">
        <v>17</v>
      </c>
      <c r="Y213" s="29">
        <v>28</v>
      </c>
      <c r="Z213" s="29">
        <v>41</v>
      </c>
      <c r="AA213" s="29">
        <v>68</v>
      </c>
      <c r="AB213" s="29">
        <v>118</v>
      </c>
      <c r="AC213" s="29">
        <v>241</v>
      </c>
      <c r="AD213" s="29">
        <v>342</v>
      </c>
      <c r="AE213" s="29">
        <v>375</v>
      </c>
      <c r="AF213" s="29">
        <v>223</v>
      </c>
      <c r="AG213" s="29">
        <v>53</v>
      </c>
      <c r="AH213" s="148" t="s">
        <v>4</v>
      </c>
      <c r="AI213" s="63"/>
    </row>
    <row r="214" spans="1:35">
      <c r="A214" s="63"/>
      <c r="B214" s="161" t="s">
        <v>3</v>
      </c>
      <c r="C214" s="160" t="s">
        <v>3</v>
      </c>
      <c r="D214" s="91" t="s">
        <v>67</v>
      </c>
      <c r="E214" s="73">
        <v>579</v>
      </c>
      <c r="F214" s="117" t="s">
        <v>4</v>
      </c>
      <c r="G214" s="73" t="s">
        <v>4</v>
      </c>
      <c r="H214" s="73" t="s">
        <v>4</v>
      </c>
      <c r="I214" s="73" t="s">
        <v>4</v>
      </c>
      <c r="J214" s="73" t="s">
        <v>4</v>
      </c>
      <c r="K214" s="73" t="s">
        <v>4</v>
      </c>
      <c r="L214" s="73" t="s">
        <v>4</v>
      </c>
      <c r="M214" s="73" t="s">
        <v>4</v>
      </c>
      <c r="N214" s="29" t="s">
        <v>4</v>
      </c>
      <c r="O214" s="106"/>
      <c r="P214" s="106"/>
      <c r="Q214" s="29" t="s">
        <v>4</v>
      </c>
      <c r="R214" s="29">
        <v>1</v>
      </c>
      <c r="S214" s="29" t="s">
        <v>4</v>
      </c>
      <c r="T214" s="29" t="s">
        <v>4</v>
      </c>
      <c r="U214" s="29">
        <v>2</v>
      </c>
      <c r="V214" s="29">
        <v>4</v>
      </c>
      <c r="W214" s="29">
        <v>8</v>
      </c>
      <c r="X214" s="29">
        <v>13</v>
      </c>
      <c r="Y214" s="29">
        <v>22</v>
      </c>
      <c r="Z214" s="29">
        <v>26</v>
      </c>
      <c r="AA214" s="29">
        <v>38</v>
      </c>
      <c r="AB214" s="29">
        <v>68</v>
      </c>
      <c r="AC214" s="29">
        <v>113</v>
      </c>
      <c r="AD214" s="29">
        <v>144</v>
      </c>
      <c r="AE214" s="29">
        <v>95</v>
      </c>
      <c r="AF214" s="29">
        <v>40</v>
      </c>
      <c r="AG214" s="29">
        <v>5</v>
      </c>
      <c r="AH214" s="148" t="s">
        <v>4</v>
      </c>
      <c r="AI214" s="63"/>
    </row>
    <row r="215" spans="1:35">
      <c r="A215" s="63"/>
      <c r="B215" s="161" t="s">
        <v>3</v>
      </c>
      <c r="C215" s="160" t="s">
        <v>3</v>
      </c>
      <c r="D215" s="91" t="s">
        <v>66</v>
      </c>
      <c r="E215" s="73">
        <v>948</v>
      </c>
      <c r="F215" s="117" t="s">
        <v>4</v>
      </c>
      <c r="G215" s="73" t="s">
        <v>4</v>
      </c>
      <c r="H215" s="73" t="s">
        <v>4</v>
      </c>
      <c r="I215" s="73" t="s">
        <v>4</v>
      </c>
      <c r="J215" s="73" t="s">
        <v>4</v>
      </c>
      <c r="K215" s="73" t="s">
        <v>4</v>
      </c>
      <c r="L215" s="73" t="s">
        <v>4</v>
      </c>
      <c r="M215" s="73" t="s">
        <v>4</v>
      </c>
      <c r="N215" s="29" t="s">
        <v>4</v>
      </c>
      <c r="O215" s="106"/>
      <c r="P215" s="106"/>
      <c r="Q215" s="29" t="s">
        <v>4</v>
      </c>
      <c r="R215" s="29">
        <v>1</v>
      </c>
      <c r="S215" s="29" t="s">
        <v>4</v>
      </c>
      <c r="T215" s="29" t="s">
        <v>4</v>
      </c>
      <c r="U215" s="29">
        <v>3</v>
      </c>
      <c r="V215" s="29" t="s">
        <v>4</v>
      </c>
      <c r="W215" s="29">
        <v>2</v>
      </c>
      <c r="X215" s="29">
        <v>4</v>
      </c>
      <c r="Y215" s="29">
        <v>6</v>
      </c>
      <c r="Z215" s="29">
        <v>15</v>
      </c>
      <c r="AA215" s="29">
        <v>30</v>
      </c>
      <c r="AB215" s="29">
        <v>50</v>
      </c>
      <c r="AC215" s="29">
        <v>128</v>
      </c>
      <c r="AD215" s="29">
        <v>198</v>
      </c>
      <c r="AE215" s="29">
        <v>280</v>
      </c>
      <c r="AF215" s="29">
        <v>183</v>
      </c>
      <c r="AG215" s="29">
        <v>48</v>
      </c>
      <c r="AH215" s="148" t="s">
        <v>4</v>
      </c>
      <c r="AI215" s="63"/>
    </row>
    <row r="216" spans="1:35">
      <c r="A216" s="63"/>
      <c r="B216" s="161" t="s">
        <v>310</v>
      </c>
      <c r="C216" s="160" t="s">
        <v>309</v>
      </c>
      <c r="D216" s="91" t="s">
        <v>151</v>
      </c>
      <c r="E216" s="73">
        <v>34</v>
      </c>
      <c r="F216" s="117">
        <v>1</v>
      </c>
      <c r="G216" s="73" t="s">
        <v>4</v>
      </c>
      <c r="H216" s="73" t="s">
        <v>4</v>
      </c>
      <c r="I216" s="73" t="s">
        <v>4</v>
      </c>
      <c r="J216" s="73" t="s">
        <v>4</v>
      </c>
      <c r="K216" s="73">
        <v>1</v>
      </c>
      <c r="L216" s="73" t="s">
        <v>4</v>
      </c>
      <c r="M216" s="73" t="s">
        <v>4</v>
      </c>
      <c r="N216" s="29" t="s">
        <v>4</v>
      </c>
      <c r="O216" s="106"/>
      <c r="P216" s="106"/>
      <c r="Q216" s="29" t="s">
        <v>4</v>
      </c>
      <c r="R216" s="29" t="s">
        <v>4</v>
      </c>
      <c r="S216" s="29" t="s">
        <v>4</v>
      </c>
      <c r="T216" s="29" t="s">
        <v>4</v>
      </c>
      <c r="U216" s="29" t="s">
        <v>4</v>
      </c>
      <c r="V216" s="29">
        <v>1</v>
      </c>
      <c r="W216" s="29">
        <v>1</v>
      </c>
      <c r="X216" s="29">
        <v>1</v>
      </c>
      <c r="Y216" s="29" t="s">
        <v>4</v>
      </c>
      <c r="Z216" s="29">
        <v>2</v>
      </c>
      <c r="AA216" s="29">
        <v>2</v>
      </c>
      <c r="AB216" s="29">
        <v>5</v>
      </c>
      <c r="AC216" s="29">
        <v>8</v>
      </c>
      <c r="AD216" s="29">
        <v>9</v>
      </c>
      <c r="AE216" s="29">
        <v>2</v>
      </c>
      <c r="AF216" s="29">
        <v>2</v>
      </c>
      <c r="AG216" s="29" t="s">
        <v>4</v>
      </c>
      <c r="AH216" s="148" t="s">
        <v>4</v>
      </c>
      <c r="AI216" s="63"/>
    </row>
    <row r="217" spans="1:35">
      <c r="A217" s="63"/>
      <c r="B217" s="161" t="s">
        <v>3</v>
      </c>
      <c r="C217" s="160" t="s">
        <v>3</v>
      </c>
      <c r="D217" s="91" t="s">
        <v>67</v>
      </c>
      <c r="E217" s="73">
        <v>24</v>
      </c>
      <c r="F217" s="117">
        <v>1</v>
      </c>
      <c r="G217" s="73" t="s">
        <v>4</v>
      </c>
      <c r="H217" s="73" t="s">
        <v>4</v>
      </c>
      <c r="I217" s="73" t="s">
        <v>4</v>
      </c>
      <c r="J217" s="73" t="s">
        <v>4</v>
      </c>
      <c r="K217" s="73">
        <v>1</v>
      </c>
      <c r="L217" s="73" t="s">
        <v>4</v>
      </c>
      <c r="M217" s="73" t="s">
        <v>4</v>
      </c>
      <c r="N217" s="29" t="s">
        <v>4</v>
      </c>
      <c r="O217" s="106"/>
      <c r="P217" s="106"/>
      <c r="Q217" s="29" t="s">
        <v>4</v>
      </c>
      <c r="R217" s="29" t="s">
        <v>4</v>
      </c>
      <c r="S217" s="29" t="s">
        <v>4</v>
      </c>
      <c r="T217" s="29" t="s">
        <v>4</v>
      </c>
      <c r="U217" s="29" t="s">
        <v>4</v>
      </c>
      <c r="V217" s="29">
        <v>1</v>
      </c>
      <c r="W217" s="29">
        <v>1</v>
      </c>
      <c r="X217" s="29">
        <v>1</v>
      </c>
      <c r="Y217" s="29" t="s">
        <v>4</v>
      </c>
      <c r="Z217" s="29">
        <v>1</v>
      </c>
      <c r="AA217" s="29">
        <v>1</v>
      </c>
      <c r="AB217" s="29">
        <v>5</v>
      </c>
      <c r="AC217" s="29">
        <v>6</v>
      </c>
      <c r="AD217" s="29">
        <v>6</v>
      </c>
      <c r="AE217" s="29">
        <v>1</v>
      </c>
      <c r="AF217" s="29" t="s">
        <v>4</v>
      </c>
      <c r="AG217" s="29" t="s">
        <v>4</v>
      </c>
      <c r="AH217" s="148" t="s">
        <v>4</v>
      </c>
      <c r="AI217" s="63"/>
    </row>
    <row r="218" spans="1:35">
      <c r="A218" s="63"/>
      <c r="B218" s="161" t="s">
        <v>3</v>
      </c>
      <c r="C218" s="160" t="s">
        <v>3</v>
      </c>
      <c r="D218" s="91" t="s">
        <v>66</v>
      </c>
      <c r="E218" s="73">
        <v>10</v>
      </c>
      <c r="F218" s="117" t="s">
        <v>4</v>
      </c>
      <c r="G218" s="73" t="s">
        <v>4</v>
      </c>
      <c r="H218" s="73" t="s">
        <v>4</v>
      </c>
      <c r="I218" s="73" t="s">
        <v>4</v>
      </c>
      <c r="J218" s="73" t="s">
        <v>4</v>
      </c>
      <c r="K218" s="73" t="s">
        <v>4</v>
      </c>
      <c r="L218" s="73" t="s">
        <v>4</v>
      </c>
      <c r="M218" s="73" t="s">
        <v>4</v>
      </c>
      <c r="N218" s="29" t="s">
        <v>4</v>
      </c>
      <c r="O218" s="106"/>
      <c r="P218" s="106"/>
      <c r="Q218" s="29" t="s">
        <v>4</v>
      </c>
      <c r="R218" s="29" t="s">
        <v>4</v>
      </c>
      <c r="S218" s="29" t="s">
        <v>4</v>
      </c>
      <c r="T218" s="29" t="s">
        <v>4</v>
      </c>
      <c r="U218" s="29" t="s">
        <v>4</v>
      </c>
      <c r="V218" s="29" t="s">
        <v>4</v>
      </c>
      <c r="W218" s="29" t="s">
        <v>4</v>
      </c>
      <c r="X218" s="29" t="s">
        <v>4</v>
      </c>
      <c r="Y218" s="29" t="s">
        <v>4</v>
      </c>
      <c r="Z218" s="29">
        <v>1</v>
      </c>
      <c r="AA218" s="29">
        <v>1</v>
      </c>
      <c r="AB218" s="29" t="s">
        <v>4</v>
      </c>
      <c r="AC218" s="29">
        <v>2</v>
      </c>
      <c r="AD218" s="29">
        <v>3</v>
      </c>
      <c r="AE218" s="29">
        <v>1</v>
      </c>
      <c r="AF218" s="29">
        <v>2</v>
      </c>
      <c r="AG218" s="29" t="s">
        <v>4</v>
      </c>
      <c r="AH218" s="148" t="s">
        <v>4</v>
      </c>
      <c r="AI218" s="63"/>
    </row>
    <row r="219" spans="1:35">
      <c r="A219" s="63"/>
      <c r="B219" s="161" t="s">
        <v>308</v>
      </c>
      <c r="C219" s="160" t="s">
        <v>307</v>
      </c>
      <c r="D219" s="91" t="s">
        <v>151</v>
      </c>
      <c r="E219" s="73">
        <v>1855</v>
      </c>
      <c r="F219" s="117" t="s">
        <v>4</v>
      </c>
      <c r="G219" s="73" t="s">
        <v>4</v>
      </c>
      <c r="H219" s="73" t="s">
        <v>4</v>
      </c>
      <c r="I219" s="73" t="s">
        <v>4</v>
      </c>
      <c r="J219" s="73" t="s">
        <v>4</v>
      </c>
      <c r="K219" s="73" t="s">
        <v>4</v>
      </c>
      <c r="L219" s="73" t="s">
        <v>4</v>
      </c>
      <c r="M219" s="73">
        <v>2</v>
      </c>
      <c r="N219" s="29" t="s">
        <v>4</v>
      </c>
      <c r="O219" s="106"/>
      <c r="P219" s="106"/>
      <c r="Q219" s="29">
        <v>1</v>
      </c>
      <c r="R219" s="29">
        <v>1</v>
      </c>
      <c r="S219" s="29">
        <v>4</v>
      </c>
      <c r="T219" s="29" t="s">
        <v>4</v>
      </c>
      <c r="U219" s="29">
        <v>13</v>
      </c>
      <c r="V219" s="29">
        <v>19</v>
      </c>
      <c r="W219" s="29">
        <v>26</v>
      </c>
      <c r="X219" s="29">
        <v>28</v>
      </c>
      <c r="Y219" s="29">
        <v>52</v>
      </c>
      <c r="Z219" s="29">
        <v>75</v>
      </c>
      <c r="AA219" s="29">
        <v>125</v>
      </c>
      <c r="AB219" s="29">
        <v>182</v>
      </c>
      <c r="AC219" s="29">
        <v>322</v>
      </c>
      <c r="AD219" s="29">
        <v>435</v>
      </c>
      <c r="AE219" s="29">
        <v>360</v>
      </c>
      <c r="AF219" s="29">
        <v>173</v>
      </c>
      <c r="AG219" s="29">
        <v>37</v>
      </c>
      <c r="AH219" s="148" t="s">
        <v>4</v>
      </c>
      <c r="AI219" s="63"/>
    </row>
    <row r="220" spans="1:35">
      <c r="A220" s="63"/>
      <c r="B220" s="161" t="s">
        <v>3</v>
      </c>
      <c r="C220" s="160" t="s">
        <v>3</v>
      </c>
      <c r="D220" s="91" t="s">
        <v>67</v>
      </c>
      <c r="E220" s="73">
        <v>858</v>
      </c>
      <c r="F220" s="117" t="s">
        <v>4</v>
      </c>
      <c r="G220" s="73" t="s">
        <v>4</v>
      </c>
      <c r="H220" s="73" t="s">
        <v>4</v>
      </c>
      <c r="I220" s="73" t="s">
        <v>4</v>
      </c>
      <c r="J220" s="73" t="s">
        <v>4</v>
      </c>
      <c r="K220" s="73" t="s">
        <v>4</v>
      </c>
      <c r="L220" s="73" t="s">
        <v>4</v>
      </c>
      <c r="M220" s="73" t="s">
        <v>4</v>
      </c>
      <c r="N220" s="29" t="s">
        <v>4</v>
      </c>
      <c r="O220" s="106"/>
      <c r="P220" s="106"/>
      <c r="Q220" s="29" t="s">
        <v>4</v>
      </c>
      <c r="R220" s="29">
        <v>1</v>
      </c>
      <c r="S220" s="29">
        <v>3</v>
      </c>
      <c r="T220" s="29" t="s">
        <v>4</v>
      </c>
      <c r="U220" s="29">
        <v>7</v>
      </c>
      <c r="V220" s="29">
        <v>15</v>
      </c>
      <c r="W220" s="29">
        <v>19</v>
      </c>
      <c r="X220" s="29">
        <v>17</v>
      </c>
      <c r="Y220" s="29">
        <v>28</v>
      </c>
      <c r="Z220" s="29">
        <v>52</v>
      </c>
      <c r="AA220" s="29">
        <v>82</v>
      </c>
      <c r="AB220" s="29">
        <v>109</v>
      </c>
      <c r="AC220" s="29">
        <v>182</v>
      </c>
      <c r="AD220" s="29">
        <v>206</v>
      </c>
      <c r="AE220" s="29">
        <v>108</v>
      </c>
      <c r="AF220" s="29">
        <v>27</v>
      </c>
      <c r="AG220" s="29">
        <v>2</v>
      </c>
      <c r="AH220" s="148" t="s">
        <v>4</v>
      </c>
      <c r="AI220" s="63"/>
    </row>
    <row r="221" spans="1:35">
      <c r="A221" s="63"/>
      <c r="B221" s="161" t="s">
        <v>3</v>
      </c>
      <c r="C221" s="160" t="s">
        <v>3</v>
      </c>
      <c r="D221" s="91" t="s">
        <v>66</v>
      </c>
      <c r="E221" s="73">
        <v>997</v>
      </c>
      <c r="F221" s="117" t="s">
        <v>4</v>
      </c>
      <c r="G221" s="73" t="s">
        <v>4</v>
      </c>
      <c r="H221" s="73" t="s">
        <v>4</v>
      </c>
      <c r="I221" s="73" t="s">
        <v>4</v>
      </c>
      <c r="J221" s="73" t="s">
        <v>4</v>
      </c>
      <c r="K221" s="73" t="s">
        <v>4</v>
      </c>
      <c r="L221" s="73" t="s">
        <v>4</v>
      </c>
      <c r="M221" s="73">
        <v>2</v>
      </c>
      <c r="N221" s="29" t="s">
        <v>4</v>
      </c>
      <c r="O221" s="106"/>
      <c r="P221" s="106"/>
      <c r="Q221" s="29">
        <v>1</v>
      </c>
      <c r="R221" s="29" t="s">
        <v>4</v>
      </c>
      <c r="S221" s="29">
        <v>1</v>
      </c>
      <c r="T221" s="29" t="s">
        <v>4</v>
      </c>
      <c r="U221" s="29">
        <v>6</v>
      </c>
      <c r="V221" s="29">
        <v>4</v>
      </c>
      <c r="W221" s="29">
        <v>7</v>
      </c>
      <c r="X221" s="29">
        <v>11</v>
      </c>
      <c r="Y221" s="29">
        <v>24</v>
      </c>
      <c r="Z221" s="29">
        <v>23</v>
      </c>
      <c r="AA221" s="29">
        <v>43</v>
      </c>
      <c r="AB221" s="29">
        <v>73</v>
      </c>
      <c r="AC221" s="29">
        <v>140</v>
      </c>
      <c r="AD221" s="29">
        <v>229</v>
      </c>
      <c r="AE221" s="29">
        <v>252</v>
      </c>
      <c r="AF221" s="29">
        <v>146</v>
      </c>
      <c r="AG221" s="29">
        <v>35</v>
      </c>
      <c r="AH221" s="148" t="s">
        <v>4</v>
      </c>
      <c r="AI221" s="63"/>
    </row>
    <row r="222" spans="1:35">
      <c r="A222" s="63"/>
      <c r="B222" s="161" t="s">
        <v>306</v>
      </c>
      <c r="C222" s="160" t="s">
        <v>305</v>
      </c>
      <c r="D222" s="91" t="s">
        <v>151</v>
      </c>
      <c r="E222" s="73">
        <v>202</v>
      </c>
      <c r="F222" s="117" t="s">
        <v>4</v>
      </c>
      <c r="G222" s="73" t="s">
        <v>4</v>
      </c>
      <c r="H222" s="73" t="s">
        <v>4</v>
      </c>
      <c r="I222" s="73" t="s">
        <v>4</v>
      </c>
      <c r="J222" s="73" t="s">
        <v>4</v>
      </c>
      <c r="K222" s="73" t="s">
        <v>4</v>
      </c>
      <c r="L222" s="73" t="s">
        <v>4</v>
      </c>
      <c r="M222" s="73" t="s">
        <v>4</v>
      </c>
      <c r="N222" s="29" t="s">
        <v>4</v>
      </c>
      <c r="O222" s="106"/>
      <c r="P222" s="106"/>
      <c r="Q222" s="29" t="s">
        <v>4</v>
      </c>
      <c r="R222" s="29" t="s">
        <v>4</v>
      </c>
      <c r="S222" s="29">
        <v>2</v>
      </c>
      <c r="T222" s="29" t="s">
        <v>4</v>
      </c>
      <c r="U222" s="29">
        <v>4</v>
      </c>
      <c r="V222" s="29">
        <v>7</v>
      </c>
      <c r="W222" s="29">
        <v>10</v>
      </c>
      <c r="X222" s="29">
        <v>13</v>
      </c>
      <c r="Y222" s="29">
        <v>14</v>
      </c>
      <c r="Z222" s="29">
        <v>10</v>
      </c>
      <c r="AA222" s="29">
        <v>19</v>
      </c>
      <c r="AB222" s="29">
        <v>25</v>
      </c>
      <c r="AC222" s="29">
        <v>41</v>
      </c>
      <c r="AD222" s="29">
        <v>21</v>
      </c>
      <c r="AE222" s="29">
        <v>22</v>
      </c>
      <c r="AF222" s="29">
        <v>13</v>
      </c>
      <c r="AG222" s="29">
        <v>1</v>
      </c>
      <c r="AH222" s="148" t="s">
        <v>4</v>
      </c>
      <c r="AI222" s="63"/>
    </row>
    <row r="223" spans="1:35">
      <c r="A223" s="63"/>
      <c r="B223" s="161" t="s">
        <v>3</v>
      </c>
      <c r="C223" s="160" t="s">
        <v>3</v>
      </c>
      <c r="D223" s="91" t="s">
        <v>67</v>
      </c>
      <c r="E223" s="73">
        <v>71</v>
      </c>
      <c r="F223" s="117" t="s">
        <v>4</v>
      </c>
      <c r="G223" s="73" t="s">
        <v>4</v>
      </c>
      <c r="H223" s="73" t="s">
        <v>4</v>
      </c>
      <c r="I223" s="73" t="s">
        <v>4</v>
      </c>
      <c r="J223" s="73" t="s">
        <v>4</v>
      </c>
      <c r="K223" s="73" t="s">
        <v>4</v>
      </c>
      <c r="L223" s="73" t="s">
        <v>4</v>
      </c>
      <c r="M223" s="73" t="s">
        <v>4</v>
      </c>
      <c r="N223" s="29" t="s">
        <v>4</v>
      </c>
      <c r="O223" s="106"/>
      <c r="P223" s="106"/>
      <c r="Q223" s="29" t="s">
        <v>4</v>
      </c>
      <c r="R223" s="29" t="s">
        <v>4</v>
      </c>
      <c r="S223" s="29">
        <v>2</v>
      </c>
      <c r="T223" s="29" t="s">
        <v>4</v>
      </c>
      <c r="U223" s="29">
        <v>1</v>
      </c>
      <c r="V223" s="29">
        <v>4</v>
      </c>
      <c r="W223" s="29">
        <v>7</v>
      </c>
      <c r="X223" s="29">
        <v>6</v>
      </c>
      <c r="Y223" s="29">
        <v>4</v>
      </c>
      <c r="Z223" s="29">
        <v>6</v>
      </c>
      <c r="AA223" s="29">
        <v>10</v>
      </c>
      <c r="AB223" s="29">
        <v>14</v>
      </c>
      <c r="AC223" s="29">
        <v>10</v>
      </c>
      <c r="AD223" s="29">
        <v>5</v>
      </c>
      <c r="AE223" s="29">
        <v>2</v>
      </c>
      <c r="AF223" s="29" t="s">
        <v>4</v>
      </c>
      <c r="AG223" s="29" t="s">
        <v>4</v>
      </c>
      <c r="AH223" s="148" t="s">
        <v>4</v>
      </c>
      <c r="AI223" s="63"/>
    </row>
    <row r="224" spans="1:35">
      <c r="A224" s="63"/>
      <c r="B224" s="161" t="s">
        <v>3</v>
      </c>
      <c r="C224" s="160" t="s">
        <v>3</v>
      </c>
      <c r="D224" s="91" t="s">
        <v>66</v>
      </c>
      <c r="E224" s="73">
        <v>131</v>
      </c>
      <c r="F224" s="117" t="s">
        <v>4</v>
      </c>
      <c r="G224" s="73" t="s">
        <v>4</v>
      </c>
      <c r="H224" s="73" t="s">
        <v>4</v>
      </c>
      <c r="I224" s="73" t="s">
        <v>4</v>
      </c>
      <c r="J224" s="73" t="s">
        <v>4</v>
      </c>
      <c r="K224" s="73" t="s">
        <v>4</v>
      </c>
      <c r="L224" s="73" t="s">
        <v>4</v>
      </c>
      <c r="M224" s="73" t="s">
        <v>4</v>
      </c>
      <c r="N224" s="29" t="s">
        <v>4</v>
      </c>
      <c r="O224" s="106"/>
      <c r="P224" s="106"/>
      <c r="Q224" s="29" t="s">
        <v>4</v>
      </c>
      <c r="R224" s="29" t="s">
        <v>4</v>
      </c>
      <c r="S224" s="29" t="s">
        <v>4</v>
      </c>
      <c r="T224" s="29" t="s">
        <v>4</v>
      </c>
      <c r="U224" s="29">
        <v>3</v>
      </c>
      <c r="V224" s="29">
        <v>3</v>
      </c>
      <c r="W224" s="29">
        <v>3</v>
      </c>
      <c r="X224" s="29">
        <v>7</v>
      </c>
      <c r="Y224" s="29">
        <v>10</v>
      </c>
      <c r="Z224" s="29">
        <v>4</v>
      </c>
      <c r="AA224" s="29">
        <v>9</v>
      </c>
      <c r="AB224" s="29">
        <v>11</v>
      </c>
      <c r="AC224" s="29">
        <v>31</v>
      </c>
      <c r="AD224" s="29">
        <v>16</v>
      </c>
      <c r="AE224" s="29">
        <v>20</v>
      </c>
      <c r="AF224" s="29">
        <v>13</v>
      </c>
      <c r="AG224" s="29">
        <v>1</v>
      </c>
      <c r="AH224" s="148" t="s">
        <v>4</v>
      </c>
      <c r="AI224" s="63"/>
    </row>
    <row r="225" spans="1:35">
      <c r="A225" s="63"/>
      <c r="B225" s="161" t="s">
        <v>304</v>
      </c>
      <c r="C225" s="160" t="s">
        <v>303</v>
      </c>
      <c r="D225" s="91" t="s">
        <v>151</v>
      </c>
      <c r="E225" s="73">
        <v>541</v>
      </c>
      <c r="F225" s="117" t="s">
        <v>4</v>
      </c>
      <c r="G225" s="73" t="s">
        <v>4</v>
      </c>
      <c r="H225" s="73" t="s">
        <v>4</v>
      </c>
      <c r="I225" s="73" t="s">
        <v>4</v>
      </c>
      <c r="J225" s="73" t="s">
        <v>4</v>
      </c>
      <c r="K225" s="73" t="s">
        <v>4</v>
      </c>
      <c r="L225" s="73" t="s">
        <v>4</v>
      </c>
      <c r="M225" s="73">
        <v>2</v>
      </c>
      <c r="N225" s="29" t="s">
        <v>4</v>
      </c>
      <c r="O225" s="106"/>
      <c r="P225" s="106"/>
      <c r="Q225" s="29" t="s">
        <v>4</v>
      </c>
      <c r="R225" s="29" t="s">
        <v>4</v>
      </c>
      <c r="S225" s="29">
        <v>2</v>
      </c>
      <c r="T225" s="29" t="s">
        <v>4</v>
      </c>
      <c r="U225" s="29">
        <v>8</v>
      </c>
      <c r="V225" s="29">
        <v>11</v>
      </c>
      <c r="W225" s="29">
        <v>15</v>
      </c>
      <c r="X225" s="29">
        <v>13</v>
      </c>
      <c r="Y225" s="29">
        <v>29</v>
      </c>
      <c r="Z225" s="29">
        <v>30</v>
      </c>
      <c r="AA225" s="29">
        <v>44</v>
      </c>
      <c r="AB225" s="29">
        <v>60</v>
      </c>
      <c r="AC225" s="29">
        <v>103</v>
      </c>
      <c r="AD225" s="29">
        <v>117</v>
      </c>
      <c r="AE225" s="29">
        <v>82</v>
      </c>
      <c r="AF225" s="29">
        <v>20</v>
      </c>
      <c r="AG225" s="29">
        <v>5</v>
      </c>
      <c r="AH225" s="148" t="s">
        <v>4</v>
      </c>
      <c r="AI225" s="63"/>
    </row>
    <row r="226" spans="1:35">
      <c r="A226" s="63"/>
      <c r="B226" s="161" t="s">
        <v>3</v>
      </c>
      <c r="C226" s="160" t="s">
        <v>3</v>
      </c>
      <c r="D226" s="91" t="s">
        <v>67</v>
      </c>
      <c r="E226" s="73">
        <v>279</v>
      </c>
      <c r="F226" s="117" t="s">
        <v>4</v>
      </c>
      <c r="G226" s="73" t="s">
        <v>4</v>
      </c>
      <c r="H226" s="73" t="s">
        <v>4</v>
      </c>
      <c r="I226" s="73" t="s">
        <v>4</v>
      </c>
      <c r="J226" s="73" t="s">
        <v>4</v>
      </c>
      <c r="K226" s="73" t="s">
        <v>4</v>
      </c>
      <c r="L226" s="73" t="s">
        <v>4</v>
      </c>
      <c r="M226" s="73" t="s">
        <v>4</v>
      </c>
      <c r="N226" s="29" t="s">
        <v>4</v>
      </c>
      <c r="O226" s="106"/>
      <c r="P226" s="106"/>
      <c r="Q226" s="29" t="s">
        <v>4</v>
      </c>
      <c r="R226" s="29" t="s">
        <v>4</v>
      </c>
      <c r="S226" s="29">
        <v>1</v>
      </c>
      <c r="T226" s="29" t="s">
        <v>4</v>
      </c>
      <c r="U226" s="29">
        <v>5</v>
      </c>
      <c r="V226" s="29">
        <v>11</v>
      </c>
      <c r="W226" s="29">
        <v>12</v>
      </c>
      <c r="X226" s="29">
        <v>9</v>
      </c>
      <c r="Y226" s="29">
        <v>19</v>
      </c>
      <c r="Z226" s="29">
        <v>22</v>
      </c>
      <c r="AA226" s="29">
        <v>30</v>
      </c>
      <c r="AB226" s="29">
        <v>30</v>
      </c>
      <c r="AC226" s="29">
        <v>62</v>
      </c>
      <c r="AD226" s="29">
        <v>50</v>
      </c>
      <c r="AE226" s="29">
        <v>23</v>
      </c>
      <c r="AF226" s="29">
        <v>4</v>
      </c>
      <c r="AG226" s="29">
        <v>1</v>
      </c>
      <c r="AH226" s="148" t="s">
        <v>4</v>
      </c>
      <c r="AI226" s="63"/>
    </row>
    <row r="227" spans="1:35">
      <c r="A227" s="63"/>
      <c r="B227" s="161" t="s">
        <v>3</v>
      </c>
      <c r="C227" s="160" t="s">
        <v>3</v>
      </c>
      <c r="D227" s="91" t="s">
        <v>66</v>
      </c>
      <c r="E227" s="73">
        <v>262</v>
      </c>
      <c r="F227" s="117" t="s">
        <v>4</v>
      </c>
      <c r="G227" s="73" t="s">
        <v>4</v>
      </c>
      <c r="H227" s="73" t="s">
        <v>4</v>
      </c>
      <c r="I227" s="73" t="s">
        <v>4</v>
      </c>
      <c r="J227" s="73" t="s">
        <v>4</v>
      </c>
      <c r="K227" s="73" t="s">
        <v>4</v>
      </c>
      <c r="L227" s="73" t="s">
        <v>4</v>
      </c>
      <c r="M227" s="73">
        <v>2</v>
      </c>
      <c r="N227" s="29" t="s">
        <v>4</v>
      </c>
      <c r="O227" s="106"/>
      <c r="P227" s="106"/>
      <c r="Q227" s="29" t="s">
        <v>4</v>
      </c>
      <c r="R227" s="29" t="s">
        <v>4</v>
      </c>
      <c r="S227" s="29">
        <v>1</v>
      </c>
      <c r="T227" s="29" t="s">
        <v>4</v>
      </c>
      <c r="U227" s="29">
        <v>3</v>
      </c>
      <c r="V227" s="29" t="s">
        <v>4</v>
      </c>
      <c r="W227" s="29">
        <v>3</v>
      </c>
      <c r="X227" s="29">
        <v>4</v>
      </c>
      <c r="Y227" s="29">
        <v>10</v>
      </c>
      <c r="Z227" s="29">
        <v>8</v>
      </c>
      <c r="AA227" s="29">
        <v>14</v>
      </c>
      <c r="AB227" s="29">
        <v>30</v>
      </c>
      <c r="AC227" s="29">
        <v>41</v>
      </c>
      <c r="AD227" s="29">
        <v>67</v>
      </c>
      <c r="AE227" s="29">
        <v>59</v>
      </c>
      <c r="AF227" s="29">
        <v>16</v>
      </c>
      <c r="AG227" s="29">
        <v>4</v>
      </c>
      <c r="AH227" s="148" t="s">
        <v>4</v>
      </c>
      <c r="AI227" s="63"/>
    </row>
    <row r="228" spans="1:35">
      <c r="A228" s="63"/>
      <c r="B228" s="161" t="s">
        <v>302</v>
      </c>
      <c r="C228" s="160" t="s">
        <v>301</v>
      </c>
      <c r="D228" s="91" t="s">
        <v>151</v>
      </c>
      <c r="E228" s="73">
        <v>1073</v>
      </c>
      <c r="F228" s="117" t="s">
        <v>4</v>
      </c>
      <c r="G228" s="73" t="s">
        <v>4</v>
      </c>
      <c r="H228" s="73" t="s">
        <v>4</v>
      </c>
      <c r="I228" s="73" t="s">
        <v>4</v>
      </c>
      <c r="J228" s="73" t="s">
        <v>4</v>
      </c>
      <c r="K228" s="73" t="s">
        <v>4</v>
      </c>
      <c r="L228" s="73" t="s">
        <v>4</v>
      </c>
      <c r="M228" s="73" t="s">
        <v>4</v>
      </c>
      <c r="N228" s="29" t="s">
        <v>4</v>
      </c>
      <c r="O228" s="106"/>
      <c r="P228" s="106"/>
      <c r="Q228" s="29" t="s">
        <v>4</v>
      </c>
      <c r="R228" s="29">
        <v>1</v>
      </c>
      <c r="S228" s="29" t="s">
        <v>4</v>
      </c>
      <c r="T228" s="29" t="s">
        <v>4</v>
      </c>
      <c r="U228" s="29">
        <v>1</v>
      </c>
      <c r="V228" s="29">
        <v>1</v>
      </c>
      <c r="W228" s="29" t="s">
        <v>4</v>
      </c>
      <c r="X228" s="29">
        <v>2</v>
      </c>
      <c r="Y228" s="29">
        <v>8</v>
      </c>
      <c r="Z228" s="29">
        <v>33</v>
      </c>
      <c r="AA228" s="29">
        <v>60</v>
      </c>
      <c r="AB228" s="29">
        <v>92</v>
      </c>
      <c r="AC228" s="29">
        <v>171</v>
      </c>
      <c r="AD228" s="29">
        <v>290</v>
      </c>
      <c r="AE228" s="29">
        <v>249</v>
      </c>
      <c r="AF228" s="29">
        <v>135</v>
      </c>
      <c r="AG228" s="29">
        <v>30</v>
      </c>
      <c r="AH228" s="148" t="s">
        <v>4</v>
      </c>
      <c r="AI228" s="63"/>
    </row>
    <row r="229" spans="1:35">
      <c r="A229" s="63"/>
      <c r="B229" s="161" t="s">
        <v>3</v>
      </c>
      <c r="C229" s="160" t="s">
        <v>3</v>
      </c>
      <c r="D229" s="91" t="s">
        <v>67</v>
      </c>
      <c r="E229" s="73">
        <v>495</v>
      </c>
      <c r="F229" s="117" t="s">
        <v>4</v>
      </c>
      <c r="G229" s="73" t="s">
        <v>4</v>
      </c>
      <c r="H229" s="73" t="s">
        <v>4</v>
      </c>
      <c r="I229" s="73" t="s">
        <v>4</v>
      </c>
      <c r="J229" s="73" t="s">
        <v>4</v>
      </c>
      <c r="K229" s="73" t="s">
        <v>4</v>
      </c>
      <c r="L229" s="73" t="s">
        <v>4</v>
      </c>
      <c r="M229" s="73" t="s">
        <v>4</v>
      </c>
      <c r="N229" s="29" t="s">
        <v>4</v>
      </c>
      <c r="O229" s="106"/>
      <c r="P229" s="106"/>
      <c r="Q229" s="29" t="s">
        <v>4</v>
      </c>
      <c r="R229" s="29">
        <v>1</v>
      </c>
      <c r="S229" s="29" t="s">
        <v>4</v>
      </c>
      <c r="T229" s="29" t="s">
        <v>4</v>
      </c>
      <c r="U229" s="29">
        <v>1</v>
      </c>
      <c r="V229" s="29" t="s">
        <v>4</v>
      </c>
      <c r="W229" s="29" t="s">
        <v>4</v>
      </c>
      <c r="X229" s="29">
        <v>2</v>
      </c>
      <c r="Y229" s="29">
        <v>5</v>
      </c>
      <c r="Z229" s="29">
        <v>22</v>
      </c>
      <c r="AA229" s="29">
        <v>41</v>
      </c>
      <c r="AB229" s="29">
        <v>62</v>
      </c>
      <c r="AC229" s="29">
        <v>108</v>
      </c>
      <c r="AD229" s="29">
        <v>147</v>
      </c>
      <c r="AE229" s="29">
        <v>82</v>
      </c>
      <c r="AF229" s="29">
        <v>23</v>
      </c>
      <c r="AG229" s="29">
        <v>1</v>
      </c>
      <c r="AH229" s="148" t="s">
        <v>4</v>
      </c>
      <c r="AI229" s="63"/>
    </row>
    <row r="230" spans="1:35">
      <c r="A230" s="63"/>
      <c r="B230" s="161" t="s">
        <v>3</v>
      </c>
      <c r="C230" s="160" t="s">
        <v>3</v>
      </c>
      <c r="D230" s="91" t="s">
        <v>66</v>
      </c>
      <c r="E230" s="73">
        <v>578</v>
      </c>
      <c r="F230" s="117" t="s">
        <v>4</v>
      </c>
      <c r="G230" s="73" t="s">
        <v>4</v>
      </c>
      <c r="H230" s="73" t="s">
        <v>4</v>
      </c>
      <c r="I230" s="73" t="s">
        <v>4</v>
      </c>
      <c r="J230" s="73" t="s">
        <v>4</v>
      </c>
      <c r="K230" s="73" t="s">
        <v>4</v>
      </c>
      <c r="L230" s="73" t="s">
        <v>4</v>
      </c>
      <c r="M230" s="73" t="s">
        <v>4</v>
      </c>
      <c r="N230" s="29" t="s">
        <v>4</v>
      </c>
      <c r="O230" s="106"/>
      <c r="P230" s="106"/>
      <c r="Q230" s="29" t="s">
        <v>4</v>
      </c>
      <c r="R230" s="29" t="s">
        <v>4</v>
      </c>
      <c r="S230" s="29" t="s">
        <v>4</v>
      </c>
      <c r="T230" s="29" t="s">
        <v>4</v>
      </c>
      <c r="U230" s="29" t="s">
        <v>4</v>
      </c>
      <c r="V230" s="29">
        <v>1</v>
      </c>
      <c r="W230" s="29" t="s">
        <v>4</v>
      </c>
      <c r="X230" s="29" t="s">
        <v>4</v>
      </c>
      <c r="Y230" s="29">
        <v>3</v>
      </c>
      <c r="Z230" s="29">
        <v>11</v>
      </c>
      <c r="AA230" s="29">
        <v>19</v>
      </c>
      <c r="AB230" s="29">
        <v>30</v>
      </c>
      <c r="AC230" s="29">
        <v>63</v>
      </c>
      <c r="AD230" s="29">
        <v>143</v>
      </c>
      <c r="AE230" s="29">
        <v>167</v>
      </c>
      <c r="AF230" s="29">
        <v>112</v>
      </c>
      <c r="AG230" s="29">
        <v>29</v>
      </c>
      <c r="AH230" s="148" t="s">
        <v>4</v>
      </c>
      <c r="AI230" s="63"/>
    </row>
    <row r="231" spans="1:35">
      <c r="A231" s="63"/>
      <c r="B231" s="161" t="s">
        <v>300</v>
      </c>
      <c r="C231" s="160" t="s">
        <v>299</v>
      </c>
      <c r="D231" s="91" t="s">
        <v>151</v>
      </c>
      <c r="E231" s="73">
        <v>39</v>
      </c>
      <c r="F231" s="117" t="s">
        <v>4</v>
      </c>
      <c r="G231" s="73" t="s">
        <v>4</v>
      </c>
      <c r="H231" s="73" t="s">
        <v>4</v>
      </c>
      <c r="I231" s="73" t="s">
        <v>4</v>
      </c>
      <c r="J231" s="73" t="s">
        <v>4</v>
      </c>
      <c r="K231" s="73" t="s">
        <v>4</v>
      </c>
      <c r="L231" s="73" t="s">
        <v>4</v>
      </c>
      <c r="M231" s="73" t="s">
        <v>4</v>
      </c>
      <c r="N231" s="29" t="s">
        <v>4</v>
      </c>
      <c r="O231" s="106"/>
      <c r="P231" s="106"/>
      <c r="Q231" s="29">
        <v>1</v>
      </c>
      <c r="R231" s="29" t="s">
        <v>4</v>
      </c>
      <c r="S231" s="29" t="s">
        <v>4</v>
      </c>
      <c r="T231" s="29" t="s">
        <v>4</v>
      </c>
      <c r="U231" s="29" t="s">
        <v>4</v>
      </c>
      <c r="V231" s="29" t="s">
        <v>4</v>
      </c>
      <c r="W231" s="29">
        <v>1</v>
      </c>
      <c r="X231" s="29" t="s">
        <v>4</v>
      </c>
      <c r="Y231" s="29">
        <v>1</v>
      </c>
      <c r="Z231" s="29">
        <v>2</v>
      </c>
      <c r="AA231" s="29">
        <v>2</v>
      </c>
      <c r="AB231" s="29">
        <v>5</v>
      </c>
      <c r="AC231" s="29">
        <v>7</v>
      </c>
      <c r="AD231" s="29">
        <v>7</v>
      </c>
      <c r="AE231" s="29">
        <v>7</v>
      </c>
      <c r="AF231" s="29">
        <v>5</v>
      </c>
      <c r="AG231" s="29">
        <v>1</v>
      </c>
      <c r="AH231" s="148" t="s">
        <v>4</v>
      </c>
      <c r="AI231" s="63"/>
    </row>
    <row r="232" spans="1:35">
      <c r="A232" s="63"/>
      <c r="B232" s="161" t="s">
        <v>3</v>
      </c>
      <c r="C232" s="160" t="s">
        <v>3</v>
      </c>
      <c r="D232" s="91" t="s">
        <v>67</v>
      </c>
      <c r="E232" s="73">
        <v>13</v>
      </c>
      <c r="F232" s="117" t="s">
        <v>4</v>
      </c>
      <c r="G232" s="73" t="s">
        <v>4</v>
      </c>
      <c r="H232" s="73" t="s">
        <v>4</v>
      </c>
      <c r="I232" s="73" t="s">
        <v>4</v>
      </c>
      <c r="J232" s="73" t="s">
        <v>4</v>
      </c>
      <c r="K232" s="73" t="s">
        <v>4</v>
      </c>
      <c r="L232" s="73" t="s">
        <v>4</v>
      </c>
      <c r="M232" s="73" t="s">
        <v>4</v>
      </c>
      <c r="N232" s="29" t="s">
        <v>4</v>
      </c>
      <c r="O232" s="106"/>
      <c r="P232" s="106"/>
      <c r="Q232" s="29" t="s">
        <v>4</v>
      </c>
      <c r="R232" s="29" t="s">
        <v>4</v>
      </c>
      <c r="S232" s="29" t="s">
        <v>4</v>
      </c>
      <c r="T232" s="29" t="s">
        <v>4</v>
      </c>
      <c r="U232" s="29" t="s">
        <v>4</v>
      </c>
      <c r="V232" s="29" t="s">
        <v>4</v>
      </c>
      <c r="W232" s="29" t="s">
        <v>4</v>
      </c>
      <c r="X232" s="29" t="s">
        <v>4</v>
      </c>
      <c r="Y232" s="29" t="s">
        <v>4</v>
      </c>
      <c r="Z232" s="29">
        <v>2</v>
      </c>
      <c r="AA232" s="29">
        <v>1</v>
      </c>
      <c r="AB232" s="29">
        <v>3</v>
      </c>
      <c r="AC232" s="29">
        <v>2</v>
      </c>
      <c r="AD232" s="29">
        <v>4</v>
      </c>
      <c r="AE232" s="29">
        <v>1</v>
      </c>
      <c r="AF232" s="29" t="s">
        <v>4</v>
      </c>
      <c r="AG232" s="29" t="s">
        <v>4</v>
      </c>
      <c r="AH232" s="148" t="s">
        <v>4</v>
      </c>
      <c r="AI232" s="63"/>
    </row>
    <row r="233" spans="1:35">
      <c r="A233" s="63"/>
      <c r="B233" s="161" t="s">
        <v>3</v>
      </c>
      <c r="C233" s="160" t="s">
        <v>3</v>
      </c>
      <c r="D233" s="91" t="s">
        <v>66</v>
      </c>
      <c r="E233" s="73">
        <v>26</v>
      </c>
      <c r="F233" s="117" t="s">
        <v>4</v>
      </c>
      <c r="G233" s="73" t="s">
        <v>4</v>
      </c>
      <c r="H233" s="73" t="s">
        <v>4</v>
      </c>
      <c r="I233" s="73" t="s">
        <v>4</v>
      </c>
      <c r="J233" s="73" t="s">
        <v>4</v>
      </c>
      <c r="K233" s="73" t="s">
        <v>4</v>
      </c>
      <c r="L233" s="73" t="s">
        <v>4</v>
      </c>
      <c r="M233" s="73" t="s">
        <v>4</v>
      </c>
      <c r="N233" s="29" t="s">
        <v>4</v>
      </c>
      <c r="O233" s="106"/>
      <c r="P233" s="106"/>
      <c r="Q233" s="29">
        <v>1</v>
      </c>
      <c r="R233" s="29" t="s">
        <v>4</v>
      </c>
      <c r="S233" s="29" t="s">
        <v>4</v>
      </c>
      <c r="T233" s="29" t="s">
        <v>4</v>
      </c>
      <c r="U233" s="29" t="s">
        <v>4</v>
      </c>
      <c r="V233" s="29" t="s">
        <v>4</v>
      </c>
      <c r="W233" s="29">
        <v>1</v>
      </c>
      <c r="X233" s="29" t="s">
        <v>4</v>
      </c>
      <c r="Y233" s="29">
        <v>1</v>
      </c>
      <c r="Z233" s="29" t="s">
        <v>4</v>
      </c>
      <c r="AA233" s="29">
        <v>1</v>
      </c>
      <c r="AB233" s="29">
        <v>2</v>
      </c>
      <c r="AC233" s="29">
        <v>5</v>
      </c>
      <c r="AD233" s="29">
        <v>3</v>
      </c>
      <c r="AE233" s="29">
        <v>6</v>
      </c>
      <c r="AF233" s="29">
        <v>5</v>
      </c>
      <c r="AG233" s="29">
        <v>1</v>
      </c>
      <c r="AH233" s="148" t="s">
        <v>4</v>
      </c>
      <c r="AI233" s="63"/>
    </row>
    <row r="234" spans="1:35">
      <c r="A234" s="75"/>
      <c r="B234" s="161" t="s">
        <v>298</v>
      </c>
      <c r="C234" s="160" t="s">
        <v>297</v>
      </c>
      <c r="D234" s="91" t="s">
        <v>151</v>
      </c>
      <c r="E234" s="73">
        <v>253</v>
      </c>
      <c r="F234" s="117" t="s">
        <v>4</v>
      </c>
      <c r="G234" s="73" t="s">
        <v>4</v>
      </c>
      <c r="H234" s="73" t="s">
        <v>4</v>
      </c>
      <c r="I234" s="73" t="s">
        <v>4</v>
      </c>
      <c r="J234" s="73" t="s">
        <v>4</v>
      </c>
      <c r="K234" s="73" t="s">
        <v>4</v>
      </c>
      <c r="L234" s="73" t="s">
        <v>4</v>
      </c>
      <c r="M234" s="73" t="s">
        <v>4</v>
      </c>
      <c r="N234" s="29" t="s">
        <v>4</v>
      </c>
      <c r="O234" s="106"/>
      <c r="P234" s="106"/>
      <c r="Q234" s="29" t="s">
        <v>4</v>
      </c>
      <c r="R234" s="29" t="s">
        <v>4</v>
      </c>
      <c r="S234" s="29" t="s">
        <v>4</v>
      </c>
      <c r="T234" s="29">
        <v>1</v>
      </c>
      <c r="U234" s="29">
        <v>1</v>
      </c>
      <c r="V234" s="29">
        <v>1</v>
      </c>
      <c r="W234" s="29">
        <v>1</v>
      </c>
      <c r="X234" s="29">
        <v>1</v>
      </c>
      <c r="Y234" s="29">
        <v>12</v>
      </c>
      <c r="Z234" s="29">
        <v>19</v>
      </c>
      <c r="AA234" s="29">
        <v>16</v>
      </c>
      <c r="AB234" s="29">
        <v>32</v>
      </c>
      <c r="AC234" s="29">
        <v>50</v>
      </c>
      <c r="AD234" s="29">
        <v>70</v>
      </c>
      <c r="AE234" s="29">
        <v>35</v>
      </c>
      <c r="AF234" s="29">
        <v>14</v>
      </c>
      <c r="AG234" s="29" t="s">
        <v>4</v>
      </c>
      <c r="AH234" s="148" t="s">
        <v>4</v>
      </c>
      <c r="AI234" s="75"/>
    </row>
    <row r="235" spans="1:35">
      <c r="A235" s="63"/>
      <c r="B235" s="161" t="s">
        <v>3</v>
      </c>
      <c r="C235" s="160" t="s">
        <v>3</v>
      </c>
      <c r="D235" s="91" t="s">
        <v>67</v>
      </c>
      <c r="E235" s="73">
        <v>111</v>
      </c>
      <c r="F235" s="117" t="s">
        <v>4</v>
      </c>
      <c r="G235" s="73" t="s">
        <v>4</v>
      </c>
      <c r="H235" s="73" t="s">
        <v>4</v>
      </c>
      <c r="I235" s="73" t="s">
        <v>4</v>
      </c>
      <c r="J235" s="73" t="s">
        <v>4</v>
      </c>
      <c r="K235" s="73" t="s">
        <v>4</v>
      </c>
      <c r="L235" s="73" t="s">
        <v>4</v>
      </c>
      <c r="M235" s="73" t="s">
        <v>4</v>
      </c>
      <c r="N235" s="29" t="s">
        <v>4</v>
      </c>
      <c r="O235" s="106"/>
      <c r="P235" s="106"/>
      <c r="Q235" s="29" t="s">
        <v>4</v>
      </c>
      <c r="R235" s="29" t="s">
        <v>4</v>
      </c>
      <c r="S235" s="29" t="s">
        <v>4</v>
      </c>
      <c r="T235" s="29">
        <v>1</v>
      </c>
      <c r="U235" s="29">
        <v>1</v>
      </c>
      <c r="V235" s="29">
        <v>1</v>
      </c>
      <c r="W235" s="29">
        <v>1</v>
      </c>
      <c r="X235" s="29" t="s">
        <v>4</v>
      </c>
      <c r="Y235" s="29">
        <v>8</v>
      </c>
      <c r="Z235" s="29">
        <v>11</v>
      </c>
      <c r="AA235" s="29">
        <v>11</v>
      </c>
      <c r="AB235" s="29">
        <v>11</v>
      </c>
      <c r="AC235" s="29">
        <v>24</v>
      </c>
      <c r="AD235" s="29">
        <v>26</v>
      </c>
      <c r="AE235" s="29">
        <v>16</v>
      </c>
      <c r="AF235" s="29" t="s">
        <v>4</v>
      </c>
      <c r="AG235" s="29" t="s">
        <v>4</v>
      </c>
      <c r="AH235" s="148" t="s">
        <v>4</v>
      </c>
      <c r="AI235" s="63"/>
    </row>
    <row r="236" spans="1:35">
      <c r="A236" s="63"/>
      <c r="B236" s="161" t="s">
        <v>3</v>
      </c>
      <c r="C236" s="160" t="s">
        <v>3</v>
      </c>
      <c r="D236" s="91" t="s">
        <v>66</v>
      </c>
      <c r="E236" s="73">
        <v>142</v>
      </c>
      <c r="F236" s="117" t="s">
        <v>4</v>
      </c>
      <c r="G236" s="73" t="s">
        <v>4</v>
      </c>
      <c r="H236" s="73" t="s">
        <v>4</v>
      </c>
      <c r="I236" s="73" t="s">
        <v>4</v>
      </c>
      <c r="J236" s="73" t="s">
        <v>4</v>
      </c>
      <c r="K236" s="73" t="s">
        <v>4</v>
      </c>
      <c r="L236" s="73" t="s">
        <v>4</v>
      </c>
      <c r="M236" s="73" t="s">
        <v>4</v>
      </c>
      <c r="N236" s="29" t="s">
        <v>4</v>
      </c>
      <c r="O236" s="106"/>
      <c r="P236" s="106"/>
      <c r="Q236" s="29" t="s">
        <v>4</v>
      </c>
      <c r="R236" s="29" t="s">
        <v>4</v>
      </c>
      <c r="S236" s="29" t="s">
        <v>4</v>
      </c>
      <c r="T236" s="29" t="s">
        <v>4</v>
      </c>
      <c r="U236" s="29" t="s">
        <v>4</v>
      </c>
      <c r="V236" s="29" t="s">
        <v>4</v>
      </c>
      <c r="W236" s="29" t="s">
        <v>4</v>
      </c>
      <c r="X236" s="29">
        <v>1</v>
      </c>
      <c r="Y236" s="29">
        <v>4</v>
      </c>
      <c r="Z236" s="29">
        <v>8</v>
      </c>
      <c r="AA236" s="29">
        <v>5</v>
      </c>
      <c r="AB236" s="29">
        <v>21</v>
      </c>
      <c r="AC236" s="29">
        <v>26</v>
      </c>
      <c r="AD236" s="29">
        <v>44</v>
      </c>
      <c r="AE236" s="29">
        <v>19</v>
      </c>
      <c r="AF236" s="29">
        <v>14</v>
      </c>
      <c r="AG236" s="29" t="s">
        <v>4</v>
      </c>
      <c r="AH236" s="148" t="s">
        <v>4</v>
      </c>
      <c r="AI236" s="63"/>
    </row>
    <row r="237" spans="1:35">
      <c r="A237" s="63"/>
      <c r="B237" s="161" t="s">
        <v>296</v>
      </c>
      <c r="C237" s="160" t="s">
        <v>295</v>
      </c>
      <c r="D237" s="91" t="s">
        <v>151</v>
      </c>
      <c r="E237" s="73">
        <v>115</v>
      </c>
      <c r="F237" s="117" t="s">
        <v>4</v>
      </c>
      <c r="G237" s="73" t="s">
        <v>4</v>
      </c>
      <c r="H237" s="73" t="s">
        <v>4</v>
      </c>
      <c r="I237" s="73" t="s">
        <v>4</v>
      </c>
      <c r="J237" s="73" t="s">
        <v>4</v>
      </c>
      <c r="K237" s="73" t="s">
        <v>4</v>
      </c>
      <c r="L237" s="73" t="s">
        <v>4</v>
      </c>
      <c r="M237" s="73" t="s">
        <v>4</v>
      </c>
      <c r="N237" s="29" t="s">
        <v>4</v>
      </c>
      <c r="O237" s="106"/>
      <c r="P237" s="106"/>
      <c r="Q237" s="29" t="s">
        <v>4</v>
      </c>
      <c r="R237" s="29" t="s">
        <v>4</v>
      </c>
      <c r="S237" s="29">
        <v>1</v>
      </c>
      <c r="T237" s="29">
        <v>1</v>
      </c>
      <c r="U237" s="29" t="s">
        <v>4</v>
      </c>
      <c r="V237" s="29">
        <v>1</v>
      </c>
      <c r="W237" s="29">
        <v>1</v>
      </c>
      <c r="X237" s="29">
        <v>4</v>
      </c>
      <c r="Y237" s="29">
        <v>3</v>
      </c>
      <c r="Z237" s="29">
        <v>3</v>
      </c>
      <c r="AA237" s="29">
        <v>7</v>
      </c>
      <c r="AB237" s="29">
        <v>12</v>
      </c>
      <c r="AC237" s="29">
        <v>16</v>
      </c>
      <c r="AD237" s="29">
        <v>28</v>
      </c>
      <c r="AE237" s="29">
        <v>30</v>
      </c>
      <c r="AF237" s="29">
        <v>7</v>
      </c>
      <c r="AG237" s="29">
        <v>1</v>
      </c>
      <c r="AH237" s="148" t="s">
        <v>4</v>
      </c>
      <c r="AI237" s="63"/>
    </row>
    <row r="238" spans="1:35">
      <c r="A238" s="63"/>
      <c r="B238" s="161" t="s">
        <v>3</v>
      </c>
      <c r="C238" s="160" t="s">
        <v>3</v>
      </c>
      <c r="D238" s="91" t="s">
        <v>67</v>
      </c>
      <c r="E238" s="73">
        <v>48</v>
      </c>
      <c r="F238" s="117" t="s">
        <v>4</v>
      </c>
      <c r="G238" s="73" t="s">
        <v>4</v>
      </c>
      <c r="H238" s="73" t="s">
        <v>4</v>
      </c>
      <c r="I238" s="73" t="s">
        <v>4</v>
      </c>
      <c r="J238" s="73" t="s">
        <v>4</v>
      </c>
      <c r="K238" s="73" t="s">
        <v>4</v>
      </c>
      <c r="L238" s="73" t="s">
        <v>4</v>
      </c>
      <c r="M238" s="73" t="s">
        <v>4</v>
      </c>
      <c r="N238" s="29" t="s">
        <v>4</v>
      </c>
      <c r="O238" s="106"/>
      <c r="P238" s="106"/>
      <c r="Q238" s="29" t="s">
        <v>4</v>
      </c>
      <c r="R238" s="29" t="s">
        <v>4</v>
      </c>
      <c r="S238" s="29">
        <v>1</v>
      </c>
      <c r="T238" s="29">
        <v>1</v>
      </c>
      <c r="U238" s="29" t="s">
        <v>4</v>
      </c>
      <c r="V238" s="29">
        <v>1</v>
      </c>
      <c r="W238" s="29">
        <v>1</v>
      </c>
      <c r="X238" s="29">
        <v>2</v>
      </c>
      <c r="Y238" s="29">
        <v>2</v>
      </c>
      <c r="Z238" s="29">
        <v>2</v>
      </c>
      <c r="AA238" s="29">
        <v>6</v>
      </c>
      <c r="AB238" s="29">
        <v>5</v>
      </c>
      <c r="AC238" s="29">
        <v>6</v>
      </c>
      <c r="AD238" s="29">
        <v>14</v>
      </c>
      <c r="AE238" s="29">
        <v>7</v>
      </c>
      <c r="AF238" s="29" t="s">
        <v>4</v>
      </c>
      <c r="AG238" s="29" t="s">
        <v>4</v>
      </c>
      <c r="AH238" s="148" t="s">
        <v>4</v>
      </c>
      <c r="AI238" s="63"/>
    </row>
    <row r="239" spans="1:35">
      <c r="A239" s="63"/>
      <c r="B239" s="161" t="s">
        <v>3</v>
      </c>
      <c r="C239" s="160" t="s">
        <v>3</v>
      </c>
      <c r="D239" s="91" t="s">
        <v>66</v>
      </c>
      <c r="E239" s="73">
        <v>67</v>
      </c>
      <c r="F239" s="117" t="s">
        <v>4</v>
      </c>
      <c r="G239" s="73" t="s">
        <v>4</v>
      </c>
      <c r="H239" s="73" t="s">
        <v>4</v>
      </c>
      <c r="I239" s="73" t="s">
        <v>4</v>
      </c>
      <c r="J239" s="73" t="s">
        <v>4</v>
      </c>
      <c r="K239" s="73" t="s">
        <v>4</v>
      </c>
      <c r="L239" s="73" t="s">
        <v>4</v>
      </c>
      <c r="M239" s="73" t="s">
        <v>4</v>
      </c>
      <c r="N239" s="29" t="s">
        <v>4</v>
      </c>
      <c r="O239" s="106"/>
      <c r="P239" s="106"/>
      <c r="Q239" s="29" t="s">
        <v>4</v>
      </c>
      <c r="R239" s="29" t="s">
        <v>4</v>
      </c>
      <c r="S239" s="29" t="s">
        <v>4</v>
      </c>
      <c r="T239" s="29" t="s">
        <v>4</v>
      </c>
      <c r="U239" s="29" t="s">
        <v>4</v>
      </c>
      <c r="V239" s="29" t="s">
        <v>4</v>
      </c>
      <c r="W239" s="29" t="s">
        <v>4</v>
      </c>
      <c r="X239" s="29">
        <v>2</v>
      </c>
      <c r="Y239" s="29">
        <v>1</v>
      </c>
      <c r="Z239" s="29">
        <v>1</v>
      </c>
      <c r="AA239" s="29">
        <v>1</v>
      </c>
      <c r="AB239" s="29">
        <v>7</v>
      </c>
      <c r="AC239" s="29">
        <v>10</v>
      </c>
      <c r="AD239" s="29">
        <v>14</v>
      </c>
      <c r="AE239" s="29">
        <v>23</v>
      </c>
      <c r="AF239" s="29">
        <v>7</v>
      </c>
      <c r="AG239" s="29">
        <v>1</v>
      </c>
      <c r="AH239" s="148" t="s">
        <v>4</v>
      </c>
      <c r="AI239" s="63"/>
    </row>
    <row r="240" spans="1:35">
      <c r="A240" s="63"/>
      <c r="B240" s="161" t="s">
        <v>294</v>
      </c>
      <c r="C240" s="160" t="s">
        <v>293</v>
      </c>
      <c r="D240" s="91" t="s">
        <v>151</v>
      </c>
      <c r="E240" s="73">
        <v>4115</v>
      </c>
      <c r="F240" s="117" t="s">
        <v>4</v>
      </c>
      <c r="G240" s="73">
        <v>1</v>
      </c>
      <c r="H240" s="73">
        <v>1</v>
      </c>
      <c r="I240" s="73" t="s">
        <v>4</v>
      </c>
      <c r="J240" s="73" t="s">
        <v>4</v>
      </c>
      <c r="K240" s="73">
        <v>2</v>
      </c>
      <c r="L240" s="73">
        <v>1</v>
      </c>
      <c r="M240" s="73">
        <v>1</v>
      </c>
      <c r="N240" s="29" t="s">
        <v>4</v>
      </c>
      <c r="O240" s="106"/>
      <c r="P240" s="106"/>
      <c r="Q240" s="29">
        <v>1</v>
      </c>
      <c r="R240" s="29">
        <v>1</v>
      </c>
      <c r="S240" s="29">
        <v>1</v>
      </c>
      <c r="T240" s="29">
        <v>3</v>
      </c>
      <c r="U240" s="29">
        <v>1</v>
      </c>
      <c r="V240" s="29">
        <v>4</v>
      </c>
      <c r="W240" s="29">
        <v>17</v>
      </c>
      <c r="X240" s="29">
        <v>26</v>
      </c>
      <c r="Y240" s="29">
        <v>67</v>
      </c>
      <c r="Z240" s="29">
        <v>115</v>
      </c>
      <c r="AA240" s="29">
        <v>215</v>
      </c>
      <c r="AB240" s="29">
        <v>436</v>
      </c>
      <c r="AC240" s="29">
        <v>771</v>
      </c>
      <c r="AD240" s="29">
        <v>1099</v>
      </c>
      <c r="AE240" s="29">
        <v>901</v>
      </c>
      <c r="AF240" s="29">
        <v>342</v>
      </c>
      <c r="AG240" s="29">
        <v>111</v>
      </c>
      <c r="AH240" s="148" t="s">
        <v>4</v>
      </c>
      <c r="AI240" s="63"/>
    </row>
    <row r="241" spans="1:35">
      <c r="A241" s="63"/>
      <c r="B241" s="161" t="s">
        <v>3</v>
      </c>
      <c r="C241" s="160" t="s">
        <v>3</v>
      </c>
      <c r="D241" s="91" t="s">
        <v>67</v>
      </c>
      <c r="E241" s="73">
        <v>2312</v>
      </c>
      <c r="F241" s="117" t="s">
        <v>4</v>
      </c>
      <c r="G241" s="73">
        <v>1</v>
      </c>
      <c r="H241" s="73">
        <v>1</v>
      </c>
      <c r="I241" s="73" t="s">
        <v>4</v>
      </c>
      <c r="J241" s="73" t="s">
        <v>4</v>
      </c>
      <c r="K241" s="73">
        <v>2</v>
      </c>
      <c r="L241" s="73">
        <v>1</v>
      </c>
      <c r="M241" s="73">
        <v>1</v>
      </c>
      <c r="N241" s="29" t="s">
        <v>4</v>
      </c>
      <c r="O241" s="106"/>
      <c r="P241" s="106"/>
      <c r="Q241" s="29" t="s">
        <v>4</v>
      </c>
      <c r="R241" s="29" t="s">
        <v>4</v>
      </c>
      <c r="S241" s="29">
        <v>1</v>
      </c>
      <c r="T241" s="29">
        <v>3</v>
      </c>
      <c r="U241" s="29" t="s">
        <v>4</v>
      </c>
      <c r="V241" s="29">
        <v>4</v>
      </c>
      <c r="W241" s="29">
        <v>15</v>
      </c>
      <c r="X241" s="29">
        <v>17</v>
      </c>
      <c r="Y241" s="29">
        <v>50</v>
      </c>
      <c r="Z241" s="29">
        <v>92</v>
      </c>
      <c r="AA241" s="29">
        <v>169</v>
      </c>
      <c r="AB241" s="29">
        <v>314</v>
      </c>
      <c r="AC241" s="29">
        <v>504</v>
      </c>
      <c r="AD241" s="29">
        <v>648</v>
      </c>
      <c r="AE241" s="29">
        <v>377</v>
      </c>
      <c r="AF241" s="29">
        <v>89</v>
      </c>
      <c r="AG241" s="29">
        <v>25</v>
      </c>
      <c r="AH241" s="148" t="s">
        <v>4</v>
      </c>
      <c r="AI241" s="63"/>
    </row>
    <row r="242" spans="1:35">
      <c r="A242" s="63"/>
      <c r="B242" s="161" t="s">
        <v>3</v>
      </c>
      <c r="C242" s="160" t="s">
        <v>3</v>
      </c>
      <c r="D242" s="91" t="s">
        <v>66</v>
      </c>
      <c r="E242" s="73">
        <v>1803</v>
      </c>
      <c r="F242" s="117" t="s">
        <v>4</v>
      </c>
      <c r="G242" s="73" t="s">
        <v>4</v>
      </c>
      <c r="H242" s="73" t="s">
        <v>4</v>
      </c>
      <c r="I242" s="73" t="s">
        <v>4</v>
      </c>
      <c r="J242" s="73" t="s">
        <v>4</v>
      </c>
      <c r="K242" s="73" t="s">
        <v>4</v>
      </c>
      <c r="L242" s="73" t="s">
        <v>4</v>
      </c>
      <c r="M242" s="73" t="s">
        <v>4</v>
      </c>
      <c r="N242" s="29" t="s">
        <v>4</v>
      </c>
      <c r="O242" s="106"/>
      <c r="P242" s="106"/>
      <c r="Q242" s="29">
        <v>1</v>
      </c>
      <c r="R242" s="29">
        <v>1</v>
      </c>
      <c r="S242" s="29" t="s">
        <v>4</v>
      </c>
      <c r="T242" s="29" t="s">
        <v>4</v>
      </c>
      <c r="U242" s="29">
        <v>1</v>
      </c>
      <c r="V242" s="29" t="s">
        <v>4</v>
      </c>
      <c r="W242" s="29">
        <v>2</v>
      </c>
      <c r="X242" s="29">
        <v>9</v>
      </c>
      <c r="Y242" s="29">
        <v>17</v>
      </c>
      <c r="Z242" s="29">
        <v>23</v>
      </c>
      <c r="AA242" s="29">
        <v>46</v>
      </c>
      <c r="AB242" s="29">
        <v>122</v>
      </c>
      <c r="AC242" s="29">
        <v>267</v>
      </c>
      <c r="AD242" s="29">
        <v>451</v>
      </c>
      <c r="AE242" s="29">
        <v>524</v>
      </c>
      <c r="AF242" s="29">
        <v>253</v>
      </c>
      <c r="AG242" s="29">
        <v>86</v>
      </c>
      <c r="AH242" s="148" t="s">
        <v>4</v>
      </c>
      <c r="AI242" s="63"/>
    </row>
    <row r="243" spans="1:35">
      <c r="A243" s="63"/>
      <c r="B243" s="161" t="s">
        <v>292</v>
      </c>
      <c r="C243" s="160" t="s">
        <v>291</v>
      </c>
      <c r="D243" s="91" t="s">
        <v>151</v>
      </c>
      <c r="E243" s="73">
        <v>50</v>
      </c>
      <c r="F243" s="117" t="s">
        <v>4</v>
      </c>
      <c r="G243" s="73" t="s">
        <v>4</v>
      </c>
      <c r="H243" s="73" t="s">
        <v>4</v>
      </c>
      <c r="I243" s="73" t="s">
        <v>4</v>
      </c>
      <c r="J243" s="73" t="s">
        <v>4</v>
      </c>
      <c r="K243" s="73" t="s">
        <v>4</v>
      </c>
      <c r="L243" s="73">
        <v>1</v>
      </c>
      <c r="M243" s="73" t="s">
        <v>4</v>
      </c>
      <c r="N243" s="29" t="s">
        <v>4</v>
      </c>
      <c r="O243" s="106"/>
      <c r="P243" s="106"/>
      <c r="Q243" s="29" t="s">
        <v>4</v>
      </c>
      <c r="R243" s="29">
        <v>1</v>
      </c>
      <c r="S243" s="29" t="s">
        <v>4</v>
      </c>
      <c r="T243" s="29" t="s">
        <v>4</v>
      </c>
      <c r="U243" s="29" t="s">
        <v>4</v>
      </c>
      <c r="V243" s="29" t="s">
        <v>4</v>
      </c>
      <c r="W243" s="29">
        <v>1</v>
      </c>
      <c r="X243" s="29">
        <v>1</v>
      </c>
      <c r="Y243" s="29">
        <v>1</v>
      </c>
      <c r="Z243" s="29">
        <v>1</v>
      </c>
      <c r="AA243" s="29">
        <v>2</v>
      </c>
      <c r="AB243" s="29">
        <v>3</v>
      </c>
      <c r="AC243" s="29">
        <v>11</v>
      </c>
      <c r="AD243" s="29">
        <v>15</v>
      </c>
      <c r="AE243" s="29">
        <v>8</v>
      </c>
      <c r="AF243" s="29">
        <v>4</v>
      </c>
      <c r="AG243" s="29">
        <v>1</v>
      </c>
      <c r="AH243" s="148" t="s">
        <v>4</v>
      </c>
      <c r="AI243" s="63"/>
    </row>
    <row r="244" spans="1:35">
      <c r="A244" s="63"/>
      <c r="B244" s="161" t="s">
        <v>3</v>
      </c>
      <c r="C244" s="160" t="s">
        <v>3</v>
      </c>
      <c r="D244" s="91" t="s">
        <v>67</v>
      </c>
      <c r="E244" s="73">
        <v>29</v>
      </c>
      <c r="F244" s="117" t="s">
        <v>4</v>
      </c>
      <c r="G244" s="73" t="s">
        <v>4</v>
      </c>
      <c r="H244" s="73" t="s">
        <v>4</v>
      </c>
      <c r="I244" s="73" t="s">
        <v>4</v>
      </c>
      <c r="J244" s="73" t="s">
        <v>4</v>
      </c>
      <c r="K244" s="73" t="s">
        <v>4</v>
      </c>
      <c r="L244" s="73">
        <v>1</v>
      </c>
      <c r="M244" s="73" t="s">
        <v>4</v>
      </c>
      <c r="N244" s="29" t="s">
        <v>4</v>
      </c>
      <c r="O244" s="106"/>
      <c r="P244" s="106"/>
      <c r="Q244" s="29" t="s">
        <v>4</v>
      </c>
      <c r="R244" s="29" t="s">
        <v>4</v>
      </c>
      <c r="S244" s="29" t="s">
        <v>4</v>
      </c>
      <c r="T244" s="29" t="s">
        <v>4</v>
      </c>
      <c r="U244" s="29" t="s">
        <v>4</v>
      </c>
      <c r="V244" s="29" t="s">
        <v>4</v>
      </c>
      <c r="W244" s="29">
        <v>1</v>
      </c>
      <c r="X244" s="29" t="s">
        <v>4</v>
      </c>
      <c r="Y244" s="29" t="s">
        <v>4</v>
      </c>
      <c r="Z244" s="29">
        <v>1</v>
      </c>
      <c r="AA244" s="29">
        <v>2</v>
      </c>
      <c r="AB244" s="29">
        <v>2</v>
      </c>
      <c r="AC244" s="29">
        <v>10</v>
      </c>
      <c r="AD244" s="29">
        <v>9</v>
      </c>
      <c r="AE244" s="29">
        <v>3</v>
      </c>
      <c r="AF244" s="29" t="s">
        <v>4</v>
      </c>
      <c r="AG244" s="29" t="s">
        <v>4</v>
      </c>
      <c r="AH244" s="148" t="s">
        <v>4</v>
      </c>
      <c r="AI244" s="63"/>
    </row>
    <row r="245" spans="1:35">
      <c r="A245" s="63"/>
      <c r="B245" s="161" t="s">
        <v>3</v>
      </c>
      <c r="C245" s="160" t="s">
        <v>3</v>
      </c>
      <c r="D245" s="91" t="s">
        <v>66</v>
      </c>
      <c r="E245" s="73">
        <v>21</v>
      </c>
      <c r="F245" s="117" t="s">
        <v>4</v>
      </c>
      <c r="G245" s="73" t="s">
        <v>4</v>
      </c>
      <c r="H245" s="73" t="s">
        <v>4</v>
      </c>
      <c r="I245" s="73" t="s">
        <v>4</v>
      </c>
      <c r="J245" s="73" t="s">
        <v>4</v>
      </c>
      <c r="K245" s="73" t="s">
        <v>4</v>
      </c>
      <c r="L245" s="73" t="s">
        <v>4</v>
      </c>
      <c r="M245" s="73" t="s">
        <v>4</v>
      </c>
      <c r="N245" s="29" t="s">
        <v>4</v>
      </c>
      <c r="O245" s="106"/>
      <c r="P245" s="106"/>
      <c r="Q245" s="29" t="s">
        <v>4</v>
      </c>
      <c r="R245" s="29">
        <v>1</v>
      </c>
      <c r="S245" s="29" t="s">
        <v>4</v>
      </c>
      <c r="T245" s="29" t="s">
        <v>4</v>
      </c>
      <c r="U245" s="29" t="s">
        <v>4</v>
      </c>
      <c r="V245" s="29" t="s">
        <v>4</v>
      </c>
      <c r="W245" s="29" t="s">
        <v>4</v>
      </c>
      <c r="X245" s="29">
        <v>1</v>
      </c>
      <c r="Y245" s="29">
        <v>1</v>
      </c>
      <c r="Z245" s="29" t="s">
        <v>4</v>
      </c>
      <c r="AA245" s="29" t="s">
        <v>4</v>
      </c>
      <c r="AB245" s="29">
        <v>1</v>
      </c>
      <c r="AC245" s="29">
        <v>1</v>
      </c>
      <c r="AD245" s="29">
        <v>6</v>
      </c>
      <c r="AE245" s="29">
        <v>5</v>
      </c>
      <c r="AF245" s="29">
        <v>4</v>
      </c>
      <c r="AG245" s="29">
        <v>1</v>
      </c>
      <c r="AH245" s="148" t="s">
        <v>4</v>
      </c>
      <c r="AI245" s="63"/>
    </row>
    <row r="246" spans="1:35">
      <c r="A246" s="75"/>
      <c r="B246" s="161" t="s">
        <v>290</v>
      </c>
      <c r="C246" s="160" t="s">
        <v>289</v>
      </c>
      <c r="D246" s="91" t="s">
        <v>151</v>
      </c>
      <c r="E246" s="73">
        <v>2396</v>
      </c>
      <c r="F246" s="117" t="s">
        <v>4</v>
      </c>
      <c r="G246" s="73" t="s">
        <v>4</v>
      </c>
      <c r="H246" s="73">
        <v>1</v>
      </c>
      <c r="I246" s="73" t="s">
        <v>4</v>
      </c>
      <c r="J246" s="73" t="s">
        <v>4</v>
      </c>
      <c r="K246" s="73">
        <v>1</v>
      </c>
      <c r="L246" s="73" t="s">
        <v>4</v>
      </c>
      <c r="M246" s="73">
        <v>1</v>
      </c>
      <c r="N246" s="29" t="s">
        <v>4</v>
      </c>
      <c r="O246" s="106"/>
      <c r="P246" s="106"/>
      <c r="Q246" s="29" t="s">
        <v>4</v>
      </c>
      <c r="R246" s="29" t="s">
        <v>4</v>
      </c>
      <c r="S246" s="29">
        <v>1</v>
      </c>
      <c r="T246" s="29">
        <v>2</v>
      </c>
      <c r="U246" s="29">
        <v>1</v>
      </c>
      <c r="V246" s="29">
        <v>1</v>
      </c>
      <c r="W246" s="29">
        <v>8</v>
      </c>
      <c r="X246" s="29">
        <v>11</v>
      </c>
      <c r="Y246" s="29">
        <v>29</v>
      </c>
      <c r="Z246" s="29">
        <v>57</v>
      </c>
      <c r="AA246" s="29">
        <v>100</v>
      </c>
      <c r="AB246" s="29">
        <v>244</v>
      </c>
      <c r="AC246" s="29">
        <v>438</v>
      </c>
      <c r="AD246" s="29">
        <v>651</v>
      </c>
      <c r="AE246" s="29">
        <v>554</v>
      </c>
      <c r="AF246" s="29">
        <v>224</v>
      </c>
      <c r="AG246" s="29">
        <v>73</v>
      </c>
      <c r="AH246" s="148" t="s">
        <v>4</v>
      </c>
      <c r="AI246" s="75"/>
    </row>
    <row r="247" spans="1:35">
      <c r="A247" s="63"/>
      <c r="B247" s="161" t="s">
        <v>3</v>
      </c>
      <c r="C247" s="160" t="s">
        <v>3</v>
      </c>
      <c r="D247" s="91" t="s">
        <v>67</v>
      </c>
      <c r="E247" s="73">
        <v>1297</v>
      </c>
      <c r="F247" s="117" t="s">
        <v>4</v>
      </c>
      <c r="G247" s="73" t="s">
        <v>4</v>
      </c>
      <c r="H247" s="73">
        <v>1</v>
      </c>
      <c r="I247" s="73" t="s">
        <v>4</v>
      </c>
      <c r="J247" s="73" t="s">
        <v>4</v>
      </c>
      <c r="K247" s="73">
        <v>1</v>
      </c>
      <c r="L247" s="73" t="s">
        <v>4</v>
      </c>
      <c r="M247" s="73">
        <v>1</v>
      </c>
      <c r="N247" s="29" t="s">
        <v>4</v>
      </c>
      <c r="O247" s="106"/>
      <c r="P247" s="106"/>
      <c r="Q247" s="29" t="s">
        <v>4</v>
      </c>
      <c r="R247" s="29" t="s">
        <v>4</v>
      </c>
      <c r="S247" s="29">
        <v>1</v>
      </c>
      <c r="T247" s="29">
        <v>2</v>
      </c>
      <c r="U247" s="29" t="s">
        <v>4</v>
      </c>
      <c r="V247" s="29">
        <v>1</v>
      </c>
      <c r="W247" s="29">
        <v>6</v>
      </c>
      <c r="X247" s="29">
        <v>8</v>
      </c>
      <c r="Y247" s="29">
        <v>21</v>
      </c>
      <c r="Z247" s="29">
        <v>46</v>
      </c>
      <c r="AA247" s="29">
        <v>74</v>
      </c>
      <c r="AB247" s="29">
        <v>172</v>
      </c>
      <c r="AC247" s="29">
        <v>284</v>
      </c>
      <c r="AD247" s="29">
        <v>374</v>
      </c>
      <c r="AE247" s="29">
        <v>229</v>
      </c>
      <c r="AF247" s="29">
        <v>60</v>
      </c>
      <c r="AG247" s="29">
        <v>17</v>
      </c>
      <c r="AH247" s="148" t="s">
        <v>4</v>
      </c>
      <c r="AI247" s="63"/>
    </row>
    <row r="248" spans="1:35">
      <c r="A248" s="63"/>
      <c r="B248" s="161" t="s">
        <v>3</v>
      </c>
      <c r="C248" s="160" t="s">
        <v>3</v>
      </c>
      <c r="D248" s="91" t="s">
        <v>66</v>
      </c>
      <c r="E248" s="73">
        <v>1099</v>
      </c>
      <c r="F248" s="117" t="s">
        <v>4</v>
      </c>
      <c r="G248" s="73" t="s">
        <v>4</v>
      </c>
      <c r="H248" s="73" t="s">
        <v>4</v>
      </c>
      <c r="I248" s="73" t="s">
        <v>4</v>
      </c>
      <c r="J248" s="73" t="s">
        <v>4</v>
      </c>
      <c r="K248" s="73" t="s">
        <v>4</v>
      </c>
      <c r="L248" s="73" t="s">
        <v>4</v>
      </c>
      <c r="M248" s="73" t="s">
        <v>4</v>
      </c>
      <c r="N248" s="29" t="s">
        <v>4</v>
      </c>
      <c r="O248" s="106"/>
      <c r="P248" s="106"/>
      <c r="Q248" s="29" t="s">
        <v>4</v>
      </c>
      <c r="R248" s="29" t="s">
        <v>4</v>
      </c>
      <c r="S248" s="29" t="s">
        <v>4</v>
      </c>
      <c r="T248" s="29" t="s">
        <v>4</v>
      </c>
      <c r="U248" s="29">
        <v>1</v>
      </c>
      <c r="V248" s="29" t="s">
        <v>4</v>
      </c>
      <c r="W248" s="29">
        <v>2</v>
      </c>
      <c r="X248" s="29">
        <v>3</v>
      </c>
      <c r="Y248" s="29">
        <v>8</v>
      </c>
      <c r="Z248" s="29">
        <v>11</v>
      </c>
      <c r="AA248" s="29">
        <v>26</v>
      </c>
      <c r="AB248" s="29">
        <v>72</v>
      </c>
      <c r="AC248" s="29">
        <v>154</v>
      </c>
      <c r="AD248" s="29">
        <v>277</v>
      </c>
      <c r="AE248" s="29">
        <v>325</v>
      </c>
      <c r="AF248" s="29">
        <v>164</v>
      </c>
      <c r="AG248" s="29">
        <v>56</v>
      </c>
      <c r="AH248" s="148" t="s">
        <v>4</v>
      </c>
      <c r="AI248" s="63"/>
    </row>
    <row r="249" spans="1:35">
      <c r="A249" s="63"/>
      <c r="B249" s="161" t="s">
        <v>288</v>
      </c>
      <c r="C249" s="160" t="s">
        <v>287</v>
      </c>
      <c r="D249" s="91" t="s">
        <v>151</v>
      </c>
      <c r="E249" s="73">
        <v>8</v>
      </c>
      <c r="F249" s="117" t="s">
        <v>4</v>
      </c>
      <c r="G249" s="73" t="s">
        <v>4</v>
      </c>
      <c r="H249" s="73" t="s">
        <v>4</v>
      </c>
      <c r="I249" s="73" t="s">
        <v>4</v>
      </c>
      <c r="J249" s="73" t="s">
        <v>4</v>
      </c>
      <c r="K249" s="73" t="s">
        <v>4</v>
      </c>
      <c r="L249" s="73" t="s">
        <v>4</v>
      </c>
      <c r="M249" s="73" t="s">
        <v>4</v>
      </c>
      <c r="N249" s="29" t="s">
        <v>4</v>
      </c>
      <c r="O249" s="106"/>
      <c r="P249" s="106"/>
      <c r="Q249" s="29" t="s">
        <v>4</v>
      </c>
      <c r="R249" s="29" t="s">
        <v>4</v>
      </c>
      <c r="S249" s="29" t="s">
        <v>4</v>
      </c>
      <c r="T249" s="29">
        <v>1</v>
      </c>
      <c r="U249" s="29" t="s">
        <v>4</v>
      </c>
      <c r="V249" s="29" t="s">
        <v>4</v>
      </c>
      <c r="W249" s="29" t="s">
        <v>4</v>
      </c>
      <c r="X249" s="29">
        <v>1</v>
      </c>
      <c r="Y249" s="29" t="s">
        <v>4</v>
      </c>
      <c r="Z249" s="29">
        <v>1</v>
      </c>
      <c r="AA249" s="29" t="s">
        <v>4</v>
      </c>
      <c r="AB249" s="29" t="s">
        <v>4</v>
      </c>
      <c r="AC249" s="29" t="s">
        <v>4</v>
      </c>
      <c r="AD249" s="29">
        <v>2</v>
      </c>
      <c r="AE249" s="29" t="s">
        <v>4</v>
      </c>
      <c r="AF249" s="29">
        <v>2</v>
      </c>
      <c r="AG249" s="29">
        <v>1</v>
      </c>
      <c r="AH249" s="148" t="s">
        <v>4</v>
      </c>
      <c r="AI249" s="63"/>
    </row>
    <row r="250" spans="1:35">
      <c r="A250" s="63"/>
      <c r="B250" s="161" t="s">
        <v>3</v>
      </c>
      <c r="C250" s="160" t="s">
        <v>3</v>
      </c>
      <c r="D250" s="91" t="s">
        <v>67</v>
      </c>
      <c r="E250" s="73">
        <v>3</v>
      </c>
      <c r="F250" s="117" t="s">
        <v>4</v>
      </c>
      <c r="G250" s="73" t="s">
        <v>4</v>
      </c>
      <c r="H250" s="73" t="s">
        <v>4</v>
      </c>
      <c r="I250" s="73" t="s">
        <v>4</v>
      </c>
      <c r="J250" s="73" t="s">
        <v>4</v>
      </c>
      <c r="K250" s="73" t="s">
        <v>4</v>
      </c>
      <c r="L250" s="73" t="s">
        <v>4</v>
      </c>
      <c r="M250" s="73" t="s">
        <v>4</v>
      </c>
      <c r="N250" s="29" t="s">
        <v>4</v>
      </c>
      <c r="O250" s="106"/>
      <c r="P250" s="106"/>
      <c r="Q250" s="29" t="s">
        <v>4</v>
      </c>
      <c r="R250" s="29" t="s">
        <v>4</v>
      </c>
      <c r="S250" s="29" t="s">
        <v>4</v>
      </c>
      <c r="T250" s="29">
        <v>1</v>
      </c>
      <c r="U250" s="29" t="s">
        <v>4</v>
      </c>
      <c r="V250" s="29" t="s">
        <v>4</v>
      </c>
      <c r="W250" s="29" t="s">
        <v>4</v>
      </c>
      <c r="X250" s="29" t="s">
        <v>4</v>
      </c>
      <c r="Y250" s="29" t="s">
        <v>4</v>
      </c>
      <c r="Z250" s="29">
        <v>1</v>
      </c>
      <c r="AA250" s="29" t="s">
        <v>4</v>
      </c>
      <c r="AB250" s="29" t="s">
        <v>4</v>
      </c>
      <c r="AC250" s="29" t="s">
        <v>4</v>
      </c>
      <c r="AD250" s="29">
        <v>1</v>
      </c>
      <c r="AE250" s="29" t="s">
        <v>4</v>
      </c>
      <c r="AF250" s="29" t="s">
        <v>4</v>
      </c>
      <c r="AG250" s="29" t="s">
        <v>4</v>
      </c>
      <c r="AH250" s="148" t="s">
        <v>4</v>
      </c>
      <c r="AI250" s="63"/>
    </row>
    <row r="251" spans="1:35">
      <c r="A251" s="63"/>
      <c r="B251" s="161" t="s">
        <v>3</v>
      </c>
      <c r="C251" s="160" t="s">
        <v>3</v>
      </c>
      <c r="D251" s="91" t="s">
        <v>66</v>
      </c>
      <c r="E251" s="73">
        <v>5</v>
      </c>
      <c r="F251" s="117" t="s">
        <v>4</v>
      </c>
      <c r="G251" s="73" t="s">
        <v>4</v>
      </c>
      <c r="H251" s="73" t="s">
        <v>4</v>
      </c>
      <c r="I251" s="73" t="s">
        <v>4</v>
      </c>
      <c r="J251" s="73" t="s">
        <v>4</v>
      </c>
      <c r="K251" s="73" t="s">
        <v>4</v>
      </c>
      <c r="L251" s="73" t="s">
        <v>4</v>
      </c>
      <c r="M251" s="73" t="s">
        <v>4</v>
      </c>
      <c r="N251" s="29" t="s">
        <v>4</v>
      </c>
      <c r="O251" s="106"/>
      <c r="P251" s="106"/>
      <c r="Q251" s="29" t="s">
        <v>4</v>
      </c>
      <c r="R251" s="29" t="s">
        <v>4</v>
      </c>
      <c r="S251" s="29" t="s">
        <v>4</v>
      </c>
      <c r="T251" s="29" t="s">
        <v>4</v>
      </c>
      <c r="U251" s="29" t="s">
        <v>4</v>
      </c>
      <c r="V251" s="29" t="s">
        <v>4</v>
      </c>
      <c r="W251" s="29" t="s">
        <v>4</v>
      </c>
      <c r="X251" s="29">
        <v>1</v>
      </c>
      <c r="Y251" s="29" t="s">
        <v>4</v>
      </c>
      <c r="Z251" s="29" t="s">
        <v>4</v>
      </c>
      <c r="AA251" s="29" t="s">
        <v>4</v>
      </c>
      <c r="AB251" s="29" t="s">
        <v>4</v>
      </c>
      <c r="AC251" s="29" t="s">
        <v>4</v>
      </c>
      <c r="AD251" s="29">
        <v>1</v>
      </c>
      <c r="AE251" s="29" t="s">
        <v>4</v>
      </c>
      <c r="AF251" s="29">
        <v>2</v>
      </c>
      <c r="AG251" s="29">
        <v>1</v>
      </c>
      <c r="AH251" s="148" t="s">
        <v>4</v>
      </c>
      <c r="AI251" s="63"/>
    </row>
    <row r="252" spans="1:35">
      <c r="A252" s="63"/>
      <c r="B252" s="161" t="s">
        <v>286</v>
      </c>
      <c r="C252" s="160" t="s">
        <v>285</v>
      </c>
      <c r="D252" s="91" t="s">
        <v>151</v>
      </c>
      <c r="E252" s="73">
        <v>279</v>
      </c>
      <c r="F252" s="117" t="s">
        <v>4</v>
      </c>
      <c r="G252" s="73" t="s">
        <v>4</v>
      </c>
      <c r="H252" s="73" t="s">
        <v>4</v>
      </c>
      <c r="I252" s="73" t="s">
        <v>4</v>
      </c>
      <c r="J252" s="73" t="s">
        <v>4</v>
      </c>
      <c r="K252" s="73" t="s">
        <v>4</v>
      </c>
      <c r="L252" s="73" t="s">
        <v>4</v>
      </c>
      <c r="M252" s="73" t="s">
        <v>4</v>
      </c>
      <c r="N252" s="29" t="s">
        <v>4</v>
      </c>
      <c r="O252" s="106"/>
      <c r="P252" s="106"/>
      <c r="Q252" s="29">
        <v>1</v>
      </c>
      <c r="R252" s="29" t="s">
        <v>4</v>
      </c>
      <c r="S252" s="29" t="s">
        <v>4</v>
      </c>
      <c r="T252" s="29" t="s">
        <v>4</v>
      </c>
      <c r="U252" s="29" t="s">
        <v>4</v>
      </c>
      <c r="V252" s="29" t="s">
        <v>4</v>
      </c>
      <c r="W252" s="29" t="s">
        <v>4</v>
      </c>
      <c r="X252" s="29" t="s">
        <v>4</v>
      </c>
      <c r="Y252" s="29">
        <v>4</v>
      </c>
      <c r="Z252" s="29">
        <v>14</v>
      </c>
      <c r="AA252" s="29">
        <v>20</v>
      </c>
      <c r="AB252" s="29">
        <v>38</v>
      </c>
      <c r="AC252" s="29">
        <v>56</v>
      </c>
      <c r="AD252" s="29">
        <v>81</v>
      </c>
      <c r="AE252" s="29">
        <v>51</v>
      </c>
      <c r="AF252" s="29">
        <v>11</v>
      </c>
      <c r="AG252" s="29">
        <v>3</v>
      </c>
      <c r="AH252" s="148" t="s">
        <v>4</v>
      </c>
      <c r="AI252" s="63"/>
    </row>
    <row r="253" spans="1:35">
      <c r="A253" s="63"/>
      <c r="B253" s="161" t="s">
        <v>3</v>
      </c>
      <c r="C253" s="160" t="s">
        <v>3</v>
      </c>
      <c r="D253" s="91" t="s">
        <v>67</v>
      </c>
      <c r="E253" s="73">
        <v>218</v>
      </c>
      <c r="F253" s="117" t="s">
        <v>4</v>
      </c>
      <c r="G253" s="73" t="s">
        <v>4</v>
      </c>
      <c r="H253" s="73" t="s">
        <v>4</v>
      </c>
      <c r="I253" s="73" t="s">
        <v>4</v>
      </c>
      <c r="J253" s="73" t="s">
        <v>4</v>
      </c>
      <c r="K253" s="73" t="s">
        <v>4</v>
      </c>
      <c r="L253" s="73" t="s">
        <v>4</v>
      </c>
      <c r="M253" s="73" t="s">
        <v>4</v>
      </c>
      <c r="N253" s="29" t="s">
        <v>4</v>
      </c>
      <c r="O253" s="106"/>
      <c r="P253" s="106"/>
      <c r="Q253" s="29" t="s">
        <v>4</v>
      </c>
      <c r="R253" s="29" t="s">
        <v>4</v>
      </c>
      <c r="S253" s="29" t="s">
        <v>4</v>
      </c>
      <c r="T253" s="29" t="s">
        <v>4</v>
      </c>
      <c r="U253" s="29" t="s">
        <v>4</v>
      </c>
      <c r="V253" s="29" t="s">
        <v>4</v>
      </c>
      <c r="W253" s="29" t="s">
        <v>4</v>
      </c>
      <c r="X253" s="29" t="s">
        <v>4</v>
      </c>
      <c r="Y253" s="29">
        <v>4</v>
      </c>
      <c r="Z253" s="29">
        <v>12</v>
      </c>
      <c r="AA253" s="29">
        <v>16</v>
      </c>
      <c r="AB253" s="29">
        <v>34</v>
      </c>
      <c r="AC253" s="29">
        <v>47</v>
      </c>
      <c r="AD253" s="29">
        <v>66</v>
      </c>
      <c r="AE253" s="29">
        <v>34</v>
      </c>
      <c r="AF253" s="29">
        <v>5</v>
      </c>
      <c r="AG253" s="29" t="s">
        <v>4</v>
      </c>
      <c r="AH253" s="148" t="s">
        <v>4</v>
      </c>
      <c r="AI253" s="63"/>
    </row>
    <row r="254" spans="1:35" ht="15" thickBot="1">
      <c r="A254" s="63"/>
      <c r="B254" s="159" t="s">
        <v>3</v>
      </c>
      <c r="C254" s="158" t="s">
        <v>3</v>
      </c>
      <c r="D254" s="157" t="s">
        <v>66</v>
      </c>
      <c r="E254" s="69">
        <v>61</v>
      </c>
      <c r="F254" s="113" t="s">
        <v>4</v>
      </c>
      <c r="G254" s="69" t="s">
        <v>4</v>
      </c>
      <c r="H254" s="69" t="s">
        <v>4</v>
      </c>
      <c r="I254" s="69" t="s">
        <v>4</v>
      </c>
      <c r="J254" s="69" t="s">
        <v>4</v>
      </c>
      <c r="K254" s="69" t="s">
        <v>4</v>
      </c>
      <c r="L254" s="69" t="s">
        <v>4</v>
      </c>
      <c r="M254" s="69" t="s">
        <v>4</v>
      </c>
      <c r="N254" s="114" t="s">
        <v>4</v>
      </c>
      <c r="O254" s="106"/>
      <c r="P254" s="106"/>
      <c r="Q254" s="114">
        <v>1</v>
      </c>
      <c r="R254" s="114" t="s">
        <v>4</v>
      </c>
      <c r="S254" s="114" t="s">
        <v>4</v>
      </c>
      <c r="T254" s="114" t="s">
        <v>4</v>
      </c>
      <c r="U254" s="114" t="s">
        <v>4</v>
      </c>
      <c r="V254" s="114" t="s">
        <v>4</v>
      </c>
      <c r="W254" s="114" t="s">
        <v>4</v>
      </c>
      <c r="X254" s="114" t="s">
        <v>4</v>
      </c>
      <c r="Y254" s="114" t="s">
        <v>4</v>
      </c>
      <c r="Z254" s="114">
        <v>2</v>
      </c>
      <c r="AA254" s="114">
        <v>4</v>
      </c>
      <c r="AB254" s="114">
        <v>4</v>
      </c>
      <c r="AC254" s="114">
        <v>9</v>
      </c>
      <c r="AD254" s="114">
        <v>15</v>
      </c>
      <c r="AE254" s="114">
        <v>17</v>
      </c>
      <c r="AF254" s="114">
        <v>6</v>
      </c>
      <c r="AG254" s="114">
        <v>3</v>
      </c>
      <c r="AH254" s="147" t="s">
        <v>4</v>
      </c>
      <c r="AI254" s="63"/>
    </row>
    <row r="255" spans="1:35">
      <c r="A255" s="63"/>
      <c r="B255" s="168"/>
      <c r="C255" s="168"/>
      <c r="D255" s="133"/>
      <c r="E255" s="106"/>
      <c r="F255" s="106"/>
      <c r="G255" s="106"/>
      <c r="H255" s="106"/>
      <c r="I255" s="106"/>
      <c r="J255" s="106"/>
      <c r="K255" s="106"/>
      <c r="L255" s="106"/>
      <c r="M255" s="106"/>
      <c r="N255" s="106"/>
      <c r="O255" s="106"/>
      <c r="P255" s="106"/>
      <c r="Q255" s="106"/>
      <c r="R255" s="106"/>
      <c r="S255" s="106"/>
      <c r="T255" s="106"/>
      <c r="U255" s="106"/>
      <c r="V255" s="106"/>
      <c r="W255" s="106"/>
      <c r="X255" s="106"/>
      <c r="Y255" s="106"/>
      <c r="Z255" s="106"/>
      <c r="AA255" s="106"/>
      <c r="AB255" s="106"/>
      <c r="AC255" s="106"/>
      <c r="AD255" s="106"/>
      <c r="AE255" s="106"/>
      <c r="AF255" s="106"/>
      <c r="AG255" s="106"/>
      <c r="AH255" s="106"/>
      <c r="AI255" s="63"/>
    </row>
    <row r="256" spans="1:35">
      <c r="A256" s="63"/>
      <c r="B256" s="104" t="s">
        <v>284</v>
      </c>
      <c r="C256" s="63"/>
      <c r="D256" s="63"/>
      <c r="E256" s="63"/>
      <c r="F256" s="63"/>
      <c r="G256" s="63"/>
      <c r="H256" s="63"/>
      <c r="I256" s="63"/>
      <c r="J256" s="63"/>
      <c r="K256" s="63"/>
      <c r="L256" s="63"/>
      <c r="M256" s="63"/>
      <c r="N256" s="63"/>
      <c r="O256" s="63"/>
      <c r="P256" s="75"/>
      <c r="Q256" s="63"/>
      <c r="R256" s="63"/>
      <c r="S256" s="63"/>
      <c r="T256" s="63"/>
      <c r="U256" s="63"/>
      <c r="V256" s="63"/>
      <c r="W256" s="63"/>
      <c r="X256" s="63"/>
      <c r="Y256" s="63"/>
      <c r="Z256" s="63"/>
      <c r="AA256" s="63"/>
      <c r="AB256" s="63"/>
      <c r="AC256" s="63"/>
      <c r="AD256" s="63"/>
      <c r="AE256" s="63"/>
      <c r="AF256" s="63"/>
      <c r="AG256" s="63"/>
      <c r="AH256" s="63"/>
      <c r="AI256" s="63"/>
    </row>
    <row r="257" spans="1:35" ht="15" thickBot="1">
      <c r="A257" s="63"/>
      <c r="B257" s="141"/>
      <c r="C257" s="75"/>
      <c r="D257" s="75"/>
      <c r="E257" s="75"/>
      <c r="F257" s="75"/>
      <c r="G257" s="75"/>
      <c r="H257" s="75"/>
      <c r="I257" s="75"/>
      <c r="J257" s="75"/>
      <c r="K257" s="75"/>
      <c r="L257" s="75"/>
      <c r="M257" s="75"/>
      <c r="N257" s="75"/>
      <c r="O257" s="75"/>
      <c r="P257" s="75"/>
      <c r="Q257" s="75"/>
      <c r="R257" s="75"/>
      <c r="S257" s="75"/>
      <c r="T257" s="75"/>
      <c r="U257" s="75"/>
      <c r="V257" s="75"/>
      <c r="W257" s="75"/>
      <c r="X257" s="75"/>
      <c r="Y257" s="75"/>
      <c r="Z257" s="75"/>
      <c r="AA257" s="75"/>
      <c r="AB257" s="75"/>
      <c r="AC257" s="75"/>
      <c r="AD257" s="75"/>
      <c r="AE257" s="75"/>
      <c r="AF257" s="9"/>
      <c r="AG257" s="9"/>
      <c r="AH257" s="167" t="s">
        <v>136</v>
      </c>
      <c r="AI257" s="63"/>
    </row>
    <row r="258" spans="1:35" ht="28.5">
      <c r="A258" s="63"/>
      <c r="B258" s="166" t="s">
        <v>227</v>
      </c>
      <c r="C258" s="163" t="s">
        <v>226</v>
      </c>
      <c r="D258" s="99"/>
      <c r="E258" s="163" t="s">
        <v>225</v>
      </c>
      <c r="F258" s="165" t="s">
        <v>224</v>
      </c>
      <c r="G258" s="163" t="s">
        <v>223</v>
      </c>
      <c r="H258" s="163" t="s">
        <v>222</v>
      </c>
      <c r="I258" s="163" t="s">
        <v>221</v>
      </c>
      <c r="J258" s="163" t="s">
        <v>220</v>
      </c>
      <c r="K258" s="163" t="s">
        <v>219</v>
      </c>
      <c r="L258" s="163" t="s">
        <v>218</v>
      </c>
      <c r="M258" s="163" t="s">
        <v>217</v>
      </c>
      <c r="N258" s="164" t="s">
        <v>146</v>
      </c>
      <c r="O258" s="133"/>
      <c r="P258" s="132"/>
      <c r="Q258" s="164" t="s">
        <v>145</v>
      </c>
      <c r="R258" s="163" t="s">
        <v>144</v>
      </c>
      <c r="S258" s="163" t="s">
        <v>143</v>
      </c>
      <c r="T258" s="163" t="s">
        <v>142</v>
      </c>
      <c r="U258" s="163" t="s">
        <v>141</v>
      </c>
      <c r="V258" s="163" t="s">
        <v>140</v>
      </c>
      <c r="W258" s="163" t="s">
        <v>216</v>
      </c>
      <c r="X258" s="163" t="s">
        <v>215</v>
      </c>
      <c r="Y258" s="163" t="s">
        <v>214</v>
      </c>
      <c r="Z258" s="163" t="s">
        <v>213</v>
      </c>
      <c r="AA258" s="163" t="s">
        <v>212</v>
      </c>
      <c r="AB258" s="163" t="s">
        <v>211</v>
      </c>
      <c r="AC258" s="163" t="s">
        <v>210</v>
      </c>
      <c r="AD258" s="163" t="s">
        <v>209</v>
      </c>
      <c r="AE258" s="163" t="s">
        <v>208</v>
      </c>
      <c r="AF258" s="163" t="s">
        <v>207</v>
      </c>
      <c r="AG258" s="163" t="s">
        <v>206</v>
      </c>
      <c r="AH258" s="162" t="s">
        <v>205</v>
      </c>
      <c r="AI258" s="126"/>
    </row>
    <row r="259" spans="1:35">
      <c r="A259" s="63"/>
      <c r="B259" s="161" t="s">
        <v>283</v>
      </c>
      <c r="C259" s="160" t="s">
        <v>282</v>
      </c>
      <c r="D259" s="91" t="s">
        <v>151</v>
      </c>
      <c r="E259" s="73">
        <v>30</v>
      </c>
      <c r="F259" s="117" t="s">
        <v>4</v>
      </c>
      <c r="G259" s="73" t="s">
        <v>4</v>
      </c>
      <c r="H259" s="73" t="s">
        <v>4</v>
      </c>
      <c r="I259" s="73" t="s">
        <v>4</v>
      </c>
      <c r="J259" s="73" t="s">
        <v>4</v>
      </c>
      <c r="K259" s="73" t="s">
        <v>4</v>
      </c>
      <c r="L259" s="73" t="s">
        <v>4</v>
      </c>
      <c r="M259" s="73" t="s">
        <v>4</v>
      </c>
      <c r="N259" s="29" t="s">
        <v>4</v>
      </c>
      <c r="O259" s="106"/>
      <c r="P259" s="120"/>
      <c r="Q259" s="29" t="s">
        <v>4</v>
      </c>
      <c r="R259" s="29" t="s">
        <v>4</v>
      </c>
      <c r="S259" s="29" t="s">
        <v>4</v>
      </c>
      <c r="T259" s="29" t="s">
        <v>4</v>
      </c>
      <c r="U259" s="29" t="s">
        <v>4</v>
      </c>
      <c r="V259" s="29">
        <v>1</v>
      </c>
      <c r="W259" s="29" t="s">
        <v>4</v>
      </c>
      <c r="X259" s="29" t="s">
        <v>4</v>
      </c>
      <c r="Y259" s="29">
        <v>2</v>
      </c>
      <c r="Z259" s="29">
        <v>1</v>
      </c>
      <c r="AA259" s="29">
        <v>3</v>
      </c>
      <c r="AB259" s="29">
        <v>3</v>
      </c>
      <c r="AC259" s="29">
        <v>5</v>
      </c>
      <c r="AD259" s="29">
        <v>11</v>
      </c>
      <c r="AE259" s="29">
        <v>3</v>
      </c>
      <c r="AF259" s="29">
        <v>1</v>
      </c>
      <c r="AG259" s="29" t="s">
        <v>4</v>
      </c>
      <c r="AH259" s="148" t="s">
        <v>4</v>
      </c>
      <c r="AI259" s="63"/>
    </row>
    <row r="260" spans="1:35">
      <c r="A260" s="63"/>
      <c r="B260" s="161" t="s">
        <v>3</v>
      </c>
      <c r="C260" s="160" t="s">
        <v>3</v>
      </c>
      <c r="D260" s="91" t="s">
        <v>67</v>
      </c>
      <c r="E260" s="73">
        <v>11</v>
      </c>
      <c r="F260" s="117" t="s">
        <v>4</v>
      </c>
      <c r="G260" s="73" t="s">
        <v>4</v>
      </c>
      <c r="H260" s="73" t="s">
        <v>4</v>
      </c>
      <c r="I260" s="73" t="s">
        <v>4</v>
      </c>
      <c r="J260" s="73" t="s">
        <v>4</v>
      </c>
      <c r="K260" s="73" t="s">
        <v>4</v>
      </c>
      <c r="L260" s="73" t="s">
        <v>4</v>
      </c>
      <c r="M260" s="73" t="s">
        <v>4</v>
      </c>
      <c r="N260" s="29" t="s">
        <v>4</v>
      </c>
      <c r="O260" s="106"/>
      <c r="P260" s="120"/>
      <c r="Q260" s="29" t="s">
        <v>4</v>
      </c>
      <c r="R260" s="29" t="s">
        <v>4</v>
      </c>
      <c r="S260" s="29" t="s">
        <v>4</v>
      </c>
      <c r="T260" s="29" t="s">
        <v>4</v>
      </c>
      <c r="U260" s="29" t="s">
        <v>4</v>
      </c>
      <c r="V260" s="29">
        <v>1</v>
      </c>
      <c r="W260" s="29" t="s">
        <v>4</v>
      </c>
      <c r="X260" s="29" t="s">
        <v>4</v>
      </c>
      <c r="Y260" s="29">
        <v>1</v>
      </c>
      <c r="Z260" s="29">
        <v>1</v>
      </c>
      <c r="AA260" s="29">
        <v>2</v>
      </c>
      <c r="AB260" s="29">
        <v>2</v>
      </c>
      <c r="AC260" s="29">
        <v>1</v>
      </c>
      <c r="AD260" s="29">
        <v>2</v>
      </c>
      <c r="AE260" s="29">
        <v>1</v>
      </c>
      <c r="AF260" s="29" t="s">
        <v>4</v>
      </c>
      <c r="AG260" s="29" t="s">
        <v>4</v>
      </c>
      <c r="AH260" s="148" t="s">
        <v>4</v>
      </c>
      <c r="AI260" s="63"/>
    </row>
    <row r="261" spans="1:35">
      <c r="A261" s="63"/>
      <c r="B261" s="161" t="s">
        <v>3</v>
      </c>
      <c r="C261" s="160" t="s">
        <v>3</v>
      </c>
      <c r="D261" s="91" t="s">
        <v>66</v>
      </c>
      <c r="E261" s="73">
        <v>19</v>
      </c>
      <c r="F261" s="117" t="s">
        <v>4</v>
      </c>
      <c r="G261" s="73" t="s">
        <v>4</v>
      </c>
      <c r="H261" s="73" t="s">
        <v>4</v>
      </c>
      <c r="I261" s="73" t="s">
        <v>4</v>
      </c>
      <c r="J261" s="73" t="s">
        <v>4</v>
      </c>
      <c r="K261" s="73" t="s">
        <v>4</v>
      </c>
      <c r="L261" s="73" t="s">
        <v>4</v>
      </c>
      <c r="M261" s="73" t="s">
        <v>4</v>
      </c>
      <c r="N261" s="29" t="s">
        <v>4</v>
      </c>
      <c r="O261" s="106"/>
      <c r="P261" s="120"/>
      <c r="Q261" s="29" t="s">
        <v>4</v>
      </c>
      <c r="R261" s="29" t="s">
        <v>4</v>
      </c>
      <c r="S261" s="29" t="s">
        <v>4</v>
      </c>
      <c r="T261" s="29" t="s">
        <v>4</v>
      </c>
      <c r="U261" s="29" t="s">
        <v>4</v>
      </c>
      <c r="V261" s="29" t="s">
        <v>4</v>
      </c>
      <c r="W261" s="29" t="s">
        <v>4</v>
      </c>
      <c r="X261" s="29" t="s">
        <v>4</v>
      </c>
      <c r="Y261" s="29">
        <v>1</v>
      </c>
      <c r="Z261" s="29" t="s">
        <v>4</v>
      </c>
      <c r="AA261" s="29">
        <v>1</v>
      </c>
      <c r="AB261" s="29">
        <v>1</v>
      </c>
      <c r="AC261" s="29">
        <v>4</v>
      </c>
      <c r="AD261" s="29">
        <v>9</v>
      </c>
      <c r="AE261" s="29">
        <v>2</v>
      </c>
      <c r="AF261" s="29">
        <v>1</v>
      </c>
      <c r="AG261" s="29" t="s">
        <v>4</v>
      </c>
      <c r="AH261" s="148" t="s">
        <v>4</v>
      </c>
      <c r="AI261" s="63"/>
    </row>
    <row r="262" spans="1:35">
      <c r="A262" s="63"/>
      <c r="B262" s="161" t="s">
        <v>281</v>
      </c>
      <c r="C262" s="160" t="s">
        <v>280</v>
      </c>
      <c r="D262" s="91" t="s">
        <v>151</v>
      </c>
      <c r="E262" s="73">
        <v>1352</v>
      </c>
      <c r="F262" s="117" t="s">
        <v>4</v>
      </c>
      <c r="G262" s="73">
        <v>1</v>
      </c>
      <c r="H262" s="73" t="s">
        <v>4</v>
      </c>
      <c r="I262" s="73" t="s">
        <v>4</v>
      </c>
      <c r="J262" s="73" t="s">
        <v>4</v>
      </c>
      <c r="K262" s="73">
        <v>1</v>
      </c>
      <c r="L262" s="73" t="s">
        <v>4</v>
      </c>
      <c r="M262" s="73" t="s">
        <v>4</v>
      </c>
      <c r="N262" s="29" t="s">
        <v>4</v>
      </c>
      <c r="O262" s="106"/>
      <c r="P262" s="120"/>
      <c r="Q262" s="29" t="s">
        <v>4</v>
      </c>
      <c r="R262" s="29" t="s">
        <v>4</v>
      </c>
      <c r="S262" s="29" t="s">
        <v>4</v>
      </c>
      <c r="T262" s="29" t="s">
        <v>4</v>
      </c>
      <c r="U262" s="29" t="s">
        <v>4</v>
      </c>
      <c r="V262" s="29">
        <v>2</v>
      </c>
      <c r="W262" s="29">
        <v>8</v>
      </c>
      <c r="X262" s="29">
        <v>13</v>
      </c>
      <c r="Y262" s="29">
        <v>31</v>
      </c>
      <c r="Z262" s="29">
        <v>41</v>
      </c>
      <c r="AA262" s="29">
        <v>90</v>
      </c>
      <c r="AB262" s="29">
        <v>148</v>
      </c>
      <c r="AC262" s="29">
        <v>261</v>
      </c>
      <c r="AD262" s="29">
        <v>339</v>
      </c>
      <c r="AE262" s="29">
        <v>285</v>
      </c>
      <c r="AF262" s="29">
        <v>100</v>
      </c>
      <c r="AG262" s="29">
        <v>33</v>
      </c>
      <c r="AH262" s="148" t="s">
        <v>4</v>
      </c>
      <c r="AI262" s="63"/>
    </row>
    <row r="263" spans="1:35">
      <c r="A263" s="63"/>
      <c r="B263" s="161" t="s">
        <v>3</v>
      </c>
      <c r="C263" s="160" t="s">
        <v>3</v>
      </c>
      <c r="D263" s="91" t="s">
        <v>67</v>
      </c>
      <c r="E263" s="73">
        <v>754</v>
      </c>
      <c r="F263" s="117" t="s">
        <v>4</v>
      </c>
      <c r="G263" s="73">
        <v>1</v>
      </c>
      <c r="H263" s="73" t="s">
        <v>4</v>
      </c>
      <c r="I263" s="73" t="s">
        <v>4</v>
      </c>
      <c r="J263" s="73" t="s">
        <v>4</v>
      </c>
      <c r="K263" s="73">
        <v>1</v>
      </c>
      <c r="L263" s="73" t="s">
        <v>4</v>
      </c>
      <c r="M263" s="73" t="s">
        <v>4</v>
      </c>
      <c r="N263" s="29" t="s">
        <v>4</v>
      </c>
      <c r="O263" s="106"/>
      <c r="P263" s="120"/>
      <c r="Q263" s="29" t="s">
        <v>4</v>
      </c>
      <c r="R263" s="29" t="s">
        <v>4</v>
      </c>
      <c r="S263" s="29" t="s">
        <v>4</v>
      </c>
      <c r="T263" s="29" t="s">
        <v>4</v>
      </c>
      <c r="U263" s="29" t="s">
        <v>4</v>
      </c>
      <c r="V263" s="29">
        <v>2</v>
      </c>
      <c r="W263" s="29">
        <v>8</v>
      </c>
      <c r="X263" s="29">
        <v>9</v>
      </c>
      <c r="Y263" s="29">
        <v>24</v>
      </c>
      <c r="Z263" s="29">
        <v>31</v>
      </c>
      <c r="AA263" s="29">
        <v>75</v>
      </c>
      <c r="AB263" s="29">
        <v>104</v>
      </c>
      <c r="AC263" s="29">
        <v>162</v>
      </c>
      <c r="AD263" s="29">
        <v>196</v>
      </c>
      <c r="AE263" s="29">
        <v>110</v>
      </c>
      <c r="AF263" s="29">
        <v>24</v>
      </c>
      <c r="AG263" s="29">
        <v>8</v>
      </c>
      <c r="AH263" s="148" t="s">
        <v>4</v>
      </c>
      <c r="AI263" s="63"/>
    </row>
    <row r="264" spans="1:35">
      <c r="A264" s="63"/>
      <c r="B264" s="161" t="s">
        <v>3</v>
      </c>
      <c r="C264" s="160" t="s">
        <v>3</v>
      </c>
      <c r="D264" s="91" t="s">
        <v>66</v>
      </c>
      <c r="E264" s="73">
        <v>598</v>
      </c>
      <c r="F264" s="117" t="s">
        <v>4</v>
      </c>
      <c r="G264" s="73" t="s">
        <v>4</v>
      </c>
      <c r="H264" s="73" t="s">
        <v>4</v>
      </c>
      <c r="I264" s="73" t="s">
        <v>4</v>
      </c>
      <c r="J264" s="73" t="s">
        <v>4</v>
      </c>
      <c r="K264" s="73" t="s">
        <v>4</v>
      </c>
      <c r="L264" s="73" t="s">
        <v>4</v>
      </c>
      <c r="M264" s="73" t="s">
        <v>4</v>
      </c>
      <c r="N264" s="29" t="s">
        <v>4</v>
      </c>
      <c r="O264" s="106"/>
      <c r="P264" s="106"/>
      <c r="Q264" s="29" t="s">
        <v>4</v>
      </c>
      <c r="R264" s="29" t="s">
        <v>4</v>
      </c>
      <c r="S264" s="29" t="s">
        <v>4</v>
      </c>
      <c r="T264" s="29" t="s">
        <v>4</v>
      </c>
      <c r="U264" s="29" t="s">
        <v>4</v>
      </c>
      <c r="V264" s="29" t="s">
        <v>4</v>
      </c>
      <c r="W264" s="29" t="s">
        <v>4</v>
      </c>
      <c r="X264" s="29">
        <v>4</v>
      </c>
      <c r="Y264" s="29">
        <v>7</v>
      </c>
      <c r="Z264" s="29">
        <v>10</v>
      </c>
      <c r="AA264" s="29">
        <v>15</v>
      </c>
      <c r="AB264" s="29">
        <v>44</v>
      </c>
      <c r="AC264" s="29">
        <v>99</v>
      </c>
      <c r="AD264" s="29">
        <v>143</v>
      </c>
      <c r="AE264" s="29">
        <v>175</v>
      </c>
      <c r="AF264" s="29">
        <v>76</v>
      </c>
      <c r="AG264" s="29">
        <v>25</v>
      </c>
      <c r="AH264" s="148" t="s">
        <v>4</v>
      </c>
      <c r="AI264" s="63"/>
    </row>
    <row r="265" spans="1:35">
      <c r="A265" s="63"/>
      <c r="B265" s="161" t="s">
        <v>279</v>
      </c>
      <c r="C265" s="160" t="s">
        <v>278</v>
      </c>
      <c r="D265" s="91" t="s">
        <v>151</v>
      </c>
      <c r="E265" s="73">
        <v>780</v>
      </c>
      <c r="F265" s="117" t="s">
        <v>4</v>
      </c>
      <c r="G265" s="73" t="s">
        <v>4</v>
      </c>
      <c r="H265" s="73">
        <v>1</v>
      </c>
      <c r="I265" s="73" t="s">
        <v>4</v>
      </c>
      <c r="J265" s="73">
        <v>1</v>
      </c>
      <c r="K265" s="73">
        <v>2</v>
      </c>
      <c r="L265" s="73" t="s">
        <v>4</v>
      </c>
      <c r="M265" s="73" t="s">
        <v>4</v>
      </c>
      <c r="N265" s="29" t="s">
        <v>4</v>
      </c>
      <c r="O265" s="106"/>
      <c r="P265" s="106"/>
      <c r="Q265" s="29" t="s">
        <v>4</v>
      </c>
      <c r="R265" s="29">
        <v>2</v>
      </c>
      <c r="S265" s="29">
        <v>2</v>
      </c>
      <c r="T265" s="29">
        <v>2</v>
      </c>
      <c r="U265" s="29">
        <v>11</v>
      </c>
      <c r="V265" s="29">
        <v>7</v>
      </c>
      <c r="W265" s="29">
        <v>18</v>
      </c>
      <c r="X265" s="29">
        <v>26</v>
      </c>
      <c r="Y265" s="29">
        <v>41</v>
      </c>
      <c r="Z265" s="29">
        <v>56</v>
      </c>
      <c r="AA265" s="29">
        <v>60</v>
      </c>
      <c r="AB265" s="29">
        <v>88</v>
      </c>
      <c r="AC265" s="29">
        <v>120</v>
      </c>
      <c r="AD265" s="29">
        <v>150</v>
      </c>
      <c r="AE265" s="29">
        <v>115</v>
      </c>
      <c r="AF265" s="29">
        <v>66</v>
      </c>
      <c r="AG265" s="29">
        <v>14</v>
      </c>
      <c r="AH265" s="148" t="s">
        <v>4</v>
      </c>
      <c r="AI265" s="63"/>
    </row>
    <row r="266" spans="1:35">
      <c r="A266" s="63"/>
      <c r="B266" s="161" t="s">
        <v>3</v>
      </c>
      <c r="C266" s="160" t="s">
        <v>3</v>
      </c>
      <c r="D266" s="91" t="s">
        <v>67</v>
      </c>
      <c r="E266" s="73">
        <v>385</v>
      </c>
      <c r="F266" s="117" t="s">
        <v>4</v>
      </c>
      <c r="G266" s="73" t="s">
        <v>4</v>
      </c>
      <c r="H266" s="73">
        <v>1</v>
      </c>
      <c r="I266" s="73" t="s">
        <v>4</v>
      </c>
      <c r="J266" s="73">
        <v>1</v>
      </c>
      <c r="K266" s="73">
        <v>2</v>
      </c>
      <c r="L266" s="73" t="s">
        <v>4</v>
      </c>
      <c r="M266" s="73" t="s">
        <v>4</v>
      </c>
      <c r="N266" s="29" t="s">
        <v>4</v>
      </c>
      <c r="O266" s="106"/>
      <c r="P266" s="106"/>
      <c r="Q266" s="29" t="s">
        <v>4</v>
      </c>
      <c r="R266" s="29">
        <v>2</v>
      </c>
      <c r="S266" s="29" t="s">
        <v>4</v>
      </c>
      <c r="T266" s="29">
        <v>2</v>
      </c>
      <c r="U266" s="29">
        <v>6</v>
      </c>
      <c r="V266" s="29">
        <v>7</v>
      </c>
      <c r="W266" s="29">
        <v>14</v>
      </c>
      <c r="X266" s="29">
        <v>21</v>
      </c>
      <c r="Y266" s="29">
        <v>31</v>
      </c>
      <c r="Z266" s="29">
        <v>43</v>
      </c>
      <c r="AA266" s="29">
        <v>43</v>
      </c>
      <c r="AB266" s="29">
        <v>51</v>
      </c>
      <c r="AC266" s="29">
        <v>63</v>
      </c>
      <c r="AD266" s="29">
        <v>54</v>
      </c>
      <c r="AE266" s="29">
        <v>33</v>
      </c>
      <c r="AF266" s="29">
        <v>11</v>
      </c>
      <c r="AG266" s="29">
        <v>2</v>
      </c>
      <c r="AH266" s="148" t="s">
        <v>4</v>
      </c>
      <c r="AI266" s="63"/>
    </row>
    <row r="267" spans="1:35">
      <c r="A267" s="63"/>
      <c r="B267" s="161" t="s">
        <v>3</v>
      </c>
      <c r="C267" s="160" t="s">
        <v>3</v>
      </c>
      <c r="D267" s="91" t="s">
        <v>66</v>
      </c>
      <c r="E267" s="73">
        <v>395</v>
      </c>
      <c r="F267" s="117" t="s">
        <v>4</v>
      </c>
      <c r="G267" s="73" t="s">
        <v>4</v>
      </c>
      <c r="H267" s="73" t="s">
        <v>4</v>
      </c>
      <c r="I267" s="73" t="s">
        <v>4</v>
      </c>
      <c r="J267" s="73" t="s">
        <v>4</v>
      </c>
      <c r="K267" s="73" t="s">
        <v>4</v>
      </c>
      <c r="L267" s="73" t="s">
        <v>4</v>
      </c>
      <c r="M267" s="73" t="s">
        <v>4</v>
      </c>
      <c r="N267" s="29" t="s">
        <v>4</v>
      </c>
      <c r="O267" s="106"/>
      <c r="P267" s="106"/>
      <c r="Q267" s="29" t="s">
        <v>4</v>
      </c>
      <c r="R267" s="29" t="s">
        <v>4</v>
      </c>
      <c r="S267" s="29">
        <v>2</v>
      </c>
      <c r="T267" s="29" t="s">
        <v>4</v>
      </c>
      <c r="U267" s="29">
        <v>5</v>
      </c>
      <c r="V267" s="29" t="s">
        <v>4</v>
      </c>
      <c r="W267" s="29">
        <v>4</v>
      </c>
      <c r="X267" s="29">
        <v>5</v>
      </c>
      <c r="Y267" s="29">
        <v>10</v>
      </c>
      <c r="Z267" s="29">
        <v>13</v>
      </c>
      <c r="AA267" s="29">
        <v>17</v>
      </c>
      <c r="AB267" s="29">
        <v>37</v>
      </c>
      <c r="AC267" s="29">
        <v>57</v>
      </c>
      <c r="AD267" s="29">
        <v>96</v>
      </c>
      <c r="AE267" s="29">
        <v>82</v>
      </c>
      <c r="AF267" s="29">
        <v>55</v>
      </c>
      <c r="AG267" s="29">
        <v>12</v>
      </c>
      <c r="AH267" s="148" t="s">
        <v>4</v>
      </c>
      <c r="AI267" s="63"/>
    </row>
    <row r="268" spans="1:35">
      <c r="A268" s="63"/>
      <c r="B268" s="161" t="s">
        <v>277</v>
      </c>
      <c r="C268" s="160" t="s">
        <v>276</v>
      </c>
      <c r="D268" s="91" t="s">
        <v>151</v>
      </c>
      <c r="E268" s="73">
        <v>34</v>
      </c>
      <c r="F268" s="117" t="s">
        <v>4</v>
      </c>
      <c r="G268" s="73" t="s">
        <v>4</v>
      </c>
      <c r="H268" s="73" t="s">
        <v>4</v>
      </c>
      <c r="I268" s="73" t="s">
        <v>4</v>
      </c>
      <c r="J268" s="73" t="s">
        <v>4</v>
      </c>
      <c r="K268" s="73" t="s">
        <v>4</v>
      </c>
      <c r="L268" s="73" t="s">
        <v>4</v>
      </c>
      <c r="M268" s="73" t="s">
        <v>4</v>
      </c>
      <c r="N268" s="29" t="s">
        <v>4</v>
      </c>
      <c r="O268" s="106"/>
      <c r="P268" s="106"/>
      <c r="Q268" s="29" t="s">
        <v>4</v>
      </c>
      <c r="R268" s="29">
        <v>1</v>
      </c>
      <c r="S268" s="29" t="s">
        <v>4</v>
      </c>
      <c r="T268" s="29" t="s">
        <v>4</v>
      </c>
      <c r="U268" s="29" t="s">
        <v>4</v>
      </c>
      <c r="V268" s="29" t="s">
        <v>4</v>
      </c>
      <c r="W268" s="29" t="s">
        <v>4</v>
      </c>
      <c r="X268" s="29">
        <v>1</v>
      </c>
      <c r="Y268" s="29" t="s">
        <v>4</v>
      </c>
      <c r="Z268" s="29">
        <v>2</v>
      </c>
      <c r="AA268" s="29" t="s">
        <v>4</v>
      </c>
      <c r="AB268" s="29">
        <v>6</v>
      </c>
      <c r="AC268" s="29">
        <v>6</v>
      </c>
      <c r="AD268" s="29">
        <v>9</v>
      </c>
      <c r="AE268" s="29">
        <v>6</v>
      </c>
      <c r="AF268" s="29">
        <v>3</v>
      </c>
      <c r="AG268" s="29" t="s">
        <v>4</v>
      </c>
      <c r="AH268" s="148" t="s">
        <v>4</v>
      </c>
      <c r="AI268" s="63"/>
    </row>
    <row r="269" spans="1:35">
      <c r="A269" s="63"/>
      <c r="B269" s="161" t="s">
        <v>3</v>
      </c>
      <c r="C269" s="160" t="s">
        <v>3</v>
      </c>
      <c r="D269" s="91" t="s">
        <v>67</v>
      </c>
      <c r="E269" s="73">
        <v>11</v>
      </c>
      <c r="F269" s="117" t="s">
        <v>4</v>
      </c>
      <c r="G269" s="73" t="s">
        <v>4</v>
      </c>
      <c r="H269" s="73" t="s">
        <v>4</v>
      </c>
      <c r="I269" s="73" t="s">
        <v>4</v>
      </c>
      <c r="J269" s="73" t="s">
        <v>4</v>
      </c>
      <c r="K269" s="73" t="s">
        <v>4</v>
      </c>
      <c r="L269" s="73" t="s">
        <v>4</v>
      </c>
      <c r="M269" s="73" t="s">
        <v>4</v>
      </c>
      <c r="N269" s="29" t="s">
        <v>4</v>
      </c>
      <c r="O269" s="106"/>
      <c r="P269" s="106"/>
      <c r="Q269" s="29" t="s">
        <v>4</v>
      </c>
      <c r="R269" s="29">
        <v>1</v>
      </c>
      <c r="S269" s="29" t="s">
        <v>4</v>
      </c>
      <c r="T269" s="29" t="s">
        <v>4</v>
      </c>
      <c r="U269" s="29" t="s">
        <v>4</v>
      </c>
      <c r="V269" s="29" t="s">
        <v>4</v>
      </c>
      <c r="W269" s="29" t="s">
        <v>4</v>
      </c>
      <c r="X269" s="29">
        <v>1</v>
      </c>
      <c r="Y269" s="29" t="s">
        <v>4</v>
      </c>
      <c r="Z269" s="29" t="s">
        <v>4</v>
      </c>
      <c r="AA269" s="29" t="s">
        <v>4</v>
      </c>
      <c r="AB269" s="29">
        <v>2</v>
      </c>
      <c r="AC269" s="29">
        <v>3</v>
      </c>
      <c r="AD269" s="29">
        <v>2</v>
      </c>
      <c r="AE269" s="29">
        <v>2</v>
      </c>
      <c r="AF269" s="29" t="s">
        <v>4</v>
      </c>
      <c r="AG269" s="29" t="s">
        <v>4</v>
      </c>
      <c r="AH269" s="148" t="s">
        <v>4</v>
      </c>
      <c r="AI269" s="63"/>
    </row>
    <row r="270" spans="1:35">
      <c r="A270" s="63"/>
      <c r="B270" s="161" t="s">
        <v>3</v>
      </c>
      <c r="C270" s="160" t="s">
        <v>3</v>
      </c>
      <c r="D270" s="91" t="s">
        <v>66</v>
      </c>
      <c r="E270" s="73">
        <v>23</v>
      </c>
      <c r="F270" s="117" t="s">
        <v>4</v>
      </c>
      <c r="G270" s="73" t="s">
        <v>4</v>
      </c>
      <c r="H270" s="73" t="s">
        <v>4</v>
      </c>
      <c r="I270" s="73" t="s">
        <v>4</v>
      </c>
      <c r="J270" s="73" t="s">
        <v>4</v>
      </c>
      <c r="K270" s="73" t="s">
        <v>4</v>
      </c>
      <c r="L270" s="73" t="s">
        <v>4</v>
      </c>
      <c r="M270" s="73" t="s">
        <v>4</v>
      </c>
      <c r="N270" s="29" t="s">
        <v>4</v>
      </c>
      <c r="O270" s="106"/>
      <c r="P270" s="106"/>
      <c r="Q270" s="29" t="s">
        <v>4</v>
      </c>
      <c r="R270" s="29" t="s">
        <v>4</v>
      </c>
      <c r="S270" s="29" t="s">
        <v>4</v>
      </c>
      <c r="T270" s="29" t="s">
        <v>4</v>
      </c>
      <c r="U270" s="29" t="s">
        <v>4</v>
      </c>
      <c r="V270" s="29" t="s">
        <v>4</v>
      </c>
      <c r="W270" s="29" t="s">
        <v>4</v>
      </c>
      <c r="X270" s="29" t="s">
        <v>4</v>
      </c>
      <c r="Y270" s="29" t="s">
        <v>4</v>
      </c>
      <c r="Z270" s="29">
        <v>2</v>
      </c>
      <c r="AA270" s="29" t="s">
        <v>4</v>
      </c>
      <c r="AB270" s="29">
        <v>4</v>
      </c>
      <c r="AC270" s="29">
        <v>3</v>
      </c>
      <c r="AD270" s="29">
        <v>7</v>
      </c>
      <c r="AE270" s="29">
        <v>4</v>
      </c>
      <c r="AF270" s="29">
        <v>3</v>
      </c>
      <c r="AG270" s="29" t="s">
        <v>4</v>
      </c>
      <c r="AH270" s="148" t="s">
        <v>4</v>
      </c>
      <c r="AI270" s="63"/>
    </row>
    <row r="271" spans="1:35">
      <c r="A271" s="63"/>
      <c r="B271" s="161" t="s">
        <v>275</v>
      </c>
      <c r="C271" s="160" t="s">
        <v>274</v>
      </c>
      <c r="D271" s="91" t="s">
        <v>151</v>
      </c>
      <c r="E271" s="73">
        <v>108</v>
      </c>
      <c r="F271" s="117" t="s">
        <v>4</v>
      </c>
      <c r="G271" s="73" t="s">
        <v>4</v>
      </c>
      <c r="H271" s="73" t="s">
        <v>4</v>
      </c>
      <c r="I271" s="73" t="s">
        <v>4</v>
      </c>
      <c r="J271" s="73" t="s">
        <v>4</v>
      </c>
      <c r="K271" s="73" t="s">
        <v>4</v>
      </c>
      <c r="L271" s="73" t="s">
        <v>4</v>
      </c>
      <c r="M271" s="73" t="s">
        <v>4</v>
      </c>
      <c r="N271" s="29" t="s">
        <v>4</v>
      </c>
      <c r="O271" s="106"/>
      <c r="P271" s="106"/>
      <c r="Q271" s="29" t="s">
        <v>4</v>
      </c>
      <c r="R271" s="29">
        <v>1</v>
      </c>
      <c r="S271" s="29" t="s">
        <v>4</v>
      </c>
      <c r="T271" s="29" t="s">
        <v>4</v>
      </c>
      <c r="U271" s="29" t="s">
        <v>4</v>
      </c>
      <c r="V271" s="29" t="s">
        <v>4</v>
      </c>
      <c r="W271" s="29" t="s">
        <v>4</v>
      </c>
      <c r="X271" s="29">
        <v>1</v>
      </c>
      <c r="Y271" s="29">
        <v>1</v>
      </c>
      <c r="Z271" s="29">
        <v>4</v>
      </c>
      <c r="AA271" s="29">
        <v>6</v>
      </c>
      <c r="AB271" s="29">
        <v>9</v>
      </c>
      <c r="AC271" s="29">
        <v>24</v>
      </c>
      <c r="AD271" s="29">
        <v>23</v>
      </c>
      <c r="AE271" s="29">
        <v>20</v>
      </c>
      <c r="AF271" s="29">
        <v>18</v>
      </c>
      <c r="AG271" s="29">
        <v>1</v>
      </c>
      <c r="AH271" s="148" t="s">
        <v>4</v>
      </c>
      <c r="AI271" s="63"/>
    </row>
    <row r="272" spans="1:35">
      <c r="A272" s="63"/>
      <c r="B272" s="161" t="s">
        <v>3</v>
      </c>
      <c r="C272" s="160" t="s">
        <v>3</v>
      </c>
      <c r="D272" s="91" t="s">
        <v>67</v>
      </c>
      <c r="E272" s="73">
        <v>46</v>
      </c>
      <c r="F272" s="117" t="s">
        <v>4</v>
      </c>
      <c r="G272" s="73" t="s">
        <v>4</v>
      </c>
      <c r="H272" s="73" t="s">
        <v>4</v>
      </c>
      <c r="I272" s="73" t="s">
        <v>4</v>
      </c>
      <c r="J272" s="73" t="s">
        <v>4</v>
      </c>
      <c r="K272" s="73" t="s">
        <v>4</v>
      </c>
      <c r="L272" s="73" t="s">
        <v>4</v>
      </c>
      <c r="M272" s="73" t="s">
        <v>4</v>
      </c>
      <c r="N272" s="29" t="s">
        <v>4</v>
      </c>
      <c r="O272" s="106"/>
      <c r="P272" s="106"/>
      <c r="Q272" s="29" t="s">
        <v>4</v>
      </c>
      <c r="R272" s="29">
        <v>1</v>
      </c>
      <c r="S272" s="29" t="s">
        <v>4</v>
      </c>
      <c r="T272" s="29" t="s">
        <v>4</v>
      </c>
      <c r="U272" s="29" t="s">
        <v>4</v>
      </c>
      <c r="V272" s="29" t="s">
        <v>4</v>
      </c>
      <c r="W272" s="29" t="s">
        <v>4</v>
      </c>
      <c r="X272" s="29">
        <v>1</v>
      </c>
      <c r="Y272" s="29">
        <v>1</v>
      </c>
      <c r="Z272" s="29">
        <v>3</v>
      </c>
      <c r="AA272" s="29">
        <v>4</v>
      </c>
      <c r="AB272" s="29">
        <v>7</v>
      </c>
      <c r="AC272" s="29">
        <v>17</v>
      </c>
      <c r="AD272" s="29">
        <v>6</v>
      </c>
      <c r="AE272" s="29">
        <v>3</v>
      </c>
      <c r="AF272" s="29">
        <v>3</v>
      </c>
      <c r="AG272" s="29" t="s">
        <v>4</v>
      </c>
      <c r="AH272" s="148" t="s">
        <v>4</v>
      </c>
      <c r="AI272" s="63"/>
    </row>
    <row r="273" spans="1:35">
      <c r="A273" s="63"/>
      <c r="B273" s="161" t="s">
        <v>3</v>
      </c>
      <c r="C273" s="160" t="s">
        <v>3</v>
      </c>
      <c r="D273" s="91" t="s">
        <v>66</v>
      </c>
      <c r="E273" s="73">
        <v>62</v>
      </c>
      <c r="F273" s="117" t="s">
        <v>4</v>
      </c>
      <c r="G273" s="73" t="s">
        <v>4</v>
      </c>
      <c r="H273" s="73" t="s">
        <v>4</v>
      </c>
      <c r="I273" s="73" t="s">
        <v>4</v>
      </c>
      <c r="J273" s="73" t="s">
        <v>4</v>
      </c>
      <c r="K273" s="73" t="s">
        <v>4</v>
      </c>
      <c r="L273" s="73" t="s">
        <v>4</v>
      </c>
      <c r="M273" s="73" t="s">
        <v>4</v>
      </c>
      <c r="N273" s="29" t="s">
        <v>4</v>
      </c>
      <c r="O273" s="106"/>
      <c r="P273" s="106"/>
      <c r="Q273" s="29" t="s">
        <v>4</v>
      </c>
      <c r="R273" s="29" t="s">
        <v>4</v>
      </c>
      <c r="S273" s="29" t="s">
        <v>4</v>
      </c>
      <c r="T273" s="29" t="s">
        <v>4</v>
      </c>
      <c r="U273" s="29" t="s">
        <v>4</v>
      </c>
      <c r="V273" s="29" t="s">
        <v>4</v>
      </c>
      <c r="W273" s="29" t="s">
        <v>4</v>
      </c>
      <c r="X273" s="29" t="s">
        <v>4</v>
      </c>
      <c r="Y273" s="29" t="s">
        <v>4</v>
      </c>
      <c r="Z273" s="29">
        <v>1</v>
      </c>
      <c r="AA273" s="29">
        <v>2</v>
      </c>
      <c r="AB273" s="29">
        <v>2</v>
      </c>
      <c r="AC273" s="29">
        <v>7</v>
      </c>
      <c r="AD273" s="29">
        <v>17</v>
      </c>
      <c r="AE273" s="29">
        <v>17</v>
      </c>
      <c r="AF273" s="29">
        <v>15</v>
      </c>
      <c r="AG273" s="29">
        <v>1</v>
      </c>
      <c r="AH273" s="148" t="s">
        <v>4</v>
      </c>
      <c r="AI273" s="63"/>
    </row>
    <row r="274" spans="1:35">
      <c r="A274" s="63"/>
      <c r="B274" s="161" t="s">
        <v>273</v>
      </c>
      <c r="C274" s="160" t="s">
        <v>272</v>
      </c>
      <c r="D274" s="91" t="s">
        <v>151</v>
      </c>
      <c r="E274" s="73">
        <v>231</v>
      </c>
      <c r="F274" s="117" t="s">
        <v>4</v>
      </c>
      <c r="G274" s="73" t="s">
        <v>4</v>
      </c>
      <c r="H274" s="73">
        <v>1</v>
      </c>
      <c r="I274" s="73" t="s">
        <v>4</v>
      </c>
      <c r="J274" s="73" t="s">
        <v>4</v>
      </c>
      <c r="K274" s="73">
        <v>1</v>
      </c>
      <c r="L274" s="73" t="s">
        <v>4</v>
      </c>
      <c r="M274" s="73" t="s">
        <v>4</v>
      </c>
      <c r="N274" s="29" t="s">
        <v>4</v>
      </c>
      <c r="O274" s="106"/>
      <c r="P274" s="106"/>
      <c r="Q274" s="29" t="s">
        <v>4</v>
      </c>
      <c r="R274" s="29" t="s">
        <v>4</v>
      </c>
      <c r="S274" s="29">
        <v>1</v>
      </c>
      <c r="T274" s="29">
        <v>2</v>
      </c>
      <c r="U274" s="29">
        <v>10</v>
      </c>
      <c r="V274" s="29">
        <v>3</v>
      </c>
      <c r="W274" s="29">
        <v>12</v>
      </c>
      <c r="X274" s="29">
        <v>12</v>
      </c>
      <c r="Y274" s="29">
        <v>25</v>
      </c>
      <c r="Z274" s="29">
        <v>22</v>
      </c>
      <c r="AA274" s="29">
        <v>24</v>
      </c>
      <c r="AB274" s="29">
        <v>32</v>
      </c>
      <c r="AC274" s="29">
        <v>36</v>
      </c>
      <c r="AD274" s="29">
        <v>36</v>
      </c>
      <c r="AE274" s="29">
        <v>10</v>
      </c>
      <c r="AF274" s="29">
        <v>4</v>
      </c>
      <c r="AG274" s="29">
        <v>1</v>
      </c>
      <c r="AH274" s="148" t="s">
        <v>4</v>
      </c>
      <c r="AI274" s="63"/>
    </row>
    <row r="275" spans="1:35">
      <c r="A275" s="63"/>
      <c r="B275" s="161" t="s">
        <v>3</v>
      </c>
      <c r="C275" s="160" t="s">
        <v>3</v>
      </c>
      <c r="D275" s="91" t="s">
        <v>67</v>
      </c>
      <c r="E275" s="73">
        <v>137</v>
      </c>
      <c r="F275" s="117" t="s">
        <v>4</v>
      </c>
      <c r="G275" s="73" t="s">
        <v>4</v>
      </c>
      <c r="H275" s="73">
        <v>1</v>
      </c>
      <c r="I275" s="73" t="s">
        <v>4</v>
      </c>
      <c r="J275" s="73" t="s">
        <v>4</v>
      </c>
      <c r="K275" s="73">
        <v>1</v>
      </c>
      <c r="L275" s="73" t="s">
        <v>4</v>
      </c>
      <c r="M275" s="73" t="s">
        <v>4</v>
      </c>
      <c r="N275" s="29" t="s">
        <v>4</v>
      </c>
      <c r="O275" s="106"/>
      <c r="P275" s="106"/>
      <c r="Q275" s="29" t="s">
        <v>4</v>
      </c>
      <c r="R275" s="29" t="s">
        <v>4</v>
      </c>
      <c r="S275" s="29" t="s">
        <v>4</v>
      </c>
      <c r="T275" s="29">
        <v>2</v>
      </c>
      <c r="U275" s="29">
        <v>5</v>
      </c>
      <c r="V275" s="29">
        <v>3</v>
      </c>
      <c r="W275" s="29">
        <v>9</v>
      </c>
      <c r="X275" s="29">
        <v>12</v>
      </c>
      <c r="Y275" s="29">
        <v>18</v>
      </c>
      <c r="Z275" s="29">
        <v>17</v>
      </c>
      <c r="AA275" s="29">
        <v>15</v>
      </c>
      <c r="AB275" s="29">
        <v>19</v>
      </c>
      <c r="AC275" s="29">
        <v>20</v>
      </c>
      <c r="AD275" s="29">
        <v>11</v>
      </c>
      <c r="AE275" s="29">
        <v>4</v>
      </c>
      <c r="AF275" s="29">
        <v>1</v>
      </c>
      <c r="AG275" s="29" t="s">
        <v>4</v>
      </c>
      <c r="AH275" s="148" t="s">
        <v>4</v>
      </c>
      <c r="AI275" s="63"/>
    </row>
    <row r="276" spans="1:35">
      <c r="A276" s="63"/>
      <c r="B276" s="161" t="s">
        <v>3</v>
      </c>
      <c r="C276" s="160" t="s">
        <v>3</v>
      </c>
      <c r="D276" s="91" t="s">
        <v>66</v>
      </c>
      <c r="E276" s="73">
        <v>94</v>
      </c>
      <c r="F276" s="117" t="s">
        <v>4</v>
      </c>
      <c r="G276" s="73" t="s">
        <v>4</v>
      </c>
      <c r="H276" s="73" t="s">
        <v>4</v>
      </c>
      <c r="I276" s="73" t="s">
        <v>4</v>
      </c>
      <c r="J276" s="73" t="s">
        <v>4</v>
      </c>
      <c r="K276" s="73" t="s">
        <v>4</v>
      </c>
      <c r="L276" s="73" t="s">
        <v>4</v>
      </c>
      <c r="M276" s="73" t="s">
        <v>4</v>
      </c>
      <c r="N276" s="29" t="s">
        <v>4</v>
      </c>
      <c r="O276" s="106"/>
      <c r="P276" s="106"/>
      <c r="Q276" s="29" t="s">
        <v>4</v>
      </c>
      <c r="R276" s="29" t="s">
        <v>4</v>
      </c>
      <c r="S276" s="29">
        <v>1</v>
      </c>
      <c r="T276" s="29" t="s">
        <v>4</v>
      </c>
      <c r="U276" s="29">
        <v>5</v>
      </c>
      <c r="V276" s="29" t="s">
        <v>4</v>
      </c>
      <c r="W276" s="29">
        <v>3</v>
      </c>
      <c r="X276" s="29" t="s">
        <v>4</v>
      </c>
      <c r="Y276" s="29">
        <v>7</v>
      </c>
      <c r="Z276" s="29">
        <v>5</v>
      </c>
      <c r="AA276" s="29">
        <v>9</v>
      </c>
      <c r="AB276" s="29">
        <v>13</v>
      </c>
      <c r="AC276" s="29">
        <v>16</v>
      </c>
      <c r="AD276" s="29">
        <v>25</v>
      </c>
      <c r="AE276" s="29">
        <v>6</v>
      </c>
      <c r="AF276" s="29">
        <v>3</v>
      </c>
      <c r="AG276" s="29">
        <v>1</v>
      </c>
      <c r="AH276" s="148" t="s">
        <v>4</v>
      </c>
      <c r="AI276" s="63"/>
    </row>
    <row r="277" spans="1:35">
      <c r="A277" s="63"/>
      <c r="B277" s="161" t="s">
        <v>271</v>
      </c>
      <c r="C277" s="160" t="s">
        <v>270</v>
      </c>
      <c r="D277" s="91" t="s">
        <v>151</v>
      </c>
      <c r="E277" s="73">
        <v>110</v>
      </c>
      <c r="F277" s="117" t="s">
        <v>4</v>
      </c>
      <c r="G277" s="73" t="s">
        <v>4</v>
      </c>
      <c r="H277" s="73" t="s">
        <v>4</v>
      </c>
      <c r="I277" s="73" t="s">
        <v>4</v>
      </c>
      <c r="J277" s="73" t="s">
        <v>4</v>
      </c>
      <c r="K277" s="73" t="s">
        <v>4</v>
      </c>
      <c r="L277" s="73" t="s">
        <v>4</v>
      </c>
      <c r="M277" s="73" t="s">
        <v>4</v>
      </c>
      <c r="N277" s="29" t="s">
        <v>4</v>
      </c>
      <c r="O277" s="106"/>
      <c r="P277" s="106"/>
      <c r="Q277" s="29" t="s">
        <v>4</v>
      </c>
      <c r="R277" s="29" t="s">
        <v>4</v>
      </c>
      <c r="S277" s="29" t="s">
        <v>4</v>
      </c>
      <c r="T277" s="29">
        <v>2</v>
      </c>
      <c r="U277" s="29">
        <v>2</v>
      </c>
      <c r="V277" s="29" t="s">
        <v>4</v>
      </c>
      <c r="W277" s="29">
        <v>2</v>
      </c>
      <c r="X277" s="29">
        <v>4</v>
      </c>
      <c r="Y277" s="29">
        <v>8</v>
      </c>
      <c r="Z277" s="29">
        <v>10</v>
      </c>
      <c r="AA277" s="29">
        <v>9</v>
      </c>
      <c r="AB277" s="29">
        <v>21</v>
      </c>
      <c r="AC277" s="29">
        <v>22</v>
      </c>
      <c r="AD277" s="29">
        <v>25</v>
      </c>
      <c r="AE277" s="29">
        <v>4</v>
      </c>
      <c r="AF277" s="29">
        <v>1</v>
      </c>
      <c r="AG277" s="29" t="s">
        <v>4</v>
      </c>
      <c r="AH277" s="148" t="s">
        <v>4</v>
      </c>
      <c r="AI277" s="63"/>
    </row>
    <row r="278" spans="1:35">
      <c r="A278" s="63"/>
      <c r="B278" s="161" t="s">
        <v>3</v>
      </c>
      <c r="C278" s="160" t="s">
        <v>3</v>
      </c>
      <c r="D278" s="91" t="s">
        <v>67</v>
      </c>
      <c r="E278" s="73">
        <v>62</v>
      </c>
      <c r="F278" s="117" t="s">
        <v>4</v>
      </c>
      <c r="G278" s="73" t="s">
        <v>4</v>
      </c>
      <c r="H278" s="73" t="s">
        <v>4</v>
      </c>
      <c r="I278" s="73" t="s">
        <v>4</v>
      </c>
      <c r="J278" s="73" t="s">
        <v>4</v>
      </c>
      <c r="K278" s="73" t="s">
        <v>4</v>
      </c>
      <c r="L278" s="73" t="s">
        <v>4</v>
      </c>
      <c r="M278" s="73" t="s">
        <v>4</v>
      </c>
      <c r="N278" s="29" t="s">
        <v>4</v>
      </c>
      <c r="O278" s="106"/>
      <c r="P278" s="106"/>
      <c r="Q278" s="29" t="s">
        <v>4</v>
      </c>
      <c r="R278" s="29" t="s">
        <v>4</v>
      </c>
      <c r="S278" s="29" t="s">
        <v>4</v>
      </c>
      <c r="T278" s="29">
        <v>2</v>
      </c>
      <c r="U278" s="29">
        <v>1</v>
      </c>
      <c r="V278" s="29" t="s">
        <v>4</v>
      </c>
      <c r="W278" s="29">
        <v>2</v>
      </c>
      <c r="X278" s="29">
        <v>4</v>
      </c>
      <c r="Y278" s="29">
        <v>7</v>
      </c>
      <c r="Z278" s="29">
        <v>6</v>
      </c>
      <c r="AA278" s="29">
        <v>5</v>
      </c>
      <c r="AB278" s="29">
        <v>11</v>
      </c>
      <c r="AC278" s="29">
        <v>13</v>
      </c>
      <c r="AD278" s="29">
        <v>7</v>
      </c>
      <c r="AE278" s="29">
        <v>3</v>
      </c>
      <c r="AF278" s="29">
        <v>1</v>
      </c>
      <c r="AG278" s="29" t="s">
        <v>4</v>
      </c>
      <c r="AH278" s="148" t="s">
        <v>4</v>
      </c>
      <c r="AI278" s="63"/>
    </row>
    <row r="279" spans="1:35">
      <c r="A279" s="63"/>
      <c r="B279" s="161" t="s">
        <v>3</v>
      </c>
      <c r="C279" s="160" t="s">
        <v>3</v>
      </c>
      <c r="D279" s="91" t="s">
        <v>66</v>
      </c>
      <c r="E279" s="73">
        <v>48</v>
      </c>
      <c r="F279" s="117" t="s">
        <v>4</v>
      </c>
      <c r="G279" s="73" t="s">
        <v>4</v>
      </c>
      <c r="H279" s="73" t="s">
        <v>4</v>
      </c>
      <c r="I279" s="73" t="s">
        <v>4</v>
      </c>
      <c r="J279" s="73" t="s">
        <v>4</v>
      </c>
      <c r="K279" s="73" t="s">
        <v>4</v>
      </c>
      <c r="L279" s="73" t="s">
        <v>4</v>
      </c>
      <c r="M279" s="73" t="s">
        <v>4</v>
      </c>
      <c r="N279" s="29" t="s">
        <v>4</v>
      </c>
      <c r="O279" s="106"/>
      <c r="P279" s="106"/>
      <c r="Q279" s="29" t="s">
        <v>4</v>
      </c>
      <c r="R279" s="29" t="s">
        <v>4</v>
      </c>
      <c r="S279" s="29" t="s">
        <v>4</v>
      </c>
      <c r="T279" s="29" t="s">
        <v>4</v>
      </c>
      <c r="U279" s="29">
        <v>1</v>
      </c>
      <c r="V279" s="29" t="s">
        <v>4</v>
      </c>
      <c r="W279" s="29" t="s">
        <v>4</v>
      </c>
      <c r="X279" s="29" t="s">
        <v>4</v>
      </c>
      <c r="Y279" s="29">
        <v>1</v>
      </c>
      <c r="Z279" s="29">
        <v>4</v>
      </c>
      <c r="AA279" s="29">
        <v>4</v>
      </c>
      <c r="AB279" s="29">
        <v>10</v>
      </c>
      <c r="AC279" s="29">
        <v>9</v>
      </c>
      <c r="AD279" s="29">
        <v>18</v>
      </c>
      <c r="AE279" s="29">
        <v>1</v>
      </c>
      <c r="AF279" s="29" t="s">
        <v>4</v>
      </c>
      <c r="AG279" s="29" t="s">
        <v>4</v>
      </c>
      <c r="AH279" s="148" t="s">
        <v>4</v>
      </c>
      <c r="AI279" s="63"/>
    </row>
    <row r="280" spans="1:35">
      <c r="A280" s="63"/>
      <c r="B280" s="161" t="s">
        <v>269</v>
      </c>
      <c r="C280" s="160" t="s">
        <v>268</v>
      </c>
      <c r="D280" s="91" t="s">
        <v>151</v>
      </c>
      <c r="E280" s="73">
        <v>121</v>
      </c>
      <c r="F280" s="117" t="s">
        <v>4</v>
      </c>
      <c r="G280" s="73" t="s">
        <v>4</v>
      </c>
      <c r="H280" s="73">
        <v>1</v>
      </c>
      <c r="I280" s="73" t="s">
        <v>4</v>
      </c>
      <c r="J280" s="73" t="s">
        <v>4</v>
      </c>
      <c r="K280" s="73">
        <v>1</v>
      </c>
      <c r="L280" s="73" t="s">
        <v>4</v>
      </c>
      <c r="M280" s="73" t="s">
        <v>4</v>
      </c>
      <c r="N280" s="29" t="s">
        <v>4</v>
      </c>
      <c r="O280" s="106"/>
      <c r="P280" s="106"/>
      <c r="Q280" s="29" t="s">
        <v>4</v>
      </c>
      <c r="R280" s="29" t="s">
        <v>4</v>
      </c>
      <c r="S280" s="29">
        <v>1</v>
      </c>
      <c r="T280" s="29" t="s">
        <v>4</v>
      </c>
      <c r="U280" s="29">
        <v>8</v>
      </c>
      <c r="V280" s="29">
        <v>3</v>
      </c>
      <c r="W280" s="29">
        <v>10</v>
      </c>
      <c r="X280" s="29">
        <v>8</v>
      </c>
      <c r="Y280" s="29">
        <v>17</v>
      </c>
      <c r="Z280" s="29">
        <v>12</v>
      </c>
      <c r="AA280" s="29">
        <v>15</v>
      </c>
      <c r="AB280" s="29">
        <v>11</v>
      </c>
      <c r="AC280" s="29">
        <v>14</v>
      </c>
      <c r="AD280" s="29">
        <v>11</v>
      </c>
      <c r="AE280" s="29">
        <v>6</v>
      </c>
      <c r="AF280" s="29">
        <v>3</v>
      </c>
      <c r="AG280" s="29">
        <v>1</v>
      </c>
      <c r="AH280" s="148" t="s">
        <v>4</v>
      </c>
      <c r="AI280" s="63"/>
    </row>
    <row r="281" spans="1:35">
      <c r="A281" s="63"/>
      <c r="B281" s="161" t="s">
        <v>3</v>
      </c>
      <c r="C281" s="160" t="s">
        <v>3</v>
      </c>
      <c r="D281" s="91" t="s">
        <v>67</v>
      </c>
      <c r="E281" s="73">
        <v>75</v>
      </c>
      <c r="F281" s="117" t="s">
        <v>4</v>
      </c>
      <c r="G281" s="73" t="s">
        <v>4</v>
      </c>
      <c r="H281" s="73">
        <v>1</v>
      </c>
      <c r="I281" s="73" t="s">
        <v>4</v>
      </c>
      <c r="J281" s="73" t="s">
        <v>4</v>
      </c>
      <c r="K281" s="73">
        <v>1</v>
      </c>
      <c r="L281" s="73" t="s">
        <v>4</v>
      </c>
      <c r="M281" s="73" t="s">
        <v>4</v>
      </c>
      <c r="N281" s="29" t="s">
        <v>4</v>
      </c>
      <c r="O281" s="106"/>
      <c r="P281" s="106"/>
      <c r="Q281" s="29" t="s">
        <v>4</v>
      </c>
      <c r="R281" s="29" t="s">
        <v>4</v>
      </c>
      <c r="S281" s="29" t="s">
        <v>4</v>
      </c>
      <c r="T281" s="29" t="s">
        <v>4</v>
      </c>
      <c r="U281" s="29">
        <v>4</v>
      </c>
      <c r="V281" s="29">
        <v>3</v>
      </c>
      <c r="W281" s="29">
        <v>7</v>
      </c>
      <c r="X281" s="29">
        <v>8</v>
      </c>
      <c r="Y281" s="29">
        <v>11</v>
      </c>
      <c r="Z281" s="29">
        <v>11</v>
      </c>
      <c r="AA281" s="29">
        <v>10</v>
      </c>
      <c r="AB281" s="29">
        <v>8</v>
      </c>
      <c r="AC281" s="29">
        <v>7</v>
      </c>
      <c r="AD281" s="29">
        <v>4</v>
      </c>
      <c r="AE281" s="29">
        <v>1</v>
      </c>
      <c r="AF281" s="29" t="s">
        <v>4</v>
      </c>
      <c r="AG281" s="29" t="s">
        <v>4</v>
      </c>
      <c r="AH281" s="148" t="s">
        <v>4</v>
      </c>
      <c r="AI281" s="63"/>
    </row>
    <row r="282" spans="1:35">
      <c r="A282" s="63"/>
      <c r="B282" s="161" t="s">
        <v>3</v>
      </c>
      <c r="C282" s="160" t="s">
        <v>3</v>
      </c>
      <c r="D282" s="91" t="s">
        <v>66</v>
      </c>
      <c r="E282" s="73">
        <v>46</v>
      </c>
      <c r="F282" s="117" t="s">
        <v>4</v>
      </c>
      <c r="G282" s="73" t="s">
        <v>4</v>
      </c>
      <c r="H282" s="73" t="s">
        <v>4</v>
      </c>
      <c r="I282" s="73" t="s">
        <v>4</v>
      </c>
      <c r="J282" s="73" t="s">
        <v>4</v>
      </c>
      <c r="K282" s="73" t="s">
        <v>4</v>
      </c>
      <c r="L282" s="73" t="s">
        <v>4</v>
      </c>
      <c r="M282" s="73" t="s">
        <v>4</v>
      </c>
      <c r="N282" s="29" t="s">
        <v>4</v>
      </c>
      <c r="O282" s="106"/>
      <c r="P282" s="106"/>
      <c r="Q282" s="29" t="s">
        <v>4</v>
      </c>
      <c r="R282" s="29" t="s">
        <v>4</v>
      </c>
      <c r="S282" s="29">
        <v>1</v>
      </c>
      <c r="T282" s="29" t="s">
        <v>4</v>
      </c>
      <c r="U282" s="29">
        <v>4</v>
      </c>
      <c r="V282" s="29" t="s">
        <v>4</v>
      </c>
      <c r="W282" s="29">
        <v>3</v>
      </c>
      <c r="X282" s="29" t="s">
        <v>4</v>
      </c>
      <c r="Y282" s="29">
        <v>6</v>
      </c>
      <c r="Z282" s="29">
        <v>1</v>
      </c>
      <c r="AA282" s="29">
        <v>5</v>
      </c>
      <c r="AB282" s="29">
        <v>3</v>
      </c>
      <c r="AC282" s="29">
        <v>7</v>
      </c>
      <c r="AD282" s="29">
        <v>7</v>
      </c>
      <c r="AE282" s="29">
        <v>5</v>
      </c>
      <c r="AF282" s="29">
        <v>3</v>
      </c>
      <c r="AG282" s="29">
        <v>1</v>
      </c>
      <c r="AH282" s="148" t="s">
        <v>4</v>
      </c>
      <c r="AI282" s="63"/>
    </row>
    <row r="283" spans="1:35">
      <c r="A283" s="63"/>
      <c r="B283" s="161" t="s">
        <v>267</v>
      </c>
      <c r="C283" s="160" t="s">
        <v>266</v>
      </c>
      <c r="D283" s="91" t="s">
        <v>151</v>
      </c>
      <c r="E283" s="73">
        <v>407</v>
      </c>
      <c r="F283" s="117" t="s">
        <v>4</v>
      </c>
      <c r="G283" s="73" t="s">
        <v>4</v>
      </c>
      <c r="H283" s="73" t="s">
        <v>4</v>
      </c>
      <c r="I283" s="73" t="s">
        <v>4</v>
      </c>
      <c r="J283" s="73">
        <v>1</v>
      </c>
      <c r="K283" s="73">
        <v>1</v>
      </c>
      <c r="L283" s="73" t="s">
        <v>4</v>
      </c>
      <c r="M283" s="73" t="s">
        <v>4</v>
      </c>
      <c r="N283" s="29" t="s">
        <v>4</v>
      </c>
      <c r="O283" s="106"/>
      <c r="P283" s="106"/>
      <c r="Q283" s="29" t="s">
        <v>4</v>
      </c>
      <c r="R283" s="29" t="s">
        <v>4</v>
      </c>
      <c r="S283" s="29">
        <v>1</v>
      </c>
      <c r="T283" s="29" t="s">
        <v>4</v>
      </c>
      <c r="U283" s="29">
        <v>1</v>
      </c>
      <c r="V283" s="29">
        <v>4</v>
      </c>
      <c r="W283" s="29">
        <v>6</v>
      </c>
      <c r="X283" s="29">
        <v>12</v>
      </c>
      <c r="Y283" s="29">
        <v>15</v>
      </c>
      <c r="Z283" s="29">
        <v>28</v>
      </c>
      <c r="AA283" s="29">
        <v>30</v>
      </c>
      <c r="AB283" s="29">
        <v>41</v>
      </c>
      <c r="AC283" s="29">
        <v>54</v>
      </c>
      <c r="AD283" s="29">
        <v>82</v>
      </c>
      <c r="AE283" s="29">
        <v>79</v>
      </c>
      <c r="AF283" s="29">
        <v>41</v>
      </c>
      <c r="AG283" s="29">
        <v>12</v>
      </c>
      <c r="AH283" s="148" t="s">
        <v>4</v>
      </c>
      <c r="AI283" s="63"/>
    </row>
    <row r="284" spans="1:35">
      <c r="A284" s="63"/>
      <c r="B284" s="161" t="s">
        <v>3</v>
      </c>
      <c r="C284" s="160" t="s">
        <v>3</v>
      </c>
      <c r="D284" s="91" t="s">
        <v>67</v>
      </c>
      <c r="E284" s="73">
        <v>191</v>
      </c>
      <c r="F284" s="117" t="s">
        <v>4</v>
      </c>
      <c r="G284" s="73" t="s">
        <v>4</v>
      </c>
      <c r="H284" s="73" t="s">
        <v>4</v>
      </c>
      <c r="I284" s="73" t="s">
        <v>4</v>
      </c>
      <c r="J284" s="73">
        <v>1</v>
      </c>
      <c r="K284" s="73">
        <v>1</v>
      </c>
      <c r="L284" s="73" t="s">
        <v>4</v>
      </c>
      <c r="M284" s="73" t="s">
        <v>4</v>
      </c>
      <c r="N284" s="29" t="s">
        <v>4</v>
      </c>
      <c r="O284" s="106"/>
      <c r="P284" s="106"/>
      <c r="Q284" s="29" t="s">
        <v>4</v>
      </c>
      <c r="R284" s="29" t="s">
        <v>4</v>
      </c>
      <c r="S284" s="29" t="s">
        <v>4</v>
      </c>
      <c r="T284" s="29" t="s">
        <v>4</v>
      </c>
      <c r="U284" s="29">
        <v>1</v>
      </c>
      <c r="V284" s="29">
        <v>4</v>
      </c>
      <c r="W284" s="29">
        <v>5</v>
      </c>
      <c r="X284" s="29">
        <v>7</v>
      </c>
      <c r="Y284" s="29">
        <v>12</v>
      </c>
      <c r="Z284" s="29">
        <v>23</v>
      </c>
      <c r="AA284" s="29">
        <v>24</v>
      </c>
      <c r="AB284" s="29">
        <v>23</v>
      </c>
      <c r="AC284" s="29">
        <v>23</v>
      </c>
      <c r="AD284" s="29">
        <v>35</v>
      </c>
      <c r="AE284" s="29">
        <v>24</v>
      </c>
      <c r="AF284" s="29">
        <v>7</v>
      </c>
      <c r="AG284" s="29">
        <v>2</v>
      </c>
      <c r="AH284" s="148" t="s">
        <v>4</v>
      </c>
      <c r="AI284" s="63"/>
    </row>
    <row r="285" spans="1:35">
      <c r="A285" s="63"/>
      <c r="B285" s="161" t="s">
        <v>3</v>
      </c>
      <c r="C285" s="160" t="s">
        <v>3</v>
      </c>
      <c r="D285" s="91" t="s">
        <v>66</v>
      </c>
      <c r="E285" s="73">
        <v>216</v>
      </c>
      <c r="F285" s="117" t="s">
        <v>4</v>
      </c>
      <c r="G285" s="73" t="s">
        <v>4</v>
      </c>
      <c r="H285" s="73" t="s">
        <v>4</v>
      </c>
      <c r="I285" s="73" t="s">
        <v>4</v>
      </c>
      <c r="J285" s="73" t="s">
        <v>4</v>
      </c>
      <c r="K285" s="73" t="s">
        <v>4</v>
      </c>
      <c r="L285" s="73" t="s">
        <v>4</v>
      </c>
      <c r="M285" s="73" t="s">
        <v>4</v>
      </c>
      <c r="N285" s="29" t="s">
        <v>4</v>
      </c>
      <c r="O285" s="106"/>
      <c r="P285" s="106"/>
      <c r="Q285" s="29" t="s">
        <v>4</v>
      </c>
      <c r="R285" s="29" t="s">
        <v>4</v>
      </c>
      <c r="S285" s="29">
        <v>1</v>
      </c>
      <c r="T285" s="29" t="s">
        <v>4</v>
      </c>
      <c r="U285" s="29" t="s">
        <v>4</v>
      </c>
      <c r="V285" s="29" t="s">
        <v>4</v>
      </c>
      <c r="W285" s="29">
        <v>1</v>
      </c>
      <c r="X285" s="29">
        <v>5</v>
      </c>
      <c r="Y285" s="29">
        <v>3</v>
      </c>
      <c r="Z285" s="29">
        <v>5</v>
      </c>
      <c r="AA285" s="29">
        <v>6</v>
      </c>
      <c r="AB285" s="29">
        <v>18</v>
      </c>
      <c r="AC285" s="29">
        <v>31</v>
      </c>
      <c r="AD285" s="29">
        <v>47</v>
      </c>
      <c r="AE285" s="29">
        <v>55</v>
      </c>
      <c r="AF285" s="29">
        <v>34</v>
      </c>
      <c r="AG285" s="29">
        <v>10</v>
      </c>
      <c r="AH285" s="148" t="s">
        <v>4</v>
      </c>
      <c r="AI285" s="63"/>
    </row>
    <row r="286" spans="1:35">
      <c r="A286" s="63"/>
      <c r="B286" s="161" t="s">
        <v>265</v>
      </c>
      <c r="C286" s="160" t="s">
        <v>264</v>
      </c>
      <c r="D286" s="91" t="s">
        <v>151</v>
      </c>
      <c r="E286" s="73">
        <v>29</v>
      </c>
      <c r="F286" s="117" t="s">
        <v>4</v>
      </c>
      <c r="G286" s="73" t="s">
        <v>4</v>
      </c>
      <c r="H286" s="73" t="s">
        <v>4</v>
      </c>
      <c r="I286" s="73" t="s">
        <v>4</v>
      </c>
      <c r="J286" s="73" t="s">
        <v>4</v>
      </c>
      <c r="K286" s="73" t="s">
        <v>4</v>
      </c>
      <c r="L286" s="73" t="s">
        <v>4</v>
      </c>
      <c r="M286" s="73" t="s">
        <v>4</v>
      </c>
      <c r="N286" s="29" t="s">
        <v>4</v>
      </c>
      <c r="O286" s="106"/>
      <c r="P286" s="106"/>
      <c r="Q286" s="29" t="s">
        <v>4</v>
      </c>
      <c r="R286" s="29" t="s">
        <v>4</v>
      </c>
      <c r="S286" s="29" t="s">
        <v>4</v>
      </c>
      <c r="T286" s="29" t="s">
        <v>4</v>
      </c>
      <c r="U286" s="29" t="s">
        <v>4</v>
      </c>
      <c r="V286" s="29" t="s">
        <v>4</v>
      </c>
      <c r="W286" s="29" t="s">
        <v>4</v>
      </c>
      <c r="X286" s="29" t="s">
        <v>4</v>
      </c>
      <c r="Y286" s="29" t="s">
        <v>4</v>
      </c>
      <c r="Z286" s="29">
        <v>1</v>
      </c>
      <c r="AA286" s="29" t="s">
        <v>4</v>
      </c>
      <c r="AB286" s="29">
        <v>1</v>
      </c>
      <c r="AC286" s="29">
        <v>6</v>
      </c>
      <c r="AD286" s="29">
        <v>12</v>
      </c>
      <c r="AE286" s="29">
        <v>6</v>
      </c>
      <c r="AF286" s="29">
        <v>2</v>
      </c>
      <c r="AG286" s="29">
        <v>1</v>
      </c>
      <c r="AH286" s="148" t="s">
        <v>4</v>
      </c>
      <c r="AI286" s="63"/>
    </row>
    <row r="287" spans="1:35">
      <c r="A287" s="63"/>
      <c r="B287" s="161" t="s">
        <v>3</v>
      </c>
      <c r="C287" s="160" t="s">
        <v>3</v>
      </c>
      <c r="D287" s="91" t="s">
        <v>67</v>
      </c>
      <c r="E287" s="73">
        <v>10</v>
      </c>
      <c r="F287" s="117" t="s">
        <v>4</v>
      </c>
      <c r="G287" s="73" t="s">
        <v>4</v>
      </c>
      <c r="H287" s="73" t="s">
        <v>4</v>
      </c>
      <c r="I287" s="73" t="s">
        <v>4</v>
      </c>
      <c r="J287" s="73" t="s">
        <v>4</v>
      </c>
      <c r="K287" s="73" t="s">
        <v>4</v>
      </c>
      <c r="L287" s="73" t="s">
        <v>4</v>
      </c>
      <c r="M287" s="73" t="s">
        <v>4</v>
      </c>
      <c r="N287" s="29" t="s">
        <v>4</v>
      </c>
      <c r="O287" s="106"/>
      <c r="P287" s="106"/>
      <c r="Q287" s="29" t="s">
        <v>4</v>
      </c>
      <c r="R287" s="29" t="s">
        <v>4</v>
      </c>
      <c r="S287" s="29" t="s">
        <v>4</v>
      </c>
      <c r="T287" s="29" t="s">
        <v>4</v>
      </c>
      <c r="U287" s="29" t="s">
        <v>4</v>
      </c>
      <c r="V287" s="29" t="s">
        <v>4</v>
      </c>
      <c r="W287" s="29" t="s">
        <v>4</v>
      </c>
      <c r="X287" s="29" t="s">
        <v>4</v>
      </c>
      <c r="Y287" s="29" t="s">
        <v>4</v>
      </c>
      <c r="Z287" s="29" t="s">
        <v>4</v>
      </c>
      <c r="AA287" s="29" t="s">
        <v>4</v>
      </c>
      <c r="AB287" s="29">
        <v>1</v>
      </c>
      <c r="AC287" s="29">
        <v>2</v>
      </c>
      <c r="AD287" s="29">
        <v>4</v>
      </c>
      <c r="AE287" s="29">
        <v>2</v>
      </c>
      <c r="AF287" s="29">
        <v>1</v>
      </c>
      <c r="AG287" s="29" t="s">
        <v>4</v>
      </c>
      <c r="AH287" s="148" t="s">
        <v>4</v>
      </c>
      <c r="AI287" s="63"/>
    </row>
    <row r="288" spans="1:35">
      <c r="A288" s="63"/>
      <c r="B288" s="161" t="s">
        <v>3</v>
      </c>
      <c r="C288" s="160" t="s">
        <v>3</v>
      </c>
      <c r="D288" s="91" t="s">
        <v>66</v>
      </c>
      <c r="E288" s="73">
        <v>19</v>
      </c>
      <c r="F288" s="117" t="s">
        <v>4</v>
      </c>
      <c r="G288" s="73" t="s">
        <v>4</v>
      </c>
      <c r="H288" s="73" t="s">
        <v>4</v>
      </c>
      <c r="I288" s="73" t="s">
        <v>4</v>
      </c>
      <c r="J288" s="73" t="s">
        <v>4</v>
      </c>
      <c r="K288" s="73" t="s">
        <v>4</v>
      </c>
      <c r="L288" s="73" t="s">
        <v>4</v>
      </c>
      <c r="M288" s="73" t="s">
        <v>4</v>
      </c>
      <c r="N288" s="29" t="s">
        <v>4</v>
      </c>
      <c r="O288" s="106"/>
      <c r="P288" s="106"/>
      <c r="Q288" s="29" t="s">
        <v>4</v>
      </c>
      <c r="R288" s="29" t="s">
        <v>4</v>
      </c>
      <c r="S288" s="29" t="s">
        <v>4</v>
      </c>
      <c r="T288" s="29" t="s">
        <v>4</v>
      </c>
      <c r="U288" s="29" t="s">
        <v>4</v>
      </c>
      <c r="V288" s="29" t="s">
        <v>4</v>
      </c>
      <c r="W288" s="29" t="s">
        <v>4</v>
      </c>
      <c r="X288" s="29" t="s">
        <v>4</v>
      </c>
      <c r="Y288" s="29" t="s">
        <v>4</v>
      </c>
      <c r="Z288" s="29">
        <v>1</v>
      </c>
      <c r="AA288" s="29" t="s">
        <v>4</v>
      </c>
      <c r="AB288" s="29" t="s">
        <v>4</v>
      </c>
      <c r="AC288" s="29">
        <v>4</v>
      </c>
      <c r="AD288" s="29">
        <v>8</v>
      </c>
      <c r="AE288" s="29">
        <v>4</v>
      </c>
      <c r="AF288" s="29">
        <v>1</v>
      </c>
      <c r="AG288" s="29">
        <v>1</v>
      </c>
      <c r="AH288" s="148" t="s">
        <v>4</v>
      </c>
      <c r="AI288" s="63"/>
    </row>
    <row r="289" spans="1:35">
      <c r="A289" s="63"/>
      <c r="B289" s="161" t="s">
        <v>263</v>
      </c>
      <c r="C289" s="160" t="s">
        <v>262</v>
      </c>
      <c r="D289" s="91" t="s">
        <v>151</v>
      </c>
      <c r="E289" s="73">
        <v>96</v>
      </c>
      <c r="F289" s="117" t="s">
        <v>4</v>
      </c>
      <c r="G289" s="73" t="s">
        <v>4</v>
      </c>
      <c r="H289" s="73" t="s">
        <v>4</v>
      </c>
      <c r="I289" s="73" t="s">
        <v>4</v>
      </c>
      <c r="J289" s="73" t="s">
        <v>4</v>
      </c>
      <c r="K289" s="73" t="s">
        <v>4</v>
      </c>
      <c r="L289" s="73" t="s">
        <v>4</v>
      </c>
      <c r="M289" s="73" t="s">
        <v>4</v>
      </c>
      <c r="N289" s="29" t="s">
        <v>4</v>
      </c>
      <c r="O289" s="106"/>
      <c r="P289" s="106"/>
      <c r="Q289" s="29" t="s">
        <v>4</v>
      </c>
      <c r="R289" s="29" t="s">
        <v>4</v>
      </c>
      <c r="S289" s="29" t="s">
        <v>4</v>
      </c>
      <c r="T289" s="29" t="s">
        <v>4</v>
      </c>
      <c r="U289" s="29" t="s">
        <v>4</v>
      </c>
      <c r="V289" s="29" t="s">
        <v>4</v>
      </c>
      <c r="W289" s="29" t="s">
        <v>4</v>
      </c>
      <c r="X289" s="29">
        <v>2</v>
      </c>
      <c r="Y289" s="29">
        <v>3</v>
      </c>
      <c r="Z289" s="29">
        <v>3</v>
      </c>
      <c r="AA289" s="29">
        <v>11</v>
      </c>
      <c r="AB289" s="29">
        <v>16</v>
      </c>
      <c r="AC289" s="29">
        <v>23</v>
      </c>
      <c r="AD289" s="29">
        <v>20</v>
      </c>
      <c r="AE289" s="29">
        <v>11</v>
      </c>
      <c r="AF289" s="29">
        <v>6</v>
      </c>
      <c r="AG289" s="29">
        <v>1</v>
      </c>
      <c r="AH289" s="148" t="s">
        <v>4</v>
      </c>
      <c r="AI289" s="63"/>
    </row>
    <row r="290" spans="1:35">
      <c r="A290" s="63"/>
      <c r="B290" s="161" t="s">
        <v>3</v>
      </c>
      <c r="C290" s="160" t="s">
        <v>3</v>
      </c>
      <c r="D290" s="91" t="s">
        <v>67</v>
      </c>
      <c r="E290" s="73">
        <v>35</v>
      </c>
      <c r="F290" s="117" t="s">
        <v>4</v>
      </c>
      <c r="G290" s="73" t="s">
        <v>4</v>
      </c>
      <c r="H290" s="73" t="s">
        <v>4</v>
      </c>
      <c r="I290" s="73" t="s">
        <v>4</v>
      </c>
      <c r="J290" s="73" t="s">
        <v>4</v>
      </c>
      <c r="K290" s="73" t="s">
        <v>4</v>
      </c>
      <c r="L290" s="73" t="s">
        <v>4</v>
      </c>
      <c r="M290" s="73" t="s">
        <v>4</v>
      </c>
      <c r="N290" s="29" t="s">
        <v>4</v>
      </c>
      <c r="O290" s="106"/>
      <c r="P290" s="106"/>
      <c r="Q290" s="29" t="s">
        <v>4</v>
      </c>
      <c r="R290" s="29" t="s">
        <v>4</v>
      </c>
      <c r="S290" s="29" t="s">
        <v>4</v>
      </c>
      <c r="T290" s="29" t="s">
        <v>4</v>
      </c>
      <c r="U290" s="29" t="s">
        <v>4</v>
      </c>
      <c r="V290" s="29" t="s">
        <v>4</v>
      </c>
      <c r="W290" s="29" t="s">
        <v>4</v>
      </c>
      <c r="X290" s="29">
        <v>1</v>
      </c>
      <c r="Y290" s="29">
        <v>2</v>
      </c>
      <c r="Z290" s="29">
        <v>1</v>
      </c>
      <c r="AA290" s="29">
        <v>5</v>
      </c>
      <c r="AB290" s="29">
        <v>9</v>
      </c>
      <c r="AC290" s="29">
        <v>10</v>
      </c>
      <c r="AD290" s="29">
        <v>5</v>
      </c>
      <c r="AE290" s="29">
        <v>1</v>
      </c>
      <c r="AF290" s="29">
        <v>1</v>
      </c>
      <c r="AG290" s="29" t="s">
        <v>4</v>
      </c>
      <c r="AH290" s="148" t="s">
        <v>4</v>
      </c>
      <c r="AI290" s="63"/>
    </row>
    <row r="291" spans="1:35">
      <c r="A291" s="63"/>
      <c r="B291" s="161" t="s">
        <v>3</v>
      </c>
      <c r="C291" s="160" t="s">
        <v>3</v>
      </c>
      <c r="D291" s="91" t="s">
        <v>66</v>
      </c>
      <c r="E291" s="73">
        <v>61</v>
      </c>
      <c r="F291" s="117" t="s">
        <v>4</v>
      </c>
      <c r="G291" s="73" t="s">
        <v>4</v>
      </c>
      <c r="H291" s="73" t="s">
        <v>4</v>
      </c>
      <c r="I291" s="73" t="s">
        <v>4</v>
      </c>
      <c r="J291" s="73" t="s">
        <v>4</v>
      </c>
      <c r="K291" s="73" t="s">
        <v>4</v>
      </c>
      <c r="L291" s="73" t="s">
        <v>4</v>
      </c>
      <c r="M291" s="73" t="s">
        <v>4</v>
      </c>
      <c r="N291" s="29" t="s">
        <v>4</v>
      </c>
      <c r="O291" s="106"/>
      <c r="P291" s="106"/>
      <c r="Q291" s="29" t="s">
        <v>4</v>
      </c>
      <c r="R291" s="29" t="s">
        <v>4</v>
      </c>
      <c r="S291" s="29" t="s">
        <v>4</v>
      </c>
      <c r="T291" s="29" t="s">
        <v>4</v>
      </c>
      <c r="U291" s="29" t="s">
        <v>4</v>
      </c>
      <c r="V291" s="29" t="s">
        <v>4</v>
      </c>
      <c r="W291" s="29" t="s">
        <v>4</v>
      </c>
      <c r="X291" s="29">
        <v>1</v>
      </c>
      <c r="Y291" s="29">
        <v>1</v>
      </c>
      <c r="Z291" s="29">
        <v>2</v>
      </c>
      <c r="AA291" s="29">
        <v>6</v>
      </c>
      <c r="AB291" s="29">
        <v>7</v>
      </c>
      <c r="AC291" s="29">
        <v>13</v>
      </c>
      <c r="AD291" s="29">
        <v>15</v>
      </c>
      <c r="AE291" s="29">
        <v>10</v>
      </c>
      <c r="AF291" s="29">
        <v>5</v>
      </c>
      <c r="AG291" s="29">
        <v>1</v>
      </c>
      <c r="AH291" s="148" t="s">
        <v>4</v>
      </c>
      <c r="AI291" s="63"/>
    </row>
    <row r="292" spans="1:35">
      <c r="A292" s="63"/>
      <c r="B292" s="161" t="s">
        <v>261</v>
      </c>
      <c r="C292" s="160" t="s">
        <v>260</v>
      </c>
      <c r="D292" s="91" t="s">
        <v>151</v>
      </c>
      <c r="E292" s="73">
        <v>653</v>
      </c>
      <c r="F292" s="117" t="s">
        <v>4</v>
      </c>
      <c r="G292" s="73" t="s">
        <v>4</v>
      </c>
      <c r="H292" s="73" t="s">
        <v>4</v>
      </c>
      <c r="I292" s="73" t="s">
        <v>4</v>
      </c>
      <c r="J292" s="73" t="s">
        <v>4</v>
      </c>
      <c r="K292" s="73" t="s">
        <v>4</v>
      </c>
      <c r="L292" s="73" t="s">
        <v>4</v>
      </c>
      <c r="M292" s="73" t="s">
        <v>4</v>
      </c>
      <c r="N292" s="29" t="s">
        <v>4</v>
      </c>
      <c r="O292" s="106"/>
      <c r="P292" s="106"/>
      <c r="Q292" s="29" t="s">
        <v>4</v>
      </c>
      <c r="R292" s="29">
        <v>1</v>
      </c>
      <c r="S292" s="29" t="s">
        <v>4</v>
      </c>
      <c r="T292" s="29" t="s">
        <v>4</v>
      </c>
      <c r="U292" s="29">
        <v>2</v>
      </c>
      <c r="V292" s="29" t="s">
        <v>4</v>
      </c>
      <c r="W292" s="29">
        <v>2</v>
      </c>
      <c r="X292" s="29">
        <v>3</v>
      </c>
      <c r="Y292" s="29">
        <v>4</v>
      </c>
      <c r="Z292" s="29">
        <v>15</v>
      </c>
      <c r="AA292" s="29">
        <v>35</v>
      </c>
      <c r="AB292" s="29">
        <v>45</v>
      </c>
      <c r="AC292" s="29">
        <v>130</v>
      </c>
      <c r="AD292" s="29">
        <v>170</v>
      </c>
      <c r="AE292" s="29">
        <v>166</v>
      </c>
      <c r="AF292" s="29">
        <v>70</v>
      </c>
      <c r="AG292" s="29">
        <v>10</v>
      </c>
      <c r="AH292" s="148" t="s">
        <v>4</v>
      </c>
      <c r="AI292" s="63"/>
    </row>
    <row r="293" spans="1:35">
      <c r="A293" s="63"/>
      <c r="B293" s="161" t="s">
        <v>3</v>
      </c>
      <c r="C293" s="160" t="s">
        <v>3</v>
      </c>
      <c r="D293" s="91" t="s">
        <v>67</v>
      </c>
      <c r="E293" s="73">
        <v>268</v>
      </c>
      <c r="F293" s="117" t="s">
        <v>4</v>
      </c>
      <c r="G293" s="73" t="s">
        <v>4</v>
      </c>
      <c r="H293" s="73" t="s">
        <v>4</v>
      </c>
      <c r="I293" s="73" t="s">
        <v>4</v>
      </c>
      <c r="J293" s="73" t="s">
        <v>4</v>
      </c>
      <c r="K293" s="73" t="s">
        <v>4</v>
      </c>
      <c r="L293" s="73" t="s">
        <v>4</v>
      </c>
      <c r="M293" s="73" t="s">
        <v>4</v>
      </c>
      <c r="N293" s="29" t="s">
        <v>4</v>
      </c>
      <c r="O293" s="106"/>
      <c r="P293" s="106"/>
      <c r="Q293" s="29" t="s">
        <v>4</v>
      </c>
      <c r="R293" s="29" t="s">
        <v>4</v>
      </c>
      <c r="S293" s="29" t="s">
        <v>4</v>
      </c>
      <c r="T293" s="29" t="s">
        <v>4</v>
      </c>
      <c r="U293" s="29">
        <v>1</v>
      </c>
      <c r="V293" s="29" t="s">
        <v>4</v>
      </c>
      <c r="W293" s="29">
        <v>2</v>
      </c>
      <c r="X293" s="29">
        <v>2</v>
      </c>
      <c r="Y293" s="29">
        <v>3</v>
      </c>
      <c r="Z293" s="29">
        <v>9</v>
      </c>
      <c r="AA293" s="29">
        <v>24</v>
      </c>
      <c r="AB293" s="29">
        <v>31</v>
      </c>
      <c r="AC293" s="29">
        <v>70</v>
      </c>
      <c r="AD293" s="29">
        <v>69</v>
      </c>
      <c r="AE293" s="29">
        <v>41</v>
      </c>
      <c r="AF293" s="29">
        <v>14</v>
      </c>
      <c r="AG293" s="29">
        <v>2</v>
      </c>
      <c r="AH293" s="148" t="s">
        <v>4</v>
      </c>
      <c r="AI293" s="63"/>
    </row>
    <row r="294" spans="1:35">
      <c r="A294" s="63"/>
      <c r="B294" s="161" t="s">
        <v>3</v>
      </c>
      <c r="C294" s="160" t="s">
        <v>3</v>
      </c>
      <c r="D294" s="91" t="s">
        <v>66</v>
      </c>
      <c r="E294" s="73">
        <v>385</v>
      </c>
      <c r="F294" s="117" t="s">
        <v>4</v>
      </c>
      <c r="G294" s="73" t="s">
        <v>4</v>
      </c>
      <c r="H294" s="73" t="s">
        <v>4</v>
      </c>
      <c r="I294" s="73" t="s">
        <v>4</v>
      </c>
      <c r="J294" s="73" t="s">
        <v>4</v>
      </c>
      <c r="K294" s="73" t="s">
        <v>4</v>
      </c>
      <c r="L294" s="73" t="s">
        <v>4</v>
      </c>
      <c r="M294" s="73" t="s">
        <v>4</v>
      </c>
      <c r="N294" s="29" t="s">
        <v>4</v>
      </c>
      <c r="O294" s="106"/>
      <c r="P294" s="106"/>
      <c r="Q294" s="29" t="s">
        <v>4</v>
      </c>
      <c r="R294" s="29">
        <v>1</v>
      </c>
      <c r="S294" s="29" t="s">
        <v>4</v>
      </c>
      <c r="T294" s="29" t="s">
        <v>4</v>
      </c>
      <c r="U294" s="29">
        <v>1</v>
      </c>
      <c r="V294" s="29" t="s">
        <v>4</v>
      </c>
      <c r="W294" s="29" t="s">
        <v>4</v>
      </c>
      <c r="X294" s="29">
        <v>1</v>
      </c>
      <c r="Y294" s="29">
        <v>1</v>
      </c>
      <c r="Z294" s="29">
        <v>6</v>
      </c>
      <c r="AA294" s="29">
        <v>11</v>
      </c>
      <c r="AB294" s="29">
        <v>14</v>
      </c>
      <c r="AC294" s="29">
        <v>60</v>
      </c>
      <c r="AD294" s="29">
        <v>101</v>
      </c>
      <c r="AE294" s="29">
        <v>125</v>
      </c>
      <c r="AF294" s="29">
        <v>56</v>
      </c>
      <c r="AG294" s="29">
        <v>8</v>
      </c>
      <c r="AH294" s="148" t="s">
        <v>4</v>
      </c>
      <c r="AI294" s="63"/>
    </row>
    <row r="295" spans="1:35">
      <c r="A295" s="63"/>
      <c r="B295" s="161" t="s">
        <v>259</v>
      </c>
      <c r="C295" s="160" t="s">
        <v>258</v>
      </c>
      <c r="D295" s="91" t="s">
        <v>151</v>
      </c>
      <c r="E295" s="73">
        <v>83</v>
      </c>
      <c r="F295" s="117" t="s">
        <v>4</v>
      </c>
      <c r="G295" s="73" t="s">
        <v>4</v>
      </c>
      <c r="H295" s="73" t="s">
        <v>4</v>
      </c>
      <c r="I295" s="73" t="s">
        <v>4</v>
      </c>
      <c r="J295" s="73" t="s">
        <v>4</v>
      </c>
      <c r="K295" s="73" t="s">
        <v>4</v>
      </c>
      <c r="L295" s="73" t="s">
        <v>4</v>
      </c>
      <c r="M295" s="73" t="s">
        <v>4</v>
      </c>
      <c r="N295" s="29" t="s">
        <v>4</v>
      </c>
      <c r="O295" s="106"/>
      <c r="P295" s="106"/>
      <c r="Q295" s="29" t="s">
        <v>4</v>
      </c>
      <c r="R295" s="29" t="s">
        <v>4</v>
      </c>
      <c r="S295" s="29" t="s">
        <v>4</v>
      </c>
      <c r="T295" s="29" t="s">
        <v>4</v>
      </c>
      <c r="U295" s="29">
        <v>1</v>
      </c>
      <c r="V295" s="29" t="s">
        <v>4</v>
      </c>
      <c r="W295" s="29">
        <v>1</v>
      </c>
      <c r="X295" s="29" t="s">
        <v>4</v>
      </c>
      <c r="Y295" s="29" t="s">
        <v>4</v>
      </c>
      <c r="Z295" s="29">
        <v>1</v>
      </c>
      <c r="AA295" s="29">
        <v>4</v>
      </c>
      <c r="AB295" s="29">
        <v>7</v>
      </c>
      <c r="AC295" s="29">
        <v>15</v>
      </c>
      <c r="AD295" s="29">
        <v>25</v>
      </c>
      <c r="AE295" s="29">
        <v>20</v>
      </c>
      <c r="AF295" s="29">
        <v>7</v>
      </c>
      <c r="AG295" s="29">
        <v>2</v>
      </c>
      <c r="AH295" s="148" t="s">
        <v>4</v>
      </c>
      <c r="AI295" s="63"/>
    </row>
    <row r="296" spans="1:35">
      <c r="A296" s="63"/>
      <c r="B296" s="161" t="s">
        <v>3</v>
      </c>
      <c r="C296" s="160" t="s">
        <v>3</v>
      </c>
      <c r="D296" s="91" t="s">
        <v>67</v>
      </c>
      <c r="E296" s="73">
        <v>28</v>
      </c>
      <c r="F296" s="117" t="s">
        <v>4</v>
      </c>
      <c r="G296" s="73" t="s">
        <v>4</v>
      </c>
      <c r="H296" s="73" t="s">
        <v>4</v>
      </c>
      <c r="I296" s="73" t="s">
        <v>4</v>
      </c>
      <c r="J296" s="73" t="s">
        <v>4</v>
      </c>
      <c r="K296" s="73" t="s">
        <v>4</v>
      </c>
      <c r="L296" s="73" t="s">
        <v>4</v>
      </c>
      <c r="M296" s="73" t="s">
        <v>4</v>
      </c>
      <c r="N296" s="29" t="s">
        <v>4</v>
      </c>
      <c r="O296" s="106"/>
      <c r="P296" s="106"/>
      <c r="Q296" s="29" t="s">
        <v>4</v>
      </c>
      <c r="R296" s="29" t="s">
        <v>4</v>
      </c>
      <c r="S296" s="29" t="s">
        <v>4</v>
      </c>
      <c r="T296" s="29" t="s">
        <v>4</v>
      </c>
      <c r="U296" s="29" t="s">
        <v>4</v>
      </c>
      <c r="V296" s="29" t="s">
        <v>4</v>
      </c>
      <c r="W296" s="29">
        <v>1</v>
      </c>
      <c r="X296" s="29" t="s">
        <v>4</v>
      </c>
      <c r="Y296" s="29" t="s">
        <v>4</v>
      </c>
      <c r="Z296" s="29">
        <v>1</v>
      </c>
      <c r="AA296" s="29">
        <v>2</v>
      </c>
      <c r="AB296" s="29">
        <v>5</v>
      </c>
      <c r="AC296" s="29">
        <v>9</v>
      </c>
      <c r="AD296" s="29">
        <v>6</v>
      </c>
      <c r="AE296" s="29">
        <v>2</v>
      </c>
      <c r="AF296" s="29">
        <v>2</v>
      </c>
      <c r="AG296" s="29" t="s">
        <v>4</v>
      </c>
      <c r="AH296" s="148" t="s">
        <v>4</v>
      </c>
      <c r="AI296" s="63"/>
    </row>
    <row r="297" spans="1:35">
      <c r="A297" s="63"/>
      <c r="B297" s="161" t="s">
        <v>3</v>
      </c>
      <c r="C297" s="160" t="s">
        <v>3</v>
      </c>
      <c r="D297" s="91" t="s">
        <v>66</v>
      </c>
      <c r="E297" s="73">
        <v>55</v>
      </c>
      <c r="F297" s="117" t="s">
        <v>4</v>
      </c>
      <c r="G297" s="73" t="s">
        <v>4</v>
      </c>
      <c r="H297" s="73" t="s">
        <v>4</v>
      </c>
      <c r="I297" s="73" t="s">
        <v>4</v>
      </c>
      <c r="J297" s="73" t="s">
        <v>4</v>
      </c>
      <c r="K297" s="73" t="s">
        <v>4</v>
      </c>
      <c r="L297" s="73" t="s">
        <v>4</v>
      </c>
      <c r="M297" s="73" t="s">
        <v>4</v>
      </c>
      <c r="N297" s="29" t="s">
        <v>4</v>
      </c>
      <c r="O297" s="106"/>
      <c r="P297" s="106"/>
      <c r="Q297" s="29" t="s">
        <v>4</v>
      </c>
      <c r="R297" s="29" t="s">
        <v>4</v>
      </c>
      <c r="S297" s="29" t="s">
        <v>4</v>
      </c>
      <c r="T297" s="29" t="s">
        <v>4</v>
      </c>
      <c r="U297" s="29">
        <v>1</v>
      </c>
      <c r="V297" s="29" t="s">
        <v>4</v>
      </c>
      <c r="W297" s="29" t="s">
        <v>4</v>
      </c>
      <c r="X297" s="29" t="s">
        <v>4</v>
      </c>
      <c r="Y297" s="29" t="s">
        <v>4</v>
      </c>
      <c r="Z297" s="29" t="s">
        <v>4</v>
      </c>
      <c r="AA297" s="29">
        <v>2</v>
      </c>
      <c r="AB297" s="29">
        <v>2</v>
      </c>
      <c r="AC297" s="29">
        <v>6</v>
      </c>
      <c r="AD297" s="29">
        <v>19</v>
      </c>
      <c r="AE297" s="29">
        <v>18</v>
      </c>
      <c r="AF297" s="29">
        <v>5</v>
      </c>
      <c r="AG297" s="29">
        <v>2</v>
      </c>
      <c r="AH297" s="148" t="s">
        <v>4</v>
      </c>
      <c r="AI297" s="63"/>
    </row>
    <row r="298" spans="1:35">
      <c r="A298" s="63"/>
      <c r="B298" s="161" t="s">
        <v>257</v>
      </c>
      <c r="C298" s="160" t="s">
        <v>256</v>
      </c>
      <c r="D298" s="91" t="s">
        <v>151</v>
      </c>
      <c r="E298" s="73">
        <v>461</v>
      </c>
      <c r="F298" s="117" t="s">
        <v>4</v>
      </c>
      <c r="G298" s="73" t="s">
        <v>4</v>
      </c>
      <c r="H298" s="73" t="s">
        <v>4</v>
      </c>
      <c r="I298" s="73" t="s">
        <v>4</v>
      </c>
      <c r="J298" s="73" t="s">
        <v>4</v>
      </c>
      <c r="K298" s="73" t="s">
        <v>4</v>
      </c>
      <c r="L298" s="73" t="s">
        <v>4</v>
      </c>
      <c r="M298" s="73" t="s">
        <v>4</v>
      </c>
      <c r="N298" s="29" t="s">
        <v>4</v>
      </c>
      <c r="O298" s="106"/>
      <c r="P298" s="106"/>
      <c r="Q298" s="29" t="s">
        <v>4</v>
      </c>
      <c r="R298" s="29">
        <v>1</v>
      </c>
      <c r="S298" s="29" t="s">
        <v>4</v>
      </c>
      <c r="T298" s="29" t="s">
        <v>4</v>
      </c>
      <c r="U298" s="29">
        <v>1</v>
      </c>
      <c r="V298" s="29" t="s">
        <v>4</v>
      </c>
      <c r="W298" s="29">
        <v>1</v>
      </c>
      <c r="X298" s="29">
        <v>3</v>
      </c>
      <c r="Y298" s="29">
        <v>3</v>
      </c>
      <c r="Z298" s="29">
        <v>11</v>
      </c>
      <c r="AA298" s="29">
        <v>29</v>
      </c>
      <c r="AB298" s="29">
        <v>34</v>
      </c>
      <c r="AC298" s="29">
        <v>95</v>
      </c>
      <c r="AD298" s="29">
        <v>118</v>
      </c>
      <c r="AE298" s="29">
        <v>108</v>
      </c>
      <c r="AF298" s="29">
        <v>51</v>
      </c>
      <c r="AG298" s="29">
        <v>6</v>
      </c>
      <c r="AH298" s="148" t="s">
        <v>4</v>
      </c>
      <c r="AI298" s="63"/>
    </row>
    <row r="299" spans="1:35">
      <c r="A299" s="63"/>
      <c r="B299" s="161" t="s">
        <v>3</v>
      </c>
      <c r="C299" s="160" t="s">
        <v>3</v>
      </c>
      <c r="D299" s="91" t="s">
        <v>67</v>
      </c>
      <c r="E299" s="73">
        <v>207</v>
      </c>
      <c r="F299" s="117" t="s">
        <v>4</v>
      </c>
      <c r="G299" s="73" t="s">
        <v>4</v>
      </c>
      <c r="H299" s="73" t="s">
        <v>4</v>
      </c>
      <c r="I299" s="73" t="s">
        <v>4</v>
      </c>
      <c r="J299" s="73" t="s">
        <v>4</v>
      </c>
      <c r="K299" s="73" t="s">
        <v>4</v>
      </c>
      <c r="L299" s="73" t="s">
        <v>4</v>
      </c>
      <c r="M299" s="73" t="s">
        <v>4</v>
      </c>
      <c r="N299" s="29" t="s">
        <v>4</v>
      </c>
      <c r="O299" s="106"/>
      <c r="P299" s="106"/>
      <c r="Q299" s="29" t="s">
        <v>4</v>
      </c>
      <c r="R299" s="29" t="s">
        <v>4</v>
      </c>
      <c r="S299" s="29" t="s">
        <v>4</v>
      </c>
      <c r="T299" s="29" t="s">
        <v>4</v>
      </c>
      <c r="U299" s="29">
        <v>1</v>
      </c>
      <c r="V299" s="29" t="s">
        <v>4</v>
      </c>
      <c r="W299" s="29">
        <v>1</v>
      </c>
      <c r="X299" s="29">
        <v>2</v>
      </c>
      <c r="Y299" s="29">
        <v>2</v>
      </c>
      <c r="Z299" s="29">
        <v>6</v>
      </c>
      <c r="AA299" s="29">
        <v>21</v>
      </c>
      <c r="AB299" s="29">
        <v>23</v>
      </c>
      <c r="AC299" s="29">
        <v>51</v>
      </c>
      <c r="AD299" s="29">
        <v>55</v>
      </c>
      <c r="AE299" s="29">
        <v>32</v>
      </c>
      <c r="AF299" s="29">
        <v>11</v>
      </c>
      <c r="AG299" s="29">
        <v>2</v>
      </c>
      <c r="AH299" s="148" t="s">
        <v>4</v>
      </c>
      <c r="AI299" s="63"/>
    </row>
    <row r="300" spans="1:35">
      <c r="A300" s="63"/>
      <c r="B300" s="161" t="s">
        <v>3</v>
      </c>
      <c r="C300" s="160" t="s">
        <v>3</v>
      </c>
      <c r="D300" s="91" t="s">
        <v>66</v>
      </c>
      <c r="E300" s="73">
        <v>254</v>
      </c>
      <c r="F300" s="117" t="s">
        <v>4</v>
      </c>
      <c r="G300" s="73" t="s">
        <v>4</v>
      </c>
      <c r="H300" s="73" t="s">
        <v>4</v>
      </c>
      <c r="I300" s="73" t="s">
        <v>4</v>
      </c>
      <c r="J300" s="73" t="s">
        <v>4</v>
      </c>
      <c r="K300" s="73" t="s">
        <v>4</v>
      </c>
      <c r="L300" s="73" t="s">
        <v>4</v>
      </c>
      <c r="M300" s="73" t="s">
        <v>4</v>
      </c>
      <c r="N300" s="29" t="s">
        <v>4</v>
      </c>
      <c r="O300" s="106"/>
      <c r="P300" s="106"/>
      <c r="Q300" s="29" t="s">
        <v>4</v>
      </c>
      <c r="R300" s="29">
        <v>1</v>
      </c>
      <c r="S300" s="29" t="s">
        <v>4</v>
      </c>
      <c r="T300" s="29" t="s">
        <v>4</v>
      </c>
      <c r="U300" s="29" t="s">
        <v>4</v>
      </c>
      <c r="V300" s="29" t="s">
        <v>4</v>
      </c>
      <c r="W300" s="29" t="s">
        <v>4</v>
      </c>
      <c r="X300" s="29">
        <v>1</v>
      </c>
      <c r="Y300" s="29">
        <v>1</v>
      </c>
      <c r="Z300" s="29">
        <v>5</v>
      </c>
      <c r="AA300" s="29">
        <v>8</v>
      </c>
      <c r="AB300" s="29">
        <v>11</v>
      </c>
      <c r="AC300" s="29">
        <v>44</v>
      </c>
      <c r="AD300" s="29">
        <v>63</v>
      </c>
      <c r="AE300" s="29">
        <v>76</v>
      </c>
      <c r="AF300" s="29">
        <v>40</v>
      </c>
      <c r="AG300" s="29">
        <v>4</v>
      </c>
      <c r="AH300" s="148" t="s">
        <v>4</v>
      </c>
      <c r="AI300" s="63"/>
    </row>
    <row r="301" spans="1:35">
      <c r="A301" s="63"/>
      <c r="B301" s="161" t="s">
        <v>255</v>
      </c>
      <c r="C301" s="160" t="s">
        <v>254</v>
      </c>
      <c r="D301" s="91" t="s">
        <v>151</v>
      </c>
      <c r="E301" s="73">
        <v>66</v>
      </c>
      <c r="F301" s="117" t="s">
        <v>4</v>
      </c>
      <c r="G301" s="73" t="s">
        <v>4</v>
      </c>
      <c r="H301" s="73" t="s">
        <v>4</v>
      </c>
      <c r="I301" s="73" t="s">
        <v>4</v>
      </c>
      <c r="J301" s="73" t="s">
        <v>4</v>
      </c>
      <c r="K301" s="73" t="s">
        <v>4</v>
      </c>
      <c r="L301" s="73" t="s">
        <v>4</v>
      </c>
      <c r="M301" s="73" t="s">
        <v>4</v>
      </c>
      <c r="N301" s="29" t="s">
        <v>4</v>
      </c>
      <c r="O301" s="106"/>
      <c r="P301" s="106"/>
      <c r="Q301" s="29" t="s">
        <v>4</v>
      </c>
      <c r="R301" s="29" t="s">
        <v>4</v>
      </c>
      <c r="S301" s="29" t="s">
        <v>4</v>
      </c>
      <c r="T301" s="29" t="s">
        <v>4</v>
      </c>
      <c r="U301" s="29" t="s">
        <v>4</v>
      </c>
      <c r="V301" s="29" t="s">
        <v>4</v>
      </c>
      <c r="W301" s="29" t="s">
        <v>4</v>
      </c>
      <c r="X301" s="29" t="s">
        <v>4</v>
      </c>
      <c r="Y301" s="29" t="s">
        <v>4</v>
      </c>
      <c r="Z301" s="29">
        <v>2</v>
      </c>
      <c r="AA301" s="29">
        <v>2</v>
      </c>
      <c r="AB301" s="29">
        <v>4</v>
      </c>
      <c r="AC301" s="29">
        <v>13</v>
      </c>
      <c r="AD301" s="29">
        <v>28</v>
      </c>
      <c r="AE301" s="29">
        <v>15</v>
      </c>
      <c r="AF301" s="29">
        <v>2</v>
      </c>
      <c r="AG301" s="29" t="s">
        <v>4</v>
      </c>
      <c r="AH301" s="148" t="s">
        <v>4</v>
      </c>
      <c r="AI301" s="63"/>
    </row>
    <row r="302" spans="1:35">
      <c r="A302" s="63"/>
      <c r="B302" s="161" t="s">
        <v>3</v>
      </c>
      <c r="C302" s="160" t="s">
        <v>3</v>
      </c>
      <c r="D302" s="91" t="s">
        <v>67</v>
      </c>
      <c r="E302" s="73">
        <v>20</v>
      </c>
      <c r="F302" s="117" t="s">
        <v>4</v>
      </c>
      <c r="G302" s="73" t="s">
        <v>4</v>
      </c>
      <c r="H302" s="73" t="s">
        <v>4</v>
      </c>
      <c r="I302" s="73" t="s">
        <v>4</v>
      </c>
      <c r="J302" s="73" t="s">
        <v>4</v>
      </c>
      <c r="K302" s="73" t="s">
        <v>4</v>
      </c>
      <c r="L302" s="73" t="s">
        <v>4</v>
      </c>
      <c r="M302" s="73" t="s">
        <v>4</v>
      </c>
      <c r="N302" s="29" t="s">
        <v>4</v>
      </c>
      <c r="O302" s="106"/>
      <c r="P302" s="106"/>
      <c r="Q302" s="29" t="s">
        <v>4</v>
      </c>
      <c r="R302" s="29" t="s">
        <v>4</v>
      </c>
      <c r="S302" s="29" t="s">
        <v>4</v>
      </c>
      <c r="T302" s="29" t="s">
        <v>4</v>
      </c>
      <c r="U302" s="29" t="s">
        <v>4</v>
      </c>
      <c r="V302" s="29" t="s">
        <v>4</v>
      </c>
      <c r="W302" s="29" t="s">
        <v>4</v>
      </c>
      <c r="X302" s="29" t="s">
        <v>4</v>
      </c>
      <c r="Y302" s="29" t="s">
        <v>4</v>
      </c>
      <c r="Z302" s="29">
        <v>1</v>
      </c>
      <c r="AA302" s="29">
        <v>1</v>
      </c>
      <c r="AB302" s="29">
        <v>2</v>
      </c>
      <c r="AC302" s="29">
        <v>6</v>
      </c>
      <c r="AD302" s="29">
        <v>9</v>
      </c>
      <c r="AE302" s="29">
        <v>1</v>
      </c>
      <c r="AF302" s="29" t="s">
        <v>4</v>
      </c>
      <c r="AG302" s="29" t="s">
        <v>4</v>
      </c>
      <c r="AH302" s="148" t="s">
        <v>4</v>
      </c>
      <c r="AI302" s="63"/>
    </row>
    <row r="303" spans="1:35">
      <c r="A303" s="63"/>
      <c r="B303" s="161" t="s">
        <v>3</v>
      </c>
      <c r="C303" s="160" t="s">
        <v>3</v>
      </c>
      <c r="D303" s="91" t="s">
        <v>66</v>
      </c>
      <c r="E303" s="73">
        <v>46</v>
      </c>
      <c r="F303" s="117" t="s">
        <v>4</v>
      </c>
      <c r="G303" s="73" t="s">
        <v>4</v>
      </c>
      <c r="H303" s="73" t="s">
        <v>4</v>
      </c>
      <c r="I303" s="73" t="s">
        <v>4</v>
      </c>
      <c r="J303" s="73" t="s">
        <v>4</v>
      </c>
      <c r="K303" s="73" t="s">
        <v>4</v>
      </c>
      <c r="L303" s="73" t="s">
        <v>4</v>
      </c>
      <c r="M303" s="73" t="s">
        <v>4</v>
      </c>
      <c r="N303" s="29" t="s">
        <v>4</v>
      </c>
      <c r="O303" s="106"/>
      <c r="P303" s="120"/>
      <c r="Q303" s="29" t="s">
        <v>4</v>
      </c>
      <c r="R303" s="29" t="s">
        <v>4</v>
      </c>
      <c r="S303" s="29" t="s">
        <v>4</v>
      </c>
      <c r="T303" s="29" t="s">
        <v>4</v>
      </c>
      <c r="U303" s="29" t="s">
        <v>4</v>
      </c>
      <c r="V303" s="29" t="s">
        <v>4</v>
      </c>
      <c r="W303" s="29" t="s">
        <v>4</v>
      </c>
      <c r="X303" s="29" t="s">
        <v>4</v>
      </c>
      <c r="Y303" s="29" t="s">
        <v>4</v>
      </c>
      <c r="Z303" s="29">
        <v>1</v>
      </c>
      <c r="AA303" s="29">
        <v>1</v>
      </c>
      <c r="AB303" s="29">
        <v>2</v>
      </c>
      <c r="AC303" s="29">
        <v>7</v>
      </c>
      <c r="AD303" s="29">
        <v>19</v>
      </c>
      <c r="AE303" s="29">
        <v>14</v>
      </c>
      <c r="AF303" s="29">
        <v>2</v>
      </c>
      <c r="AG303" s="29" t="s">
        <v>4</v>
      </c>
      <c r="AH303" s="148" t="s">
        <v>4</v>
      </c>
      <c r="AI303" s="63"/>
    </row>
    <row r="304" spans="1:35">
      <c r="A304" s="63"/>
      <c r="B304" s="161" t="s">
        <v>253</v>
      </c>
      <c r="C304" s="160" t="s">
        <v>252</v>
      </c>
      <c r="D304" s="91" t="s">
        <v>151</v>
      </c>
      <c r="E304" s="73">
        <v>286</v>
      </c>
      <c r="F304" s="117" t="s">
        <v>4</v>
      </c>
      <c r="G304" s="73" t="s">
        <v>4</v>
      </c>
      <c r="H304" s="73" t="s">
        <v>4</v>
      </c>
      <c r="I304" s="73" t="s">
        <v>4</v>
      </c>
      <c r="J304" s="73" t="s">
        <v>4</v>
      </c>
      <c r="K304" s="73" t="s">
        <v>4</v>
      </c>
      <c r="L304" s="73" t="s">
        <v>4</v>
      </c>
      <c r="M304" s="73" t="s">
        <v>4</v>
      </c>
      <c r="N304" s="29" t="s">
        <v>4</v>
      </c>
      <c r="O304" s="106"/>
      <c r="P304" s="120"/>
      <c r="Q304" s="29" t="s">
        <v>4</v>
      </c>
      <c r="R304" s="29" t="s">
        <v>4</v>
      </c>
      <c r="S304" s="29" t="s">
        <v>4</v>
      </c>
      <c r="T304" s="29" t="s">
        <v>4</v>
      </c>
      <c r="U304" s="29">
        <v>1</v>
      </c>
      <c r="V304" s="29" t="s">
        <v>4</v>
      </c>
      <c r="W304" s="29" t="s">
        <v>4</v>
      </c>
      <c r="X304" s="29">
        <v>2</v>
      </c>
      <c r="Y304" s="29">
        <v>1</v>
      </c>
      <c r="Z304" s="29">
        <v>7</v>
      </c>
      <c r="AA304" s="29">
        <v>22</v>
      </c>
      <c r="AB304" s="29">
        <v>23</v>
      </c>
      <c r="AC304" s="29">
        <v>60</v>
      </c>
      <c r="AD304" s="29">
        <v>61</v>
      </c>
      <c r="AE304" s="29">
        <v>70</v>
      </c>
      <c r="AF304" s="29">
        <v>37</v>
      </c>
      <c r="AG304" s="29">
        <v>2</v>
      </c>
      <c r="AH304" s="148" t="s">
        <v>4</v>
      </c>
      <c r="AI304" s="63"/>
    </row>
    <row r="305" spans="1:35">
      <c r="A305" s="63"/>
      <c r="B305" s="161" t="s">
        <v>3</v>
      </c>
      <c r="C305" s="160" t="s">
        <v>3</v>
      </c>
      <c r="D305" s="91" t="s">
        <v>67</v>
      </c>
      <c r="E305" s="73">
        <v>140</v>
      </c>
      <c r="F305" s="117" t="s">
        <v>4</v>
      </c>
      <c r="G305" s="73" t="s">
        <v>4</v>
      </c>
      <c r="H305" s="73" t="s">
        <v>4</v>
      </c>
      <c r="I305" s="73" t="s">
        <v>4</v>
      </c>
      <c r="J305" s="73" t="s">
        <v>4</v>
      </c>
      <c r="K305" s="73" t="s">
        <v>4</v>
      </c>
      <c r="L305" s="73" t="s">
        <v>4</v>
      </c>
      <c r="M305" s="73" t="s">
        <v>4</v>
      </c>
      <c r="N305" s="29" t="s">
        <v>4</v>
      </c>
      <c r="O305" s="106"/>
      <c r="P305" s="120"/>
      <c r="Q305" s="29" t="s">
        <v>4</v>
      </c>
      <c r="R305" s="29" t="s">
        <v>4</v>
      </c>
      <c r="S305" s="29" t="s">
        <v>4</v>
      </c>
      <c r="T305" s="29" t="s">
        <v>4</v>
      </c>
      <c r="U305" s="29">
        <v>1</v>
      </c>
      <c r="V305" s="29" t="s">
        <v>4</v>
      </c>
      <c r="W305" s="29" t="s">
        <v>4</v>
      </c>
      <c r="X305" s="29">
        <v>1</v>
      </c>
      <c r="Y305" s="29">
        <v>1</v>
      </c>
      <c r="Z305" s="29">
        <v>4</v>
      </c>
      <c r="AA305" s="29">
        <v>15</v>
      </c>
      <c r="AB305" s="29">
        <v>15</v>
      </c>
      <c r="AC305" s="29">
        <v>32</v>
      </c>
      <c r="AD305" s="29">
        <v>35</v>
      </c>
      <c r="AE305" s="29">
        <v>27</v>
      </c>
      <c r="AF305" s="29">
        <v>9</v>
      </c>
      <c r="AG305" s="29" t="s">
        <v>4</v>
      </c>
      <c r="AH305" s="148" t="s">
        <v>4</v>
      </c>
      <c r="AI305" s="63"/>
    </row>
    <row r="306" spans="1:35">
      <c r="A306" s="63"/>
      <c r="B306" s="161" t="s">
        <v>3</v>
      </c>
      <c r="C306" s="160" t="s">
        <v>3</v>
      </c>
      <c r="D306" s="91" t="s">
        <v>66</v>
      </c>
      <c r="E306" s="73">
        <v>146</v>
      </c>
      <c r="F306" s="117" t="s">
        <v>4</v>
      </c>
      <c r="G306" s="73" t="s">
        <v>4</v>
      </c>
      <c r="H306" s="73" t="s">
        <v>4</v>
      </c>
      <c r="I306" s="73" t="s">
        <v>4</v>
      </c>
      <c r="J306" s="73" t="s">
        <v>4</v>
      </c>
      <c r="K306" s="73" t="s">
        <v>4</v>
      </c>
      <c r="L306" s="73" t="s">
        <v>4</v>
      </c>
      <c r="M306" s="73" t="s">
        <v>4</v>
      </c>
      <c r="N306" s="29" t="s">
        <v>4</v>
      </c>
      <c r="O306" s="106"/>
      <c r="P306" s="120"/>
      <c r="Q306" s="29" t="s">
        <v>4</v>
      </c>
      <c r="R306" s="29" t="s">
        <v>4</v>
      </c>
      <c r="S306" s="29" t="s">
        <v>4</v>
      </c>
      <c r="T306" s="29" t="s">
        <v>4</v>
      </c>
      <c r="U306" s="29" t="s">
        <v>4</v>
      </c>
      <c r="V306" s="29" t="s">
        <v>4</v>
      </c>
      <c r="W306" s="29" t="s">
        <v>4</v>
      </c>
      <c r="X306" s="29">
        <v>1</v>
      </c>
      <c r="Y306" s="29" t="s">
        <v>4</v>
      </c>
      <c r="Z306" s="29">
        <v>3</v>
      </c>
      <c r="AA306" s="29">
        <v>7</v>
      </c>
      <c r="AB306" s="29">
        <v>8</v>
      </c>
      <c r="AC306" s="29">
        <v>28</v>
      </c>
      <c r="AD306" s="29">
        <v>26</v>
      </c>
      <c r="AE306" s="29">
        <v>43</v>
      </c>
      <c r="AF306" s="29">
        <v>28</v>
      </c>
      <c r="AG306" s="29">
        <v>2</v>
      </c>
      <c r="AH306" s="148" t="s">
        <v>4</v>
      </c>
      <c r="AI306" s="63"/>
    </row>
    <row r="307" spans="1:35">
      <c r="A307" s="63"/>
      <c r="B307" s="161" t="s">
        <v>251</v>
      </c>
      <c r="C307" s="160" t="s">
        <v>250</v>
      </c>
      <c r="D307" s="91" t="s">
        <v>151</v>
      </c>
      <c r="E307" s="73">
        <v>109</v>
      </c>
      <c r="F307" s="117" t="s">
        <v>4</v>
      </c>
      <c r="G307" s="73" t="s">
        <v>4</v>
      </c>
      <c r="H307" s="73" t="s">
        <v>4</v>
      </c>
      <c r="I307" s="73" t="s">
        <v>4</v>
      </c>
      <c r="J307" s="73" t="s">
        <v>4</v>
      </c>
      <c r="K307" s="73" t="s">
        <v>4</v>
      </c>
      <c r="L307" s="73" t="s">
        <v>4</v>
      </c>
      <c r="M307" s="73" t="s">
        <v>4</v>
      </c>
      <c r="N307" s="29" t="s">
        <v>4</v>
      </c>
      <c r="O307" s="106"/>
      <c r="P307" s="120"/>
      <c r="Q307" s="29" t="s">
        <v>4</v>
      </c>
      <c r="R307" s="29">
        <v>1</v>
      </c>
      <c r="S307" s="29" t="s">
        <v>4</v>
      </c>
      <c r="T307" s="29" t="s">
        <v>4</v>
      </c>
      <c r="U307" s="29" t="s">
        <v>4</v>
      </c>
      <c r="V307" s="29" t="s">
        <v>4</v>
      </c>
      <c r="W307" s="29">
        <v>1</v>
      </c>
      <c r="X307" s="29">
        <v>1</v>
      </c>
      <c r="Y307" s="29">
        <v>2</v>
      </c>
      <c r="Z307" s="29">
        <v>2</v>
      </c>
      <c r="AA307" s="29">
        <v>5</v>
      </c>
      <c r="AB307" s="29">
        <v>7</v>
      </c>
      <c r="AC307" s="29">
        <v>22</v>
      </c>
      <c r="AD307" s="29">
        <v>29</v>
      </c>
      <c r="AE307" s="29">
        <v>23</v>
      </c>
      <c r="AF307" s="29">
        <v>12</v>
      </c>
      <c r="AG307" s="29">
        <v>4</v>
      </c>
      <c r="AH307" s="148" t="s">
        <v>4</v>
      </c>
      <c r="AI307" s="63"/>
    </row>
    <row r="308" spans="1:35">
      <c r="A308" s="63"/>
      <c r="B308" s="161" t="s">
        <v>3</v>
      </c>
      <c r="C308" s="160" t="s">
        <v>3</v>
      </c>
      <c r="D308" s="91" t="s">
        <v>67</v>
      </c>
      <c r="E308" s="73">
        <v>47</v>
      </c>
      <c r="F308" s="117" t="s">
        <v>4</v>
      </c>
      <c r="G308" s="73" t="s">
        <v>4</v>
      </c>
      <c r="H308" s="73" t="s">
        <v>4</v>
      </c>
      <c r="I308" s="73" t="s">
        <v>4</v>
      </c>
      <c r="J308" s="73" t="s">
        <v>4</v>
      </c>
      <c r="K308" s="73" t="s">
        <v>4</v>
      </c>
      <c r="L308" s="73" t="s">
        <v>4</v>
      </c>
      <c r="M308" s="73" t="s">
        <v>4</v>
      </c>
      <c r="N308" s="29" t="s">
        <v>4</v>
      </c>
      <c r="O308" s="106"/>
      <c r="P308" s="120"/>
      <c r="Q308" s="29" t="s">
        <v>4</v>
      </c>
      <c r="R308" s="29" t="s">
        <v>4</v>
      </c>
      <c r="S308" s="29" t="s">
        <v>4</v>
      </c>
      <c r="T308" s="29" t="s">
        <v>4</v>
      </c>
      <c r="U308" s="29" t="s">
        <v>4</v>
      </c>
      <c r="V308" s="29" t="s">
        <v>4</v>
      </c>
      <c r="W308" s="29">
        <v>1</v>
      </c>
      <c r="X308" s="29">
        <v>1</v>
      </c>
      <c r="Y308" s="29">
        <v>1</v>
      </c>
      <c r="Z308" s="29">
        <v>1</v>
      </c>
      <c r="AA308" s="29">
        <v>5</v>
      </c>
      <c r="AB308" s="29">
        <v>6</v>
      </c>
      <c r="AC308" s="29">
        <v>13</v>
      </c>
      <c r="AD308" s="29">
        <v>11</v>
      </c>
      <c r="AE308" s="29">
        <v>4</v>
      </c>
      <c r="AF308" s="29">
        <v>2</v>
      </c>
      <c r="AG308" s="29">
        <v>2</v>
      </c>
      <c r="AH308" s="148" t="s">
        <v>4</v>
      </c>
      <c r="AI308" s="63"/>
    </row>
    <row r="309" spans="1:35">
      <c r="A309" s="63"/>
      <c r="B309" s="161" t="s">
        <v>3</v>
      </c>
      <c r="C309" s="160" t="s">
        <v>3</v>
      </c>
      <c r="D309" s="91" t="s">
        <v>66</v>
      </c>
      <c r="E309" s="73">
        <v>62</v>
      </c>
      <c r="F309" s="117" t="s">
        <v>4</v>
      </c>
      <c r="G309" s="73" t="s">
        <v>4</v>
      </c>
      <c r="H309" s="73" t="s">
        <v>4</v>
      </c>
      <c r="I309" s="73" t="s">
        <v>4</v>
      </c>
      <c r="J309" s="73" t="s">
        <v>4</v>
      </c>
      <c r="K309" s="73" t="s">
        <v>4</v>
      </c>
      <c r="L309" s="73" t="s">
        <v>4</v>
      </c>
      <c r="M309" s="73" t="s">
        <v>4</v>
      </c>
      <c r="N309" s="29" t="s">
        <v>4</v>
      </c>
      <c r="O309" s="106"/>
      <c r="P309" s="120"/>
      <c r="Q309" s="29" t="s">
        <v>4</v>
      </c>
      <c r="R309" s="29">
        <v>1</v>
      </c>
      <c r="S309" s="29" t="s">
        <v>4</v>
      </c>
      <c r="T309" s="29" t="s">
        <v>4</v>
      </c>
      <c r="U309" s="29" t="s">
        <v>4</v>
      </c>
      <c r="V309" s="29" t="s">
        <v>4</v>
      </c>
      <c r="W309" s="29" t="s">
        <v>4</v>
      </c>
      <c r="X309" s="29" t="s">
        <v>4</v>
      </c>
      <c r="Y309" s="29">
        <v>1</v>
      </c>
      <c r="Z309" s="29">
        <v>1</v>
      </c>
      <c r="AA309" s="29" t="s">
        <v>4</v>
      </c>
      <c r="AB309" s="29">
        <v>1</v>
      </c>
      <c r="AC309" s="29">
        <v>9</v>
      </c>
      <c r="AD309" s="29">
        <v>18</v>
      </c>
      <c r="AE309" s="29">
        <v>19</v>
      </c>
      <c r="AF309" s="29">
        <v>10</v>
      </c>
      <c r="AG309" s="29">
        <v>2</v>
      </c>
      <c r="AH309" s="148" t="s">
        <v>4</v>
      </c>
      <c r="AI309" s="63"/>
    </row>
    <row r="310" spans="1:35">
      <c r="A310" s="63"/>
      <c r="B310" s="161" t="s">
        <v>249</v>
      </c>
      <c r="C310" s="160" t="s">
        <v>248</v>
      </c>
      <c r="D310" s="91" t="s">
        <v>151</v>
      </c>
      <c r="E310" s="73">
        <v>109</v>
      </c>
      <c r="F310" s="117" t="s">
        <v>4</v>
      </c>
      <c r="G310" s="73" t="s">
        <v>4</v>
      </c>
      <c r="H310" s="73" t="s">
        <v>4</v>
      </c>
      <c r="I310" s="73" t="s">
        <v>4</v>
      </c>
      <c r="J310" s="73" t="s">
        <v>4</v>
      </c>
      <c r="K310" s="73" t="s">
        <v>4</v>
      </c>
      <c r="L310" s="73" t="s">
        <v>4</v>
      </c>
      <c r="M310" s="73" t="s">
        <v>4</v>
      </c>
      <c r="N310" s="29" t="s">
        <v>4</v>
      </c>
      <c r="O310" s="106"/>
      <c r="P310" s="120"/>
      <c r="Q310" s="29" t="s">
        <v>4</v>
      </c>
      <c r="R310" s="29" t="s">
        <v>4</v>
      </c>
      <c r="S310" s="29" t="s">
        <v>4</v>
      </c>
      <c r="T310" s="29" t="s">
        <v>4</v>
      </c>
      <c r="U310" s="29" t="s">
        <v>4</v>
      </c>
      <c r="V310" s="29" t="s">
        <v>4</v>
      </c>
      <c r="W310" s="29" t="s">
        <v>4</v>
      </c>
      <c r="X310" s="29" t="s">
        <v>4</v>
      </c>
      <c r="Y310" s="29">
        <v>1</v>
      </c>
      <c r="Z310" s="29">
        <v>3</v>
      </c>
      <c r="AA310" s="29">
        <v>2</v>
      </c>
      <c r="AB310" s="29">
        <v>4</v>
      </c>
      <c r="AC310" s="29">
        <v>20</v>
      </c>
      <c r="AD310" s="29">
        <v>27</v>
      </c>
      <c r="AE310" s="29">
        <v>38</v>
      </c>
      <c r="AF310" s="29">
        <v>12</v>
      </c>
      <c r="AG310" s="29">
        <v>2</v>
      </c>
      <c r="AH310" s="148" t="s">
        <v>4</v>
      </c>
      <c r="AI310" s="63"/>
    </row>
    <row r="311" spans="1:35">
      <c r="A311" s="63"/>
      <c r="B311" s="161" t="s">
        <v>3</v>
      </c>
      <c r="C311" s="160" t="s">
        <v>3</v>
      </c>
      <c r="D311" s="91" t="s">
        <v>67</v>
      </c>
      <c r="E311" s="73">
        <v>33</v>
      </c>
      <c r="F311" s="117" t="s">
        <v>4</v>
      </c>
      <c r="G311" s="73" t="s">
        <v>4</v>
      </c>
      <c r="H311" s="73" t="s">
        <v>4</v>
      </c>
      <c r="I311" s="73" t="s">
        <v>4</v>
      </c>
      <c r="J311" s="73" t="s">
        <v>4</v>
      </c>
      <c r="K311" s="73" t="s">
        <v>4</v>
      </c>
      <c r="L311" s="73" t="s">
        <v>4</v>
      </c>
      <c r="M311" s="73" t="s">
        <v>4</v>
      </c>
      <c r="N311" s="29" t="s">
        <v>4</v>
      </c>
      <c r="O311" s="106"/>
      <c r="P311" s="120"/>
      <c r="Q311" s="29" t="s">
        <v>4</v>
      </c>
      <c r="R311" s="29" t="s">
        <v>4</v>
      </c>
      <c r="S311" s="29" t="s">
        <v>4</v>
      </c>
      <c r="T311" s="29" t="s">
        <v>4</v>
      </c>
      <c r="U311" s="29" t="s">
        <v>4</v>
      </c>
      <c r="V311" s="29" t="s">
        <v>4</v>
      </c>
      <c r="W311" s="29" t="s">
        <v>4</v>
      </c>
      <c r="X311" s="29" t="s">
        <v>4</v>
      </c>
      <c r="Y311" s="29">
        <v>1</v>
      </c>
      <c r="Z311" s="29">
        <v>2</v>
      </c>
      <c r="AA311" s="29">
        <v>1</v>
      </c>
      <c r="AB311" s="29">
        <v>3</v>
      </c>
      <c r="AC311" s="29">
        <v>10</v>
      </c>
      <c r="AD311" s="29">
        <v>8</v>
      </c>
      <c r="AE311" s="29">
        <v>7</v>
      </c>
      <c r="AF311" s="29">
        <v>1</v>
      </c>
      <c r="AG311" s="29" t="s">
        <v>4</v>
      </c>
      <c r="AH311" s="148" t="s">
        <v>4</v>
      </c>
      <c r="AI311" s="63"/>
    </row>
    <row r="312" spans="1:35">
      <c r="A312" s="63"/>
      <c r="B312" s="161" t="s">
        <v>3</v>
      </c>
      <c r="C312" s="160" t="s">
        <v>3</v>
      </c>
      <c r="D312" s="91" t="s">
        <v>66</v>
      </c>
      <c r="E312" s="73">
        <v>76</v>
      </c>
      <c r="F312" s="117" t="s">
        <v>4</v>
      </c>
      <c r="G312" s="73" t="s">
        <v>4</v>
      </c>
      <c r="H312" s="73" t="s">
        <v>4</v>
      </c>
      <c r="I312" s="73" t="s">
        <v>4</v>
      </c>
      <c r="J312" s="73" t="s">
        <v>4</v>
      </c>
      <c r="K312" s="73" t="s">
        <v>4</v>
      </c>
      <c r="L312" s="73" t="s">
        <v>4</v>
      </c>
      <c r="M312" s="73" t="s">
        <v>4</v>
      </c>
      <c r="N312" s="29" t="s">
        <v>4</v>
      </c>
      <c r="O312" s="106"/>
      <c r="P312" s="120"/>
      <c r="Q312" s="29" t="s">
        <v>4</v>
      </c>
      <c r="R312" s="29" t="s">
        <v>4</v>
      </c>
      <c r="S312" s="29" t="s">
        <v>4</v>
      </c>
      <c r="T312" s="29" t="s">
        <v>4</v>
      </c>
      <c r="U312" s="29" t="s">
        <v>4</v>
      </c>
      <c r="V312" s="29" t="s">
        <v>4</v>
      </c>
      <c r="W312" s="29" t="s">
        <v>4</v>
      </c>
      <c r="X312" s="29" t="s">
        <v>4</v>
      </c>
      <c r="Y312" s="29" t="s">
        <v>4</v>
      </c>
      <c r="Z312" s="29">
        <v>1</v>
      </c>
      <c r="AA312" s="29">
        <v>1</v>
      </c>
      <c r="AB312" s="29">
        <v>1</v>
      </c>
      <c r="AC312" s="29">
        <v>10</v>
      </c>
      <c r="AD312" s="29">
        <v>19</v>
      </c>
      <c r="AE312" s="29">
        <v>31</v>
      </c>
      <c r="AF312" s="29">
        <v>11</v>
      </c>
      <c r="AG312" s="29">
        <v>2</v>
      </c>
      <c r="AH312" s="148" t="s">
        <v>4</v>
      </c>
      <c r="AI312" s="63"/>
    </row>
    <row r="313" spans="1:35">
      <c r="A313" s="63"/>
      <c r="B313" s="161" t="s">
        <v>247</v>
      </c>
      <c r="C313" s="160" t="s">
        <v>246</v>
      </c>
      <c r="D313" s="91" t="s">
        <v>151</v>
      </c>
      <c r="E313" s="73">
        <v>2</v>
      </c>
      <c r="F313" s="117" t="s">
        <v>4</v>
      </c>
      <c r="G313" s="73" t="s">
        <v>4</v>
      </c>
      <c r="H313" s="73" t="s">
        <v>4</v>
      </c>
      <c r="I313" s="73" t="s">
        <v>4</v>
      </c>
      <c r="J313" s="73" t="s">
        <v>4</v>
      </c>
      <c r="K313" s="73" t="s">
        <v>4</v>
      </c>
      <c r="L313" s="73" t="s">
        <v>4</v>
      </c>
      <c r="M313" s="73" t="s">
        <v>4</v>
      </c>
      <c r="N313" s="29" t="s">
        <v>4</v>
      </c>
      <c r="O313" s="106"/>
      <c r="P313" s="120"/>
      <c r="Q313" s="29" t="s">
        <v>4</v>
      </c>
      <c r="R313" s="29" t="s">
        <v>4</v>
      </c>
      <c r="S313" s="29">
        <v>1</v>
      </c>
      <c r="T313" s="29">
        <v>1</v>
      </c>
      <c r="U313" s="29" t="s">
        <v>4</v>
      </c>
      <c r="V313" s="29" t="s">
        <v>4</v>
      </c>
      <c r="W313" s="29" t="s">
        <v>4</v>
      </c>
      <c r="X313" s="29" t="s">
        <v>4</v>
      </c>
      <c r="Y313" s="29" t="s">
        <v>4</v>
      </c>
      <c r="Z313" s="29" t="s">
        <v>4</v>
      </c>
      <c r="AA313" s="29" t="s">
        <v>4</v>
      </c>
      <c r="AB313" s="29" t="s">
        <v>4</v>
      </c>
      <c r="AC313" s="29" t="s">
        <v>4</v>
      </c>
      <c r="AD313" s="29" t="s">
        <v>4</v>
      </c>
      <c r="AE313" s="29" t="s">
        <v>4</v>
      </c>
      <c r="AF313" s="29" t="s">
        <v>4</v>
      </c>
      <c r="AG313" s="29" t="s">
        <v>4</v>
      </c>
      <c r="AH313" s="148" t="s">
        <v>4</v>
      </c>
      <c r="AI313" s="63"/>
    </row>
    <row r="314" spans="1:35">
      <c r="A314" s="63"/>
      <c r="B314" s="161" t="s">
        <v>3</v>
      </c>
      <c r="C314" s="160" t="s">
        <v>3</v>
      </c>
      <c r="D314" s="91" t="s">
        <v>67</v>
      </c>
      <c r="E314" s="73" t="s">
        <v>245</v>
      </c>
      <c r="F314" s="117" t="s">
        <v>245</v>
      </c>
      <c r="G314" s="73" t="s">
        <v>245</v>
      </c>
      <c r="H314" s="73" t="s">
        <v>245</v>
      </c>
      <c r="I314" s="73" t="s">
        <v>245</v>
      </c>
      <c r="J314" s="73" t="s">
        <v>245</v>
      </c>
      <c r="K314" s="73" t="s">
        <v>245</v>
      </c>
      <c r="L314" s="73" t="s">
        <v>245</v>
      </c>
      <c r="M314" s="73" t="s">
        <v>245</v>
      </c>
      <c r="N314" s="29" t="s">
        <v>245</v>
      </c>
      <c r="O314" s="106"/>
      <c r="P314" s="120"/>
      <c r="Q314" s="29" t="s">
        <v>245</v>
      </c>
      <c r="R314" s="29" t="s">
        <v>245</v>
      </c>
      <c r="S314" s="29" t="s">
        <v>245</v>
      </c>
      <c r="T314" s="29" t="s">
        <v>245</v>
      </c>
      <c r="U314" s="29" t="s">
        <v>245</v>
      </c>
      <c r="V314" s="29" t="s">
        <v>245</v>
      </c>
      <c r="W314" s="29" t="s">
        <v>245</v>
      </c>
      <c r="X314" s="29" t="s">
        <v>245</v>
      </c>
      <c r="Y314" s="29" t="s">
        <v>245</v>
      </c>
      <c r="Z314" s="29" t="s">
        <v>245</v>
      </c>
      <c r="AA314" s="29" t="s">
        <v>245</v>
      </c>
      <c r="AB314" s="29" t="s">
        <v>245</v>
      </c>
      <c r="AC314" s="29" t="s">
        <v>245</v>
      </c>
      <c r="AD314" s="29" t="s">
        <v>245</v>
      </c>
      <c r="AE314" s="29" t="s">
        <v>245</v>
      </c>
      <c r="AF314" s="29" t="s">
        <v>245</v>
      </c>
      <c r="AG314" s="29" t="s">
        <v>245</v>
      </c>
      <c r="AH314" s="148" t="s">
        <v>245</v>
      </c>
      <c r="AI314" s="63"/>
    </row>
    <row r="315" spans="1:35">
      <c r="A315" s="63"/>
      <c r="B315" s="161" t="s">
        <v>3</v>
      </c>
      <c r="C315" s="160" t="s">
        <v>3</v>
      </c>
      <c r="D315" s="91" t="s">
        <v>66</v>
      </c>
      <c r="E315" s="73">
        <v>2</v>
      </c>
      <c r="F315" s="117" t="s">
        <v>4</v>
      </c>
      <c r="G315" s="73" t="s">
        <v>4</v>
      </c>
      <c r="H315" s="73" t="s">
        <v>4</v>
      </c>
      <c r="I315" s="73" t="s">
        <v>4</v>
      </c>
      <c r="J315" s="73" t="s">
        <v>4</v>
      </c>
      <c r="K315" s="73" t="s">
        <v>4</v>
      </c>
      <c r="L315" s="73" t="s">
        <v>4</v>
      </c>
      <c r="M315" s="73" t="s">
        <v>4</v>
      </c>
      <c r="N315" s="29" t="s">
        <v>4</v>
      </c>
      <c r="O315" s="106"/>
      <c r="P315" s="120"/>
      <c r="Q315" s="29" t="s">
        <v>4</v>
      </c>
      <c r="R315" s="29" t="s">
        <v>4</v>
      </c>
      <c r="S315" s="29">
        <v>1</v>
      </c>
      <c r="T315" s="29">
        <v>1</v>
      </c>
      <c r="U315" s="29" t="s">
        <v>4</v>
      </c>
      <c r="V315" s="29" t="s">
        <v>4</v>
      </c>
      <c r="W315" s="29" t="s">
        <v>4</v>
      </c>
      <c r="X315" s="29" t="s">
        <v>4</v>
      </c>
      <c r="Y315" s="29" t="s">
        <v>4</v>
      </c>
      <c r="Z315" s="29" t="s">
        <v>4</v>
      </c>
      <c r="AA315" s="29" t="s">
        <v>4</v>
      </c>
      <c r="AB315" s="29" t="s">
        <v>4</v>
      </c>
      <c r="AC315" s="29" t="s">
        <v>4</v>
      </c>
      <c r="AD315" s="29" t="s">
        <v>4</v>
      </c>
      <c r="AE315" s="29" t="s">
        <v>4</v>
      </c>
      <c r="AF315" s="29" t="s">
        <v>4</v>
      </c>
      <c r="AG315" s="29" t="s">
        <v>4</v>
      </c>
      <c r="AH315" s="148" t="s">
        <v>4</v>
      </c>
      <c r="AI315" s="63"/>
    </row>
    <row r="316" spans="1:35">
      <c r="A316" s="63"/>
      <c r="B316" s="161" t="s">
        <v>244</v>
      </c>
      <c r="C316" s="160" t="s">
        <v>243</v>
      </c>
      <c r="D316" s="91" t="s">
        <v>151</v>
      </c>
      <c r="E316" s="73">
        <v>5</v>
      </c>
      <c r="F316" s="117">
        <v>5</v>
      </c>
      <c r="G316" s="73" t="s">
        <v>4</v>
      </c>
      <c r="H316" s="73" t="s">
        <v>4</v>
      </c>
      <c r="I316" s="73" t="s">
        <v>4</v>
      </c>
      <c r="J316" s="73" t="s">
        <v>4</v>
      </c>
      <c r="K316" s="73">
        <v>5</v>
      </c>
      <c r="L316" s="73" t="s">
        <v>4</v>
      </c>
      <c r="M316" s="73" t="s">
        <v>4</v>
      </c>
      <c r="N316" s="29" t="s">
        <v>4</v>
      </c>
      <c r="O316" s="106"/>
      <c r="P316" s="120"/>
      <c r="Q316" s="29" t="s">
        <v>4</v>
      </c>
      <c r="R316" s="29" t="s">
        <v>4</v>
      </c>
      <c r="S316" s="29" t="s">
        <v>4</v>
      </c>
      <c r="T316" s="29" t="s">
        <v>4</v>
      </c>
      <c r="U316" s="29" t="s">
        <v>4</v>
      </c>
      <c r="V316" s="29" t="s">
        <v>4</v>
      </c>
      <c r="W316" s="29" t="s">
        <v>4</v>
      </c>
      <c r="X316" s="29" t="s">
        <v>4</v>
      </c>
      <c r="Y316" s="29" t="s">
        <v>4</v>
      </c>
      <c r="Z316" s="29" t="s">
        <v>4</v>
      </c>
      <c r="AA316" s="29" t="s">
        <v>4</v>
      </c>
      <c r="AB316" s="29" t="s">
        <v>4</v>
      </c>
      <c r="AC316" s="29" t="s">
        <v>4</v>
      </c>
      <c r="AD316" s="29" t="s">
        <v>4</v>
      </c>
      <c r="AE316" s="29" t="s">
        <v>4</v>
      </c>
      <c r="AF316" s="29" t="s">
        <v>4</v>
      </c>
      <c r="AG316" s="29" t="s">
        <v>4</v>
      </c>
      <c r="AH316" s="148" t="s">
        <v>4</v>
      </c>
      <c r="AI316" s="63"/>
    </row>
    <row r="317" spans="1:35">
      <c r="A317" s="63"/>
      <c r="B317" s="161" t="s">
        <v>3</v>
      </c>
      <c r="C317" s="160" t="s">
        <v>3</v>
      </c>
      <c r="D317" s="91" t="s">
        <v>67</v>
      </c>
      <c r="E317" s="73">
        <v>2</v>
      </c>
      <c r="F317" s="117">
        <v>2</v>
      </c>
      <c r="G317" s="73" t="s">
        <v>4</v>
      </c>
      <c r="H317" s="73" t="s">
        <v>4</v>
      </c>
      <c r="I317" s="73" t="s">
        <v>4</v>
      </c>
      <c r="J317" s="73" t="s">
        <v>4</v>
      </c>
      <c r="K317" s="73">
        <v>2</v>
      </c>
      <c r="L317" s="73" t="s">
        <v>4</v>
      </c>
      <c r="M317" s="73" t="s">
        <v>4</v>
      </c>
      <c r="N317" s="29" t="s">
        <v>4</v>
      </c>
      <c r="O317" s="106"/>
      <c r="P317" s="120"/>
      <c r="Q317" s="29" t="s">
        <v>4</v>
      </c>
      <c r="R317" s="29" t="s">
        <v>4</v>
      </c>
      <c r="S317" s="29" t="s">
        <v>4</v>
      </c>
      <c r="T317" s="29" t="s">
        <v>4</v>
      </c>
      <c r="U317" s="29" t="s">
        <v>4</v>
      </c>
      <c r="V317" s="29" t="s">
        <v>4</v>
      </c>
      <c r="W317" s="29" t="s">
        <v>4</v>
      </c>
      <c r="X317" s="29" t="s">
        <v>4</v>
      </c>
      <c r="Y317" s="29" t="s">
        <v>4</v>
      </c>
      <c r="Z317" s="29" t="s">
        <v>4</v>
      </c>
      <c r="AA317" s="29" t="s">
        <v>4</v>
      </c>
      <c r="AB317" s="29" t="s">
        <v>4</v>
      </c>
      <c r="AC317" s="29" t="s">
        <v>4</v>
      </c>
      <c r="AD317" s="29" t="s">
        <v>4</v>
      </c>
      <c r="AE317" s="29" t="s">
        <v>4</v>
      </c>
      <c r="AF317" s="29" t="s">
        <v>4</v>
      </c>
      <c r="AG317" s="29" t="s">
        <v>4</v>
      </c>
      <c r="AH317" s="148" t="s">
        <v>4</v>
      </c>
      <c r="AI317" s="63"/>
    </row>
    <row r="318" spans="1:35">
      <c r="A318" s="63"/>
      <c r="B318" s="161" t="s">
        <v>3</v>
      </c>
      <c r="C318" s="160" t="s">
        <v>3</v>
      </c>
      <c r="D318" s="91" t="s">
        <v>66</v>
      </c>
      <c r="E318" s="73">
        <v>3</v>
      </c>
      <c r="F318" s="117">
        <v>3</v>
      </c>
      <c r="G318" s="73" t="s">
        <v>4</v>
      </c>
      <c r="H318" s="73" t="s">
        <v>4</v>
      </c>
      <c r="I318" s="73" t="s">
        <v>4</v>
      </c>
      <c r="J318" s="73" t="s">
        <v>4</v>
      </c>
      <c r="K318" s="73">
        <v>3</v>
      </c>
      <c r="L318" s="73" t="s">
        <v>4</v>
      </c>
      <c r="M318" s="73" t="s">
        <v>4</v>
      </c>
      <c r="N318" s="29" t="s">
        <v>4</v>
      </c>
      <c r="O318" s="106"/>
      <c r="P318" s="120"/>
      <c r="Q318" s="29" t="s">
        <v>4</v>
      </c>
      <c r="R318" s="29" t="s">
        <v>4</v>
      </c>
      <c r="S318" s="29" t="s">
        <v>4</v>
      </c>
      <c r="T318" s="29" t="s">
        <v>4</v>
      </c>
      <c r="U318" s="29" t="s">
        <v>4</v>
      </c>
      <c r="V318" s="29" t="s">
        <v>4</v>
      </c>
      <c r="W318" s="29" t="s">
        <v>4</v>
      </c>
      <c r="X318" s="29" t="s">
        <v>4</v>
      </c>
      <c r="Y318" s="29" t="s">
        <v>4</v>
      </c>
      <c r="Z318" s="29" t="s">
        <v>4</v>
      </c>
      <c r="AA318" s="29" t="s">
        <v>4</v>
      </c>
      <c r="AB318" s="29" t="s">
        <v>4</v>
      </c>
      <c r="AC318" s="29" t="s">
        <v>4</v>
      </c>
      <c r="AD318" s="29" t="s">
        <v>4</v>
      </c>
      <c r="AE318" s="29" t="s">
        <v>4</v>
      </c>
      <c r="AF318" s="29" t="s">
        <v>4</v>
      </c>
      <c r="AG318" s="29" t="s">
        <v>4</v>
      </c>
      <c r="AH318" s="148" t="s">
        <v>4</v>
      </c>
      <c r="AI318" s="63"/>
    </row>
    <row r="319" spans="1:35">
      <c r="A319" s="63"/>
      <c r="B319" s="161" t="s">
        <v>242</v>
      </c>
      <c r="C319" s="160" t="s">
        <v>241</v>
      </c>
      <c r="D319" s="91" t="s">
        <v>151</v>
      </c>
      <c r="E319" s="73" t="s">
        <v>4</v>
      </c>
      <c r="F319" s="117" t="s">
        <v>4</v>
      </c>
      <c r="G319" s="73" t="s">
        <v>4</v>
      </c>
      <c r="H319" s="73" t="s">
        <v>4</v>
      </c>
      <c r="I319" s="73" t="s">
        <v>4</v>
      </c>
      <c r="J319" s="73" t="s">
        <v>4</v>
      </c>
      <c r="K319" s="73" t="s">
        <v>4</v>
      </c>
      <c r="L319" s="73" t="s">
        <v>4</v>
      </c>
      <c r="M319" s="73" t="s">
        <v>4</v>
      </c>
      <c r="N319" s="29" t="s">
        <v>4</v>
      </c>
      <c r="O319" s="106"/>
      <c r="P319" s="120"/>
      <c r="Q319" s="29" t="s">
        <v>4</v>
      </c>
      <c r="R319" s="29" t="s">
        <v>4</v>
      </c>
      <c r="S319" s="29" t="s">
        <v>4</v>
      </c>
      <c r="T319" s="29" t="s">
        <v>4</v>
      </c>
      <c r="U319" s="29" t="s">
        <v>4</v>
      </c>
      <c r="V319" s="29" t="s">
        <v>4</v>
      </c>
      <c r="W319" s="29" t="s">
        <v>4</v>
      </c>
      <c r="X319" s="29" t="s">
        <v>4</v>
      </c>
      <c r="Y319" s="29" t="s">
        <v>4</v>
      </c>
      <c r="Z319" s="29" t="s">
        <v>4</v>
      </c>
      <c r="AA319" s="29" t="s">
        <v>4</v>
      </c>
      <c r="AB319" s="29" t="s">
        <v>4</v>
      </c>
      <c r="AC319" s="29" t="s">
        <v>4</v>
      </c>
      <c r="AD319" s="29" t="s">
        <v>4</v>
      </c>
      <c r="AE319" s="29" t="s">
        <v>4</v>
      </c>
      <c r="AF319" s="29" t="s">
        <v>4</v>
      </c>
      <c r="AG319" s="29" t="s">
        <v>4</v>
      </c>
      <c r="AH319" s="148" t="s">
        <v>4</v>
      </c>
      <c r="AI319" s="63"/>
    </row>
    <row r="320" spans="1:35">
      <c r="A320" s="63"/>
      <c r="B320" s="161" t="s">
        <v>3</v>
      </c>
      <c r="C320" s="160" t="s">
        <v>3</v>
      </c>
      <c r="D320" s="91" t="s">
        <v>67</v>
      </c>
      <c r="E320" s="73" t="s">
        <v>4</v>
      </c>
      <c r="F320" s="117" t="s">
        <v>4</v>
      </c>
      <c r="G320" s="73" t="s">
        <v>4</v>
      </c>
      <c r="H320" s="73" t="s">
        <v>4</v>
      </c>
      <c r="I320" s="73" t="s">
        <v>4</v>
      </c>
      <c r="J320" s="73" t="s">
        <v>4</v>
      </c>
      <c r="K320" s="73" t="s">
        <v>4</v>
      </c>
      <c r="L320" s="73" t="s">
        <v>4</v>
      </c>
      <c r="M320" s="73" t="s">
        <v>4</v>
      </c>
      <c r="N320" s="29" t="s">
        <v>4</v>
      </c>
      <c r="O320" s="106"/>
      <c r="P320" s="120"/>
      <c r="Q320" s="29" t="s">
        <v>4</v>
      </c>
      <c r="R320" s="29" t="s">
        <v>4</v>
      </c>
      <c r="S320" s="29" t="s">
        <v>4</v>
      </c>
      <c r="T320" s="29" t="s">
        <v>4</v>
      </c>
      <c r="U320" s="29" t="s">
        <v>4</v>
      </c>
      <c r="V320" s="29" t="s">
        <v>4</v>
      </c>
      <c r="W320" s="29" t="s">
        <v>4</v>
      </c>
      <c r="X320" s="29" t="s">
        <v>4</v>
      </c>
      <c r="Y320" s="29" t="s">
        <v>4</v>
      </c>
      <c r="Z320" s="29" t="s">
        <v>4</v>
      </c>
      <c r="AA320" s="29" t="s">
        <v>4</v>
      </c>
      <c r="AB320" s="29" t="s">
        <v>4</v>
      </c>
      <c r="AC320" s="29" t="s">
        <v>4</v>
      </c>
      <c r="AD320" s="29" t="s">
        <v>4</v>
      </c>
      <c r="AE320" s="29" t="s">
        <v>4</v>
      </c>
      <c r="AF320" s="29" t="s">
        <v>4</v>
      </c>
      <c r="AG320" s="29" t="s">
        <v>4</v>
      </c>
      <c r="AH320" s="148" t="s">
        <v>4</v>
      </c>
      <c r="AI320" s="63"/>
    </row>
    <row r="321" spans="1:35">
      <c r="A321" s="63"/>
      <c r="B321" s="161" t="s">
        <v>3</v>
      </c>
      <c r="C321" s="160" t="s">
        <v>3</v>
      </c>
      <c r="D321" s="91" t="s">
        <v>66</v>
      </c>
      <c r="E321" s="73" t="s">
        <v>4</v>
      </c>
      <c r="F321" s="117" t="s">
        <v>4</v>
      </c>
      <c r="G321" s="73" t="s">
        <v>4</v>
      </c>
      <c r="H321" s="73" t="s">
        <v>4</v>
      </c>
      <c r="I321" s="73" t="s">
        <v>4</v>
      </c>
      <c r="J321" s="73" t="s">
        <v>4</v>
      </c>
      <c r="K321" s="73" t="s">
        <v>4</v>
      </c>
      <c r="L321" s="73" t="s">
        <v>4</v>
      </c>
      <c r="M321" s="73" t="s">
        <v>4</v>
      </c>
      <c r="N321" s="29" t="s">
        <v>4</v>
      </c>
      <c r="O321" s="106"/>
      <c r="P321" s="120"/>
      <c r="Q321" s="29" t="s">
        <v>4</v>
      </c>
      <c r="R321" s="29" t="s">
        <v>4</v>
      </c>
      <c r="S321" s="29" t="s">
        <v>4</v>
      </c>
      <c r="T321" s="29" t="s">
        <v>4</v>
      </c>
      <c r="U321" s="29" t="s">
        <v>4</v>
      </c>
      <c r="V321" s="29" t="s">
        <v>4</v>
      </c>
      <c r="W321" s="29" t="s">
        <v>4</v>
      </c>
      <c r="X321" s="29" t="s">
        <v>4</v>
      </c>
      <c r="Y321" s="29" t="s">
        <v>4</v>
      </c>
      <c r="Z321" s="29" t="s">
        <v>4</v>
      </c>
      <c r="AA321" s="29" t="s">
        <v>4</v>
      </c>
      <c r="AB321" s="29" t="s">
        <v>4</v>
      </c>
      <c r="AC321" s="29" t="s">
        <v>4</v>
      </c>
      <c r="AD321" s="29" t="s">
        <v>4</v>
      </c>
      <c r="AE321" s="29" t="s">
        <v>4</v>
      </c>
      <c r="AF321" s="29" t="s">
        <v>4</v>
      </c>
      <c r="AG321" s="29" t="s">
        <v>4</v>
      </c>
      <c r="AH321" s="148" t="s">
        <v>4</v>
      </c>
      <c r="AI321" s="63"/>
    </row>
    <row r="322" spans="1:35">
      <c r="A322" s="63"/>
      <c r="B322" s="161" t="s">
        <v>240</v>
      </c>
      <c r="C322" s="160" t="s">
        <v>239</v>
      </c>
      <c r="D322" s="91" t="s">
        <v>151</v>
      </c>
      <c r="E322" s="73" t="s">
        <v>4</v>
      </c>
      <c r="F322" s="117" t="s">
        <v>4</v>
      </c>
      <c r="G322" s="73" t="s">
        <v>4</v>
      </c>
      <c r="H322" s="73" t="s">
        <v>4</v>
      </c>
      <c r="I322" s="73" t="s">
        <v>4</v>
      </c>
      <c r="J322" s="73" t="s">
        <v>4</v>
      </c>
      <c r="K322" s="73" t="s">
        <v>4</v>
      </c>
      <c r="L322" s="73" t="s">
        <v>4</v>
      </c>
      <c r="M322" s="73" t="s">
        <v>4</v>
      </c>
      <c r="N322" s="29" t="s">
        <v>4</v>
      </c>
      <c r="O322" s="106"/>
      <c r="P322" s="120"/>
      <c r="Q322" s="29" t="s">
        <v>4</v>
      </c>
      <c r="R322" s="29" t="s">
        <v>4</v>
      </c>
      <c r="S322" s="29" t="s">
        <v>4</v>
      </c>
      <c r="T322" s="29" t="s">
        <v>4</v>
      </c>
      <c r="U322" s="29" t="s">
        <v>4</v>
      </c>
      <c r="V322" s="29" t="s">
        <v>4</v>
      </c>
      <c r="W322" s="29" t="s">
        <v>4</v>
      </c>
      <c r="X322" s="29" t="s">
        <v>4</v>
      </c>
      <c r="Y322" s="29" t="s">
        <v>4</v>
      </c>
      <c r="Z322" s="29" t="s">
        <v>4</v>
      </c>
      <c r="AA322" s="29" t="s">
        <v>4</v>
      </c>
      <c r="AB322" s="29" t="s">
        <v>4</v>
      </c>
      <c r="AC322" s="29" t="s">
        <v>4</v>
      </c>
      <c r="AD322" s="29" t="s">
        <v>4</v>
      </c>
      <c r="AE322" s="29" t="s">
        <v>4</v>
      </c>
      <c r="AF322" s="29" t="s">
        <v>4</v>
      </c>
      <c r="AG322" s="29" t="s">
        <v>4</v>
      </c>
      <c r="AH322" s="148" t="s">
        <v>4</v>
      </c>
      <c r="AI322" s="63"/>
    </row>
    <row r="323" spans="1:35">
      <c r="A323" s="63"/>
      <c r="B323" s="161" t="s">
        <v>3</v>
      </c>
      <c r="C323" s="160" t="s">
        <v>3</v>
      </c>
      <c r="D323" s="91" t="s">
        <v>67</v>
      </c>
      <c r="E323" s="73" t="s">
        <v>4</v>
      </c>
      <c r="F323" s="117" t="s">
        <v>4</v>
      </c>
      <c r="G323" s="73" t="s">
        <v>4</v>
      </c>
      <c r="H323" s="73" t="s">
        <v>4</v>
      </c>
      <c r="I323" s="73" t="s">
        <v>4</v>
      </c>
      <c r="J323" s="73" t="s">
        <v>4</v>
      </c>
      <c r="K323" s="73" t="s">
        <v>4</v>
      </c>
      <c r="L323" s="73" t="s">
        <v>4</v>
      </c>
      <c r="M323" s="73" t="s">
        <v>4</v>
      </c>
      <c r="N323" s="29" t="s">
        <v>4</v>
      </c>
      <c r="O323" s="106"/>
      <c r="P323" s="120"/>
      <c r="Q323" s="29" t="s">
        <v>4</v>
      </c>
      <c r="R323" s="29" t="s">
        <v>4</v>
      </c>
      <c r="S323" s="29" t="s">
        <v>4</v>
      </c>
      <c r="T323" s="29" t="s">
        <v>4</v>
      </c>
      <c r="U323" s="29" t="s">
        <v>4</v>
      </c>
      <c r="V323" s="29" t="s">
        <v>4</v>
      </c>
      <c r="W323" s="29" t="s">
        <v>4</v>
      </c>
      <c r="X323" s="29" t="s">
        <v>4</v>
      </c>
      <c r="Y323" s="29" t="s">
        <v>4</v>
      </c>
      <c r="Z323" s="29" t="s">
        <v>4</v>
      </c>
      <c r="AA323" s="29" t="s">
        <v>4</v>
      </c>
      <c r="AB323" s="29" t="s">
        <v>4</v>
      </c>
      <c r="AC323" s="29" t="s">
        <v>4</v>
      </c>
      <c r="AD323" s="29" t="s">
        <v>4</v>
      </c>
      <c r="AE323" s="29" t="s">
        <v>4</v>
      </c>
      <c r="AF323" s="29" t="s">
        <v>4</v>
      </c>
      <c r="AG323" s="29" t="s">
        <v>4</v>
      </c>
      <c r="AH323" s="148" t="s">
        <v>4</v>
      </c>
      <c r="AI323" s="63"/>
    </row>
    <row r="324" spans="1:35">
      <c r="A324" s="63"/>
      <c r="B324" s="161" t="s">
        <v>3</v>
      </c>
      <c r="C324" s="160" t="s">
        <v>3</v>
      </c>
      <c r="D324" s="91" t="s">
        <v>66</v>
      </c>
      <c r="E324" s="73" t="s">
        <v>4</v>
      </c>
      <c r="F324" s="117" t="s">
        <v>4</v>
      </c>
      <c r="G324" s="73" t="s">
        <v>4</v>
      </c>
      <c r="H324" s="73" t="s">
        <v>4</v>
      </c>
      <c r="I324" s="73" t="s">
        <v>4</v>
      </c>
      <c r="J324" s="73" t="s">
        <v>4</v>
      </c>
      <c r="K324" s="73" t="s">
        <v>4</v>
      </c>
      <c r="L324" s="73" t="s">
        <v>4</v>
      </c>
      <c r="M324" s="73" t="s">
        <v>4</v>
      </c>
      <c r="N324" s="29" t="s">
        <v>4</v>
      </c>
      <c r="O324" s="106"/>
      <c r="P324" s="120"/>
      <c r="Q324" s="29" t="s">
        <v>4</v>
      </c>
      <c r="R324" s="29" t="s">
        <v>4</v>
      </c>
      <c r="S324" s="29" t="s">
        <v>4</v>
      </c>
      <c r="T324" s="29" t="s">
        <v>4</v>
      </c>
      <c r="U324" s="29" t="s">
        <v>4</v>
      </c>
      <c r="V324" s="29" t="s">
        <v>4</v>
      </c>
      <c r="W324" s="29" t="s">
        <v>4</v>
      </c>
      <c r="X324" s="29" t="s">
        <v>4</v>
      </c>
      <c r="Y324" s="29" t="s">
        <v>4</v>
      </c>
      <c r="Z324" s="29" t="s">
        <v>4</v>
      </c>
      <c r="AA324" s="29" t="s">
        <v>4</v>
      </c>
      <c r="AB324" s="29" t="s">
        <v>4</v>
      </c>
      <c r="AC324" s="29" t="s">
        <v>4</v>
      </c>
      <c r="AD324" s="29" t="s">
        <v>4</v>
      </c>
      <c r="AE324" s="29" t="s">
        <v>4</v>
      </c>
      <c r="AF324" s="29" t="s">
        <v>4</v>
      </c>
      <c r="AG324" s="29" t="s">
        <v>4</v>
      </c>
      <c r="AH324" s="148" t="s">
        <v>4</v>
      </c>
      <c r="AI324" s="63"/>
    </row>
    <row r="325" spans="1:35">
      <c r="A325" s="63"/>
      <c r="B325" s="161" t="s">
        <v>238</v>
      </c>
      <c r="C325" s="160" t="s">
        <v>237</v>
      </c>
      <c r="D325" s="91" t="s">
        <v>151</v>
      </c>
      <c r="E325" s="73">
        <v>3</v>
      </c>
      <c r="F325" s="117">
        <v>3</v>
      </c>
      <c r="G325" s="73" t="s">
        <v>4</v>
      </c>
      <c r="H325" s="73" t="s">
        <v>4</v>
      </c>
      <c r="I325" s="73" t="s">
        <v>4</v>
      </c>
      <c r="J325" s="73" t="s">
        <v>4</v>
      </c>
      <c r="K325" s="73">
        <v>3</v>
      </c>
      <c r="L325" s="73" t="s">
        <v>4</v>
      </c>
      <c r="M325" s="73" t="s">
        <v>4</v>
      </c>
      <c r="N325" s="29" t="s">
        <v>4</v>
      </c>
      <c r="O325" s="106"/>
      <c r="P325" s="120"/>
      <c r="Q325" s="29" t="s">
        <v>4</v>
      </c>
      <c r="R325" s="29" t="s">
        <v>4</v>
      </c>
      <c r="S325" s="29" t="s">
        <v>4</v>
      </c>
      <c r="T325" s="29" t="s">
        <v>4</v>
      </c>
      <c r="U325" s="29" t="s">
        <v>4</v>
      </c>
      <c r="V325" s="29" t="s">
        <v>4</v>
      </c>
      <c r="W325" s="29" t="s">
        <v>4</v>
      </c>
      <c r="X325" s="29" t="s">
        <v>4</v>
      </c>
      <c r="Y325" s="29" t="s">
        <v>4</v>
      </c>
      <c r="Z325" s="29" t="s">
        <v>4</v>
      </c>
      <c r="AA325" s="29" t="s">
        <v>4</v>
      </c>
      <c r="AB325" s="29" t="s">
        <v>4</v>
      </c>
      <c r="AC325" s="29" t="s">
        <v>4</v>
      </c>
      <c r="AD325" s="29" t="s">
        <v>4</v>
      </c>
      <c r="AE325" s="29" t="s">
        <v>4</v>
      </c>
      <c r="AF325" s="29" t="s">
        <v>4</v>
      </c>
      <c r="AG325" s="29" t="s">
        <v>4</v>
      </c>
      <c r="AH325" s="148" t="s">
        <v>4</v>
      </c>
      <c r="AI325" s="63"/>
    </row>
    <row r="326" spans="1:35">
      <c r="A326" s="63"/>
      <c r="B326" s="161" t="s">
        <v>3</v>
      </c>
      <c r="C326" s="160" t="s">
        <v>3</v>
      </c>
      <c r="D326" s="91" t="s">
        <v>67</v>
      </c>
      <c r="E326" s="73">
        <v>2</v>
      </c>
      <c r="F326" s="117">
        <v>2</v>
      </c>
      <c r="G326" s="73" t="s">
        <v>4</v>
      </c>
      <c r="H326" s="73" t="s">
        <v>4</v>
      </c>
      <c r="I326" s="73" t="s">
        <v>4</v>
      </c>
      <c r="J326" s="73" t="s">
        <v>4</v>
      </c>
      <c r="K326" s="73">
        <v>2</v>
      </c>
      <c r="L326" s="73" t="s">
        <v>4</v>
      </c>
      <c r="M326" s="73" t="s">
        <v>4</v>
      </c>
      <c r="N326" s="29" t="s">
        <v>4</v>
      </c>
      <c r="O326" s="106"/>
      <c r="P326" s="120"/>
      <c r="Q326" s="29" t="s">
        <v>4</v>
      </c>
      <c r="R326" s="29" t="s">
        <v>4</v>
      </c>
      <c r="S326" s="29" t="s">
        <v>4</v>
      </c>
      <c r="T326" s="29" t="s">
        <v>4</v>
      </c>
      <c r="U326" s="29" t="s">
        <v>4</v>
      </c>
      <c r="V326" s="29" t="s">
        <v>4</v>
      </c>
      <c r="W326" s="29" t="s">
        <v>4</v>
      </c>
      <c r="X326" s="29" t="s">
        <v>4</v>
      </c>
      <c r="Y326" s="29" t="s">
        <v>4</v>
      </c>
      <c r="Z326" s="29" t="s">
        <v>4</v>
      </c>
      <c r="AA326" s="29" t="s">
        <v>4</v>
      </c>
      <c r="AB326" s="29" t="s">
        <v>4</v>
      </c>
      <c r="AC326" s="29" t="s">
        <v>4</v>
      </c>
      <c r="AD326" s="29" t="s">
        <v>4</v>
      </c>
      <c r="AE326" s="29" t="s">
        <v>4</v>
      </c>
      <c r="AF326" s="29" t="s">
        <v>4</v>
      </c>
      <c r="AG326" s="29" t="s">
        <v>4</v>
      </c>
      <c r="AH326" s="148" t="s">
        <v>4</v>
      </c>
      <c r="AI326" s="63"/>
    </row>
    <row r="327" spans="1:35">
      <c r="A327" s="63"/>
      <c r="B327" s="161" t="s">
        <v>3</v>
      </c>
      <c r="C327" s="160" t="s">
        <v>3</v>
      </c>
      <c r="D327" s="91" t="s">
        <v>66</v>
      </c>
      <c r="E327" s="73">
        <v>1</v>
      </c>
      <c r="F327" s="117">
        <v>1</v>
      </c>
      <c r="G327" s="73" t="s">
        <v>4</v>
      </c>
      <c r="H327" s="73" t="s">
        <v>4</v>
      </c>
      <c r="I327" s="73" t="s">
        <v>4</v>
      </c>
      <c r="J327" s="73" t="s">
        <v>4</v>
      </c>
      <c r="K327" s="73">
        <v>1</v>
      </c>
      <c r="L327" s="73" t="s">
        <v>4</v>
      </c>
      <c r="M327" s="73" t="s">
        <v>4</v>
      </c>
      <c r="N327" s="29" t="s">
        <v>4</v>
      </c>
      <c r="O327" s="106"/>
      <c r="P327" s="120"/>
      <c r="Q327" s="29" t="s">
        <v>4</v>
      </c>
      <c r="R327" s="29" t="s">
        <v>4</v>
      </c>
      <c r="S327" s="29" t="s">
        <v>4</v>
      </c>
      <c r="T327" s="29" t="s">
        <v>4</v>
      </c>
      <c r="U327" s="29" t="s">
        <v>4</v>
      </c>
      <c r="V327" s="29" t="s">
        <v>4</v>
      </c>
      <c r="W327" s="29" t="s">
        <v>4</v>
      </c>
      <c r="X327" s="29" t="s">
        <v>4</v>
      </c>
      <c r="Y327" s="29" t="s">
        <v>4</v>
      </c>
      <c r="Z327" s="29" t="s">
        <v>4</v>
      </c>
      <c r="AA327" s="29" t="s">
        <v>4</v>
      </c>
      <c r="AB327" s="29" t="s">
        <v>4</v>
      </c>
      <c r="AC327" s="29" t="s">
        <v>4</v>
      </c>
      <c r="AD327" s="29" t="s">
        <v>4</v>
      </c>
      <c r="AE327" s="29" t="s">
        <v>4</v>
      </c>
      <c r="AF327" s="29" t="s">
        <v>4</v>
      </c>
      <c r="AG327" s="29" t="s">
        <v>4</v>
      </c>
      <c r="AH327" s="148" t="s">
        <v>4</v>
      </c>
      <c r="AI327" s="63"/>
    </row>
    <row r="328" spans="1:35">
      <c r="A328" s="75"/>
      <c r="B328" s="161" t="s">
        <v>236</v>
      </c>
      <c r="C328" s="160" t="s">
        <v>235</v>
      </c>
      <c r="D328" s="91" t="s">
        <v>151</v>
      </c>
      <c r="E328" s="73" t="s">
        <v>4</v>
      </c>
      <c r="F328" s="117" t="s">
        <v>4</v>
      </c>
      <c r="G328" s="73" t="s">
        <v>4</v>
      </c>
      <c r="H328" s="73" t="s">
        <v>4</v>
      </c>
      <c r="I328" s="73" t="s">
        <v>4</v>
      </c>
      <c r="J328" s="73" t="s">
        <v>4</v>
      </c>
      <c r="K328" s="73" t="s">
        <v>4</v>
      </c>
      <c r="L328" s="73" t="s">
        <v>4</v>
      </c>
      <c r="M328" s="73" t="s">
        <v>4</v>
      </c>
      <c r="N328" s="29" t="s">
        <v>4</v>
      </c>
      <c r="O328" s="106"/>
      <c r="P328" s="120"/>
      <c r="Q328" s="29" t="s">
        <v>4</v>
      </c>
      <c r="R328" s="29" t="s">
        <v>4</v>
      </c>
      <c r="S328" s="29" t="s">
        <v>4</v>
      </c>
      <c r="T328" s="29" t="s">
        <v>4</v>
      </c>
      <c r="U328" s="29" t="s">
        <v>4</v>
      </c>
      <c r="V328" s="29" t="s">
        <v>4</v>
      </c>
      <c r="W328" s="29" t="s">
        <v>4</v>
      </c>
      <c r="X328" s="29" t="s">
        <v>4</v>
      </c>
      <c r="Y328" s="29" t="s">
        <v>4</v>
      </c>
      <c r="Z328" s="29" t="s">
        <v>4</v>
      </c>
      <c r="AA328" s="29" t="s">
        <v>4</v>
      </c>
      <c r="AB328" s="29" t="s">
        <v>4</v>
      </c>
      <c r="AC328" s="29" t="s">
        <v>4</v>
      </c>
      <c r="AD328" s="29" t="s">
        <v>4</v>
      </c>
      <c r="AE328" s="29" t="s">
        <v>4</v>
      </c>
      <c r="AF328" s="29" t="s">
        <v>4</v>
      </c>
      <c r="AG328" s="29" t="s">
        <v>4</v>
      </c>
      <c r="AH328" s="148" t="s">
        <v>4</v>
      </c>
      <c r="AI328" s="75"/>
    </row>
    <row r="329" spans="1:35">
      <c r="A329" s="63"/>
      <c r="B329" s="161" t="s">
        <v>3</v>
      </c>
      <c r="C329" s="160" t="s">
        <v>3</v>
      </c>
      <c r="D329" s="91" t="s">
        <v>67</v>
      </c>
      <c r="E329" s="73" t="s">
        <v>4</v>
      </c>
      <c r="F329" s="117" t="s">
        <v>4</v>
      </c>
      <c r="G329" s="73" t="s">
        <v>4</v>
      </c>
      <c r="H329" s="73" t="s">
        <v>4</v>
      </c>
      <c r="I329" s="73" t="s">
        <v>4</v>
      </c>
      <c r="J329" s="73" t="s">
        <v>4</v>
      </c>
      <c r="K329" s="73" t="s">
        <v>4</v>
      </c>
      <c r="L329" s="73" t="s">
        <v>4</v>
      </c>
      <c r="M329" s="73" t="s">
        <v>4</v>
      </c>
      <c r="N329" s="29" t="s">
        <v>4</v>
      </c>
      <c r="O329" s="106"/>
      <c r="P329" s="120"/>
      <c r="Q329" s="29" t="s">
        <v>4</v>
      </c>
      <c r="R329" s="29" t="s">
        <v>4</v>
      </c>
      <c r="S329" s="29" t="s">
        <v>4</v>
      </c>
      <c r="T329" s="29" t="s">
        <v>4</v>
      </c>
      <c r="U329" s="29" t="s">
        <v>4</v>
      </c>
      <c r="V329" s="29" t="s">
        <v>4</v>
      </c>
      <c r="W329" s="29" t="s">
        <v>4</v>
      </c>
      <c r="X329" s="29" t="s">
        <v>4</v>
      </c>
      <c r="Y329" s="29" t="s">
        <v>4</v>
      </c>
      <c r="Z329" s="29" t="s">
        <v>4</v>
      </c>
      <c r="AA329" s="29" t="s">
        <v>4</v>
      </c>
      <c r="AB329" s="29" t="s">
        <v>4</v>
      </c>
      <c r="AC329" s="29" t="s">
        <v>4</v>
      </c>
      <c r="AD329" s="29" t="s">
        <v>4</v>
      </c>
      <c r="AE329" s="29" t="s">
        <v>4</v>
      </c>
      <c r="AF329" s="29" t="s">
        <v>4</v>
      </c>
      <c r="AG329" s="29" t="s">
        <v>4</v>
      </c>
      <c r="AH329" s="148" t="s">
        <v>4</v>
      </c>
      <c r="AI329" s="63"/>
    </row>
    <row r="330" spans="1:35">
      <c r="A330" s="63"/>
      <c r="B330" s="161" t="s">
        <v>3</v>
      </c>
      <c r="C330" s="160" t="s">
        <v>3</v>
      </c>
      <c r="D330" s="91" t="s">
        <v>66</v>
      </c>
      <c r="E330" s="73" t="s">
        <v>4</v>
      </c>
      <c r="F330" s="117" t="s">
        <v>4</v>
      </c>
      <c r="G330" s="73" t="s">
        <v>4</v>
      </c>
      <c r="H330" s="73" t="s">
        <v>4</v>
      </c>
      <c r="I330" s="73" t="s">
        <v>4</v>
      </c>
      <c r="J330" s="73" t="s">
        <v>4</v>
      </c>
      <c r="K330" s="73" t="s">
        <v>4</v>
      </c>
      <c r="L330" s="73" t="s">
        <v>4</v>
      </c>
      <c r="M330" s="73" t="s">
        <v>4</v>
      </c>
      <c r="N330" s="29" t="s">
        <v>4</v>
      </c>
      <c r="O330" s="106"/>
      <c r="P330" s="120"/>
      <c r="Q330" s="29" t="s">
        <v>4</v>
      </c>
      <c r="R330" s="29" t="s">
        <v>4</v>
      </c>
      <c r="S330" s="29" t="s">
        <v>4</v>
      </c>
      <c r="T330" s="29" t="s">
        <v>4</v>
      </c>
      <c r="U330" s="29" t="s">
        <v>4</v>
      </c>
      <c r="V330" s="29" t="s">
        <v>4</v>
      </c>
      <c r="W330" s="29" t="s">
        <v>4</v>
      </c>
      <c r="X330" s="29" t="s">
        <v>4</v>
      </c>
      <c r="Y330" s="29" t="s">
        <v>4</v>
      </c>
      <c r="Z330" s="29" t="s">
        <v>4</v>
      </c>
      <c r="AA330" s="29" t="s">
        <v>4</v>
      </c>
      <c r="AB330" s="29" t="s">
        <v>4</v>
      </c>
      <c r="AC330" s="29" t="s">
        <v>4</v>
      </c>
      <c r="AD330" s="29" t="s">
        <v>4</v>
      </c>
      <c r="AE330" s="29" t="s">
        <v>4</v>
      </c>
      <c r="AF330" s="29" t="s">
        <v>4</v>
      </c>
      <c r="AG330" s="29" t="s">
        <v>4</v>
      </c>
      <c r="AH330" s="148" t="s">
        <v>4</v>
      </c>
      <c r="AI330" s="63"/>
    </row>
    <row r="331" spans="1:35">
      <c r="A331" s="63"/>
      <c r="B331" s="161" t="s">
        <v>234</v>
      </c>
      <c r="C331" s="160" t="s">
        <v>233</v>
      </c>
      <c r="D331" s="91" t="s">
        <v>151</v>
      </c>
      <c r="E331" s="73">
        <v>1</v>
      </c>
      <c r="F331" s="117">
        <v>1</v>
      </c>
      <c r="G331" s="73" t="s">
        <v>4</v>
      </c>
      <c r="H331" s="73" t="s">
        <v>4</v>
      </c>
      <c r="I331" s="73" t="s">
        <v>4</v>
      </c>
      <c r="J331" s="73" t="s">
        <v>4</v>
      </c>
      <c r="K331" s="73">
        <v>1</v>
      </c>
      <c r="L331" s="73" t="s">
        <v>4</v>
      </c>
      <c r="M331" s="73" t="s">
        <v>4</v>
      </c>
      <c r="N331" s="29" t="s">
        <v>4</v>
      </c>
      <c r="O331" s="106"/>
      <c r="P331" s="120"/>
      <c r="Q331" s="29" t="s">
        <v>4</v>
      </c>
      <c r="R331" s="29" t="s">
        <v>4</v>
      </c>
      <c r="S331" s="29" t="s">
        <v>4</v>
      </c>
      <c r="T331" s="29" t="s">
        <v>4</v>
      </c>
      <c r="U331" s="29" t="s">
        <v>4</v>
      </c>
      <c r="V331" s="29" t="s">
        <v>4</v>
      </c>
      <c r="W331" s="29" t="s">
        <v>4</v>
      </c>
      <c r="X331" s="29" t="s">
        <v>4</v>
      </c>
      <c r="Y331" s="29" t="s">
        <v>4</v>
      </c>
      <c r="Z331" s="29" t="s">
        <v>4</v>
      </c>
      <c r="AA331" s="29" t="s">
        <v>4</v>
      </c>
      <c r="AB331" s="29" t="s">
        <v>4</v>
      </c>
      <c r="AC331" s="29" t="s">
        <v>4</v>
      </c>
      <c r="AD331" s="29" t="s">
        <v>4</v>
      </c>
      <c r="AE331" s="29" t="s">
        <v>4</v>
      </c>
      <c r="AF331" s="29" t="s">
        <v>4</v>
      </c>
      <c r="AG331" s="29" t="s">
        <v>4</v>
      </c>
      <c r="AH331" s="148" t="s">
        <v>4</v>
      </c>
      <c r="AI331" s="63"/>
    </row>
    <row r="332" spans="1:35">
      <c r="A332" s="63"/>
      <c r="B332" s="161" t="s">
        <v>3</v>
      </c>
      <c r="C332" s="160" t="s">
        <v>3</v>
      </c>
      <c r="D332" s="91" t="s">
        <v>67</v>
      </c>
      <c r="E332" s="73" t="s">
        <v>4</v>
      </c>
      <c r="F332" s="117" t="s">
        <v>4</v>
      </c>
      <c r="G332" s="73" t="s">
        <v>4</v>
      </c>
      <c r="H332" s="73" t="s">
        <v>4</v>
      </c>
      <c r="I332" s="73" t="s">
        <v>4</v>
      </c>
      <c r="J332" s="73" t="s">
        <v>4</v>
      </c>
      <c r="K332" s="73" t="s">
        <v>4</v>
      </c>
      <c r="L332" s="73" t="s">
        <v>4</v>
      </c>
      <c r="M332" s="73" t="s">
        <v>4</v>
      </c>
      <c r="N332" s="29" t="s">
        <v>4</v>
      </c>
      <c r="O332" s="106"/>
      <c r="P332" s="120"/>
      <c r="Q332" s="29" t="s">
        <v>4</v>
      </c>
      <c r="R332" s="29" t="s">
        <v>4</v>
      </c>
      <c r="S332" s="29" t="s">
        <v>4</v>
      </c>
      <c r="T332" s="29" t="s">
        <v>4</v>
      </c>
      <c r="U332" s="29" t="s">
        <v>4</v>
      </c>
      <c r="V332" s="29" t="s">
        <v>4</v>
      </c>
      <c r="W332" s="29" t="s">
        <v>4</v>
      </c>
      <c r="X332" s="29" t="s">
        <v>4</v>
      </c>
      <c r="Y332" s="29" t="s">
        <v>4</v>
      </c>
      <c r="Z332" s="29" t="s">
        <v>4</v>
      </c>
      <c r="AA332" s="29" t="s">
        <v>4</v>
      </c>
      <c r="AB332" s="29" t="s">
        <v>4</v>
      </c>
      <c r="AC332" s="29" t="s">
        <v>4</v>
      </c>
      <c r="AD332" s="29" t="s">
        <v>4</v>
      </c>
      <c r="AE332" s="29" t="s">
        <v>4</v>
      </c>
      <c r="AF332" s="29" t="s">
        <v>4</v>
      </c>
      <c r="AG332" s="29" t="s">
        <v>4</v>
      </c>
      <c r="AH332" s="148" t="s">
        <v>4</v>
      </c>
      <c r="AI332" s="63"/>
    </row>
    <row r="333" spans="1:35">
      <c r="A333" s="63"/>
      <c r="B333" s="161" t="s">
        <v>3</v>
      </c>
      <c r="C333" s="160" t="s">
        <v>3</v>
      </c>
      <c r="D333" s="91" t="s">
        <v>66</v>
      </c>
      <c r="E333" s="73">
        <v>1</v>
      </c>
      <c r="F333" s="117">
        <v>1</v>
      </c>
      <c r="G333" s="73" t="s">
        <v>4</v>
      </c>
      <c r="H333" s="73" t="s">
        <v>4</v>
      </c>
      <c r="I333" s="73" t="s">
        <v>4</v>
      </c>
      <c r="J333" s="73" t="s">
        <v>4</v>
      </c>
      <c r="K333" s="73">
        <v>1</v>
      </c>
      <c r="L333" s="73" t="s">
        <v>4</v>
      </c>
      <c r="M333" s="73" t="s">
        <v>4</v>
      </c>
      <c r="N333" s="29" t="s">
        <v>4</v>
      </c>
      <c r="O333" s="106"/>
      <c r="P333" s="120"/>
      <c r="Q333" s="29" t="s">
        <v>4</v>
      </c>
      <c r="R333" s="29" t="s">
        <v>4</v>
      </c>
      <c r="S333" s="29" t="s">
        <v>4</v>
      </c>
      <c r="T333" s="29" t="s">
        <v>4</v>
      </c>
      <c r="U333" s="29" t="s">
        <v>4</v>
      </c>
      <c r="V333" s="29" t="s">
        <v>4</v>
      </c>
      <c r="W333" s="29" t="s">
        <v>4</v>
      </c>
      <c r="X333" s="29" t="s">
        <v>4</v>
      </c>
      <c r="Y333" s="29" t="s">
        <v>4</v>
      </c>
      <c r="Z333" s="29" t="s">
        <v>4</v>
      </c>
      <c r="AA333" s="29" t="s">
        <v>4</v>
      </c>
      <c r="AB333" s="29" t="s">
        <v>4</v>
      </c>
      <c r="AC333" s="29" t="s">
        <v>4</v>
      </c>
      <c r="AD333" s="29" t="s">
        <v>4</v>
      </c>
      <c r="AE333" s="29" t="s">
        <v>4</v>
      </c>
      <c r="AF333" s="29" t="s">
        <v>4</v>
      </c>
      <c r="AG333" s="29" t="s">
        <v>4</v>
      </c>
      <c r="AH333" s="148" t="s">
        <v>4</v>
      </c>
      <c r="AI333" s="63"/>
    </row>
    <row r="334" spans="1:35">
      <c r="A334" s="63"/>
      <c r="B334" s="161" t="s">
        <v>232</v>
      </c>
      <c r="C334" s="160" t="s">
        <v>231</v>
      </c>
      <c r="D334" s="91" t="s">
        <v>151</v>
      </c>
      <c r="E334" s="73">
        <v>1</v>
      </c>
      <c r="F334" s="117">
        <v>1</v>
      </c>
      <c r="G334" s="73" t="s">
        <v>4</v>
      </c>
      <c r="H334" s="73" t="s">
        <v>4</v>
      </c>
      <c r="I334" s="73" t="s">
        <v>4</v>
      </c>
      <c r="J334" s="73" t="s">
        <v>4</v>
      </c>
      <c r="K334" s="73">
        <v>1</v>
      </c>
      <c r="L334" s="73" t="s">
        <v>4</v>
      </c>
      <c r="M334" s="73" t="s">
        <v>4</v>
      </c>
      <c r="N334" s="29" t="s">
        <v>4</v>
      </c>
      <c r="O334" s="106"/>
      <c r="P334" s="120"/>
      <c r="Q334" s="29" t="s">
        <v>4</v>
      </c>
      <c r="R334" s="29" t="s">
        <v>4</v>
      </c>
      <c r="S334" s="29" t="s">
        <v>4</v>
      </c>
      <c r="T334" s="29" t="s">
        <v>4</v>
      </c>
      <c r="U334" s="29" t="s">
        <v>4</v>
      </c>
      <c r="V334" s="29" t="s">
        <v>4</v>
      </c>
      <c r="W334" s="29" t="s">
        <v>4</v>
      </c>
      <c r="X334" s="29" t="s">
        <v>4</v>
      </c>
      <c r="Y334" s="29" t="s">
        <v>4</v>
      </c>
      <c r="Z334" s="29" t="s">
        <v>4</v>
      </c>
      <c r="AA334" s="29" t="s">
        <v>4</v>
      </c>
      <c r="AB334" s="29" t="s">
        <v>4</v>
      </c>
      <c r="AC334" s="29" t="s">
        <v>4</v>
      </c>
      <c r="AD334" s="29" t="s">
        <v>4</v>
      </c>
      <c r="AE334" s="29" t="s">
        <v>4</v>
      </c>
      <c r="AF334" s="29" t="s">
        <v>4</v>
      </c>
      <c r="AG334" s="29" t="s">
        <v>4</v>
      </c>
      <c r="AH334" s="148" t="s">
        <v>4</v>
      </c>
      <c r="AI334" s="63"/>
    </row>
    <row r="335" spans="1:35">
      <c r="A335" s="63"/>
      <c r="B335" s="161" t="s">
        <v>3</v>
      </c>
      <c r="C335" s="160" t="s">
        <v>3</v>
      </c>
      <c r="D335" s="91" t="s">
        <v>67</v>
      </c>
      <c r="E335" s="73" t="s">
        <v>4</v>
      </c>
      <c r="F335" s="117" t="s">
        <v>4</v>
      </c>
      <c r="G335" s="73" t="s">
        <v>4</v>
      </c>
      <c r="H335" s="73" t="s">
        <v>4</v>
      </c>
      <c r="I335" s="73" t="s">
        <v>4</v>
      </c>
      <c r="J335" s="73" t="s">
        <v>4</v>
      </c>
      <c r="K335" s="73" t="s">
        <v>4</v>
      </c>
      <c r="L335" s="73" t="s">
        <v>4</v>
      </c>
      <c r="M335" s="73" t="s">
        <v>4</v>
      </c>
      <c r="N335" s="29" t="s">
        <v>4</v>
      </c>
      <c r="O335" s="106"/>
      <c r="P335" s="120"/>
      <c r="Q335" s="29" t="s">
        <v>4</v>
      </c>
      <c r="R335" s="29" t="s">
        <v>4</v>
      </c>
      <c r="S335" s="29" t="s">
        <v>4</v>
      </c>
      <c r="T335" s="29" t="s">
        <v>4</v>
      </c>
      <c r="U335" s="29" t="s">
        <v>4</v>
      </c>
      <c r="V335" s="29" t="s">
        <v>4</v>
      </c>
      <c r="W335" s="29" t="s">
        <v>4</v>
      </c>
      <c r="X335" s="29" t="s">
        <v>4</v>
      </c>
      <c r="Y335" s="29" t="s">
        <v>4</v>
      </c>
      <c r="Z335" s="29" t="s">
        <v>4</v>
      </c>
      <c r="AA335" s="29" t="s">
        <v>4</v>
      </c>
      <c r="AB335" s="29" t="s">
        <v>4</v>
      </c>
      <c r="AC335" s="29" t="s">
        <v>4</v>
      </c>
      <c r="AD335" s="29" t="s">
        <v>4</v>
      </c>
      <c r="AE335" s="29" t="s">
        <v>4</v>
      </c>
      <c r="AF335" s="29" t="s">
        <v>4</v>
      </c>
      <c r="AG335" s="29" t="s">
        <v>4</v>
      </c>
      <c r="AH335" s="148" t="s">
        <v>4</v>
      </c>
      <c r="AI335" s="63"/>
    </row>
    <row r="336" spans="1:35">
      <c r="A336" s="63"/>
      <c r="B336" s="161" t="s">
        <v>3</v>
      </c>
      <c r="C336" s="160" t="s">
        <v>3</v>
      </c>
      <c r="D336" s="91" t="s">
        <v>66</v>
      </c>
      <c r="E336" s="73">
        <v>1</v>
      </c>
      <c r="F336" s="117">
        <v>1</v>
      </c>
      <c r="G336" s="73" t="s">
        <v>4</v>
      </c>
      <c r="H336" s="73" t="s">
        <v>4</v>
      </c>
      <c r="I336" s="73" t="s">
        <v>4</v>
      </c>
      <c r="J336" s="73" t="s">
        <v>4</v>
      </c>
      <c r="K336" s="73">
        <v>1</v>
      </c>
      <c r="L336" s="73" t="s">
        <v>4</v>
      </c>
      <c r="M336" s="73" t="s">
        <v>4</v>
      </c>
      <c r="N336" s="29" t="s">
        <v>4</v>
      </c>
      <c r="O336" s="106"/>
      <c r="P336" s="120"/>
      <c r="Q336" s="29" t="s">
        <v>4</v>
      </c>
      <c r="R336" s="29" t="s">
        <v>4</v>
      </c>
      <c r="S336" s="29" t="s">
        <v>4</v>
      </c>
      <c r="T336" s="29" t="s">
        <v>4</v>
      </c>
      <c r="U336" s="29" t="s">
        <v>4</v>
      </c>
      <c r="V336" s="29" t="s">
        <v>4</v>
      </c>
      <c r="W336" s="29" t="s">
        <v>4</v>
      </c>
      <c r="X336" s="29" t="s">
        <v>4</v>
      </c>
      <c r="Y336" s="29" t="s">
        <v>4</v>
      </c>
      <c r="Z336" s="29" t="s">
        <v>4</v>
      </c>
      <c r="AA336" s="29" t="s">
        <v>4</v>
      </c>
      <c r="AB336" s="29" t="s">
        <v>4</v>
      </c>
      <c r="AC336" s="29" t="s">
        <v>4</v>
      </c>
      <c r="AD336" s="29" t="s">
        <v>4</v>
      </c>
      <c r="AE336" s="29" t="s">
        <v>4</v>
      </c>
      <c r="AF336" s="29" t="s">
        <v>4</v>
      </c>
      <c r="AG336" s="29" t="s">
        <v>4</v>
      </c>
      <c r="AH336" s="148" t="s">
        <v>4</v>
      </c>
      <c r="AI336" s="63"/>
    </row>
    <row r="337" spans="1:35">
      <c r="A337" s="63"/>
      <c r="B337" s="161" t="s">
        <v>230</v>
      </c>
      <c r="C337" s="160" t="s">
        <v>229</v>
      </c>
      <c r="D337" s="91" t="s">
        <v>151</v>
      </c>
      <c r="E337" s="73">
        <v>22</v>
      </c>
      <c r="F337" s="117">
        <v>7</v>
      </c>
      <c r="G337" s="73">
        <v>1</v>
      </c>
      <c r="H337" s="73" t="s">
        <v>4</v>
      </c>
      <c r="I337" s="73" t="s">
        <v>4</v>
      </c>
      <c r="J337" s="73" t="s">
        <v>4</v>
      </c>
      <c r="K337" s="73">
        <v>8</v>
      </c>
      <c r="L337" s="73" t="s">
        <v>4</v>
      </c>
      <c r="M337" s="73" t="s">
        <v>4</v>
      </c>
      <c r="N337" s="29" t="s">
        <v>4</v>
      </c>
      <c r="O337" s="106"/>
      <c r="P337" s="120"/>
      <c r="Q337" s="29" t="s">
        <v>4</v>
      </c>
      <c r="R337" s="29" t="s">
        <v>4</v>
      </c>
      <c r="S337" s="29" t="s">
        <v>4</v>
      </c>
      <c r="T337" s="29" t="s">
        <v>4</v>
      </c>
      <c r="U337" s="29" t="s">
        <v>4</v>
      </c>
      <c r="V337" s="29" t="s">
        <v>4</v>
      </c>
      <c r="W337" s="29" t="s">
        <v>4</v>
      </c>
      <c r="X337" s="29">
        <v>1</v>
      </c>
      <c r="Y337" s="29" t="s">
        <v>4</v>
      </c>
      <c r="Z337" s="29">
        <v>2</v>
      </c>
      <c r="AA337" s="29">
        <v>1</v>
      </c>
      <c r="AB337" s="29">
        <v>3</v>
      </c>
      <c r="AC337" s="29">
        <v>2</v>
      </c>
      <c r="AD337" s="29">
        <v>2</v>
      </c>
      <c r="AE337" s="29">
        <v>1</v>
      </c>
      <c r="AF337" s="29">
        <v>2</v>
      </c>
      <c r="AG337" s="29" t="s">
        <v>4</v>
      </c>
      <c r="AH337" s="148" t="s">
        <v>4</v>
      </c>
      <c r="AI337" s="63"/>
    </row>
    <row r="338" spans="1:35">
      <c r="A338" s="63"/>
      <c r="B338" s="161" t="s">
        <v>3</v>
      </c>
      <c r="C338" s="160" t="s">
        <v>3</v>
      </c>
      <c r="D338" s="91" t="s">
        <v>67</v>
      </c>
      <c r="E338" s="73">
        <v>6</v>
      </c>
      <c r="F338" s="117">
        <v>1</v>
      </c>
      <c r="G338" s="73" t="s">
        <v>4</v>
      </c>
      <c r="H338" s="73" t="s">
        <v>4</v>
      </c>
      <c r="I338" s="73" t="s">
        <v>4</v>
      </c>
      <c r="J338" s="73" t="s">
        <v>4</v>
      </c>
      <c r="K338" s="73">
        <v>1</v>
      </c>
      <c r="L338" s="73" t="s">
        <v>4</v>
      </c>
      <c r="M338" s="73" t="s">
        <v>4</v>
      </c>
      <c r="N338" s="29" t="s">
        <v>4</v>
      </c>
      <c r="O338" s="106"/>
      <c r="P338" s="120"/>
      <c r="Q338" s="29" t="s">
        <v>4</v>
      </c>
      <c r="R338" s="29" t="s">
        <v>4</v>
      </c>
      <c r="S338" s="29" t="s">
        <v>4</v>
      </c>
      <c r="T338" s="29" t="s">
        <v>4</v>
      </c>
      <c r="U338" s="29" t="s">
        <v>4</v>
      </c>
      <c r="V338" s="29" t="s">
        <v>4</v>
      </c>
      <c r="W338" s="29" t="s">
        <v>4</v>
      </c>
      <c r="X338" s="29">
        <v>1</v>
      </c>
      <c r="Y338" s="29" t="s">
        <v>4</v>
      </c>
      <c r="Z338" s="29" t="s">
        <v>4</v>
      </c>
      <c r="AA338" s="29" t="s">
        <v>4</v>
      </c>
      <c r="AB338" s="29">
        <v>3</v>
      </c>
      <c r="AC338" s="29">
        <v>1</v>
      </c>
      <c r="AD338" s="29" t="s">
        <v>4</v>
      </c>
      <c r="AE338" s="29" t="s">
        <v>4</v>
      </c>
      <c r="AF338" s="29" t="s">
        <v>4</v>
      </c>
      <c r="AG338" s="29" t="s">
        <v>4</v>
      </c>
      <c r="AH338" s="148" t="s">
        <v>4</v>
      </c>
      <c r="AI338" s="63"/>
    </row>
    <row r="339" spans="1:35" ht="15" thickBot="1">
      <c r="A339" s="63"/>
      <c r="B339" s="159" t="s">
        <v>3</v>
      </c>
      <c r="C339" s="158" t="s">
        <v>3</v>
      </c>
      <c r="D339" s="157" t="s">
        <v>66</v>
      </c>
      <c r="E339" s="69">
        <v>16</v>
      </c>
      <c r="F339" s="113">
        <v>6</v>
      </c>
      <c r="G339" s="69">
        <v>1</v>
      </c>
      <c r="H339" s="69" t="s">
        <v>4</v>
      </c>
      <c r="I339" s="69" t="s">
        <v>4</v>
      </c>
      <c r="J339" s="69" t="s">
        <v>4</v>
      </c>
      <c r="K339" s="69">
        <v>7</v>
      </c>
      <c r="L339" s="69" t="s">
        <v>4</v>
      </c>
      <c r="M339" s="69" t="s">
        <v>4</v>
      </c>
      <c r="N339" s="114" t="s">
        <v>4</v>
      </c>
      <c r="O339" s="106"/>
      <c r="P339" s="120"/>
      <c r="Q339" s="114" t="s">
        <v>4</v>
      </c>
      <c r="R339" s="114" t="s">
        <v>4</v>
      </c>
      <c r="S339" s="114" t="s">
        <v>4</v>
      </c>
      <c r="T339" s="114" t="s">
        <v>4</v>
      </c>
      <c r="U339" s="114" t="s">
        <v>4</v>
      </c>
      <c r="V339" s="114" t="s">
        <v>4</v>
      </c>
      <c r="W339" s="114" t="s">
        <v>4</v>
      </c>
      <c r="X339" s="114" t="s">
        <v>4</v>
      </c>
      <c r="Y339" s="114" t="s">
        <v>4</v>
      </c>
      <c r="Z339" s="114">
        <v>2</v>
      </c>
      <c r="AA339" s="114">
        <v>1</v>
      </c>
      <c r="AB339" s="114" t="s">
        <v>4</v>
      </c>
      <c r="AC339" s="114">
        <v>1</v>
      </c>
      <c r="AD339" s="114">
        <v>2</v>
      </c>
      <c r="AE339" s="114">
        <v>1</v>
      </c>
      <c r="AF339" s="114">
        <v>2</v>
      </c>
      <c r="AG339" s="114" t="s">
        <v>4</v>
      </c>
      <c r="AH339" s="147" t="s">
        <v>4</v>
      </c>
      <c r="AI339" s="63"/>
    </row>
    <row r="340" spans="1:35">
      <c r="A340" s="75"/>
      <c r="B340" s="168"/>
      <c r="C340" s="168"/>
      <c r="D340" s="133"/>
      <c r="E340" s="106"/>
      <c r="F340" s="106"/>
      <c r="G340" s="106"/>
      <c r="H340" s="106"/>
      <c r="I340" s="106"/>
      <c r="J340" s="106"/>
      <c r="K340" s="106"/>
      <c r="L340" s="106"/>
      <c r="M340" s="106"/>
      <c r="N340" s="106"/>
      <c r="O340" s="106"/>
      <c r="P340" s="106"/>
      <c r="Q340" s="106"/>
      <c r="R340" s="106"/>
      <c r="S340" s="106"/>
      <c r="T340" s="106"/>
      <c r="U340" s="106"/>
      <c r="V340" s="106"/>
      <c r="W340" s="106"/>
      <c r="X340" s="106"/>
      <c r="Y340" s="106"/>
      <c r="Z340" s="106"/>
      <c r="AA340" s="106"/>
      <c r="AB340" s="106"/>
      <c r="AC340" s="106"/>
      <c r="AD340" s="106"/>
      <c r="AE340" s="106"/>
      <c r="AF340" s="106"/>
      <c r="AG340" s="106"/>
      <c r="AH340" s="106"/>
      <c r="AI340" s="75"/>
    </row>
    <row r="341" spans="1:35">
      <c r="A341" s="63"/>
      <c r="B341" s="104" t="s">
        <v>228</v>
      </c>
      <c r="C341" s="63"/>
      <c r="D341" s="63"/>
      <c r="E341" s="63"/>
      <c r="F341" s="63"/>
      <c r="G341" s="63"/>
      <c r="H341" s="63"/>
      <c r="I341" s="63"/>
      <c r="J341" s="63"/>
      <c r="K341" s="63"/>
      <c r="L341" s="63"/>
      <c r="M341" s="63"/>
      <c r="N341" s="63"/>
      <c r="O341" s="63"/>
      <c r="P341" s="75"/>
      <c r="Q341" s="63"/>
      <c r="R341" s="63"/>
      <c r="S341" s="63"/>
      <c r="T341" s="63"/>
      <c r="U341" s="63"/>
      <c r="V341" s="63"/>
      <c r="W341" s="63"/>
      <c r="X341" s="63"/>
      <c r="Y341" s="63"/>
      <c r="Z341" s="63"/>
      <c r="AA341" s="63"/>
      <c r="AB341" s="63"/>
      <c r="AC341" s="63"/>
      <c r="AD341" s="63"/>
      <c r="AE341" s="63"/>
      <c r="AF341" s="63"/>
      <c r="AG341" s="63"/>
      <c r="AH341" s="63"/>
      <c r="AI341" s="63"/>
    </row>
    <row r="342" spans="1:35" ht="15" thickBot="1">
      <c r="A342" s="75"/>
      <c r="B342" s="141"/>
      <c r="C342" s="75"/>
      <c r="D342" s="75"/>
      <c r="E342" s="75"/>
      <c r="F342" s="75"/>
      <c r="G342" s="75"/>
      <c r="H342" s="75"/>
      <c r="I342" s="75"/>
      <c r="J342" s="75"/>
      <c r="K342" s="75"/>
      <c r="L342" s="75"/>
      <c r="M342" s="75"/>
      <c r="N342" s="75"/>
      <c r="O342" s="75"/>
      <c r="P342" s="75"/>
      <c r="Q342" s="75"/>
      <c r="R342" s="75"/>
      <c r="S342" s="75"/>
      <c r="T342" s="75"/>
      <c r="U342" s="75"/>
      <c r="V342" s="75"/>
      <c r="W342" s="75"/>
      <c r="X342" s="75"/>
      <c r="Y342" s="75"/>
      <c r="Z342" s="75"/>
      <c r="AA342" s="75"/>
      <c r="AB342" s="75"/>
      <c r="AC342" s="75"/>
      <c r="AD342" s="75"/>
      <c r="AE342" s="75"/>
      <c r="AF342" s="75"/>
      <c r="AG342" s="9"/>
      <c r="AH342" s="167" t="s">
        <v>136</v>
      </c>
      <c r="AI342" s="63"/>
    </row>
    <row r="343" spans="1:35" ht="28.5">
      <c r="A343" s="63"/>
      <c r="B343" s="166" t="s">
        <v>227</v>
      </c>
      <c r="C343" s="163" t="s">
        <v>226</v>
      </c>
      <c r="D343" s="99"/>
      <c r="E343" s="163" t="s">
        <v>225</v>
      </c>
      <c r="F343" s="165" t="s">
        <v>224</v>
      </c>
      <c r="G343" s="163" t="s">
        <v>223</v>
      </c>
      <c r="H343" s="163" t="s">
        <v>222</v>
      </c>
      <c r="I343" s="163" t="s">
        <v>221</v>
      </c>
      <c r="J343" s="163" t="s">
        <v>220</v>
      </c>
      <c r="K343" s="163" t="s">
        <v>219</v>
      </c>
      <c r="L343" s="163" t="s">
        <v>218</v>
      </c>
      <c r="M343" s="163" t="s">
        <v>217</v>
      </c>
      <c r="N343" s="164" t="s">
        <v>146</v>
      </c>
      <c r="O343" s="133"/>
      <c r="P343" s="132"/>
      <c r="Q343" s="164" t="s">
        <v>145</v>
      </c>
      <c r="R343" s="163" t="s">
        <v>144</v>
      </c>
      <c r="S343" s="163" t="s">
        <v>143</v>
      </c>
      <c r="T343" s="163" t="s">
        <v>142</v>
      </c>
      <c r="U343" s="163" t="s">
        <v>141</v>
      </c>
      <c r="V343" s="163" t="s">
        <v>140</v>
      </c>
      <c r="W343" s="163" t="s">
        <v>216</v>
      </c>
      <c r="X343" s="163" t="s">
        <v>215</v>
      </c>
      <c r="Y343" s="163" t="s">
        <v>214</v>
      </c>
      <c r="Z343" s="163" t="s">
        <v>213</v>
      </c>
      <c r="AA343" s="163" t="s">
        <v>212</v>
      </c>
      <c r="AB343" s="163" t="s">
        <v>211</v>
      </c>
      <c r="AC343" s="163" t="s">
        <v>210</v>
      </c>
      <c r="AD343" s="163" t="s">
        <v>209</v>
      </c>
      <c r="AE343" s="163" t="s">
        <v>208</v>
      </c>
      <c r="AF343" s="163" t="s">
        <v>207</v>
      </c>
      <c r="AG343" s="163" t="s">
        <v>206</v>
      </c>
      <c r="AH343" s="162" t="s">
        <v>205</v>
      </c>
      <c r="AI343" s="126"/>
    </row>
    <row r="344" spans="1:35">
      <c r="A344" s="63"/>
      <c r="B344" s="161" t="s">
        <v>204</v>
      </c>
      <c r="C344" s="160" t="s">
        <v>203</v>
      </c>
      <c r="D344" s="91" t="s">
        <v>151</v>
      </c>
      <c r="E344" s="73">
        <v>2</v>
      </c>
      <c r="F344" s="117">
        <v>1</v>
      </c>
      <c r="G344" s="73" t="s">
        <v>4</v>
      </c>
      <c r="H344" s="73" t="s">
        <v>4</v>
      </c>
      <c r="I344" s="73" t="s">
        <v>4</v>
      </c>
      <c r="J344" s="73" t="s">
        <v>4</v>
      </c>
      <c r="K344" s="73">
        <v>1</v>
      </c>
      <c r="L344" s="73" t="s">
        <v>4</v>
      </c>
      <c r="M344" s="73" t="s">
        <v>4</v>
      </c>
      <c r="N344" s="29" t="s">
        <v>4</v>
      </c>
      <c r="O344" s="106"/>
      <c r="P344" s="120"/>
      <c r="Q344" s="29" t="s">
        <v>4</v>
      </c>
      <c r="R344" s="29" t="s">
        <v>4</v>
      </c>
      <c r="S344" s="29" t="s">
        <v>4</v>
      </c>
      <c r="T344" s="29" t="s">
        <v>4</v>
      </c>
      <c r="U344" s="29" t="s">
        <v>4</v>
      </c>
      <c r="V344" s="29" t="s">
        <v>4</v>
      </c>
      <c r="W344" s="29" t="s">
        <v>4</v>
      </c>
      <c r="X344" s="29" t="s">
        <v>4</v>
      </c>
      <c r="Y344" s="29" t="s">
        <v>4</v>
      </c>
      <c r="Z344" s="29">
        <v>1</v>
      </c>
      <c r="AA344" s="29" t="s">
        <v>4</v>
      </c>
      <c r="AB344" s="29" t="s">
        <v>4</v>
      </c>
      <c r="AC344" s="29" t="s">
        <v>4</v>
      </c>
      <c r="AD344" s="29" t="s">
        <v>4</v>
      </c>
      <c r="AE344" s="29" t="s">
        <v>4</v>
      </c>
      <c r="AF344" s="29" t="s">
        <v>4</v>
      </c>
      <c r="AG344" s="29" t="s">
        <v>4</v>
      </c>
      <c r="AH344" s="148" t="s">
        <v>4</v>
      </c>
      <c r="AI344" s="63"/>
    </row>
    <row r="345" spans="1:35">
      <c r="A345" s="63"/>
      <c r="B345" s="161" t="s">
        <v>3</v>
      </c>
      <c r="C345" s="160" t="s">
        <v>3</v>
      </c>
      <c r="D345" s="91" t="s">
        <v>67</v>
      </c>
      <c r="E345" s="73" t="s">
        <v>4</v>
      </c>
      <c r="F345" s="117" t="s">
        <v>4</v>
      </c>
      <c r="G345" s="73" t="s">
        <v>4</v>
      </c>
      <c r="H345" s="73" t="s">
        <v>4</v>
      </c>
      <c r="I345" s="73" t="s">
        <v>4</v>
      </c>
      <c r="J345" s="73" t="s">
        <v>4</v>
      </c>
      <c r="K345" s="73" t="s">
        <v>4</v>
      </c>
      <c r="L345" s="73" t="s">
        <v>4</v>
      </c>
      <c r="M345" s="73" t="s">
        <v>4</v>
      </c>
      <c r="N345" s="29" t="s">
        <v>4</v>
      </c>
      <c r="O345" s="106"/>
      <c r="P345" s="120"/>
      <c r="Q345" s="29" t="s">
        <v>4</v>
      </c>
      <c r="R345" s="29" t="s">
        <v>4</v>
      </c>
      <c r="S345" s="29" t="s">
        <v>4</v>
      </c>
      <c r="T345" s="29" t="s">
        <v>4</v>
      </c>
      <c r="U345" s="29" t="s">
        <v>4</v>
      </c>
      <c r="V345" s="29" t="s">
        <v>4</v>
      </c>
      <c r="W345" s="29" t="s">
        <v>4</v>
      </c>
      <c r="X345" s="29" t="s">
        <v>4</v>
      </c>
      <c r="Y345" s="29" t="s">
        <v>4</v>
      </c>
      <c r="Z345" s="29" t="s">
        <v>4</v>
      </c>
      <c r="AA345" s="29" t="s">
        <v>4</v>
      </c>
      <c r="AB345" s="29" t="s">
        <v>4</v>
      </c>
      <c r="AC345" s="29" t="s">
        <v>4</v>
      </c>
      <c r="AD345" s="29" t="s">
        <v>4</v>
      </c>
      <c r="AE345" s="29" t="s">
        <v>4</v>
      </c>
      <c r="AF345" s="29" t="s">
        <v>4</v>
      </c>
      <c r="AG345" s="29" t="s">
        <v>4</v>
      </c>
      <c r="AH345" s="148" t="s">
        <v>4</v>
      </c>
      <c r="AI345" s="63"/>
    </row>
    <row r="346" spans="1:35">
      <c r="A346" s="63"/>
      <c r="B346" s="161" t="s">
        <v>3</v>
      </c>
      <c r="C346" s="160" t="s">
        <v>3</v>
      </c>
      <c r="D346" s="91" t="s">
        <v>66</v>
      </c>
      <c r="E346" s="73">
        <v>2</v>
      </c>
      <c r="F346" s="117">
        <v>1</v>
      </c>
      <c r="G346" s="73" t="s">
        <v>4</v>
      </c>
      <c r="H346" s="73" t="s">
        <v>4</v>
      </c>
      <c r="I346" s="73" t="s">
        <v>4</v>
      </c>
      <c r="J346" s="73" t="s">
        <v>4</v>
      </c>
      <c r="K346" s="73">
        <v>1</v>
      </c>
      <c r="L346" s="73" t="s">
        <v>4</v>
      </c>
      <c r="M346" s="73" t="s">
        <v>4</v>
      </c>
      <c r="N346" s="29" t="s">
        <v>4</v>
      </c>
      <c r="O346" s="106"/>
      <c r="P346" s="120"/>
      <c r="Q346" s="29" t="s">
        <v>4</v>
      </c>
      <c r="R346" s="29" t="s">
        <v>4</v>
      </c>
      <c r="S346" s="29" t="s">
        <v>4</v>
      </c>
      <c r="T346" s="29" t="s">
        <v>4</v>
      </c>
      <c r="U346" s="29" t="s">
        <v>4</v>
      </c>
      <c r="V346" s="29" t="s">
        <v>4</v>
      </c>
      <c r="W346" s="29" t="s">
        <v>4</v>
      </c>
      <c r="X346" s="29" t="s">
        <v>4</v>
      </c>
      <c r="Y346" s="29" t="s">
        <v>4</v>
      </c>
      <c r="Z346" s="29">
        <v>1</v>
      </c>
      <c r="AA346" s="29" t="s">
        <v>4</v>
      </c>
      <c r="AB346" s="29" t="s">
        <v>4</v>
      </c>
      <c r="AC346" s="29" t="s">
        <v>4</v>
      </c>
      <c r="AD346" s="29" t="s">
        <v>4</v>
      </c>
      <c r="AE346" s="29" t="s">
        <v>4</v>
      </c>
      <c r="AF346" s="29" t="s">
        <v>4</v>
      </c>
      <c r="AG346" s="29" t="s">
        <v>4</v>
      </c>
      <c r="AH346" s="148" t="s">
        <v>4</v>
      </c>
      <c r="AI346" s="63"/>
    </row>
    <row r="347" spans="1:35">
      <c r="A347" s="63"/>
      <c r="B347" s="161" t="s">
        <v>202</v>
      </c>
      <c r="C347" s="160" t="s">
        <v>201</v>
      </c>
      <c r="D347" s="91" t="s">
        <v>151</v>
      </c>
      <c r="E347" s="73">
        <v>9</v>
      </c>
      <c r="F347" s="117">
        <v>2</v>
      </c>
      <c r="G347" s="73">
        <v>1</v>
      </c>
      <c r="H347" s="73" t="s">
        <v>4</v>
      </c>
      <c r="I347" s="73" t="s">
        <v>4</v>
      </c>
      <c r="J347" s="73" t="s">
        <v>4</v>
      </c>
      <c r="K347" s="73">
        <v>3</v>
      </c>
      <c r="L347" s="73" t="s">
        <v>4</v>
      </c>
      <c r="M347" s="73" t="s">
        <v>4</v>
      </c>
      <c r="N347" s="29" t="s">
        <v>4</v>
      </c>
      <c r="O347" s="106"/>
      <c r="P347" s="120"/>
      <c r="Q347" s="29" t="s">
        <v>4</v>
      </c>
      <c r="R347" s="29" t="s">
        <v>4</v>
      </c>
      <c r="S347" s="29" t="s">
        <v>4</v>
      </c>
      <c r="T347" s="29" t="s">
        <v>4</v>
      </c>
      <c r="U347" s="29" t="s">
        <v>4</v>
      </c>
      <c r="V347" s="29" t="s">
        <v>4</v>
      </c>
      <c r="W347" s="29" t="s">
        <v>4</v>
      </c>
      <c r="X347" s="29">
        <v>1</v>
      </c>
      <c r="Y347" s="29" t="s">
        <v>4</v>
      </c>
      <c r="Z347" s="29" t="s">
        <v>4</v>
      </c>
      <c r="AA347" s="29" t="s">
        <v>4</v>
      </c>
      <c r="AB347" s="29" t="s">
        <v>4</v>
      </c>
      <c r="AC347" s="29">
        <v>1</v>
      </c>
      <c r="AD347" s="29">
        <v>1</v>
      </c>
      <c r="AE347" s="29">
        <v>1</v>
      </c>
      <c r="AF347" s="29">
        <v>2</v>
      </c>
      <c r="AG347" s="29" t="s">
        <v>4</v>
      </c>
      <c r="AH347" s="148" t="s">
        <v>4</v>
      </c>
      <c r="AI347" s="63"/>
    </row>
    <row r="348" spans="1:35">
      <c r="A348" s="63"/>
      <c r="B348" s="161" t="s">
        <v>3</v>
      </c>
      <c r="C348" s="160" t="s">
        <v>3</v>
      </c>
      <c r="D348" s="91" t="s">
        <v>67</v>
      </c>
      <c r="E348" s="73">
        <v>2</v>
      </c>
      <c r="F348" s="117" t="s">
        <v>4</v>
      </c>
      <c r="G348" s="73" t="s">
        <v>4</v>
      </c>
      <c r="H348" s="73" t="s">
        <v>4</v>
      </c>
      <c r="I348" s="73" t="s">
        <v>4</v>
      </c>
      <c r="J348" s="73" t="s">
        <v>4</v>
      </c>
      <c r="K348" s="73" t="s">
        <v>4</v>
      </c>
      <c r="L348" s="73" t="s">
        <v>4</v>
      </c>
      <c r="M348" s="73" t="s">
        <v>4</v>
      </c>
      <c r="N348" s="29" t="s">
        <v>4</v>
      </c>
      <c r="O348" s="106"/>
      <c r="P348" s="120"/>
      <c r="Q348" s="29" t="s">
        <v>4</v>
      </c>
      <c r="R348" s="29" t="s">
        <v>4</v>
      </c>
      <c r="S348" s="29" t="s">
        <v>4</v>
      </c>
      <c r="T348" s="29" t="s">
        <v>4</v>
      </c>
      <c r="U348" s="29" t="s">
        <v>4</v>
      </c>
      <c r="V348" s="29" t="s">
        <v>4</v>
      </c>
      <c r="W348" s="29" t="s">
        <v>4</v>
      </c>
      <c r="X348" s="29">
        <v>1</v>
      </c>
      <c r="Y348" s="29" t="s">
        <v>4</v>
      </c>
      <c r="Z348" s="29" t="s">
        <v>4</v>
      </c>
      <c r="AA348" s="29" t="s">
        <v>4</v>
      </c>
      <c r="AB348" s="29" t="s">
        <v>4</v>
      </c>
      <c r="AC348" s="29">
        <v>1</v>
      </c>
      <c r="AD348" s="29" t="s">
        <v>4</v>
      </c>
      <c r="AE348" s="29" t="s">
        <v>4</v>
      </c>
      <c r="AF348" s="29" t="s">
        <v>4</v>
      </c>
      <c r="AG348" s="29" t="s">
        <v>4</v>
      </c>
      <c r="AH348" s="148" t="s">
        <v>4</v>
      </c>
      <c r="AI348" s="63"/>
    </row>
    <row r="349" spans="1:35">
      <c r="A349" s="63"/>
      <c r="B349" s="161" t="s">
        <v>3</v>
      </c>
      <c r="C349" s="160" t="s">
        <v>3</v>
      </c>
      <c r="D349" s="91" t="s">
        <v>66</v>
      </c>
      <c r="E349" s="73">
        <v>7</v>
      </c>
      <c r="F349" s="117">
        <v>2</v>
      </c>
      <c r="G349" s="73">
        <v>1</v>
      </c>
      <c r="H349" s="73" t="s">
        <v>4</v>
      </c>
      <c r="I349" s="73" t="s">
        <v>4</v>
      </c>
      <c r="J349" s="73" t="s">
        <v>4</v>
      </c>
      <c r="K349" s="73">
        <v>3</v>
      </c>
      <c r="L349" s="73" t="s">
        <v>4</v>
      </c>
      <c r="M349" s="73" t="s">
        <v>4</v>
      </c>
      <c r="N349" s="29" t="s">
        <v>4</v>
      </c>
      <c r="O349" s="106"/>
      <c r="P349" s="106"/>
      <c r="Q349" s="29" t="s">
        <v>4</v>
      </c>
      <c r="R349" s="29" t="s">
        <v>4</v>
      </c>
      <c r="S349" s="29" t="s">
        <v>4</v>
      </c>
      <c r="T349" s="29" t="s">
        <v>4</v>
      </c>
      <c r="U349" s="29" t="s">
        <v>4</v>
      </c>
      <c r="V349" s="29" t="s">
        <v>4</v>
      </c>
      <c r="W349" s="29" t="s">
        <v>4</v>
      </c>
      <c r="X349" s="29" t="s">
        <v>4</v>
      </c>
      <c r="Y349" s="29" t="s">
        <v>4</v>
      </c>
      <c r="Z349" s="29" t="s">
        <v>4</v>
      </c>
      <c r="AA349" s="29" t="s">
        <v>4</v>
      </c>
      <c r="AB349" s="29" t="s">
        <v>4</v>
      </c>
      <c r="AC349" s="29" t="s">
        <v>4</v>
      </c>
      <c r="AD349" s="29">
        <v>1</v>
      </c>
      <c r="AE349" s="29">
        <v>1</v>
      </c>
      <c r="AF349" s="29">
        <v>2</v>
      </c>
      <c r="AG349" s="29" t="s">
        <v>4</v>
      </c>
      <c r="AH349" s="148" t="s">
        <v>4</v>
      </c>
      <c r="AI349" s="63"/>
    </row>
    <row r="350" spans="1:35">
      <c r="A350" s="63"/>
      <c r="B350" s="161" t="s">
        <v>200</v>
      </c>
      <c r="C350" s="160" t="s">
        <v>199</v>
      </c>
      <c r="D350" s="91" t="s">
        <v>151</v>
      </c>
      <c r="E350" s="73">
        <v>2</v>
      </c>
      <c r="F350" s="117">
        <v>1</v>
      </c>
      <c r="G350" s="73">
        <v>1</v>
      </c>
      <c r="H350" s="73" t="s">
        <v>4</v>
      </c>
      <c r="I350" s="73" t="s">
        <v>4</v>
      </c>
      <c r="J350" s="73" t="s">
        <v>4</v>
      </c>
      <c r="K350" s="73">
        <v>2</v>
      </c>
      <c r="L350" s="73" t="s">
        <v>4</v>
      </c>
      <c r="M350" s="73" t="s">
        <v>4</v>
      </c>
      <c r="N350" s="29" t="s">
        <v>4</v>
      </c>
      <c r="O350" s="106"/>
      <c r="P350" s="106"/>
      <c r="Q350" s="29" t="s">
        <v>4</v>
      </c>
      <c r="R350" s="29" t="s">
        <v>4</v>
      </c>
      <c r="S350" s="29" t="s">
        <v>4</v>
      </c>
      <c r="T350" s="29" t="s">
        <v>4</v>
      </c>
      <c r="U350" s="29" t="s">
        <v>4</v>
      </c>
      <c r="V350" s="29" t="s">
        <v>4</v>
      </c>
      <c r="W350" s="29" t="s">
        <v>4</v>
      </c>
      <c r="X350" s="29" t="s">
        <v>4</v>
      </c>
      <c r="Y350" s="29" t="s">
        <v>4</v>
      </c>
      <c r="Z350" s="29" t="s">
        <v>4</v>
      </c>
      <c r="AA350" s="29" t="s">
        <v>4</v>
      </c>
      <c r="AB350" s="29" t="s">
        <v>4</v>
      </c>
      <c r="AC350" s="29" t="s">
        <v>4</v>
      </c>
      <c r="AD350" s="29" t="s">
        <v>4</v>
      </c>
      <c r="AE350" s="29" t="s">
        <v>4</v>
      </c>
      <c r="AF350" s="29" t="s">
        <v>4</v>
      </c>
      <c r="AG350" s="29" t="s">
        <v>4</v>
      </c>
      <c r="AH350" s="148" t="s">
        <v>4</v>
      </c>
      <c r="AI350" s="63"/>
    </row>
    <row r="351" spans="1:35">
      <c r="A351" s="63"/>
      <c r="B351" s="161" t="s">
        <v>3</v>
      </c>
      <c r="C351" s="160" t="s">
        <v>3</v>
      </c>
      <c r="D351" s="91" t="s">
        <v>67</v>
      </c>
      <c r="E351" s="73" t="s">
        <v>4</v>
      </c>
      <c r="F351" s="117" t="s">
        <v>4</v>
      </c>
      <c r="G351" s="73" t="s">
        <v>4</v>
      </c>
      <c r="H351" s="73" t="s">
        <v>4</v>
      </c>
      <c r="I351" s="73" t="s">
        <v>4</v>
      </c>
      <c r="J351" s="73" t="s">
        <v>4</v>
      </c>
      <c r="K351" s="73" t="s">
        <v>4</v>
      </c>
      <c r="L351" s="73" t="s">
        <v>4</v>
      </c>
      <c r="M351" s="73" t="s">
        <v>4</v>
      </c>
      <c r="N351" s="29" t="s">
        <v>4</v>
      </c>
      <c r="O351" s="106"/>
      <c r="P351" s="106"/>
      <c r="Q351" s="29" t="s">
        <v>4</v>
      </c>
      <c r="R351" s="29" t="s">
        <v>4</v>
      </c>
      <c r="S351" s="29" t="s">
        <v>4</v>
      </c>
      <c r="T351" s="29" t="s">
        <v>4</v>
      </c>
      <c r="U351" s="29" t="s">
        <v>4</v>
      </c>
      <c r="V351" s="29" t="s">
        <v>4</v>
      </c>
      <c r="W351" s="29" t="s">
        <v>4</v>
      </c>
      <c r="X351" s="29" t="s">
        <v>4</v>
      </c>
      <c r="Y351" s="29" t="s">
        <v>4</v>
      </c>
      <c r="Z351" s="29" t="s">
        <v>4</v>
      </c>
      <c r="AA351" s="29" t="s">
        <v>4</v>
      </c>
      <c r="AB351" s="29" t="s">
        <v>4</v>
      </c>
      <c r="AC351" s="29" t="s">
        <v>4</v>
      </c>
      <c r="AD351" s="29" t="s">
        <v>4</v>
      </c>
      <c r="AE351" s="29" t="s">
        <v>4</v>
      </c>
      <c r="AF351" s="29" t="s">
        <v>4</v>
      </c>
      <c r="AG351" s="29" t="s">
        <v>4</v>
      </c>
      <c r="AH351" s="148" t="s">
        <v>4</v>
      </c>
      <c r="AI351" s="63"/>
    </row>
    <row r="352" spans="1:35">
      <c r="A352" s="63"/>
      <c r="B352" s="161" t="s">
        <v>3</v>
      </c>
      <c r="C352" s="160" t="s">
        <v>3</v>
      </c>
      <c r="D352" s="91" t="s">
        <v>66</v>
      </c>
      <c r="E352" s="73">
        <v>2</v>
      </c>
      <c r="F352" s="117">
        <v>1</v>
      </c>
      <c r="G352" s="73">
        <v>1</v>
      </c>
      <c r="H352" s="73" t="s">
        <v>4</v>
      </c>
      <c r="I352" s="73" t="s">
        <v>4</v>
      </c>
      <c r="J352" s="73" t="s">
        <v>4</v>
      </c>
      <c r="K352" s="73">
        <v>2</v>
      </c>
      <c r="L352" s="73" t="s">
        <v>4</v>
      </c>
      <c r="M352" s="73" t="s">
        <v>4</v>
      </c>
      <c r="N352" s="29" t="s">
        <v>4</v>
      </c>
      <c r="O352" s="106"/>
      <c r="P352" s="106"/>
      <c r="Q352" s="29" t="s">
        <v>4</v>
      </c>
      <c r="R352" s="29" t="s">
        <v>4</v>
      </c>
      <c r="S352" s="29" t="s">
        <v>4</v>
      </c>
      <c r="T352" s="29" t="s">
        <v>4</v>
      </c>
      <c r="U352" s="29" t="s">
        <v>4</v>
      </c>
      <c r="V352" s="29" t="s">
        <v>4</v>
      </c>
      <c r="W352" s="29" t="s">
        <v>4</v>
      </c>
      <c r="X352" s="29" t="s">
        <v>4</v>
      </c>
      <c r="Y352" s="29" t="s">
        <v>4</v>
      </c>
      <c r="Z352" s="29" t="s">
        <v>4</v>
      </c>
      <c r="AA352" s="29" t="s">
        <v>4</v>
      </c>
      <c r="AB352" s="29" t="s">
        <v>4</v>
      </c>
      <c r="AC352" s="29" t="s">
        <v>4</v>
      </c>
      <c r="AD352" s="29" t="s">
        <v>4</v>
      </c>
      <c r="AE352" s="29" t="s">
        <v>4</v>
      </c>
      <c r="AF352" s="29" t="s">
        <v>4</v>
      </c>
      <c r="AG352" s="29" t="s">
        <v>4</v>
      </c>
      <c r="AH352" s="148" t="s">
        <v>4</v>
      </c>
      <c r="AI352" s="63"/>
    </row>
    <row r="353" spans="1:35">
      <c r="A353" s="63"/>
      <c r="B353" s="161" t="s">
        <v>198</v>
      </c>
      <c r="C353" s="160" t="s">
        <v>197</v>
      </c>
      <c r="D353" s="91" t="s">
        <v>151</v>
      </c>
      <c r="E353" s="73">
        <v>7</v>
      </c>
      <c r="F353" s="117">
        <v>1</v>
      </c>
      <c r="G353" s="73" t="s">
        <v>4</v>
      </c>
      <c r="H353" s="73" t="s">
        <v>4</v>
      </c>
      <c r="I353" s="73" t="s">
        <v>4</v>
      </c>
      <c r="J353" s="73" t="s">
        <v>4</v>
      </c>
      <c r="K353" s="73">
        <v>1</v>
      </c>
      <c r="L353" s="73" t="s">
        <v>4</v>
      </c>
      <c r="M353" s="73" t="s">
        <v>4</v>
      </c>
      <c r="N353" s="29" t="s">
        <v>4</v>
      </c>
      <c r="O353" s="106"/>
      <c r="P353" s="106"/>
      <c r="Q353" s="29" t="s">
        <v>4</v>
      </c>
      <c r="R353" s="29" t="s">
        <v>4</v>
      </c>
      <c r="S353" s="29" t="s">
        <v>4</v>
      </c>
      <c r="T353" s="29" t="s">
        <v>4</v>
      </c>
      <c r="U353" s="29" t="s">
        <v>4</v>
      </c>
      <c r="V353" s="29" t="s">
        <v>4</v>
      </c>
      <c r="W353" s="29" t="s">
        <v>4</v>
      </c>
      <c r="X353" s="29">
        <v>1</v>
      </c>
      <c r="Y353" s="29" t="s">
        <v>4</v>
      </c>
      <c r="Z353" s="29" t="s">
        <v>4</v>
      </c>
      <c r="AA353" s="29" t="s">
        <v>4</v>
      </c>
      <c r="AB353" s="29" t="s">
        <v>4</v>
      </c>
      <c r="AC353" s="29">
        <v>1</v>
      </c>
      <c r="AD353" s="29">
        <v>1</v>
      </c>
      <c r="AE353" s="29">
        <v>1</v>
      </c>
      <c r="AF353" s="29">
        <v>2</v>
      </c>
      <c r="AG353" s="29" t="s">
        <v>4</v>
      </c>
      <c r="AH353" s="148" t="s">
        <v>4</v>
      </c>
      <c r="AI353" s="63"/>
    </row>
    <row r="354" spans="1:35">
      <c r="A354" s="63"/>
      <c r="B354" s="161" t="s">
        <v>3</v>
      </c>
      <c r="C354" s="160" t="s">
        <v>3</v>
      </c>
      <c r="D354" s="91" t="s">
        <v>67</v>
      </c>
      <c r="E354" s="73">
        <v>2</v>
      </c>
      <c r="F354" s="117" t="s">
        <v>4</v>
      </c>
      <c r="G354" s="73" t="s">
        <v>4</v>
      </c>
      <c r="H354" s="73" t="s">
        <v>4</v>
      </c>
      <c r="I354" s="73" t="s">
        <v>4</v>
      </c>
      <c r="J354" s="73" t="s">
        <v>4</v>
      </c>
      <c r="K354" s="73" t="s">
        <v>4</v>
      </c>
      <c r="L354" s="73" t="s">
        <v>4</v>
      </c>
      <c r="M354" s="73" t="s">
        <v>4</v>
      </c>
      <c r="N354" s="29" t="s">
        <v>4</v>
      </c>
      <c r="O354" s="106"/>
      <c r="P354" s="106"/>
      <c r="Q354" s="29" t="s">
        <v>4</v>
      </c>
      <c r="R354" s="29" t="s">
        <v>4</v>
      </c>
      <c r="S354" s="29" t="s">
        <v>4</v>
      </c>
      <c r="T354" s="29" t="s">
        <v>4</v>
      </c>
      <c r="U354" s="29" t="s">
        <v>4</v>
      </c>
      <c r="V354" s="29" t="s">
        <v>4</v>
      </c>
      <c r="W354" s="29" t="s">
        <v>4</v>
      </c>
      <c r="X354" s="29">
        <v>1</v>
      </c>
      <c r="Y354" s="29" t="s">
        <v>4</v>
      </c>
      <c r="Z354" s="29" t="s">
        <v>4</v>
      </c>
      <c r="AA354" s="29" t="s">
        <v>4</v>
      </c>
      <c r="AB354" s="29" t="s">
        <v>4</v>
      </c>
      <c r="AC354" s="29">
        <v>1</v>
      </c>
      <c r="AD354" s="29" t="s">
        <v>4</v>
      </c>
      <c r="AE354" s="29" t="s">
        <v>4</v>
      </c>
      <c r="AF354" s="29" t="s">
        <v>4</v>
      </c>
      <c r="AG354" s="29" t="s">
        <v>4</v>
      </c>
      <c r="AH354" s="148" t="s">
        <v>4</v>
      </c>
      <c r="AI354" s="63"/>
    </row>
    <row r="355" spans="1:35">
      <c r="A355" s="63"/>
      <c r="B355" s="161" t="s">
        <v>3</v>
      </c>
      <c r="C355" s="160" t="s">
        <v>3</v>
      </c>
      <c r="D355" s="91" t="s">
        <v>66</v>
      </c>
      <c r="E355" s="73">
        <v>5</v>
      </c>
      <c r="F355" s="117">
        <v>1</v>
      </c>
      <c r="G355" s="73" t="s">
        <v>4</v>
      </c>
      <c r="H355" s="73" t="s">
        <v>4</v>
      </c>
      <c r="I355" s="73" t="s">
        <v>4</v>
      </c>
      <c r="J355" s="73" t="s">
        <v>4</v>
      </c>
      <c r="K355" s="73">
        <v>1</v>
      </c>
      <c r="L355" s="73" t="s">
        <v>4</v>
      </c>
      <c r="M355" s="73" t="s">
        <v>4</v>
      </c>
      <c r="N355" s="29" t="s">
        <v>4</v>
      </c>
      <c r="O355" s="106"/>
      <c r="P355" s="106"/>
      <c r="Q355" s="29" t="s">
        <v>4</v>
      </c>
      <c r="R355" s="29" t="s">
        <v>4</v>
      </c>
      <c r="S355" s="29" t="s">
        <v>4</v>
      </c>
      <c r="T355" s="29" t="s">
        <v>4</v>
      </c>
      <c r="U355" s="29" t="s">
        <v>4</v>
      </c>
      <c r="V355" s="29" t="s">
        <v>4</v>
      </c>
      <c r="W355" s="29" t="s">
        <v>4</v>
      </c>
      <c r="X355" s="29" t="s">
        <v>4</v>
      </c>
      <c r="Y355" s="29" t="s">
        <v>4</v>
      </c>
      <c r="Z355" s="29" t="s">
        <v>4</v>
      </c>
      <c r="AA355" s="29" t="s">
        <v>4</v>
      </c>
      <c r="AB355" s="29" t="s">
        <v>4</v>
      </c>
      <c r="AC355" s="29" t="s">
        <v>4</v>
      </c>
      <c r="AD355" s="29">
        <v>1</v>
      </c>
      <c r="AE355" s="29">
        <v>1</v>
      </c>
      <c r="AF355" s="29">
        <v>2</v>
      </c>
      <c r="AG355" s="29" t="s">
        <v>4</v>
      </c>
      <c r="AH355" s="148" t="s">
        <v>4</v>
      </c>
      <c r="AI355" s="63"/>
    </row>
    <row r="356" spans="1:35">
      <c r="A356" s="63"/>
      <c r="B356" s="161" t="s">
        <v>196</v>
      </c>
      <c r="C356" s="160" t="s">
        <v>195</v>
      </c>
      <c r="D356" s="91" t="s">
        <v>151</v>
      </c>
      <c r="E356" s="73">
        <v>1</v>
      </c>
      <c r="F356" s="117" t="s">
        <v>4</v>
      </c>
      <c r="G356" s="73" t="s">
        <v>4</v>
      </c>
      <c r="H356" s="73" t="s">
        <v>4</v>
      </c>
      <c r="I356" s="73" t="s">
        <v>4</v>
      </c>
      <c r="J356" s="73" t="s">
        <v>4</v>
      </c>
      <c r="K356" s="73" t="s">
        <v>4</v>
      </c>
      <c r="L356" s="73" t="s">
        <v>4</v>
      </c>
      <c r="M356" s="73" t="s">
        <v>4</v>
      </c>
      <c r="N356" s="29" t="s">
        <v>4</v>
      </c>
      <c r="O356" s="106"/>
      <c r="P356" s="106"/>
      <c r="Q356" s="29" t="s">
        <v>4</v>
      </c>
      <c r="R356" s="29" t="s">
        <v>4</v>
      </c>
      <c r="S356" s="29" t="s">
        <v>4</v>
      </c>
      <c r="T356" s="29" t="s">
        <v>4</v>
      </c>
      <c r="U356" s="29" t="s">
        <v>4</v>
      </c>
      <c r="V356" s="29" t="s">
        <v>4</v>
      </c>
      <c r="W356" s="29" t="s">
        <v>4</v>
      </c>
      <c r="X356" s="29" t="s">
        <v>4</v>
      </c>
      <c r="Y356" s="29" t="s">
        <v>4</v>
      </c>
      <c r="Z356" s="29" t="s">
        <v>4</v>
      </c>
      <c r="AA356" s="29" t="s">
        <v>4</v>
      </c>
      <c r="AB356" s="29">
        <v>1</v>
      </c>
      <c r="AC356" s="29" t="s">
        <v>4</v>
      </c>
      <c r="AD356" s="29" t="s">
        <v>4</v>
      </c>
      <c r="AE356" s="29" t="s">
        <v>4</v>
      </c>
      <c r="AF356" s="29" t="s">
        <v>4</v>
      </c>
      <c r="AG356" s="29" t="s">
        <v>4</v>
      </c>
      <c r="AH356" s="148" t="s">
        <v>4</v>
      </c>
      <c r="AI356" s="63"/>
    </row>
    <row r="357" spans="1:35">
      <c r="A357" s="63"/>
      <c r="B357" s="161" t="s">
        <v>3</v>
      </c>
      <c r="C357" s="160" t="s">
        <v>3</v>
      </c>
      <c r="D357" s="91" t="s">
        <v>67</v>
      </c>
      <c r="E357" s="73">
        <v>1</v>
      </c>
      <c r="F357" s="117" t="s">
        <v>4</v>
      </c>
      <c r="G357" s="73" t="s">
        <v>4</v>
      </c>
      <c r="H357" s="73" t="s">
        <v>4</v>
      </c>
      <c r="I357" s="73" t="s">
        <v>4</v>
      </c>
      <c r="J357" s="73" t="s">
        <v>4</v>
      </c>
      <c r="K357" s="73" t="s">
        <v>4</v>
      </c>
      <c r="L357" s="73" t="s">
        <v>4</v>
      </c>
      <c r="M357" s="73" t="s">
        <v>4</v>
      </c>
      <c r="N357" s="29" t="s">
        <v>4</v>
      </c>
      <c r="O357" s="106"/>
      <c r="P357" s="106"/>
      <c r="Q357" s="29" t="s">
        <v>4</v>
      </c>
      <c r="R357" s="29" t="s">
        <v>4</v>
      </c>
      <c r="S357" s="29" t="s">
        <v>4</v>
      </c>
      <c r="T357" s="29" t="s">
        <v>4</v>
      </c>
      <c r="U357" s="29" t="s">
        <v>4</v>
      </c>
      <c r="V357" s="29" t="s">
        <v>4</v>
      </c>
      <c r="W357" s="29" t="s">
        <v>4</v>
      </c>
      <c r="X357" s="29" t="s">
        <v>4</v>
      </c>
      <c r="Y357" s="29" t="s">
        <v>4</v>
      </c>
      <c r="Z357" s="29" t="s">
        <v>4</v>
      </c>
      <c r="AA357" s="29" t="s">
        <v>4</v>
      </c>
      <c r="AB357" s="29">
        <v>1</v>
      </c>
      <c r="AC357" s="29" t="s">
        <v>4</v>
      </c>
      <c r="AD357" s="29" t="s">
        <v>4</v>
      </c>
      <c r="AE357" s="29" t="s">
        <v>4</v>
      </c>
      <c r="AF357" s="29" t="s">
        <v>4</v>
      </c>
      <c r="AG357" s="29" t="s">
        <v>4</v>
      </c>
      <c r="AH357" s="148" t="s">
        <v>4</v>
      </c>
      <c r="AI357" s="63"/>
    </row>
    <row r="358" spans="1:35">
      <c r="A358" s="63"/>
      <c r="B358" s="161" t="s">
        <v>3</v>
      </c>
      <c r="C358" s="160" t="s">
        <v>3</v>
      </c>
      <c r="D358" s="91" t="s">
        <v>66</v>
      </c>
      <c r="E358" s="73" t="s">
        <v>4</v>
      </c>
      <c r="F358" s="117" t="s">
        <v>4</v>
      </c>
      <c r="G358" s="73" t="s">
        <v>4</v>
      </c>
      <c r="H358" s="73" t="s">
        <v>4</v>
      </c>
      <c r="I358" s="73" t="s">
        <v>4</v>
      </c>
      <c r="J358" s="73" t="s">
        <v>4</v>
      </c>
      <c r="K358" s="73" t="s">
        <v>4</v>
      </c>
      <c r="L358" s="73" t="s">
        <v>4</v>
      </c>
      <c r="M358" s="73" t="s">
        <v>4</v>
      </c>
      <c r="N358" s="29" t="s">
        <v>4</v>
      </c>
      <c r="O358" s="106"/>
      <c r="P358" s="106"/>
      <c r="Q358" s="29" t="s">
        <v>4</v>
      </c>
      <c r="R358" s="29" t="s">
        <v>4</v>
      </c>
      <c r="S358" s="29" t="s">
        <v>4</v>
      </c>
      <c r="T358" s="29" t="s">
        <v>4</v>
      </c>
      <c r="U358" s="29" t="s">
        <v>4</v>
      </c>
      <c r="V358" s="29" t="s">
        <v>4</v>
      </c>
      <c r="W358" s="29" t="s">
        <v>4</v>
      </c>
      <c r="X358" s="29" t="s">
        <v>4</v>
      </c>
      <c r="Y358" s="29" t="s">
        <v>4</v>
      </c>
      <c r="Z358" s="29" t="s">
        <v>4</v>
      </c>
      <c r="AA358" s="29" t="s">
        <v>4</v>
      </c>
      <c r="AB358" s="29" t="s">
        <v>4</v>
      </c>
      <c r="AC358" s="29" t="s">
        <v>4</v>
      </c>
      <c r="AD358" s="29" t="s">
        <v>4</v>
      </c>
      <c r="AE358" s="29" t="s">
        <v>4</v>
      </c>
      <c r="AF358" s="29" t="s">
        <v>4</v>
      </c>
      <c r="AG358" s="29" t="s">
        <v>4</v>
      </c>
      <c r="AH358" s="148" t="s">
        <v>4</v>
      </c>
      <c r="AI358" s="63"/>
    </row>
    <row r="359" spans="1:35">
      <c r="A359" s="63"/>
      <c r="B359" s="161" t="s">
        <v>194</v>
      </c>
      <c r="C359" s="160" t="s">
        <v>193</v>
      </c>
      <c r="D359" s="91" t="s">
        <v>151</v>
      </c>
      <c r="E359" s="73">
        <v>7</v>
      </c>
      <c r="F359" s="117">
        <v>2</v>
      </c>
      <c r="G359" s="73" t="s">
        <v>4</v>
      </c>
      <c r="H359" s="73" t="s">
        <v>4</v>
      </c>
      <c r="I359" s="73" t="s">
        <v>4</v>
      </c>
      <c r="J359" s="73" t="s">
        <v>4</v>
      </c>
      <c r="K359" s="73">
        <v>2</v>
      </c>
      <c r="L359" s="73" t="s">
        <v>4</v>
      </c>
      <c r="M359" s="73" t="s">
        <v>4</v>
      </c>
      <c r="N359" s="29" t="s">
        <v>4</v>
      </c>
      <c r="O359" s="106"/>
      <c r="P359" s="106"/>
      <c r="Q359" s="29" t="s">
        <v>4</v>
      </c>
      <c r="R359" s="29" t="s">
        <v>4</v>
      </c>
      <c r="S359" s="29" t="s">
        <v>4</v>
      </c>
      <c r="T359" s="29" t="s">
        <v>4</v>
      </c>
      <c r="U359" s="29" t="s">
        <v>4</v>
      </c>
      <c r="V359" s="29" t="s">
        <v>4</v>
      </c>
      <c r="W359" s="29" t="s">
        <v>4</v>
      </c>
      <c r="X359" s="29" t="s">
        <v>4</v>
      </c>
      <c r="Y359" s="29" t="s">
        <v>4</v>
      </c>
      <c r="Z359" s="29" t="s">
        <v>4</v>
      </c>
      <c r="AA359" s="29">
        <v>1</v>
      </c>
      <c r="AB359" s="29">
        <v>2</v>
      </c>
      <c r="AC359" s="29">
        <v>1</v>
      </c>
      <c r="AD359" s="29">
        <v>1</v>
      </c>
      <c r="AE359" s="29" t="s">
        <v>4</v>
      </c>
      <c r="AF359" s="29" t="s">
        <v>4</v>
      </c>
      <c r="AG359" s="29" t="s">
        <v>4</v>
      </c>
      <c r="AH359" s="148" t="s">
        <v>4</v>
      </c>
      <c r="AI359" s="63"/>
    </row>
    <row r="360" spans="1:35">
      <c r="A360" s="63"/>
      <c r="B360" s="161" t="s">
        <v>3</v>
      </c>
      <c r="C360" s="160" t="s">
        <v>3</v>
      </c>
      <c r="D360" s="91" t="s">
        <v>67</v>
      </c>
      <c r="E360" s="73">
        <v>3</v>
      </c>
      <c r="F360" s="117">
        <v>1</v>
      </c>
      <c r="G360" s="73" t="s">
        <v>4</v>
      </c>
      <c r="H360" s="73" t="s">
        <v>4</v>
      </c>
      <c r="I360" s="73" t="s">
        <v>4</v>
      </c>
      <c r="J360" s="73" t="s">
        <v>4</v>
      </c>
      <c r="K360" s="73">
        <v>1</v>
      </c>
      <c r="L360" s="73" t="s">
        <v>4</v>
      </c>
      <c r="M360" s="73" t="s">
        <v>4</v>
      </c>
      <c r="N360" s="29" t="s">
        <v>4</v>
      </c>
      <c r="O360" s="106"/>
      <c r="P360" s="106"/>
      <c r="Q360" s="29" t="s">
        <v>4</v>
      </c>
      <c r="R360" s="29" t="s">
        <v>4</v>
      </c>
      <c r="S360" s="29" t="s">
        <v>4</v>
      </c>
      <c r="T360" s="29" t="s">
        <v>4</v>
      </c>
      <c r="U360" s="29" t="s">
        <v>4</v>
      </c>
      <c r="V360" s="29" t="s">
        <v>4</v>
      </c>
      <c r="W360" s="29" t="s">
        <v>4</v>
      </c>
      <c r="X360" s="29" t="s">
        <v>4</v>
      </c>
      <c r="Y360" s="29" t="s">
        <v>4</v>
      </c>
      <c r="Z360" s="29" t="s">
        <v>4</v>
      </c>
      <c r="AA360" s="29" t="s">
        <v>4</v>
      </c>
      <c r="AB360" s="29">
        <v>2</v>
      </c>
      <c r="AC360" s="29" t="s">
        <v>4</v>
      </c>
      <c r="AD360" s="29" t="s">
        <v>4</v>
      </c>
      <c r="AE360" s="29" t="s">
        <v>4</v>
      </c>
      <c r="AF360" s="29" t="s">
        <v>4</v>
      </c>
      <c r="AG360" s="29" t="s">
        <v>4</v>
      </c>
      <c r="AH360" s="148" t="s">
        <v>4</v>
      </c>
      <c r="AI360" s="63"/>
    </row>
    <row r="361" spans="1:35">
      <c r="A361" s="63"/>
      <c r="B361" s="161" t="s">
        <v>3</v>
      </c>
      <c r="C361" s="160" t="s">
        <v>3</v>
      </c>
      <c r="D361" s="91" t="s">
        <v>66</v>
      </c>
      <c r="E361" s="73">
        <v>4</v>
      </c>
      <c r="F361" s="117">
        <v>1</v>
      </c>
      <c r="G361" s="73" t="s">
        <v>4</v>
      </c>
      <c r="H361" s="73" t="s">
        <v>4</v>
      </c>
      <c r="I361" s="73" t="s">
        <v>4</v>
      </c>
      <c r="J361" s="73" t="s">
        <v>4</v>
      </c>
      <c r="K361" s="73">
        <v>1</v>
      </c>
      <c r="L361" s="73" t="s">
        <v>4</v>
      </c>
      <c r="M361" s="73" t="s">
        <v>4</v>
      </c>
      <c r="N361" s="29" t="s">
        <v>4</v>
      </c>
      <c r="O361" s="106"/>
      <c r="P361" s="106"/>
      <c r="Q361" s="29" t="s">
        <v>4</v>
      </c>
      <c r="R361" s="29" t="s">
        <v>4</v>
      </c>
      <c r="S361" s="29" t="s">
        <v>4</v>
      </c>
      <c r="T361" s="29" t="s">
        <v>4</v>
      </c>
      <c r="U361" s="29" t="s">
        <v>4</v>
      </c>
      <c r="V361" s="29" t="s">
        <v>4</v>
      </c>
      <c r="W361" s="29" t="s">
        <v>4</v>
      </c>
      <c r="X361" s="29" t="s">
        <v>4</v>
      </c>
      <c r="Y361" s="29" t="s">
        <v>4</v>
      </c>
      <c r="Z361" s="29" t="s">
        <v>4</v>
      </c>
      <c r="AA361" s="29">
        <v>1</v>
      </c>
      <c r="AB361" s="29" t="s">
        <v>4</v>
      </c>
      <c r="AC361" s="29">
        <v>1</v>
      </c>
      <c r="AD361" s="29">
        <v>1</v>
      </c>
      <c r="AE361" s="29" t="s">
        <v>4</v>
      </c>
      <c r="AF361" s="29" t="s">
        <v>4</v>
      </c>
      <c r="AG361" s="29" t="s">
        <v>4</v>
      </c>
      <c r="AH361" s="148" t="s">
        <v>4</v>
      </c>
      <c r="AI361" s="63"/>
    </row>
    <row r="362" spans="1:35">
      <c r="A362" s="63"/>
      <c r="B362" s="161" t="s">
        <v>192</v>
      </c>
      <c r="C362" s="160" t="s">
        <v>191</v>
      </c>
      <c r="D362" s="91" t="s">
        <v>151</v>
      </c>
      <c r="E362" s="73">
        <v>3</v>
      </c>
      <c r="F362" s="117">
        <v>2</v>
      </c>
      <c r="G362" s="73" t="s">
        <v>4</v>
      </c>
      <c r="H362" s="73" t="s">
        <v>4</v>
      </c>
      <c r="I362" s="73" t="s">
        <v>4</v>
      </c>
      <c r="J362" s="73" t="s">
        <v>4</v>
      </c>
      <c r="K362" s="73">
        <v>2</v>
      </c>
      <c r="L362" s="73" t="s">
        <v>4</v>
      </c>
      <c r="M362" s="73" t="s">
        <v>4</v>
      </c>
      <c r="N362" s="29" t="s">
        <v>4</v>
      </c>
      <c r="O362" s="106"/>
      <c r="P362" s="106"/>
      <c r="Q362" s="29" t="s">
        <v>4</v>
      </c>
      <c r="R362" s="29" t="s">
        <v>4</v>
      </c>
      <c r="S362" s="29" t="s">
        <v>4</v>
      </c>
      <c r="T362" s="29" t="s">
        <v>4</v>
      </c>
      <c r="U362" s="29" t="s">
        <v>4</v>
      </c>
      <c r="V362" s="29" t="s">
        <v>4</v>
      </c>
      <c r="W362" s="29" t="s">
        <v>4</v>
      </c>
      <c r="X362" s="29" t="s">
        <v>4</v>
      </c>
      <c r="Y362" s="29" t="s">
        <v>4</v>
      </c>
      <c r="Z362" s="29">
        <v>1</v>
      </c>
      <c r="AA362" s="29" t="s">
        <v>4</v>
      </c>
      <c r="AB362" s="29" t="s">
        <v>4</v>
      </c>
      <c r="AC362" s="29" t="s">
        <v>4</v>
      </c>
      <c r="AD362" s="29" t="s">
        <v>4</v>
      </c>
      <c r="AE362" s="29" t="s">
        <v>4</v>
      </c>
      <c r="AF362" s="29" t="s">
        <v>4</v>
      </c>
      <c r="AG362" s="29" t="s">
        <v>4</v>
      </c>
      <c r="AH362" s="148" t="s">
        <v>4</v>
      </c>
      <c r="AI362" s="63"/>
    </row>
    <row r="363" spans="1:35">
      <c r="A363" s="63"/>
      <c r="B363" s="161" t="s">
        <v>3</v>
      </c>
      <c r="C363" s="160" t="s">
        <v>3</v>
      </c>
      <c r="D363" s="91" t="s">
        <v>67</v>
      </c>
      <c r="E363" s="73" t="s">
        <v>4</v>
      </c>
      <c r="F363" s="117" t="s">
        <v>4</v>
      </c>
      <c r="G363" s="73" t="s">
        <v>4</v>
      </c>
      <c r="H363" s="73" t="s">
        <v>4</v>
      </c>
      <c r="I363" s="73" t="s">
        <v>4</v>
      </c>
      <c r="J363" s="73" t="s">
        <v>4</v>
      </c>
      <c r="K363" s="73" t="s">
        <v>4</v>
      </c>
      <c r="L363" s="73" t="s">
        <v>4</v>
      </c>
      <c r="M363" s="73" t="s">
        <v>4</v>
      </c>
      <c r="N363" s="29" t="s">
        <v>4</v>
      </c>
      <c r="O363" s="106"/>
      <c r="P363" s="106"/>
      <c r="Q363" s="29" t="s">
        <v>4</v>
      </c>
      <c r="R363" s="29" t="s">
        <v>4</v>
      </c>
      <c r="S363" s="29" t="s">
        <v>4</v>
      </c>
      <c r="T363" s="29" t="s">
        <v>4</v>
      </c>
      <c r="U363" s="29" t="s">
        <v>4</v>
      </c>
      <c r="V363" s="29" t="s">
        <v>4</v>
      </c>
      <c r="W363" s="29" t="s">
        <v>4</v>
      </c>
      <c r="X363" s="29" t="s">
        <v>4</v>
      </c>
      <c r="Y363" s="29" t="s">
        <v>4</v>
      </c>
      <c r="Z363" s="29" t="s">
        <v>4</v>
      </c>
      <c r="AA363" s="29" t="s">
        <v>4</v>
      </c>
      <c r="AB363" s="29" t="s">
        <v>4</v>
      </c>
      <c r="AC363" s="29" t="s">
        <v>4</v>
      </c>
      <c r="AD363" s="29" t="s">
        <v>4</v>
      </c>
      <c r="AE363" s="29" t="s">
        <v>4</v>
      </c>
      <c r="AF363" s="29" t="s">
        <v>4</v>
      </c>
      <c r="AG363" s="29" t="s">
        <v>4</v>
      </c>
      <c r="AH363" s="148" t="s">
        <v>4</v>
      </c>
      <c r="AI363" s="63"/>
    </row>
    <row r="364" spans="1:35">
      <c r="A364" s="63"/>
      <c r="B364" s="161" t="s">
        <v>3</v>
      </c>
      <c r="C364" s="160" t="s">
        <v>3</v>
      </c>
      <c r="D364" s="91" t="s">
        <v>66</v>
      </c>
      <c r="E364" s="73">
        <v>3</v>
      </c>
      <c r="F364" s="117">
        <v>2</v>
      </c>
      <c r="G364" s="73" t="s">
        <v>4</v>
      </c>
      <c r="H364" s="73" t="s">
        <v>4</v>
      </c>
      <c r="I364" s="73" t="s">
        <v>4</v>
      </c>
      <c r="J364" s="73" t="s">
        <v>4</v>
      </c>
      <c r="K364" s="73">
        <v>2</v>
      </c>
      <c r="L364" s="73" t="s">
        <v>4</v>
      </c>
      <c r="M364" s="73" t="s">
        <v>4</v>
      </c>
      <c r="N364" s="29" t="s">
        <v>4</v>
      </c>
      <c r="O364" s="106"/>
      <c r="P364" s="106"/>
      <c r="Q364" s="29" t="s">
        <v>4</v>
      </c>
      <c r="R364" s="29" t="s">
        <v>4</v>
      </c>
      <c r="S364" s="29" t="s">
        <v>4</v>
      </c>
      <c r="T364" s="29" t="s">
        <v>4</v>
      </c>
      <c r="U364" s="29" t="s">
        <v>4</v>
      </c>
      <c r="V364" s="29" t="s">
        <v>4</v>
      </c>
      <c r="W364" s="29" t="s">
        <v>4</v>
      </c>
      <c r="X364" s="29" t="s">
        <v>4</v>
      </c>
      <c r="Y364" s="29" t="s">
        <v>4</v>
      </c>
      <c r="Z364" s="29">
        <v>1</v>
      </c>
      <c r="AA364" s="29" t="s">
        <v>4</v>
      </c>
      <c r="AB364" s="29" t="s">
        <v>4</v>
      </c>
      <c r="AC364" s="29" t="s">
        <v>4</v>
      </c>
      <c r="AD364" s="29" t="s">
        <v>4</v>
      </c>
      <c r="AE364" s="29" t="s">
        <v>4</v>
      </c>
      <c r="AF364" s="29" t="s">
        <v>4</v>
      </c>
      <c r="AG364" s="29" t="s">
        <v>4</v>
      </c>
      <c r="AH364" s="148" t="s">
        <v>4</v>
      </c>
      <c r="AI364" s="63"/>
    </row>
    <row r="365" spans="1:35">
      <c r="A365" s="63"/>
      <c r="B365" s="161" t="s">
        <v>190</v>
      </c>
      <c r="C365" s="160" t="s">
        <v>189</v>
      </c>
      <c r="D365" s="91" t="s">
        <v>151</v>
      </c>
      <c r="E365" s="73">
        <v>1734</v>
      </c>
      <c r="F365" s="117">
        <v>3</v>
      </c>
      <c r="G365" s="73" t="s">
        <v>4</v>
      </c>
      <c r="H365" s="73" t="s">
        <v>4</v>
      </c>
      <c r="I365" s="73" t="s">
        <v>4</v>
      </c>
      <c r="J365" s="73" t="s">
        <v>4</v>
      </c>
      <c r="K365" s="73">
        <v>3</v>
      </c>
      <c r="L365" s="73" t="s">
        <v>4</v>
      </c>
      <c r="M365" s="73" t="s">
        <v>4</v>
      </c>
      <c r="N365" s="29" t="s">
        <v>4</v>
      </c>
      <c r="O365" s="106"/>
      <c r="P365" s="106"/>
      <c r="Q365" s="29">
        <v>1</v>
      </c>
      <c r="R365" s="29" t="s">
        <v>4</v>
      </c>
      <c r="S365" s="29">
        <v>2</v>
      </c>
      <c r="T365" s="29">
        <v>1</v>
      </c>
      <c r="U365" s="29">
        <v>4</v>
      </c>
      <c r="V365" s="29">
        <v>5</v>
      </c>
      <c r="W365" s="29">
        <v>6</v>
      </c>
      <c r="X365" s="29">
        <v>9</v>
      </c>
      <c r="Y365" s="29">
        <v>23</v>
      </c>
      <c r="Z365" s="29">
        <v>24</v>
      </c>
      <c r="AA365" s="29">
        <v>22</v>
      </c>
      <c r="AB365" s="29">
        <v>48</v>
      </c>
      <c r="AC365" s="29">
        <v>126</v>
      </c>
      <c r="AD365" s="29">
        <v>332</v>
      </c>
      <c r="AE365" s="29">
        <v>499</v>
      </c>
      <c r="AF365" s="29">
        <v>428</v>
      </c>
      <c r="AG365" s="29">
        <v>201</v>
      </c>
      <c r="AH365" s="148" t="s">
        <v>4</v>
      </c>
      <c r="AI365" s="63"/>
    </row>
    <row r="366" spans="1:35">
      <c r="A366" s="63"/>
      <c r="B366" s="161" t="s">
        <v>3</v>
      </c>
      <c r="C366" s="160" t="s">
        <v>188</v>
      </c>
      <c r="D366" s="91" t="s">
        <v>67</v>
      </c>
      <c r="E366" s="73">
        <v>466</v>
      </c>
      <c r="F366" s="117">
        <v>1</v>
      </c>
      <c r="G366" s="73" t="s">
        <v>4</v>
      </c>
      <c r="H366" s="73" t="s">
        <v>4</v>
      </c>
      <c r="I366" s="73" t="s">
        <v>4</v>
      </c>
      <c r="J366" s="73" t="s">
        <v>4</v>
      </c>
      <c r="K366" s="73">
        <v>1</v>
      </c>
      <c r="L366" s="73" t="s">
        <v>4</v>
      </c>
      <c r="M366" s="73" t="s">
        <v>4</v>
      </c>
      <c r="N366" s="29" t="s">
        <v>4</v>
      </c>
      <c r="O366" s="106"/>
      <c r="P366" s="106"/>
      <c r="Q366" s="29" t="s">
        <v>4</v>
      </c>
      <c r="R366" s="29" t="s">
        <v>4</v>
      </c>
      <c r="S366" s="29">
        <v>2</v>
      </c>
      <c r="T366" s="29">
        <v>1</v>
      </c>
      <c r="U366" s="29">
        <v>2</v>
      </c>
      <c r="V366" s="29">
        <v>3</v>
      </c>
      <c r="W366" s="29">
        <v>6</v>
      </c>
      <c r="X366" s="29">
        <v>8</v>
      </c>
      <c r="Y366" s="29">
        <v>20</v>
      </c>
      <c r="Z366" s="29">
        <v>21</v>
      </c>
      <c r="AA366" s="29">
        <v>12</v>
      </c>
      <c r="AB366" s="29">
        <v>27</v>
      </c>
      <c r="AC366" s="29">
        <v>56</v>
      </c>
      <c r="AD366" s="29">
        <v>116</v>
      </c>
      <c r="AE366" s="29">
        <v>101</v>
      </c>
      <c r="AF366" s="29">
        <v>67</v>
      </c>
      <c r="AG366" s="29">
        <v>23</v>
      </c>
      <c r="AH366" s="148" t="s">
        <v>4</v>
      </c>
      <c r="AI366" s="63"/>
    </row>
    <row r="367" spans="1:35">
      <c r="A367" s="63"/>
      <c r="B367" s="161" t="s">
        <v>3</v>
      </c>
      <c r="C367" s="160" t="s">
        <v>3</v>
      </c>
      <c r="D367" s="91" t="s">
        <v>66</v>
      </c>
      <c r="E367" s="73">
        <v>1268</v>
      </c>
      <c r="F367" s="117">
        <v>2</v>
      </c>
      <c r="G367" s="73" t="s">
        <v>4</v>
      </c>
      <c r="H367" s="73" t="s">
        <v>4</v>
      </c>
      <c r="I367" s="73" t="s">
        <v>4</v>
      </c>
      <c r="J367" s="73" t="s">
        <v>4</v>
      </c>
      <c r="K367" s="73">
        <v>2</v>
      </c>
      <c r="L367" s="73" t="s">
        <v>4</v>
      </c>
      <c r="M367" s="73" t="s">
        <v>4</v>
      </c>
      <c r="N367" s="29" t="s">
        <v>4</v>
      </c>
      <c r="O367" s="106"/>
      <c r="P367" s="106"/>
      <c r="Q367" s="29">
        <v>1</v>
      </c>
      <c r="R367" s="29" t="s">
        <v>4</v>
      </c>
      <c r="S367" s="29" t="s">
        <v>4</v>
      </c>
      <c r="T367" s="29" t="s">
        <v>4</v>
      </c>
      <c r="U367" s="29">
        <v>2</v>
      </c>
      <c r="V367" s="29">
        <v>2</v>
      </c>
      <c r="W367" s="29" t="s">
        <v>4</v>
      </c>
      <c r="X367" s="29">
        <v>1</v>
      </c>
      <c r="Y367" s="29">
        <v>3</v>
      </c>
      <c r="Z367" s="29">
        <v>3</v>
      </c>
      <c r="AA367" s="29">
        <v>10</v>
      </c>
      <c r="AB367" s="29">
        <v>21</v>
      </c>
      <c r="AC367" s="29">
        <v>70</v>
      </c>
      <c r="AD367" s="29">
        <v>216</v>
      </c>
      <c r="AE367" s="29">
        <v>398</v>
      </c>
      <c r="AF367" s="29">
        <v>361</v>
      </c>
      <c r="AG367" s="29">
        <v>178</v>
      </c>
      <c r="AH367" s="148" t="s">
        <v>4</v>
      </c>
      <c r="AI367" s="63"/>
    </row>
    <row r="368" spans="1:35">
      <c r="A368" s="63"/>
      <c r="B368" s="161" t="s">
        <v>187</v>
      </c>
      <c r="C368" s="160" t="s">
        <v>186</v>
      </c>
      <c r="D368" s="91" t="s">
        <v>151</v>
      </c>
      <c r="E368" s="73">
        <v>1505</v>
      </c>
      <c r="F368" s="117" t="s">
        <v>4</v>
      </c>
      <c r="G368" s="73" t="s">
        <v>4</v>
      </c>
      <c r="H368" s="73" t="s">
        <v>4</v>
      </c>
      <c r="I368" s="73" t="s">
        <v>4</v>
      </c>
      <c r="J368" s="73" t="s">
        <v>4</v>
      </c>
      <c r="K368" s="73" t="s">
        <v>4</v>
      </c>
      <c r="L368" s="73" t="s">
        <v>4</v>
      </c>
      <c r="M368" s="73" t="s">
        <v>4</v>
      </c>
      <c r="N368" s="29" t="s">
        <v>4</v>
      </c>
      <c r="O368" s="106"/>
      <c r="P368" s="106"/>
      <c r="Q368" s="29" t="s">
        <v>4</v>
      </c>
      <c r="R368" s="29" t="s">
        <v>4</v>
      </c>
      <c r="S368" s="29" t="s">
        <v>4</v>
      </c>
      <c r="T368" s="29" t="s">
        <v>4</v>
      </c>
      <c r="U368" s="29" t="s">
        <v>4</v>
      </c>
      <c r="V368" s="29" t="s">
        <v>4</v>
      </c>
      <c r="W368" s="29" t="s">
        <v>4</v>
      </c>
      <c r="X368" s="29" t="s">
        <v>4</v>
      </c>
      <c r="Y368" s="29" t="s">
        <v>4</v>
      </c>
      <c r="Z368" s="29">
        <v>1</v>
      </c>
      <c r="AA368" s="29">
        <v>6</v>
      </c>
      <c r="AB368" s="29">
        <v>25</v>
      </c>
      <c r="AC368" s="29">
        <v>104</v>
      </c>
      <c r="AD368" s="29">
        <v>290</v>
      </c>
      <c r="AE368" s="29">
        <v>472</v>
      </c>
      <c r="AF368" s="29">
        <v>408</v>
      </c>
      <c r="AG368" s="29">
        <v>199</v>
      </c>
      <c r="AH368" s="148" t="s">
        <v>4</v>
      </c>
      <c r="AI368" s="63"/>
    </row>
    <row r="369" spans="1:35">
      <c r="A369" s="63"/>
      <c r="B369" s="161" t="s">
        <v>3</v>
      </c>
      <c r="C369" s="160" t="s">
        <v>3</v>
      </c>
      <c r="D369" s="91" t="s">
        <v>67</v>
      </c>
      <c r="E369" s="73">
        <v>345</v>
      </c>
      <c r="F369" s="117" t="s">
        <v>4</v>
      </c>
      <c r="G369" s="73" t="s">
        <v>4</v>
      </c>
      <c r="H369" s="73" t="s">
        <v>4</v>
      </c>
      <c r="I369" s="73" t="s">
        <v>4</v>
      </c>
      <c r="J369" s="73" t="s">
        <v>4</v>
      </c>
      <c r="K369" s="73" t="s">
        <v>4</v>
      </c>
      <c r="L369" s="73" t="s">
        <v>4</v>
      </c>
      <c r="M369" s="73" t="s">
        <v>4</v>
      </c>
      <c r="N369" s="29" t="s">
        <v>4</v>
      </c>
      <c r="O369" s="106"/>
      <c r="P369" s="106"/>
      <c r="Q369" s="29" t="s">
        <v>4</v>
      </c>
      <c r="R369" s="29" t="s">
        <v>4</v>
      </c>
      <c r="S369" s="29" t="s">
        <v>4</v>
      </c>
      <c r="T369" s="29" t="s">
        <v>4</v>
      </c>
      <c r="U369" s="29" t="s">
        <v>4</v>
      </c>
      <c r="V369" s="29" t="s">
        <v>4</v>
      </c>
      <c r="W369" s="29" t="s">
        <v>4</v>
      </c>
      <c r="X369" s="29" t="s">
        <v>4</v>
      </c>
      <c r="Y369" s="29" t="s">
        <v>4</v>
      </c>
      <c r="Z369" s="29">
        <v>1</v>
      </c>
      <c r="AA369" s="29">
        <v>3</v>
      </c>
      <c r="AB369" s="29">
        <v>12</v>
      </c>
      <c r="AC369" s="29">
        <v>49</v>
      </c>
      <c r="AD369" s="29">
        <v>101</v>
      </c>
      <c r="AE369" s="29">
        <v>94</v>
      </c>
      <c r="AF369" s="29">
        <v>62</v>
      </c>
      <c r="AG369" s="29">
        <v>23</v>
      </c>
      <c r="AH369" s="148" t="s">
        <v>4</v>
      </c>
      <c r="AI369" s="63"/>
    </row>
    <row r="370" spans="1:35">
      <c r="A370" s="63"/>
      <c r="B370" s="161" t="s">
        <v>3</v>
      </c>
      <c r="C370" s="160" t="s">
        <v>3</v>
      </c>
      <c r="D370" s="91" t="s">
        <v>66</v>
      </c>
      <c r="E370" s="73">
        <v>1160</v>
      </c>
      <c r="F370" s="117" t="s">
        <v>4</v>
      </c>
      <c r="G370" s="73" t="s">
        <v>4</v>
      </c>
      <c r="H370" s="73" t="s">
        <v>4</v>
      </c>
      <c r="I370" s="73" t="s">
        <v>4</v>
      </c>
      <c r="J370" s="73" t="s">
        <v>4</v>
      </c>
      <c r="K370" s="73" t="s">
        <v>4</v>
      </c>
      <c r="L370" s="73" t="s">
        <v>4</v>
      </c>
      <c r="M370" s="73" t="s">
        <v>4</v>
      </c>
      <c r="N370" s="29" t="s">
        <v>4</v>
      </c>
      <c r="O370" s="106"/>
      <c r="P370" s="106"/>
      <c r="Q370" s="29" t="s">
        <v>4</v>
      </c>
      <c r="R370" s="29" t="s">
        <v>4</v>
      </c>
      <c r="S370" s="29" t="s">
        <v>4</v>
      </c>
      <c r="T370" s="29" t="s">
        <v>4</v>
      </c>
      <c r="U370" s="29" t="s">
        <v>4</v>
      </c>
      <c r="V370" s="29" t="s">
        <v>4</v>
      </c>
      <c r="W370" s="29" t="s">
        <v>4</v>
      </c>
      <c r="X370" s="29" t="s">
        <v>4</v>
      </c>
      <c r="Y370" s="29" t="s">
        <v>4</v>
      </c>
      <c r="Z370" s="29" t="s">
        <v>4</v>
      </c>
      <c r="AA370" s="29">
        <v>3</v>
      </c>
      <c r="AB370" s="29">
        <v>13</v>
      </c>
      <c r="AC370" s="29">
        <v>55</v>
      </c>
      <c r="AD370" s="29">
        <v>189</v>
      </c>
      <c r="AE370" s="29">
        <v>378</v>
      </c>
      <c r="AF370" s="29">
        <v>346</v>
      </c>
      <c r="AG370" s="29">
        <v>176</v>
      </c>
      <c r="AH370" s="148" t="s">
        <v>4</v>
      </c>
      <c r="AI370" s="63"/>
    </row>
    <row r="371" spans="1:35">
      <c r="A371" s="63"/>
      <c r="B371" s="161" t="s">
        <v>185</v>
      </c>
      <c r="C371" s="160" t="s">
        <v>184</v>
      </c>
      <c r="D371" s="91" t="s">
        <v>151</v>
      </c>
      <c r="E371" s="73" t="s">
        <v>4</v>
      </c>
      <c r="F371" s="117" t="s">
        <v>4</v>
      </c>
      <c r="G371" s="73" t="s">
        <v>4</v>
      </c>
      <c r="H371" s="73" t="s">
        <v>4</v>
      </c>
      <c r="I371" s="73" t="s">
        <v>4</v>
      </c>
      <c r="J371" s="73" t="s">
        <v>4</v>
      </c>
      <c r="K371" s="73" t="s">
        <v>4</v>
      </c>
      <c r="L371" s="73" t="s">
        <v>4</v>
      </c>
      <c r="M371" s="73" t="s">
        <v>4</v>
      </c>
      <c r="N371" s="29" t="s">
        <v>4</v>
      </c>
      <c r="O371" s="106"/>
      <c r="P371" s="106"/>
      <c r="Q371" s="29" t="s">
        <v>4</v>
      </c>
      <c r="R371" s="29" t="s">
        <v>4</v>
      </c>
      <c r="S371" s="29" t="s">
        <v>4</v>
      </c>
      <c r="T371" s="29" t="s">
        <v>4</v>
      </c>
      <c r="U371" s="29" t="s">
        <v>4</v>
      </c>
      <c r="V371" s="29" t="s">
        <v>4</v>
      </c>
      <c r="W371" s="29" t="s">
        <v>4</v>
      </c>
      <c r="X371" s="29" t="s">
        <v>4</v>
      </c>
      <c r="Y371" s="29" t="s">
        <v>4</v>
      </c>
      <c r="Z371" s="29" t="s">
        <v>4</v>
      </c>
      <c r="AA371" s="29" t="s">
        <v>4</v>
      </c>
      <c r="AB371" s="29" t="s">
        <v>4</v>
      </c>
      <c r="AC371" s="29" t="s">
        <v>4</v>
      </c>
      <c r="AD371" s="29" t="s">
        <v>4</v>
      </c>
      <c r="AE371" s="29" t="s">
        <v>4</v>
      </c>
      <c r="AF371" s="29" t="s">
        <v>4</v>
      </c>
      <c r="AG371" s="29" t="s">
        <v>4</v>
      </c>
      <c r="AH371" s="148" t="s">
        <v>4</v>
      </c>
      <c r="AI371" s="63"/>
    </row>
    <row r="372" spans="1:35">
      <c r="A372" s="63"/>
      <c r="B372" s="161" t="s">
        <v>3</v>
      </c>
      <c r="C372" s="160" t="s">
        <v>3</v>
      </c>
      <c r="D372" s="91" t="s">
        <v>67</v>
      </c>
      <c r="E372" s="73" t="s">
        <v>4</v>
      </c>
      <c r="F372" s="117" t="s">
        <v>4</v>
      </c>
      <c r="G372" s="73" t="s">
        <v>4</v>
      </c>
      <c r="H372" s="73" t="s">
        <v>4</v>
      </c>
      <c r="I372" s="73" t="s">
        <v>4</v>
      </c>
      <c r="J372" s="73" t="s">
        <v>4</v>
      </c>
      <c r="K372" s="73" t="s">
        <v>4</v>
      </c>
      <c r="L372" s="73" t="s">
        <v>4</v>
      </c>
      <c r="M372" s="73" t="s">
        <v>4</v>
      </c>
      <c r="N372" s="29" t="s">
        <v>4</v>
      </c>
      <c r="O372" s="106"/>
      <c r="P372" s="106"/>
      <c r="Q372" s="29" t="s">
        <v>4</v>
      </c>
      <c r="R372" s="29" t="s">
        <v>4</v>
      </c>
      <c r="S372" s="29" t="s">
        <v>4</v>
      </c>
      <c r="T372" s="29" t="s">
        <v>4</v>
      </c>
      <c r="U372" s="29" t="s">
        <v>4</v>
      </c>
      <c r="V372" s="29" t="s">
        <v>4</v>
      </c>
      <c r="W372" s="29" t="s">
        <v>4</v>
      </c>
      <c r="X372" s="29" t="s">
        <v>4</v>
      </c>
      <c r="Y372" s="29" t="s">
        <v>4</v>
      </c>
      <c r="Z372" s="29" t="s">
        <v>4</v>
      </c>
      <c r="AA372" s="29" t="s">
        <v>4</v>
      </c>
      <c r="AB372" s="29" t="s">
        <v>4</v>
      </c>
      <c r="AC372" s="29" t="s">
        <v>4</v>
      </c>
      <c r="AD372" s="29" t="s">
        <v>4</v>
      </c>
      <c r="AE372" s="29" t="s">
        <v>4</v>
      </c>
      <c r="AF372" s="29" t="s">
        <v>4</v>
      </c>
      <c r="AG372" s="29" t="s">
        <v>4</v>
      </c>
      <c r="AH372" s="148" t="s">
        <v>4</v>
      </c>
      <c r="AI372" s="63"/>
    </row>
    <row r="373" spans="1:35">
      <c r="A373" s="63"/>
      <c r="B373" s="161" t="s">
        <v>3</v>
      </c>
      <c r="C373" s="160" t="s">
        <v>3</v>
      </c>
      <c r="D373" s="91" t="s">
        <v>66</v>
      </c>
      <c r="E373" s="73" t="s">
        <v>4</v>
      </c>
      <c r="F373" s="117" t="s">
        <v>4</v>
      </c>
      <c r="G373" s="73" t="s">
        <v>4</v>
      </c>
      <c r="H373" s="73" t="s">
        <v>4</v>
      </c>
      <c r="I373" s="73" t="s">
        <v>4</v>
      </c>
      <c r="J373" s="73" t="s">
        <v>4</v>
      </c>
      <c r="K373" s="73" t="s">
        <v>4</v>
      </c>
      <c r="L373" s="73" t="s">
        <v>4</v>
      </c>
      <c r="M373" s="73" t="s">
        <v>4</v>
      </c>
      <c r="N373" s="29" t="s">
        <v>4</v>
      </c>
      <c r="O373" s="106"/>
      <c r="P373" s="106"/>
      <c r="Q373" s="29" t="s">
        <v>4</v>
      </c>
      <c r="R373" s="29" t="s">
        <v>4</v>
      </c>
      <c r="S373" s="29" t="s">
        <v>4</v>
      </c>
      <c r="T373" s="29" t="s">
        <v>4</v>
      </c>
      <c r="U373" s="29" t="s">
        <v>4</v>
      </c>
      <c r="V373" s="29" t="s">
        <v>4</v>
      </c>
      <c r="W373" s="29" t="s">
        <v>4</v>
      </c>
      <c r="X373" s="29" t="s">
        <v>4</v>
      </c>
      <c r="Y373" s="29" t="s">
        <v>4</v>
      </c>
      <c r="Z373" s="29" t="s">
        <v>4</v>
      </c>
      <c r="AA373" s="29" t="s">
        <v>4</v>
      </c>
      <c r="AB373" s="29" t="s">
        <v>4</v>
      </c>
      <c r="AC373" s="29" t="s">
        <v>4</v>
      </c>
      <c r="AD373" s="29" t="s">
        <v>4</v>
      </c>
      <c r="AE373" s="29" t="s">
        <v>4</v>
      </c>
      <c r="AF373" s="29" t="s">
        <v>4</v>
      </c>
      <c r="AG373" s="29" t="s">
        <v>4</v>
      </c>
      <c r="AH373" s="148" t="s">
        <v>4</v>
      </c>
      <c r="AI373" s="63"/>
    </row>
    <row r="374" spans="1:35">
      <c r="A374" s="63"/>
      <c r="B374" s="161" t="s">
        <v>183</v>
      </c>
      <c r="C374" s="160" t="s">
        <v>182</v>
      </c>
      <c r="D374" s="91" t="s">
        <v>151</v>
      </c>
      <c r="E374" s="73">
        <v>229</v>
      </c>
      <c r="F374" s="117">
        <v>3</v>
      </c>
      <c r="G374" s="73" t="s">
        <v>4</v>
      </c>
      <c r="H374" s="73" t="s">
        <v>4</v>
      </c>
      <c r="I374" s="73" t="s">
        <v>4</v>
      </c>
      <c r="J374" s="73" t="s">
        <v>4</v>
      </c>
      <c r="K374" s="73">
        <v>3</v>
      </c>
      <c r="L374" s="73" t="s">
        <v>4</v>
      </c>
      <c r="M374" s="73" t="s">
        <v>4</v>
      </c>
      <c r="N374" s="29" t="s">
        <v>4</v>
      </c>
      <c r="O374" s="106"/>
      <c r="P374" s="106"/>
      <c r="Q374" s="29">
        <v>1</v>
      </c>
      <c r="R374" s="29" t="s">
        <v>4</v>
      </c>
      <c r="S374" s="29">
        <v>2</v>
      </c>
      <c r="T374" s="29">
        <v>1</v>
      </c>
      <c r="U374" s="29">
        <v>4</v>
      </c>
      <c r="V374" s="29">
        <v>5</v>
      </c>
      <c r="W374" s="29">
        <v>6</v>
      </c>
      <c r="X374" s="29">
        <v>9</v>
      </c>
      <c r="Y374" s="29">
        <v>23</v>
      </c>
      <c r="Z374" s="29">
        <v>23</v>
      </c>
      <c r="AA374" s="29">
        <v>16</v>
      </c>
      <c r="AB374" s="29">
        <v>23</v>
      </c>
      <c r="AC374" s="29">
        <v>22</v>
      </c>
      <c r="AD374" s="29">
        <v>42</v>
      </c>
      <c r="AE374" s="29">
        <v>27</v>
      </c>
      <c r="AF374" s="29">
        <v>20</v>
      </c>
      <c r="AG374" s="29">
        <v>2</v>
      </c>
      <c r="AH374" s="148" t="s">
        <v>4</v>
      </c>
      <c r="AI374" s="63"/>
    </row>
    <row r="375" spans="1:35">
      <c r="A375" s="63"/>
      <c r="B375" s="161" t="s">
        <v>3</v>
      </c>
      <c r="C375" s="160" t="s">
        <v>181</v>
      </c>
      <c r="D375" s="91" t="s">
        <v>67</v>
      </c>
      <c r="E375" s="73">
        <v>121</v>
      </c>
      <c r="F375" s="117">
        <v>1</v>
      </c>
      <c r="G375" s="73" t="s">
        <v>4</v>
      </c>
      <c r="H375" s="73" t="s">
        <v>4</v>
      </c>
      <c r="I375" s="73" t="s">
        <v>4</v>
      </c>
      <c r="J375" s="73" t="s">
        <v>4</v>
      </c>
      <c r="K375" s="73">
        <v>1</v>
      </c>
      <c r="L375" s="73" t="s">
        <v>4</v>
      </c>
      <c r="M375" s="73" t="s">
        <v>4</v>
      </c>
      <c r="N375" s="29" t="s">
        <v>4</v>
      </c>
      <c r="O375" s="106"/>
      <c r="P375" s="106"/>
      <c r="Q375" s="29" t="s">
        <v>4</v>
      </c>
      <c r="R375" s="29" t="s">
        <v>4</v>
      </c>
      <c r="S375" s="29">
        <v>2</v>
      </c>
      <c r="T375" s="29">
        <v>1</v>
      </c>
      <c r="U375" s="29">
        <v>2</v>
      </c>
      <c r="V375" s="29">
        <v>3</v>
      </c>
      <c r="W375" s="29">
        <v>6</v>
      </c>
      <c r="X375" s="29">
        <v>8</v>
      </c>
      <c r="Y375" s="29">
        <v>20</v>
      </c>
      <c r="Z375" s="29">
        <v>20</v>
      </c>
      <c r="AA375" s="29">
        <v>9</v>
      </c>
      <c r="AB375" s="29">
        <v>15</v>
      </c>
      <c r="AC375" s="29">
        <v>7</v>
      </c>
      <c r="AD375" s="29">
        <v>15</v>
      </c>
      <c r="AE375" s="29">
        <v>7</v>
      </c>
      <c r="AF375" s="29">
        <v>5</v>
      </c>
      <c r="AG375" s="29" t="s">
        <v>4</v>
      </c>
      <c r="AH375" s="148" t="s">
        <v>4</v>
      </c>
      <c r="AI375" s="63"/>
    </row>
    <row r="376" spans="1:35">
      <c r="A376" s="63"/>
      <c r="B376" s="161" t="s">
        <v>3</v>
      </c>
      <c r="C376" s="160" t="s">
        <v>3</v>
      </c>
      <c r="D376" s="91" t="s">
        <v>66</v>
      </c>
      <c r="E376" s="73">
        <v>108</v>
      </c>
      <c r="F376" s="117">
        <v>2</v>
      </c>
      <c r="G376" s="73" t="s">
        <v>4</v>
      </c>
      <c r="H376" s="73" t="s">
        <v>4</v>
      </c>
      <c r="I376" s="73" t="s">
        <v>4</v>
      </c>
      <c r="J376" s="73" t="s">
        <v>4</v>
      </c>
      <c r="K376" s="73">
        <v>2</v>
      </c>
      <c r="L376" s="73" t="s">
        <v>4</v>
      </c>
      <c r="M376" s="73" t="s">
        <v>4</v>
      </c>
      <c r="N376" s="29" t="s">
        <v>4</v>
      </c>
      <c r="O376" s="106"/>
      <c r="P376" s="106"/>
      <c r="Q376" s="29">
        <v>1</v>
      </c>
      <c r="R376" s="29" t="s">
        <v>4</v>
      </c>
      <c r="S376" s="29" t="s">
        <v>4</v>
      </c>
      <c r="T376" s="29" t="s">
        <v>4</v>
      </c>
      <c r="U376" s="29">
        <v>2</v>
      </c>
      <c r="V376" s="29">
        <v>2</v>
      </c>
      <c r="W376" s="29" t="s">
        <v>4</v>
      </c>
      <c r="X376" s="29">
        <v>1</v>
      </c>
      <c r="Y376" s="29">
        <v>3</v>
      </c>
      <c r="Z376" s="29">
        <v>3</v>
      </c>
      <c r="AA376" s="29">
        <v>7</v>
      </c>
      <c r="AB376" s="29">
        <v>8</v>
      </c>
      <c r="AC376" s="29">
        <v>15</v>
      </c>
      <c r="AD376" s="29">
        <v>27</v>
      </c>
      <c r="AE376" s="29">
        <v>20</v>
      </c>
      <c r="AF376" s="29">
        <v>15</v>
      </c>
      <c r="AG376" s="29">
        <v>2</v>
      </c>
      <c r="AH376" s="148" t="s">
        <v>4</v>
      </c>
      <c r="AI376" s="63"/>
    </row>
    <row r="377" spans="1:35">
      <c r="A377" s="63"/>
      <c r="B377" s="161" t="s">
        <v>180</v>
      </c>
      <c r="C377" s="160" t="s">
        <v>179</v>
      </c>
      <c r="D377" s="91" t="s">
        <v>151</v>
      </c>
      <c r="E377" s="73">
        <v>1131</v>
      </c>
      <c r="F377" s="117">
        <v>5</v>
      </c>
      <c r="G377" s="73" t="s">
        <v>4</v>
      </c>
      <c r="H377" s="73">
        <v>1</v>
      </c>
      <c r="I377" s="73">
        <v>1</v>
      </c>
      <c r="J377" s="73" t="s">
        <v>4</v>
      </c>
      <c r="K377" s="73">
        <v>7</v>
      </c>
      <c r="L377" s="73">
        <v>1</v>
      </c>
      <c r="M377" s="73" t="s">
        <v>4</v>
      </c>
      <c r="N377" s="29">
        <v>6</v>
      </c>
      <c r="O377" s="106"/>
      <c r="P377" s="106"/>
      <c r="Q377" s="29">
        <v>21</v>
      </c>
      <c r="R377" s="29">
        <v>29</v>
      </c>
      <c r="S377" s="29">
        <v>35</v>
      </c>
      <c r="T377" s="29">
        <v>23</v>
      </c>
      <c r="U377" s="29">
        <v>36</v>
      </c>
      <c r="V377" s="29">
        <v>38</v>
      </c>
      <c r="W377" s="29">
        <v>39</v>
      </c>
      <c r="X377" s="29">
        <v>57</v>
      </c>
      <c r="Y377" s="29">
        <v>45</v>
      </c>
      <c r="Z377" s="29">
        <v>104</v>
      </c>
      <c r="AA377" s="29">
        <v>112</v>
      </c>
      <c r="AB377" s="29">
        <v>125</v>
      </c>
      <c r="AC377" s="29">
        <v>153</v>
      </c>
      <c r="AD377" s="29">
        <v>158</v>
      </c>
      <c r="AE377" s="29">
        <v>95</v>
      </c>
      <c r="AF377" s="29">
        <v>38</v>
      </c>
      <c r="AG377" s="29">
        <v>9</v>
      </c>
      <c r="AH377" s="148" t="s">
        <v>4</v>
      </c>
      <c r="AI377" s="63"/>
    </row>
    <row r="378" spans="1:35">
      <c r="A378" s="63"/>
      <c r="B378" s="161" t="s">
        <v>3</v>
      </c>
      <c r="C378" s="160" t="s">
        <v>3</v>
      </c>
      <c r="D378" s="91" t="s">
        <v>67</v>
      </c>
      <c r="E378" s="73">
        <v>707</v>
      </c>
      <c r="F378" s="117">
        <v>4</v>
      </c>
      <c r="G378" s="73" t="s">
        <v>4</v>
      </c>
      <c r="H378" s="73" t="s">
        <v>4</v>
      </c>
      <c r="I378" s="73">
        <v>1</v>
      </c>
      <c r="J378" s="73" t="s">
        <v>4</v>
      </c>
      <c r="K378" s="73">
        <v>5</v>
      </c>
      <c r="L378" s="73" t="s">
        <v>4</v>
      </c>
      <c r="M378" s="73" t="s">
        <v>4</v>
      </c>
      <c r="N378" s="29">
        <v>5</v>
      </c>
      <c r="O378" s="106"/>
      <c r="P378" s="106"/>
      <c r="Q378" s="29">
        <v>18</v>
      </c>
      <c r="R378" s="29">
        <v>23</v>
      </c>
      <c r="S378" s="29">
        <v>26</v>
      </c>
      <c r="T378" s="29">
        <v>17</v>
      </c>
      <c r="U378" s="29">
        <v>28</v>
      </c>
      <c r="V378" s="29">
        <v>29</v>
      </c>
      <c r="W378" s="29">
        <v>30</v>
      </c>
      <c r="X378" s="29">
        <v>45</v>
      </c>
      <c r="Y378" s="29">
        <v>35</v>
      </c>
      <c r="Z378" s="29">
        <v>76</v>
      </c>
      <c r="AA378" s="29">
        <v>69</v>
      </c>
      <c r="AB378" s="29">
        <v>82</v>
      </c>
      <c r="AC378" s="29">
        <v>93</v>
      </c>
      <c r="AD378" s="29">
        <v>83</v>
      </c>
      <c r="AE378" s="29">
        <v>35</v>
      </c>
      <c r="AF378" s="29">
        <v>7</v>
      </c>
      <c r="AG378" s="29">
        <v>1</v>
      </c>
      <c r="AH378" s="148" t="s">
        <v>4</v>
      </c>
      <c r="AI378" s="63"/>
    </row>
    <row r="379" spans="1:35">
      <c r="A379" s="63"/>
      <c r="B379" s="161" t="s">
        <v>3</v>
      </c>
      <c r="C379" s="160" t="s">
        <v>3</v>
      </c>
      <c r="D379" s="91" t="s">
        <v>66</v>
      </c>
      <c r="E379" s="73">
        <v>424</v>
      </c>
      <c r="F379" s="117">
        <v>1</v>
      </c>
      <c r="G379" s="73" t="s">
        <v>4</v>
      </c>
      <c r="H379" s="73">
        <v>1</v>
      </c>
      <c r="I379" s="73" t="s">
        <v>4</v>
      </c>
      <c r="J379" s="73" t="s">
        <v>4</v>
      </c>
      <c r="K379" s="73">
        <v>2</v>
      </c>
      <c r="L379" s="73">
        <v>1</v>
      </c>
      <c r="M379" s="73" t="s">
        <v>4</v>
      </c>
      <c r="N379" s="29">
        <v>1</v>
      </c>
      <c r="O379" s="106"/>
      <c r="P379" s="106"/>
      <c r="Q379" s="29">
        <v>3</v>
      </c>
      <c r="R379" s="29">
        <v>6</v>
      </c>
      <c r="S379" s="29">
        <v>9</v>
      </c>
      <c r="T379" s="29">
        <v>6</v>
      </c>
      <c r="U379" s="29">
        <v>8</v>
      </c>
      <c r="V379" s="29">
        <v>9</v>
      </c>
      <c r="W379" s="29">
        <v>9</v>
      </c>
      <c r="X379" s="29">
        <v>12</v>
      </c>
      <c r="Y379" s="29">
        <v>10</v>
      </c>
      <c r="Z379" s="29">
        <v>28</v>
      </c>
      <c r="AA379" s="29">
        <v>43</v>
      </c>
      <c r="AB379" s="29">
        <v>43</v>
      </c>
      <c r="AC379" s="29">
        <v>60</v>
      </c>
      <c r="AD379" s="29">
        <v>75</v>
      </c>
      <c r="AE379" s="29">
        <v>60</v>
      </c>
      <c r="AF379" s="29">
        <v>31</v>
      </c>
      <c r="AG379" s="29">
        <v>8</v>
      </c>
      <c r="AH379" s="148" t="s">
        <v>4</v>
      </c>
      <c r="AI379" s="63"/>
    </row>
    <row r="380" spans="1:35">
      <c r="A380" s="63"/>
      <c r="B380" s="161" t="s">
        <v>178</v>
      </c>
      <c r="C380" s="160" t="s">
        <v>177</v>
      </c>
      <c r="D380" s="91" t="s">
        <v>151</v>
      </c>
      <c r="E380" s="73">
        <v>706</v>
      </c>
      <c r="F380" s="117">
        <v>4</v>
      </c>
      <c r="G380" s="73" t="s">
        <v>4</v>
      </c>
      <c r="H380" s="73">
        <v>1</v>
      </c>
      <c r="I380" s="73" t="s">
        <v>4</v>
      </c>
      <c r="J380" s="73" t="s">
        <v>4</v>
      </c>
      <c r="K380" s="73">
        <v>5</v>
      </c>
      <c r="L380" s="73">
        <v>1</v>
      </c>
      <c r="M380" s="73" t="s">
        <v>4</v>
      </c>
      <c r="N380" s="29">
        <v>2</v>
      </c>
      <c r="O380" s="106"/>
      <c r="P380" s="106"/>
      <c r="Q380" s="29">
        <v>7</v>
      </c>
      <c r="R380" s="29">
        <v>7</v>
      </c>
      <c r="S380" s="29">
        <v>9</v>
      </c>
      <c r="T380" s="29">
        <v>6</v>
      </c>
      <c r="U380" s="29">
        <v>10</v>
      </c>
      <c r="V380" s="29">
        <v>12</v>
      </c>
      <c r="W380" s="29">
        <v>10</v>
      </c>
      <c r="X380" s="29">
        <v>25</v>
      </c>
      <c r="Y380" s="29">
        <v>23</v>
      </c>
      <c r="Z380" s="29">
        <v>51</v>
      </c>
      <c r="AA380" s="29">
        <v>71</v>
      </c>
      <c r="AB380" s="29">
        <v>94</v>
      </c>
      <c r="AC380" s="29">
        <v>122</v>
      </c>
      <c r="AD380" s="29">
        <v>127</v>
      </c>
      <c r="AE380" s="29">
        <v>86</v>
      </c>
      <c r="AF380" s="29">
        <v>33</v>
      </c>
      <c r="AG380" s="29">
        <v>5</v>
      </c>
      <c r="AH380" s="148" t="s">
        <v>4</v>
      </c>
      <c r="AI380" s="63"/>
    </row>
    <row r="381" spans="1:35">
      <c r="A381" s="63"/>
      <c r="B381" s="161" t="s">
        <v>3</v>
      </c>
      <c r="C381" s="160" t="s">
        <v>3</v>
      </c>
      <c r="D381" s="91" t="s">
        <v>67</v>
      </c>
      <c r="E381" s="73">
        <v>416</v>
      </c>
      <c r="F381" s="117">
        <v>4</v>
      </c>
      <c r="G381" s="73" t="s">
        <v>4</v>
      </c>
      <c r="H381" s="73" t="s">
        <v>4</v>
      </c>
      <c r="I381" s="73" t="s">
        <v>4</v>
      </c>
      <c r="J381" s="73" t="s">
        <v>4</v>
      </c>
      <c r="K381" s="73">
        <v>4</v>
      </c>
      <c r="L381" s="73" t="s">
        <v>4</v>
      </c>
      <c r="M381" s="73" t="s">
        <v>4</v>
      </c>
      <c r="N381" s="29">
        <v>2</v>
      </c>
      <c r="O381" s="106"/>
      <c r="P381" s="106"/>
      <c r="Q381" s="29">
        <v>7</v>
      </c>
      <c r="R381" s="29">
        <v>7</v>
      </c>
      <c r="S381" s="29">
        <v>7</v>
      </c>
      <c r="T381" s="29">
        <v>4</v>
      </c>
      <c r="U381" s="29">
        <v>8</v>
      </c>
      <c r="V381" s="29">
        <v>12</v>
      </c>
      <c r="W381" s="29">
        <v>6</v>
      </c>
      <c r="X381" s="29">
        <v>21</v>
      </c>
      <c r="Y381" s="29">
        <v>19</v>
      </c>
      <c r="Z381" s="29">
        <v>38</v>
      </c>
      <c r="AA381" s="29">
        <v>43</v>
      </c>
      <c r="AB381" s="29">
        <v>62</v>
      </c>
      <c r="AC381" s="29">
        <v>73</v>
      </c>
      <c r="AD381" s="29">
        <v>66</v>
      </c>
      <c r="AE381" s="29">
        <v>30</v>
      </c>
      <c r="AF381" s="29">
        <v>6</v>
      </c>
      <c r="AG381" s="29">
        <v>1</v>
      </c>
      <c r="AH381" s="148" t="s">
        <v>4</v>
      </c>
      <c r="AI381" s="63"/>
    </row>
    <row r="382" spans="1:35">
      <c r="A382" s="63"/>
      <c r="B382" s="161" t="s">
        <v>3</v>
      </c>
      <c r="C382" s="160" t="s">
        <v>3</v>
      </c>
      <c r="D382" s="91" t="s">
        <v>66</v>
      </c>
      <c r="E382" s="73">
        <v>290</v>
      </c>
      <c r="F382" s="117" t="s">
        <v>4</v>
      </c>
      <c r="G382" s="73" t="s">
        <v>4</v>
      </c>
      <c r="H382" s="73">
        <v>1</v>
      </c>
      <c r="I382" s="73" t="s">
        <v>4</v>
      </c>
      <c r="J382" s="73" t="s">
        <v>4</v>
      </c>
      <c r="K382" s="73">
        <v>1</v>
      </c>
      <c r="L382" s="73">
        <v>1</v>
      </c>
      <c r="M382" s="73" t="s">
        <v>4</v>
      </c>
      <c r="N382" s="29" t="s">
        <v>4</v>
      </c>
      <c r="O382" s="106"/>
      <c r="P382" s="106"/>
      <c r="Q382" s="29" t="s">
        <v>4</v>
      </c>
      <c r="R382" s="29" t="s">
        <v>4</v>
      </c>
      <c r="S382" s="29">
        <v>2</v>
      </c>
      <c r="T382" s="29">
        <v>2</v>
      </c>
      <c r="U382" s="29">
        <v>2</v>
      </c>
      <c r="V382" s="29" t="s">
        <v>4</v>
      </c>
      <c r="W382" s="29">
        <v>4</v>
      </c>
      <c r="X382" s="29">
        <v>4</v>
      </c>
      <c r="Y382" s="29">
        <v>4</v>
      </c>
      <c r="Z382" s="29">
        <v>13</v>
      </c>
      <c r="AA382" s="29">
        <v>28</v>
      </c>
      <c r="AB382" s="29">
        <v>32</v>
      </c>
      <c r="AC382" s="29">
        <v>49</v>
      </c>
      <c r="AD382" s="29">
        <v>61</v>
      </c>
      <c r="AE382" s="29">
        <v>56</v>
      </c>
      <c r="AF382" s="29">
        <v>27</v>
      </c>
      <c r="AG382" s="29">
        <v>4</v>
      </c>
      <c r="AH382" s="148" t="s">
        <v>4</v>
      </c>
      <c r="AI382" s="63"/>
    </row>
    <row r="383" spans="1:35">
      <c r="A383" s="63"/>
      <c r="B383" s="161" t="s">
        <v>176</v>
      </c>
      <c r="C383" s="160" t="s">
        <v>175</v>
      </c>
      <c r="D383" s="91" t="s">
        <v>151</v>
      </c>
      <c r="E383" s="73">
        <v>121</v>
      </c>
      <c r="F383" s="117" t="s">
        <v>4</v>
      </c>
      <c r="G383" s="73" t="s">
        <v>4</v>
      </c>
      <c r="H383" s="73" t="s">
        <v>4</v>
      </c>
      <c r="I383" s="73" t="s">
        <v>4</v>
      </c>
      <c r="J383" s="73" t="s">
        <v>4</v>
      </c>
      <c r="K383" s="73" t="s">
        <v>4</v>
      </c>
      <c r="L383" s="73">
        <v>1</v>
      </c>
      <c r="M383" s="73" t="s">
        <v>4</v>
      </c>
      <c r="N383" s="29">
        <v>2</v>
      </c>
      <c r="O383" s="106"/>
      <c r="P383" s="106"/>
      <c r="Q383" s="29">
        <v>4</v>
      </c>
      <c r="R383" s="29">
        <v>6</v>
      </c>
      <c r="S383" s="29">
        <v>4</v>
      </c>
      <c r="T383" s="29">
        <v>3</v>
      </c>
      <c r="U383" s="29">
        <v>4</v>
      </c>
      <c r="V383" s="29">
        <v>7</v>
      </c>
      <c r="W383" s="29">
        <v>3</v>
      </c>
      <c r="X383" s="29">
        <v>6</v>
      </c>
      <c r="Y383" s="29">
        <v>7</v>
      </c>
      <c r="Z383" s="29">
        <v>14</v>
      </c>
      <c r="AA383" s="29">
        <v>15</v>
      </c>
      <c r="AB383" s="29">
        <v>21</v>
      </c>
      <c r="AC383" s="29">
        <v>13</v>
      </c>
      <c r="AD383" s="29">
        <v>8</v>
      </c>
      <c r="AE383" s="29">
        <v>3</v>
      </c>
      <c r="AF383" s="29" t="s">
        <v>4</v>
      </c>
      <c r="AG383" s="29" t="s">
        <v>4</v>
      </c>
      <c r="AH383" s="148" t="s">
        <v>4</v>
      </c>
      <c r="AI383" s="63"/>
    </row>
    <row r="384" spans="1:35">
      <c r="A384" s="63"/>
      <c r="B384" s="161" t="s">
        <v>3</v>
      </c>
      <c r="C384" s="160" t="s">
        <v>3</v>
      </c>
      <c r="D384" s="91" t="s">
        <v>67</v>
      </c>
      <c r="E384" s="73">
        <v>86</v>
      </c>
      <c r="F384" s="117" t="s">
        <v>4</v>
      </c>
      <c r="G384" s="73" t="s">
        <v>4</v>
      </c>
      <c r="H384" s="73" t="s">
        <v>4</v>
      </c>
      <c r="I384" s="73" t="s">
        <v>4</v>
      </c>
      <c r="J384" s="73" t="s">
        <v>4</v>
      </c>
      <c r="K384" s="73" t="s">
        <v>4</v>
      </c>
      <c r="L384" s="73" t="s">
        <v>4</v>
      </c>
      <c r="M384" s="73" t="s">
        <v>4</v>
      </c>
      <c r="N384" s="29">
        <v>2</v>
      </c>
      <c r="O384" s="106"/>
      <c r="P384" s="106"/>
      <c r="Q384" s="29">
        <v>4</v>
      </c>
      <c r="R384" s="29">
        <v>6</v>
      </c>
      <c r="S384" s="29">
        <v>4</v>
      </c>
      <c r="T384" s="29">
        <v>3</v>
      </c>
      <c r="U384" s="29">
        <v>4</v>
      </c>
      <c r="V384" s="29">
        <v>7</v>
      </c>
      <c r="W384" s="29">
        <v>2</v>
      </c>
      <c r="X384" s="29">
        <v>5</v>
      </c>
      <c r="Y384" s="29">
        <v>6</v>
      </c>
      <c r="Z384" s="29">
        <v>9</v>
      </c>
      <c r="AA384" s="29">
        <v>8</v>
      </c>
      <c r="AB384" s="29">
        <v>11</v>
      </c>
      <c r="AC384" s="29">
        <v>8</v>
      </c>
      <c r="AD384" s="29">
        <v>5</v>
      </c>
      <c r="AE384" s="29">
        <v>2</v>
      </c>
      <c r="AF384" s="29" t="s">
        <v>4</v>
      </c>
      <c r="AG384" s="29" t="s">
        <v>4</v>
      </c>
      <c r="AH384" s="148" t="s">
        <v>4</v>
      </c>
      <c r="AI384" s="63"/>
    </row>
    <row r="385" spans="1:35">
      <c r="A385" s="63"/>
      <c r="B385" s="161" t="s">
        <v>3</v>
      </c>
      <c r="C385" s="160" t="s">
        <v>3</v>
      </c>
      <c r="D385" s="91" t="s">
        <v>66</v>
      </c>
      <c r="E385" s="73">
        <v>35</v>
      </c>
      <c r="F385" s="117" t="s">
        <v>4</v>
      </c>
      <c r="G385" s="73" t="s">
        <v>4</v>
      </c>
      <c r="H385" s="73" t="s">
        <v>4</v>
      </c>
      <c r="I385" s="73" t="s">
        <v>4</v>
      </c>
      <c r="J385" s="73" t="s">
        <v>4</v>
      </c>
      <c r="K385" s="73" t="s">
        <v>4</v>
      </c>
      <c r="L385" s="73">
        <v>1</v>
      </c>
      <c r="M385" s="73" t="s">
        <v>4</v>
      </c>
      <c r="N385" s="29" t="s">
        <v>4</v>
      </c>
      <c r="O385" s="106"/>
      <c r="P385" s="106"/>
      <c r="Q385" s="29" t="s">
        <v>4</v>
      </c>
      <c r="R385" s="29" t="s">
        <v>4</v>
      </c>
      <c r="S385" s="29" t="s">
        <v>4</v>
      </c>
      <c r="T385" s="29" t="s">
        <v>4</v>
      </c>
      <c r="U385" s="29" t="s">
        <v>4</v>
      </c>
      <c r="V385" s="29" t="s">
        <v>4</v>
      </c>
      <c r="W385" s="29">
        <v>1</v>
      </c>
      <c r="X385" s="29">
        <v>1</v>
      </c>
      <c r="Y385" s="29">
        <v>1</v>
      </c>
      <c r="Z385" s="29">
        <v>5</v>
      </c>
      <c r="AA385" s="29">
        <v>7</v>
      </c>
      <c r="AB385" s="29">
        <v>10</v>
      </c>
      <c r="AC385" s="29">
        <v>5</v>
      </c>
      <c r="AD385" s="29">
        <v>3</v>
      </c>
      <c r="AE385" s="29">
        <v>1</v>
      </c>
      <c r="AF385" s="29" t="s">
        <v>4</v>
      </c>
      <c r="AG385" s="29" t="s">
        <v>4</v>
      </c>
      <c r="AH385" s="148" t="s">
        <v>4</v>
      </c>
      <c r="AI385" s="63"/>
    </row>
    <row r="386" spans="1:35">
      <c r="A386" s="63"/>
      <c r="B386" s="161" t="s">
        <v>174</v>
      </c>
      <c r="C386" s="160" t="s">
        <v>173</v>
      </c>
      <c r="D386" s="91" t="s">
        <v>151</v>
      </c>
      <c r="E386" s="73">
        <v>169</v>
      </c>
      <c r="F386" s="117" t="s">
        <v>4</v>
      </c>
      <c r="G386" s="73" t="s">
        <v>4</v>
      </c>
      <c r="H386" s="73" t="s">
        <v>4</v>
      </c>
      <c r="I386" s="73" t="s">
        <v>4</v>
      </c>
      <c r="J386" s="73" t="s">
        <v>4</v>
      </c>
      <c r="K386" s="73" t="s">
        <v>4</v>
      </c>
      <c r="L386" s="73" t="s">
        <v>4</v>
      </c>
      <c r="M386" s="73" t="s">
        <v>4</v>
      </c>
      <c r="N386" s="29" t="s">
        <v>4</v>
      </c>
      <c r="O386" s="106"/>
      <c r="P386" s="106"/>
      <c r="Q386" s="29">
        <v>1</v>
      </c>
      <c r="R386" s="29" t="s">
        <v>4</v>
      </c>
      <c r="S386" s="29" t="s">
        <v>4</v>
      </c>
      <c r="T386" s="29" t="s">
        <v>4</v>
      </c>
      <c r="U386" s="29" t="s">
        <v>4</v>
      </c>
      <c r="V386" s="29" t="s">
        <v>4</v>
      </c>
      <c r="W386" s="29">
        <v>1</v>
      </c>
      <c r="X386" s="29">
        <v>1</v>
      </c>
      <c r="Y386" s="29">
        <v>6</v>
      </c>
      <c r="Z386" s="29">
        <v>9</v>
      </c>
      <c r="AA386" s="29">
        <v>10</v>
      </c>
      <c r="AB386" s="29">
        <v>25</v>
      </c>
      <c r="AC386" s="29">
        <v>32</v>
      </c>
      <c r="AD386" s="29">
        <v>33</v>
      </c>
      <c r="AE386" s="29">
        <v>35</v>
      </c>
      <c r="AF386" s="29">
        <v>15</v>
      </c>
      <c r="AG386" s="29">
        <v>1</v>
      </c>
      <c r="AH386" s="148" t="s">
        <v>4</v>
      </c>
      <c r="AI386" s="63"/>
    </row>
    <row r="387" spans="1:35">
      <c r="A387" s="63"/>
      <c r="B387" s="161" t="s">
        <v>3</v>
      </c>
      <c r="C387" s="160" t="s">
        <v>3</v>
      </c>
      <c r="D387" s="91" t="s">
        <v>67</v>
      </c>
      <c r="E387" s="73">
        <v>95</v>
      </c>
      <c r="F387" s="117" t="s">
        <v>4</v>
      </c>
      <c r="G387" s="73" t="s">
        <v>4</v>
      </c>
      <c r="H387" s="73" t="s">
        <v>4</v>
      </c>
      <c r="I387" s="73" t="s">
        <v>4</v>
      </c>
      <c r="J387" s="73" t="s">
        <v>4</v>
      </c>
      <c r="K387" s="73" t="s">
        <v>4</v>
      </c>
      <c r="L387" s="73" t="s">
        <v>4</v>
      </c>
      <c r="M387" s="73" t="s">
        <v>4</v>
      </c>
      <c r="N387" s="29" t="s">
        <v>4</v>
      </c>
      <c r="O387" s="106"/>
      <c r="P387" s="106"/>
      <c r="Q387" s="29">
        <v>1</v>
      </c>
      <c r="R387" s="29" t="s">
        <v>4</v>
      </c>
      <c r="S387" s="29" t="s">
        <v>4</v>
      </c>
      <c r="T387" s="29" t="s">
        <v>4</v>
      </c>
      <c r="U387" s="29" t="s">
        <v>4</v>
      </c>
      <c r="V387" s="29" t="s">
        <v>4</v>
      </c>
      <c r="W387" s="29">
        <v>1</v>
      </c>
      <c r="X387" s="29">
        <v>1</v>
      </c>
      <c r="Y387" s="29">
        <v>5</v>
      </c>
      <c r="Z387" s="29">
        <v>7</v>
      </c>
      <c r="AA387" s="29">
        <v>7</v>
      </c>
      <c r="AB387" s="29">
        <v>20</v>
      </c>
      <c r="AC387" s="29">
        <v>22</v>
      </c>
      <c r="AD387" s="29">
        <v>19</v>
      </c>
      <c r="AE387" s="29">
        <v>9</v>
      </c>
      <c r="AF387" s="29">
        <v>3</v>
      </c>
      <c r="AG387" s="29" t="s">
        <v>4</v>
      </c>
      <c r="AH387" s="148" t="s">
        <v>4</v>
      </c>
      <c r="AI387" s="63"/>
    </row>
    <row r="388" spans="1:35">
      <c r="A388" s="63"/>
      <c r="B388" s="161" t="s">
        <v>3</v>
      </c>
      <c r="C388" s="160" t="s">
        <v>3</v>
      </c>
      <c r="D388" s="91" t="s">
        <v>66</v>
      </c>
      <c r="E388" s="73">
        <v>74</v>
      </c>
      <c r="F388" s="117" t="s">
        <v>4</v>
      </c>
      <c r="G388" s="73" t="s">
        <v>4</v>
      </c>
      <c r="H388" s="73" t="s">
        <v>4</v>
      </c>
      <c r="I388" s="73" t="s">
        <v>4</v>
      </c>
      <c r="J388" s="73" t="s">
        <v>4</v>
      </c>
      <c r="K388" s="73" t="s">
        <v>4</v>
      </c>
      <c r="L388" s="73" t="s">
        <v>4</v>
      </c>
      <c r="M388" s="73" t="s">
        <v>4</v>
      </c>
      <c r="N388" s="29" t="s">
        <v>4</v>
      </c>
      <c r="O388" s="106"/>
      <c r="P388" s="120"/>
      <c r="Q388" s="29" t="s">
        <v>4</v>
      </c>
      <c r="R388" s="29" t="s">
        <v>4</v>
      </c>
      <c r="S388" s="29" t="s">
        <v>4</v>
      </c>
      <c r="T388" s="29" t="s">
        <v>4</v>
      </c>
      <c r="U388" s="29" t="s">
        <v>4</v>
      </c>
      <c r="V388" s="29" t="s">
        <v>4</v>
      </c>
      <c r="W388" s="29" t="s">
        <v>4</v>
      </c>
      <c r="X388" s="29" t="s">
        <v>4</v>
      </c>
      <c r="Y388" s="29">
        <v>1</v>
      </c>
      <c r="Z388" s="29">
        <v>2</v>
      </c>
      <c r="AA388" s="29">
        <v>3</v>
      </c>
      <c r="AB388" s="29">
        <v>5</v>
      </c>
      <c r="AC388" s="29">
        <v>10</v>
      </c>
      <c r="AD388" s="29">
        <v>14</v>
      </c>
      <c r="AE388" s="29">
        <v>26</v>
      </c>
      <c r="AF388" s="29">
        <v>12</v>
      </c>
      <c r="AG388" s="29">
        <v>1</v>
      </c>
      <c r="AH388" s="148" t="s">
        <v>4</v>
      </c>
      <c r="AI388" s="63"/>
    </row>
    <row r="389" spans="1:35">
      <c r="A389" s="63"/>
      <c r="B389" s="161" t="s">
        <v>172</v>
      </c>
      <c r="C389" s="160" t="s">
        <v>171</v>
      </c>
      <c r="D389" s="91" t="s">
        <v>151</v>
      </c>
      <c r="E389" s="73">
        <v>119</v>
      </c>
      <c r="F389" s="117" t="s">
        <v>4</v>
      </c>
      <c r="G389" s="73" t="s">
        <v>4</v>
      </c>
      <c r="H389" s="73">
        <v>1</v>
      </c>
      <c r="I389" s="73" t="s">
        <v>4</v>
      </c>
      <c r="J389" s="73" t="s">
        <v>4</v>
      </c>
      <c r="K389" s="73">
        <v>1</v>
      </c>
      <c r="L389" s="73" t="s">
        <v>4</v>
      </c>
      <c r="M389" s="73" t="s">
        <v>4</v>
      </c>
      <c r="N389" s="29" t="s">
        <v>4</v>
      </c>
      <c r="O389" s="106"/>
      <c r="P389" s="120"/>
      <c r="Q389" s="29">
        <v>1</v>
      </c>
      <c r="R389" s="29">
        <v>1</v>
      </c>
      <c r="S389" s="29">
        <v>3</v>
      </c>
      <c r="T389" s="29" t="s">
        <v>4</v>
      </c>
      <c r="U389" s="29">
        <v>1</v>
      </c>
      <c r="V389" s="29" t="s">
        <v>4</v>
      </c>
      <c r="W389" s="29">
        <v>3</v>
      </c>
      <c r="X389" s="29">
        <v>4</v>
      </c>
      <c r="Y389" s="29">
        <v>3</v>
      </c>
      <c r="Z389" s="29">
        <v>11</v>
      </c>
      <c r="AA389" s="29">
        <v>20</v>
      </c>
      <c r="AB389" s="29">
        <v>16</v>
      </c>
      <c r="AC389" s="29">
        <v>29</v>
      </c>
      <c r="AD389" s="29">
        <v>16</v>
      </c>
      <c r="AE389" s="29">
        <v>8</v>
      </c>
      <c r="AF389" s="29">
        <v>1</v>
      </c>
      <c r="AG389" s="29">
        <v>1</v>
      </c>
      <c r="AH389" s="148" t="s">
        <v>4</v>
      </c>
      <c r="AI389" s="63"/>
    </row>
    <row r="390" spans="1:35">
      <c r="A390" s="63"/>
      <c r="B390" s="161" t="s">
        <v>3</v>
      </c>
      <c r="C390" s="160" t="s">
        <v>3</v>
      </c>
      <c r="D390" s="91" t="s">
        <v>67</v>
      </c>
      <c r="E390" s="73">
        <v>64</v>
      </c>
      <c r="F390" s="117" t="s">
        <v>4</v>
      </c>
      <c r="G390" s="73" t="s">
        <v>4</v>
      </c>
      <c r="H390" s="73" t="s">
        <v>4</v>
      </c>
      <c r="I390" s="73" t="s">
        <v>4</v>
      </c>
      <c r="J390" s="73" t="s">
        <v>4</v>
      </c>
      <c r="K390" s="73" t="s">
        <v>4</v>
      </c>
      <c r="L390" s="73" t="s">
        <v>4</v>
      </c>
      <c r="M390" s="73" t="s">
        <v>4</v>
      </c>
      <c r="N390" s="29" t="s">
        <v>4</v>
      </c>
      <c r="O390" s="106"/>
      <c r="P390" s="120"/>
      <c r="Q390" s="29">
        <v>1</v>
      </c>
      <c r="R390" s="29">
        <v>1</v>
      </c>
      <c r="S390" s="29">
        <v>2</v>
      </c>
      <c r="T390" s="29" t="s">
        <v>4</v>
      </c>
      <c r="U390" s="29" t="s">
        <v>4</v>
      </c>
      <c r="V390" s="29" t="s">
        <v>4</v>
      </c>
      <c r="W390" s="29">
        <v>1</v>
      </c>
      <c r="X390" s="29">
        <v>3</v>
      </c>
      <c r="Y390" s="29">
        <v>2</v>
      </c>
      <c r="Z390" s="29">
        <v>9</v>
      </c>
      <c r="AA390" s="29">
        <v>12</v>
      </c>
      <c r="AB390" s="29">
        <v>11</v>
      </c>
      <c r="AC390" s="29">
        <v>15</v>
      </c>
      <c r="AD390" s="29">
        <v>5</v>
      </c>
      <c r="AE390" s="29">
        <v>1</v>
      </c>
      <c r="AF390" s="29" t="s">
        <v>4</v>
      </c>
      <c r="AG390" s="29">
        <v>1</v>
      </c>
      <c r="AH390" s="148" t="s">
        <v>4</v>
      </c>
      <c r="AI390" s="63"/>
    </row>
    <row r="391" spans="1:35">
      <c r="A391" s="63"/>
      <c r="B391" s="161" t="s">
        <v>3</v>
      </c>
      <c r="C391" s="160" t="s">
        <v>3</v>
      </c>
      <c r="D391" s="91" t="s">
        <v>66</v>
      </c>
      <c r="E391" s="73">
        <v>55</v>
      </c>
      <c r="F391" s="117" t="s">
        <v>4</v>
      </c>
      <c r="G391" s="73" t="s">
        <v>4</v>
      </c>
      <c r="H391" s="73">
        <v>1</v>
      </c>
      <c r="I391" s="73" t="s">
        <v>4</v>
      </c>
      <c r="J391" s="73" t="s">
        <v>4</v>
      </c>
      <c r="K391" s="73">
        <v>1</v>
      </c>
      <c r="L391" s="73" t="s">
        <v>4</v>
      </c>
      <c r="M391" s="73" t="s">
        <v>4</v>
      </c>
      <c r="N391" s="29" t="s">
        <v>4</v>
      </c>
      <c r="O391" s="106"/>
      <c r="P391" s="120"/>
      <c r="Q391" s="29" t="s">
        <v>4</v>
      </c>
      <c r="R391" s="29" t="s">
        <v>4</v>
      </c>
      <c r="S391" s="29">
        <v>1</v>
      </c>
      <c r="T391" s="29" t="s">
        <v>4</v>
      </c>
      <c r="U391" s="29">
        <v>1</v>
      </c>
      <c r="V391" s="29" t="s">
        <v>4</v>
      </c>
      <c r="W391" s="29">
        <v>2</v>
      </c>
      <c r="X391" s="29">
        <v>1</v>
      </c>
      <c r="Y391" s="29">
        <v>1</v>
      </c>
      <c r="Z391" s="29">
        <v>2</v>
      </c>
      <c r="AA391" s="29">
        <v>8</v>
      </c>
      <c r="AB391" s="29">
        <v>5</v>
      </c>
      <c r="AC391" s="29">
        <v>14</v>
      </c>
      <c r="AD391" s="29">
        <v>11</v>
      </c>
      <c r="AE391" s="29">
        <v>7</v>
      </c>
      <c r="AF391" s="29">
        <v>1</v>
      </c>
      <c r="AG391" s="29" t="s">
        <v>4</v>
      </c>
      <c r="AH391" s="148" t="s">
        <v>4</v>
      </c>
      <c r="AI391" s="63"/>
    </row>
    <row r="392" spans="1:35">
      <c r="A392" s="63"/>
      <c r="B392" s="161" t="s">
        <v>170</v>
      </c>
      <c r="C392" s="160" t="s">
        <v>169</v>
      </c>
      <c r="D392" s="91" t="s">
        <v>151</v>
      </c>
      <c r="E392" s="73">
        <v>161</v>
      </c>
      <c r="F392" s="117">
        <v>4</v>
      </c>
      <c r="G392" s="73" t="s">
        <v>4</v>
      </c>
      <c r="H392" s="73" t="s">
        <v>4</v>
      </c>
      <c r="I392" s="73" t="s">
        <v>4</v>
      </c>
      <c r="J392" s="73" t="s">
        <v>4</v>
      </c>
      <c r="K392" s="73">
        <v>4</v>
      </c>
      <c r="L392" s="73" t="s">
        <v>4</v>
      </c>
      <c r="M392" s="73" t="s">
        <v>4</v>
      </c>
      <c r="N392" s="29" t="s">
        <v>4</v>
      </c>
      <c r="O392" s="106"/>
      <c r="P392" s="120"/>
      <c r="Q392" s="29" t="s">
        <v>4</v>
      </c>
      <c r="R392" s="29" t="s">
        <v>4</v>
      </c>
      <c r="S392" s="29" t="s">
        <v>4</v>
      </c>
      <c r="T392" s="29">
        <v>3</v>
      </c>
      <c r="U392" s="29" t="s">
        <v>4</v>
      </c>
      <c r="V392" s="29">
        <v>1</v>
      </c>
      <c r="W392" s="29" t="s">
        <v>4</v>
      </c>
      <c r="X392" s="29">
        <v>6</v>
      </c>
      <c r="Y392" s="29">
        <v>2</v>
      </c>
      <c r="Z392" s="29">
        <v>10</v>
      </c>
      <c r="AA392" s="29">
        <v>15</v>
      </c>
      <c r="AB392" s="29">
        <v>18</v>
      </c>
      <c r="AC392" s="29">
        <v>25</v>
      </c>
      <c r="AD392" s="29">
        <v>35</v>
      </c>
      <c r="AE392" s="29">
        <v>28</v>
      </c>
      <c r="AF392" s="29">
        <v>13</v>
      </c>
      <c r="AG392" s="29">
        <v>1</v>
      </c>
      <c r="AH392" s="148" t="s">
        <v>4</v>
      </c>
      <c r="AI392" s="63"/>
    </row>
    <row r="393" spans="1:35">
      <c r="A393" s="63"/>
      <c r="B393" s="161" t="s">
        <v>3</v>
      </c>
      <c r="C393" s="160" t="s">
        <v>3</v>
      </c>
      <c r="D393" s="91" t="s">
        <v>67</v>
      </c>
      <c r="E393" s="73">
        <v>82</v>
      </c>
      <c r="F393" s="117">
        <v>4</v>
      </c>
      <c r="G393" s="73" t="s">
        <v>4</v>
      </c>
      <c r="H393" s="73" t="s">
        <v>4</v>
      </c>
      <c r="I393" s="73" t="s">
        <v>4</v>
      </c>
      <c r="J393" s="73" t="s">
        <v>4</v>
      </c>
      <c r="K393" s="73">
        <v>4</v>
      </c>
      <c r="L393" s="73" t="s">
        <v>4</v>
      </c>
      <c r="M393" s="73" t="s">
        <v>4</v>
      </c>
      <c r="N393" s="29" t="s">
        <v>4</v>
      </c>
      <c r="O393" s="106"/>
      <c r="P393" s="120"/>
      <c r="Q393" s="29" t="s">
        <v>4</v>
      </c>
      <c r="R393" s="29" t="s">
        <v>4</v>
      </c>
      <c r="S393" s="29" t="s">
        <v>4</v>
      </c>
      <c r="T393" s="29">
        <v>1</v>
      </c>
      <c r="U393" s="29" t="s">
        <v>4</v>
      </c>
      <c r="V393" s="29">
        <v>1</v>
      </c>
      <c r="W393" s="29" t="s">
        <v>4</v>
      </c>
      <c r="X393" s="29">
        <v>5</v>
      </c>
      <c r="Y393" s="29">
        <v>1</v>
      </c>
      <c r="Z393" s="29">
        <v>8</v>
      </c>
      <c r="AA393" s="29">
        <v>9</v>
      </c>
      <c r="AB393" s="29">
        <v>11</v>
      </c>
      <c r="AC393" s="29">
        <v>11</v>
      </c>
      <c r="AD393" s="29">
        <v>20</v>
      </c>
      <c r="AE393" s="29">
        <v>10</v>
      </c>
      <c r="AF393" s="29">
        <v>1</v>
      </c>
      <c r="AG393" s="29" t="s">
        <v>4</v>
      </c>
      <c r="AH393" s="148" t="s">
        <v>4</v>
      </c>
      <c r="AI393" s="63"/>
    </row>
    <row r="394" spans="1:35">
      <c r="A394" s="63"/>
      <c r="B394" s="161" t="s">
        <v>3</v>
      </c>
      <c r="C394" s="160" t="s">
        <v>3</v>
      </c>
      <c r="D394" s="91" t="s">
        <v>66</v>
      </c>
      <c r="E394" s="73">
        <v>79</v>
      </c>
      <c r="F394" s="117" t="s">
        <v>4</v>
      </c>
      <c r="G394" s="73" t="s">
        <v>4</v>
      </c>
      <c r="H394" s="73" t="s">
        <v>4</v>
      </c>
      <c r="I394" s="73" t="s">
        <v>4</v>
      </c>
      <c r="J394" s="73" t="s">
        <v>4</v>
      </c>
      <c r="K394" s="73" t="s">
        <v>4</v>
      </c>
      <c r="L394" s="73" t="s">
        <v>4</v>
      </c>
      <c r="M394" s="73" t="s">
        <v>4</v>
      </c>
      <c r="N394" s="29" t="s">
        <v>4</v>
      </c>
      <c r="O394" s="106"/>
      <c r="P394" s="120"/>
      <c r="Q394" s="29" t="s">
        <v>4</v>
      </c>
      <c r="R394" s="29" t="s">
        <v>4</v>
      </c>
      <c r="S394" s="29" t="s">
        <v>4</v>
      </c>
      <c r="T394" s="29">
        <v>2</v>
      </c>
      <c r="U394" s="29" t="s">
        <v>4</v>
      </c>
      <c r="V394" s="29" t="s">
        <v>4</v>
      </c>
      <c r="W394" s="29" t="s">
        <v>4</v>
      </c>
      <c r="X394" s="29">
        <v>1</v>
      </c>
      <c r="Y394" s="29">
        <v>1</v>
      </c>
      <c r="Z394" s="29">
        <v>2</v>
      </c>
      <c r="AA394" s="29">
        <v>6</v>
      </c>
      <c r="AB394" s="29">
        <v>7</v>
      </c>
      <c r="AC394" s="29">
        <v>14</v>
      </c>
      <c r="AD394" s="29">
        <v>15</v>
      </c>
      <c r="AE394" s="29">
        <v>18</v>
      </c>
      <c r="AF394" s="29">
        <v>12</v>
      </c>
      <c r="AG394" s="29">
        <v>1</v>
      </c>
      <c r="AH394" s="148" t="s">
        <v>4</v>
      </c>
      <c r="AI394" s="63"/>
    </row>
    <row r="395" spans="1:35">
      <c r="A395" s="63"/>
      <c r="B395" s="161" t="s">
        <v>168</v>
      </c>
      <c r="C395" s="160" t="s">
        <v>167</v>
      </c>
      <c r="D395" s="91" t="s">
        <v>151</v>
      </c>
      <c r="E395" s="73">
        <v>22</v>
      </c>
      <c r="F395" s="117" t="s">
        <v>4</v>
      </c>
      <c r="G395" s="73" t="s">
        <v>4</v>
      </c>
      <c r="H395" s="73" t="s">
        <v>4</v>
      </c>
      <c r="I395" s="73" t="s">
        <v>4</v>
      </c>
      <c r="J395" s="73" t="s">
        <v>4</v>
      </c>
      <c r="K395" s="73" t="s">
        <v>4</v>
      </c>
      <c r="L395" s="73" t="s">
        <v>4</v>
      </c>
      <c r="M395" s="73" t="s">
        <v>4</v>
      </c>
      <c r="N395" s="29" t="s">
        <v>4</v>
      </c>
      <c r="O395" s="106"/>
      <c r="P395" s="120"/>
      <c r="Q395" s="29" t="s">
        <v>4</v>
      </c>
      <c r="R395" s="29" t="s">
        <v>4</v>
      </c>
      <c r="S395" s="29">
        <v>1</v>
      </c>
      <c r="T395" s="29" t="s">
        <v>4</v>
      </c>
      <c r="U395" s="29">
        <v>1</v>
      </c>
      <c r="V395" s="29" t="s">
        <v>4</v>
      </c>
      <c r="W395" s="29" t="s">
        <v>4</v>
      </c>
      <c r="X395" s="29">
        <v>1</v>
      </c>
      <c r="Y395" s="29" t="s">
        <v>4</v>
      </c>
      <c r="Z395" s="29">
        <v>1</v>
      </c>
      <c r="AA395" s="29">
        <v>2</v>
      </c>
      <c r="AB395" s="29">
        <v>4</v>
      </c>
      <c r="AC395" s="29">
        <v>5</v>
      </c>
      <c r="AD395" s="29">
        <v>6</v>
      </c>
      <c r="AE395" s="29">
        <v>1</v>
      </c>
      <c r="AF395" s="29" t="s">
        <v>4</v>
      </c>
      <c r="AG395" s="29" t="s">
        <v>4</v>
      </c>
      <c r="AH395" s="148" t="s">
        <v>4</v>
      </c>
      <c r="AI395" s="63"/>
    </row>
    <row r="396" spans="1:35">
      <c r="A396" s="63"/>
      <c r="B396" s="161" t="s">
        <v>3</v>
      </c>
      <c r="C396" s="160" t="s">
        <v>3</v>
      </c>
      <c r="D396" s="91" t="s">
        <v>67</v>
      </c>
      <c r="E396" s="73">
        <v>12</v>
      </c>
      <c r="F396" s="117" t="s">
        <v>4</v>
      </c>
      <c r="G396" s="73" t="s">
        <v>4</v>
      </c>
      <c r="H396" s="73" t="s">
        <v>4</v>
      </c>
      <c r="I396" s="73" t="s">
        <v>4</v>
      </c>
      <c r="J396" s="73" t="s">
        <v>4</v>
      </c>
      <c r="K396" s="73" t="s">
        <v>4</v>
      </c>
      <c r="L396" s="73" t="s">
        <v>4</v>
      </c>
      <c r="M396" s="73" t="s">
        <v>4</v>
      </c>
      <c r="N396" s="29" t="s">
        <v>4</v>
      </c>
      <c r="O396" s="106"/>
      <c r="P396" s="120"/>
      <c r="Q396" s="29" t="s">
        <v>4</v>
      </c>
      <c r="R396" s="29" t="s">
        <v>4</v>
      </c>
      <c r="S396" s="29" t="s">
        <v>4</v>
      </c>
      <c r="T396" s="29" t="s">
        <v>4</v>
      </c>
      <c r="U396" s="29">
        <v>1</v>
      </c>
      <c r="V396" s="29" t="s">
        <v>4</v>
      </c>
      <c r="W396" s="29" t="s">
        <v>4</v>
      </c>
      <c r="X396" s="29">
        <v>1</v>
      </c>
      <c r="Y396" s="29" t="s">
        <v>4</v>
      </c>
      <c r="Z396" s="29">
        <v>1</v>
      </c>
      <c r="AA396" s="29" t="s">
        <v>4</v>
      </c>
      <c r="AB396" s="29">
        <v>3</v>
      </c>
      <c r="AC396" s="29">
        <v>4</v>
      </c>
      <c r="AD396" s="29">
        <v>2</v>
      </c>
      <c r="AE396" s="29" t="s">
        <v>4</v>
      </c>
      <c r="AF396" s="29" t="s">
        <v>4</v>
      </c>
      <c r="AG396" s="29" t="s">
        <v>4</v>
      </c>
      <c r="AH396" s="148" t="s">
        <v>4</v>
      </c>
      <c r="AI396" s="63"/>
    </row>
    <row r="397" spans="1:35">
      <c r="A397" s="63"/>
      <c r="B397" s="161" t="s">
        <v>3</v>
      </c>
      <c r="C397" s="160" t="s">
        <v>3</v>
      </c>
      <c r="D397" s="91" t="s">
        <v>66</v>
      </c>
      <c r="E397" s="73">
        <v>10</v>
      </c>
      <c r="F397" s="117" t="s">
        <v>4</v>
      </c>
      <c r="G397" s="73" t="s">
        <v>4</v>
      </c>
      <c r="H397" s="73" t="s">
        <v>4</v>
      </c>
      <c r="I397" s="73" t="s">
        <v>4</v>
      </c>
      <c r="J397" s="73" t="s">
        <v>4</v>
      </c>
      <c r="K397" s="73" t="s">
        <v>4</v>
      </c>
      <c r="L397" s="73" t="s">
        <v>4</v>
      </c>
      <c r="M397" s="73" t="s">
        <v>4</v>
      </c>
      <c r="N397" s="29" t="s">
        <v>4</v>
      </c>
      <c r="O397" s="106"/>
      <c r="P397" s="120"/>
      <c r="Q397" s="29" t="s">
        <v>4</v>
      </c>
      <c r="R397" s="29" t="s">
        <v>4</v>
      </c>
      <c r="S397" s="29">
        <v>1</v>
      </c>
      <c r="T397" s="29" t="s">
        <v>4</v>
      </c>
      <c r="U397" s="29" t="s">
        <v>4</v>
      </c>
      <c r="V397" s="29" t="s">
        <v>4</v>
      </c>
      <c r="W397" s="29" t="s">
        <v>4</v>
      </c>
      <c r="X397" s="29" t="s">
        <v>4</v>
      </c>
      <c r="Y397" s="29" t="s">
        <v>4</v>
      </c>
      <c r="Z397" s="29" t="s">
        <v>4</v>
      </c>
      <c r="AA397" s="29">
        <v>2</v>
      </c>
      <c r="AB397" s="29">
        <v>1</v>
      </c>
      <c r="AC397" s="29">
        <v>1</v>
      </c>
      <c r="AD397" s="29">
        <v>4</v>
      </c>
      <c r="AE397" s="29">
        <v>1</v>
      </c>
      <c r="AF397" s="29" t="s">
        <v>4</v>
      </c>
      <c r="AG397" s="29" t="s">
        <v>4</v>
      </c>
      <c r="AH397" s="148" t="s">
        <v>4</v>
      </c>
      <c r="AI397" s="63"/>
    </row>
    <row r="398" spans="1:35">
      <c r="A398" s="63"/>
      <c r="B398" s="161" t="s">
        <v>166</v>
      </c>
      <c r="C398" s="160" t="s">
        <v>165</v>
      </c>
      <c r="D398" s="91" t="s">
        <v>151</v>
      </c>
      <c r="E398" s="73">
        <v>12</v>
      </c>
      <c r="F398" s="117" t="s">
        <v>4</v>
      </c>
      <c r="G398" s="73" t="s">
        <v>4</v>
      </c>
      <c r="H398" s="73" t="s">
        <v>4</v>
      </c>
      <c r="I398" s="73" t="s">
        <v>4</v>
      </c>
      <c r="J398" s="73" t="s">
        <v>4</v>
      </c>
      <c r="K398" s="73" t="s">
        <v>4</v>
      </c>
      <c r="L398" s="73" t="s">
        <v>4</v>
      </c>
      <c r="M398" s="73" t="s">
        <v>4</v>
      </c>
      <c r="N398" s="29" t="s">
        <v>4</v>
      </c>
      <c r="O398" s="106"/>
      <c r="P398" s="120"/>
      <c r="Q398" s="29">
        <v>1</v>
      </c>
      <c r="R398" s="29" t="s">
        <v>4</v>
      </c>
      <c r="S398" s="29">
        <v>1</v>
      </c>
      <c r="T398" s="29" t="s">
        <v>4</v>
      </c>
      <c r="U398" s="29">
        <v>1</v>
      </c>
      <c r="V398" s="29">
        <v>2</v>
      </c>
      <c r="W398" s="29">
        <v>2</v>
      </c>
      <c r="X398" s="29">
        <v>1</v>
      </c>
      <c r="Y398" s="29">
        <v>1</v>
      </c>
      <c r="Z398" s="29" t="s">
        <v>4</v>
      </c>
      <c r="AA398" s="29" t="s">
        <v>4</v>
      </c>
      <c r="AB398" s="29">
        <v>2</v>
      </c>
      <c r="AC398" s="29" t="s">
        <v>4</v>
      </c>
      <c r="AD398" s="29">
        <v>1</v>
      </c>
      <c r="AE398" s="29" t="s">
        <v>4</v>
      </c>
      <c r="AF398" s="29" t="s">
        <v>4</v>
      </c>
      <c r="AG398" s="29" t="s">
        <v>4</v>
      </c>
      <c r="AH398" s="148" t="s">
        <v>4</v>
      </c>
      <c r="AI398" s="63"/>
    </row>
    <row r="399" spans="1:35">
      <c r="A399" s="63"/>
      <c r="B399" s="161" t="s">
        <v>3</v>
      </c>
      <c r="C399" s="160" t="s">
        <v>164</v>
      </c>
      <c r="D399" s="91" t="s">
        <v>67</v>
      </c>
      <c r="E399" s="73">
        <v>9</v>
      </c>
      <c r="F399" s="117" t="s">
        <v>4</v>
      </c>
      <c r="G399" s="73" t="s">
        <v>4</v>
      </c>
      <c r="H399" s="73" t="s">
        <v>4</v>
      </c>
      <c r="I399" s="73" t="s">
        <v>4</v>
      </c>
      <c r="J399" s="73" t="s">
        <v>4</v>
      </c>
      <c r="K399" s="73" t="s">
        <v>4</v>
      </c>
      <c r="L399" s="73" t="s">
        <v>4</v>
      </c>
      <c r="M399" s="73" t="s">
        <v>4</v>
      </c>
      <c r="N399" s="29" t="s">
        <v>4</v>
      </c>
      <c r="O399" s="106"/>
      <c r="P399" s="120"/>
      <c r="Q399" s="29">
        <v>1</v>
      </c>
      <c r="R399" s="29" t="s">
        <v>4</v>
      </c>
      <c r="S399" s="29">
        <v>1</v>
      </c>
      <c r="T399" s="29" t="s">
        <v>4</v>
      </c>
      <c r="U399" s="29" t="s">
        <v>4</v>
      </c>
      <c r="V399" s="29">
        <v>2</v>
      </c>
      <c r="W399" s="29">
        <v>2</v>
      </c>
      <c r="X399" s="29">
        <v>1</v>
      </c>
      <c r="Y399" s="29">
        <v>1</v>
      </c>
      <c r="Z399" s="29" t="s">
        <v>4</v>
      </c>
      <c r="AA399" s="29" t="s">
        <v>4</v>
      </c>
      <c r="AB399" s="29">
        <v>1</v>
      </c>
      <c r="AC399" s="29" t="s">
        <v>4</v>
      </c>
      <c r="AD399" s="29" t="s">
        <v>4</v>
      </c>
      <c r="AE399" s="29" t="s">
        <v>4</v>
      </c>
      <c r="AF399" s="29" t="s">
        <v>4</v>
      </c>
      <c r="AG399" s="29" t="s">
        <v>4</v>
      </c>
      <c r="AH399" s="148" t="s">
        <v>4</v>
      </c>
      <c r="AI399" s="63"/>
    </row>
    <row r="400" spans="1:35">
      <c r="A400" s="63"/>
      <c r="B400" s="161" t="s">
        <v>3</v>
      </c>
      <c r="C400" s="160" t="s">
        <v>3</v>
      </c>
      <c r="D400" s="91" t="s">
        <v>66</v>
      </c>
      <c r="E400" s="73">
        <v>3</v>
      </c>
      <c r="F400" s="117" t="s">
        <v>4</v>
      </c>
      <c r="G400" s="73" t="s">
        <v>4</v>
      </c>
      <c r="H400" s="73" t="s">
        <v>4</v>
      </c>
      <c r="I400" s="73" t="s">
        <v>4</v>
      </c>
      <c r="J400" s="73" t="s">
        <v>4</v>
      </c>
      <c r="K400" s="73" t="s">
        <v>4</v>
      </c>
      <c r="L400" s="73" t="s">
        <v>4</v>
      </c>
      <c r="M400" s="73" t="s">
        <v>4</v>
      </c>
      <c r="N400" s="29" t="s">
        <v>4</v>
      </c>
      <c r="O400" s="106"/>
      <c r="P400" s="120"/>
      <c r="Q400" s="29" t="s">
        <v>4</v>
      </c>
      <c r="R400" s="29" t="s">
        <v>4</v>
      </c>
      <c r="S400" s="29" t="s">
        <v>4</v>
      </c>
      <c r="T400" s="29" t="s">
        <v>4</v>
      </c>
      <c r="U400" s="29">
        <v>1</v>
      </c>
      <c r="V400" s="29" t="s">
        <v>4</v>
      </c>
      <c r="W400" s="29" t="s">
        <v>4</v>
      </c>
      <c r="X400" s="29" t="s">
        <v>4</v>
      </c>
      <c r="Y400" s="29" t="s">
        <v>4</v>
      </c>
      <c r="Z400" s="29" t="s">
        <v>4</v>
      </c>
      <c r="AA400" s="29" t="s">
        <v>4</v>
      </c>
      <c r="AB400" s="29">
        <v>1</v>
      </c>
      <c r="AC400" s="29" t="s">
        <v>4</v>
      </c>
      <c r="AD400" s="29">
        <v>1</v>
      </c>
      <c r="AE400" s="29" t="s">
        <v>4</v>
      </c>
      <c r="AF400" s="29" t="s">
        <v>4</v>
      </c>
      <c r="AG400" s="29" t="s">
        <v>4</v>
      </c>
      <c r="AH400" s="148" t="s">
        <v>4</v>
      </c>
      <c r="AI400" s="63"/>
    </row>
    <row r="401" spans="1:35">
      <c r="A401" s="63"/>
      <c r="B401" s="161" t="s">
        <v>163</v>
      </c>
      <c r="C401" s="160" t="s">
        <v>162</v>
      </c>
      <c r="D401" s="91" t="s">
        <v>151</v>
      </c>
      <c r="E401" s="73">
        <v>102</v>
      </c>
      <c r="F401" s="117" t="s">
        <v>4</v>
      </c>
      <c r="G401" s="73" t="s">
        <v>4</v>
      </c>
      <c r="H401" s="73" t="s">
        <v>4</v>
      </c>
      <c r="I401" s="73" t="s">
        <v>4</v>
      </c>
      <c r="J401" s="73" t="s">
        <v>4</v>
      </c>
      <c r="K401" s="73" t="s">
        <v>4</v>
      </c>
      <c r="L401" s="73" t="s">
        <v>4</v>
      </c>
      <c r="M401" s="73" t="s">
        <v>4</v>
      </c>
      <c r="N401" s="29" t="s">
        <v>4</v>
      </c>
      <c r="O401" s="106"/>
      <c r="P401" s="120"/>
      <c r="Q401" s="29" t="s">
        <v>4</v>
      </c>
      <c r="R401" s="29" t="s">
        <v>4</v>
      </c>
      <c r="S401" s="29" t="s">
        <v>4</v>
      </c>
      <c r="T401" s="29" t="s">
        <v>4</v>
      </c>
      <c r="U401" s="29">
        <v>3</v>
      </c>
      <c r="V401" s="29">
        <v>2</v>
      </c>
      <c r="W401" s="29">
        <v>1</v>
      </c>
      <c r="X401" s="29">
        <v>6</v>
      </c>
      <c r="Y401" s="29">
        <v>4</v>
      </c>
      <c r="Z401" s="29">
        <v>6</v>
      </c>
      <c r="AA401" s="29">
        <v>9</v>
      </c>
      <c r="AB401" s="29">
        <v>8</v>
      </c>
      <c r="AC401" s="29">
        <v>18</v>
      </c>
      <c r="AD401" s="29">
        <v>28</v>
      </c>
      <c r="AE401" s="29">
        <v>11</v>
      </c>
      <c r="AF401" s="29">
        <v>4</v>
      </c>
      <c r="AG401" s="29">
        <v>2</v>
      </c>
      <c r="AH401" s="148" t="s">
        <v>4</v>
      </c>
      <c r="AI401" s="63"/>
    </row>
    <row r="402" spans="1:35">
      <c r="A402" s="63"/>
      <c r="B402" s="161" t="s">
        <v>3</v>
      </c>
      <c r="C402" s="160" t="s">
        <v>3</v>
      </c>
      <c r="D402" s="91" t="s">
        <v>67</v>
      </c>
      <c r="E402" s="73">
        <v>68</v>
      </c>
      <c r="F402" s="117" t="s">
        <v>4</v>
      </c>
      <c r="G402" s="73" t="s">
        <v>4</v>
      </c>
      <c r="H402" s="73" t="s">
        <v>4</v>
      </c>
      <c r="I402" s="73" t="s">
        <v>4</v>
      </c>
      <c r="J402" s="73" t="s">
        <v>4</v>
      </c>
      <c r="K402" s="73" t="s">
        <v>4</v>
      </c>
      <c r="L402" s="73" t="s">
        <v>4</v>
      </c>
      <c r="M402" s="73" t="s">
        <v>4</v>
      </c>
      <c r="N402" s="29" t="s">
        <v>4</v>
      </c>
      <c r="O402" s="106"/>
      <c r="P402" s="120"/>
      <c r="Q402" s="29" t="s">
        <v>4</v>
      </c>
      <c r="R402" s="29" t="s">
        <v>4</v>
      </c>
      <c r="S402" s="29" t="s">
        <v>4</v>
      </c>
      <c r="T402" s="29" t="s">
        <v>4</v>
      </c>
      <c r="U402" s="29">
        <v>3</v>
      </c>
      <c r="V402" s="29">
        <v>2</v>
      </c>
      <c r="W402" s="29" t="s">
        <v>4</v>
      </c>
      <c r="X402" s="29">
        <v>5</v>
      </c>
      <c r="Y402" s="29">
        <v>4</v>
      </c>
      <c r="Z402" s="29">
        <v>4</v>
      </c>
      <c r="AA402" s="29">
        <v>7</v>
      </c>
      <c r="AB402" s="29">
        <v>5</v>
      </c>
      <c r="AC402" s="29">
        <v>13</v>
      </c>
      <c r="AD402" s="29">
        <v>15</v>
      </c>
      <c r="AE402" s="29">
        <v>8</v>
      </c>
      <c r="AF402" s="29">
        <v>2</v>
      </c>
      <c r="AG402" s="29" t="s">
        <v>4</v>
      </c>
      <c r="AH402" s="148" t="s">
        <v>4</v>
      </c>
      <c r="AI402" s="63"/>
    </row>
    <row r="403" spans="1:35">
      <c r="A403" s="63"/>
      <c r="B403" s="161" t="s">
        <v>3</v>
      </c>
      <c r="C403" s="160" t="s">
        <v>3</v>
      </c>
      <c r="D403" s="91" t="s">
        <v>66</v>
      </c>
      <c r="E403" s="73">
        <v>34</v>
      </c>
      <c r="F403" s="117" t="s">
        <v>4</v>
      </c>
      <c r="G403" s="73" t="s">
        <v>4</v>
      </c>
      <c r="H403" s="73" t="s">
        <v>4</v>
      </c>
      <c r="I403" s="73" t="s">
        <v>4</v>
      </c>
      <c r="J403" s="73" t="s">
        <v>4</v>
      </c>
      <c r="K403" s="73" t="s">
        <v>4</v>
      </c>
      <c r="L403" s="73" t="s">
        <v>4</v>
      </c>
      <c r="M403" s="73" t="s">
        <v>4</v>
      </c>
      <c r="N403" s="29" t="s">
        <v>4</v>
      </c>
      <c r="O403" s="106"/>
      <c r="P403" s="120"/>
      <c r="Q403" s="29" t="s">
        <v>4</v>
      </c>
      <c r="R403" s="29" t="s">
        <v>4</v>
      </c>
      <c r="S403" s="29" t="s">
        <v>4</v>
      </c>
      <c r="T403" s="29" t="s">
        <v>4</v>
      </c>
      <c r="U403" s="29" t="s">
        <v>4</v>
      </c>
      <c r="V403" s="29" t="s">
        <v>4</v>
      </c>
      <c r="W403" s="29">
        <v>1</v>
      </c>
      <c r="X403" s="29">
        <v>1</v>
      </c>
      <c r="Y403" s="29" t="s">
        <v>4</v>
      </c>
      <c r="Z403" s="29">
        <v>2</v>
      </c>
      <c r="AA403" s="29">
        <v>2</v>
      </c>
      <c r="AB403" s="29">
        <v>3</v>
      </c>
      <c r="AC403" s="29">
        <v>5</v>
      </c>
      <c r="AD403" s="29">
        <v>13</v>
      </c>
      <c r="AE403" s="29">
        <v>3</v>
      </c>
      <c r="AF403" s="29">
        <v>2</v>
      </c>
      <c r="AG403" s="29">
        <v>2</v>
      </c>
      <c r="AH403" s="148" t="s">
        <v>4</v>
      </c>
      <c r="AI403" s="63"/>
    </row>
    <row r="404" spans="1:35">
      <c r="A404" s="63"/>
      <c r="B404" s="161" t="s">
        <v>161</v>
      </c>
      <c r="C404" s="160" t="s">
        <v>160</v>
      </c>
      <c r="D404" s="91" t="s">
        <v>151</v>
      </c>
      <c r="E404" s="73">
        <v>346</v>
      </c>
      <c r="F404" s="117" t="s">
        <v>4</v>
      </c>
      <c r="G404" s="73" t="s">
        <v>4</v>
      </c>
      <c r="H404" s="73" t="s">
        <v>4</v>
      </c>
      <c r="I404" s="73" t="s">
        <v>4</v>
      </c>
      <c r="J404" s="73" t="s">
        <v>4</v>
      </c>
      <c r="K404" s="73" t="s">
        <v>4</v>
      </c>
      <c r="L404" s="73" t="s">
        <v>4</v>
      </c>
      <c r="M404" s="73" t="s">
        <v>4</v>
      </c>
      <c r="N404" s="29">
        <v>3</v>
      </c>
      <c r="O404" s="106"/>
      <c r="P404" s="120"/>
      <c r="Q404" s="29">
        <v>13</v>
      </c>
      <c r="R404" s="29">
        <v>22</v>
      </c>
      <c r="S404" s="29">
        <v>24</v>
      </c>
      <c r="T404" s="29">
        <v>17</v>
      </c>
      <c r="U404" s="29">
        <v>22</v>
      </c>
      <c r="V404" s="29">
        <v>25</v>
      </c>
      <c r="W404" s="29">
        <v>29</v>
      </c>
      <c r="X404" s="29">
        <v>30</v>
      </c>
      <c r="Y404" s="29">
        <v>20</v>
      </c>
      <c r="Z404" s="29">
        <v>48</v>
      </c>
      <c r="AA404" s="29">
        <v>33</v>
      </c>
      <c r="AB404" s="29">
        <v>26</v>
      </c>
      <c r="AC404" s="29">
        <v>17</v>
      </c>
      <c r="AD404" s="29">
        <v>13</v>
      </c>
      <c r="AE404" s="29">
        <v>3</v>
      </c>
      <c r="AF404" s="29">
        <v>1</v>
      </c>
      <c r="AG404" s="29" t="s">
        <v>4</v>
      </c>
      <c r="AH404" s="148" t="s">
        <v>4</v>
      </c>
      <c r="AI404" s="63"/>
    </row>
    <row r="405" spans="1:35">
      <c r="A405" s="63"/>
      <c r="B405" s="161" t="s">
        <v>3</v>
      </c>
      <c r="C405" s="160" t="s">
        <v>3</v>
      </c>
      <c r="D405" s="91" t="s">
        <v>67</v>
      </c>
      <c r="E405" s="73">
        <v>250</v>
      </c>
      <c r="F405" s="117" t="s">
        <v>4</v>
      </c>
      <c r="G405" s="73" t="s">
        <v>4</v>
      </c>
      <c r="H405" s="73" t="s">
        <v>4</v>
      </c>
      <c r="I405" s="73" t="s">
        <v>4</v>
      </c>
      <c r="J405" s="73" t="s">
        <v>4</v>
      </c>
      <c r="K405" s="73" t="s">
        <v>4</v>
      </c>
      <c r="L405" s="73" t="s">
        <v>4</v>
      </c>
      <c r="M405" s="73" t="s">
        <v>4</v>
      </c>
      <c r="N405" s="29">
        <v>2</v>
      </c>
      <c r="O405" s="106"/>
      <c r="P405" s="120"/>
      <c r="Q405" s="29">
        <v>11</v>
      </c>
      <c r="R405" s="29">
        <v>16</v>
      </c>
      <c r="S405" s="29">
        <v>18</v>
      </c>
      <c r="T405" s="29">
        <v>13</v>
      </c>
      <c r="U405" s="29">
        <v>17</v>
      </c>
      <c r="V405" s="29">
        <v>16</v>
      </c>
      <c r="W405" s="29">
        <v>24</v>
      </c>
      <c r="X405" s="29">
        <v>23</v>
      </c>
      <c r="Y405" s="29">
        <v>15</v>
      </c>
      <c r="Z405" s="29">
        <v>35</v>
      </c>
      <c r="AA405" s="29">
        <v>22</v>
      </c>
      <c r="AB405" s="29">
        <v>15</v>
      </c>
      <c r="AC405" s="29">
        <v>10</v>
      </c>
      <c r="AD405" s="29">
        <v>10</v>
      </c>
      <c r="AE405" s="29">
        <v>2</v>
      </c>
      <c r="AF405" s="29">
        <v>1</v>
      </c>
      <c r="AG405" s="29" t="s">
        <v>4</v>
      </c>
      <c r="AH405" s="148" t="s">
        <v>4</v>
      </c>
      <c r="AI405" s="63"/>
    </row>
    <row r="406" spans="1:35">
      <c r="A406" s="63"/>
      <c r="B406" s="161" t="s">
        <v>3</v>
      </c>
      <c r="C406" s="160" t="s">
        <v>3</v>
      </c>
      <c r="D406" s="91" t="s">
        <v>66</v>
      </c>
      <c r="E406" s="73">
        <v>96</v>
      </c>
      <c r="F406" s="117" t="s">
        <v>4</v>
      </c>
      <c r="G406" s="73" t="s">
        <v>4</v>
      </c>
      <c r="H406" s="73" t="s">
        <v>4</v>
      </c>
      <c r="I406" s="73" t="s">
        <v>4</v>
      </c>
      <c r="J406" s="73" t="s">
        <v>4</v>
      </c>
      <c r="K406" s="73" t="s">
        <v>4</v>
      </c>
      <c r="L406" s="73" t="s">
        <v>4</v>
      </c>
      <c r="M406" s="73" t="s">
        <v>4</v>
      </c>
      <c r="N406" s="29">
        <v>1</v>
      </c>
      <c r="O406" s="106"/>
      <c r="P406" s="120"/>
      <c r="Q406" s="29">
        <v>2</v>
      </c>
      <c r="R406" s="29">
        <v>6</v>
      </c>
      <c r="S406" s="29">
        <v>6</v>
      </c>
      <c r="T406" s="29">
        <v>4</v>
      </c>
      <c r="U406" s="29">
        <v>5</v>
      </c>
      <c r="V406" s="29">
        <v>9</v>
      </c>
      <c r="W406" s="29">
        <v>5</v>
      </c>
      <c r="X406" s="29">
        <v>7</v>
      </c>
      <c r="Y406" s="29">
        <v>5</v>
      </c>
      <c r="Z406" s="29">
        <v>13</v>
      </c>
      <c r="AA406" s="29">
        <v>11</v>
      </c>
      <c r="AB406" s="29">
        <v>11</v>
      </c>
      <c r="AC406" s="29">
        <v>7</v>
      </c>
      <c r="AD406" s="29">
        <v>3</v>
      </c>
      <c r="AE406" s="29">
        <v>1</v>
      </c>
      <c r="AF406" s="29" t="s">
        <v>4</v>
      </c>
      <c r="AG406" s="29" t="s">
        <v>4</v>
      </c>
      <c r="AH406" s="148" t="s">
        <v>4</v>
      </c>
      <c r="AI406" s="63"/>
    </row>
    <row r="407" spans="1:35">
      <c r="A407" s="63"/>
      <c r="B407" s="161" t="s">
        <v>159</v>
      </c>
      <c r="C407" s="160" t="s">
        <v>158</v>
      </c>
      <c r="D407" s="91" t="s">
        <v>151</v>
      </c>
      <c r="E407" s="73">
        <v>3</v>
      </c>
      <c r="F407" s="117" t="s">
        <v>4</v>
      </c>
      <c r="G407" s="73" t="s">
        <v>4</v>
      </c>
      <c r="H407" s="73" t="s">
        <v>4</v>
      </c>
      <c r="I407" s="73">
        <v>1</v>
      </c>
      <c r="J407" s="73" t="s">
        <v>4</v>
      </c>
      <c r="K407" s="73">
        <v>1</v>
      </c>
      <c r="L407" s="73" t="s">
        <v>4</v>
      </c>
      <c r="M407" s="73" t="s">
        <v>4</v>
      </c>
      <c r="N407" s="29" t="s">
        <v>4</v>
      </c>
      <c r="O407" s="106"/>
      <c r="P407" s="120"/>
      <c r="Q407" s="29" t="s">
        <v>4</v>
      </c>
      <c r="R407" s="29" t="s">
        <v>4</v>
      </c>
      <c r="S407" s="29">
        <v>1</v>
      </c>
      <c r="T407" s="29" t="s">
        <v>4</v>
      </c>
      <c r="U407" s="29" t="s">
        <v>4</v>
      </c>
      <c r="V407" s="29" t="s">
        <v>4</v>
      </c>
      <c r="W407" s="29" t="s">
        <v>4</v>
      </c>
      <c r="X407" s="29" t="s">
        <v>4</v>
      </c>
      <c r="Y407" s="29" t="s">
        <v>4</v>
      </c>
      <c r="Z407" s="29" t="s">
        <v>4</v>
      </c>
      <c r="AA407" s="29" t="s">
        <v>4</v>
      </c>
      <c r="AB407" s="29" t="s">
        <v>4</v>
      </c>
      <c r="AC407" s="29" t="s">
        <v>4</v>
      </c>
      <c r="AD407" s="29">
        <v>1</v>
      </c>
      <c r="AE407" s="29" t="s">
        <v>4</v>
      </c>
      <c r="AF407" s="29" t="s">
        <v>4</v>
      </c>
      <c r="AG407" s="29" t="s">
        <v>4</v>
      </c>
      <c r="AH407" s="148" t="s">
        <v>4</v>
      </c>
      <c r="AI407" s="63"/>
    </row>
    <row r="408" spans="1:35">
      <c r="A408" s="63"/>
      <c r="B408" s="161" t="s">
        <v>3</v>
      </c>
      <c r="C408" s="160" t="s">
        <v>3</v>
      </c>
      <c r="D408" s="91" t="s">
        <v>67</v>
      </c>
      <c r="E408" s="73">
        <v>2</v>
      </c>
      <c r="F408" s="117" t="s">
        <v>4</v>
      </c>
      <c r="G408" s="73" t="s">
        <v>4</v>
      </c>
      <c r="H408" s="73" t="s">
        <v>4</v>
      </c>
      <c r="I408" s="73">
        <v>1</v>
      </c>
      <c r="J408" s="73" t="s">
        <v>4</v>
      </c>
      <c r="K408" s="73">
        <v>1</v>
      </c>
      <c r="L408" s="73" t="s">
        <v>4</v>
      </c>
      <c r="M408" s="73" t="s">
        <v>4</v>
      </c>
      <c r="N408" s="29" t="s">
        <v>4</v>
      </c>
      <c r="O408" s="106"/>
      <c r="P408" s="120"/>
      <c r="Q408" s="29" t="s">
        <v>4</v>
      </c>
      <c r="R408" s="29" t="s">
        <v>4</v>
      </c>
      <c r="S408" s="29" t="s">
        <v>4</v>
      </c>
      <c r="T408" s="29" t="s">
        <v>4</v>
      </c>
      <c r="U408" s="29" t="s">
        <v>4</v>
      </c>
      <c r="V408" s="29" t="s">
        <v>4</v>
      </c>
      <c r="W408" s="29" t="s">
        <v>4</v>
      </c>
      <c r="X408" s="29" t="s">
        <v>4</v>
      </c>
      <c r="Y408" s="29" t="s">
        <v>4</v>
      </c>
      <c r="Z408" s="29" t="s">
        <v>4</v>
      </c>
      <c r="AA408" s="29" t="s">
        <v>4</v>
      </c>
      <c r="AB408" s="29" t="s">
        <v>4</v>
      </c>
      <c r="AC408" s="29" t="s">
        <v>4</v>
      </c>
      <c r="AD408" s="29">
        <v>1</v>
      </c>
      <c r="AE408" s="29" t="s">
        <v>4</v>
      </c>
      <c r="AF408" s="29" t="s">
        <v>4</v>
      </c>
      <c r="AG408" s="29" t="s">
        <v>4</v>
      </c>
      <c r="AH408" s="148" t="s">
        <v>4</v>
      </c>
      <c r="AI408" s="63"/>
    </row>
    <row r="409" spans="1:35">
      <c r="A409" s="63"/>
      <c r="B409" s="161" t="s">
        <v>3</v>
      </c>
      <c r="C409" s="160" t="s">
        <v>3</v>
      </c>
      <c r="D409" s="91" t="s">
        <v>66</v>
      </c>
      <c r="E409" s="73">
        <v>1</v>
      </c>
      <c r="F409" s="117" t="s">
        <v>4</v>
      </c>
      <c r="G409" s="73" t="s">
        <v>4</v>
      </c>
      <c r="H409" s="73" t="s">
        <v>4</v>
      </c>
      <c r="I409" s="73" t="s">
        <v>4</v>
      </c>
      <c r="J409" s="73" t="s">
        <v>4</v>
      </c>
      <c r="K409" s="73" t="s">
        <v>4</v>
      </c>
      <c r="L409" s="73" t="s">
        <v>4</v>
      </c>
      <c r="M409" s="73" t="s">
        <v>4</v>
      </c>
      <c r="N409" s="29" t="s">
        <v>4</v>
      </c>
      <c r="O409" s="106"/>
      <c r="P409" s="120"/>
      <c r="Q409" s="29" t="s">
        <v>4</v>
      </c>
      <c r="R409" s="29" t="s">
        <v>4</v>
      </c>
      <c r="S409" s="29">
        <v>1</v>
      </c>
      <c r="T409" s="29" t="s">
        <v>4</v>
      </c>
      <c r="U409" s="29" t="s">
        <v>4</v>
      </c>
      <c r="V409" s="29" t="s">
        <v>4</v>
      </c>
      <c r="W409" s="29" t="s">
        <v>4</v>
      </c>
      <c r="X409" s="29" t="s">
        <v>4</v>
      </c>
      <c r="Y409" s="29" t="s">
        <v>4</v>
      </c>
      <c r="Z409" s="29" t="s">
        <v>4</v>
      </c>
      <c r="AA409" s="29" t="s">
        <v>4</v>
      </c>
      <c r="AB409" s="29" t="s">
        <v>4</v>
      </c>
      <c r="AC409" s="29" t="s">
        <v>4</v>
      </c>
      <c r="AD409" s="29" t="s">
        <v>4</v>
      </c>
      <c r="AE409" s="29" t="s">
        <v>4</v>
      </c>
      <c r="AF409" s="29" t="s">
        <v>4</v>
      </c>
      <c r="AG409" s="29" t="s">
        <v>4</v>
      </c>
      <c r="AH409" s="148" t="s">
        <v>4</v>
      </c>
      <c r="AI409" s="63"/>
    </row>
    <row r="410" spans="1:35">
      <c r="A410" s="63"/>
      <c r="B410" s="161" t="s">
        <v>157</v>
      </c>
      <c r="C410" s="160" t="s">
        <v>156</v>
      </c>
      <c r="D410" s="91" t="s">
        <v>151</v>
      </c>
      <c r="E410" s="73">
        <v>76</v>
      </c>
      <c r="F410" s="117">
        <v>1</v>
      </c>
      <c r="G410" s="73" t="s">
        <v>4</v>
      </c>
      <c r="H410" s="73" t="s">
        <v>4</v>
      </c>
      <c r="I410" s="73" t="s">
        <v>4</v>
      </c>
      <c r="J410" s="73" t="s">
        <v>4</v>
      </c>
      <c r="K410" s="73">
        <v>1</v>
      </c>
      <c r="L410" s="73" t="s">
        <v>4</v>
      </c>
      <c r="M410" s="73" t="s">
        <v>4</v>
      </c>
      <c r="N410" s="29">
        <v>1</v>
      </c>
      <c r="O410" s="106"/>
      <c r="P410" s="120"/>
      <c r="Q410" s="29">
        <v>1</v>
      </c>
      <c r="R410" s="29" t="s">
        <v>4</v>
      </c>
      <c r="S410" s="29">
        <v>1</v>
      </c>
      <c r="T410" s="29" t="s">
        <v>4</v>
      </c>
      <c r="U410" s="29">
        <v>4</v>
      </c>
      <c r="V410" s="29">
        <v>1</v>
      </c>
      <c r="W410" s="29" t="s">
        <v>4</v>
      </c>
      <c r="X410" s="29">
        <v>2</v>
      </c>
      <c r="Y410" s="29">
        <v>2</v>
      </c>
      <c r="Z410" s="29">
        <v>5</v>
      </c>
      <c r="AA410" s="29">
        <v>8</v>
      </c>
      <c r="AB410" s="29">
        <v>5</v>
      </c>
      <c r="AC410" s="29">
        <v>14</v>
      </c>
      <c r="AD410" s="29">
        <v>17</v>
      </c>
      <c r="AE410" s="29">
        <v>6</v>
      </c>
      <c r="AF410" s="29">
        <v>4</v>
      </c>
      <c r="AG410" s="29">
        <v>4</v>
      </c>
      <c r="AH410" s="148" t="s">
        <v>4</v>
      </c>
      <c r="AI410" s="63"/>
    </row>
    <row r="411" spans="1:35">
      <c r="A411" s="63"/>
      <c r="B411" s="161" t="s">
        <v>3</v>
      </c>
      <c r="C411" s="160" t="s">
        <v>3</v>
      </c>
      <c r="D411" s="91" t="s">
        <v>67</v>
      </c>
      <c r="E411" s="73">
        <v>39</v>
      </c>
      <c r="F411" s="117" t="s">
        <v>4</v>
      </c>
      <c r="G411" s="73" t="s">
        <v>4</v>
      </c>
      <c r="H411" s="73" t="s">
        <v>4</v>
      </c>
      <c r="I411" s="73" t="s">
        <v>4</v>
      </c>
      <c r="J411" s="73" t="s">
        <v>4</v>
      </c>
      <c r="K411" s="73" t="s">
        <v>4</v>
      </c>
      <c r="L411" s="73" t="s">
        <v>4</v>
      </c>
      <c r="M411" s="73" t="s">
        <v>4</v>
      </c>
      <c r="N411" s="29">
        <v>1</v>
      </c>
      <c r="O411" s="106"/>
      <c r="P411" s="120"/>
      <c r="Q411" s="29" t="s">
        <v>4</v>
      </c>
      <c r="R411" s="29" t="s">
        <v>4</v>
      </c>
      <c r="S411" s="29">
        <v>1</v>
      </c>
      <c r="T411" s="29" t="s">
        <v>4</v>
      </c>
      <c r="U411" s="29">
        <v>3</v>
      </c>
      <c r="V411" s="29">
        <v>1</v>
      </c>
      <c r="W411" s="29" t="s">
        <v>4</v>
      </c>
      <c r="X411" s="29">
        <v>1</v>
      </c>
      <c r="Y411" s="29">
        <v>1</v>
      </c>
      <c r="Z411" s="29">
        <v>3</v>
      </c>
      <c r="AA411" s="29">
        <v>4</v>
      </c>
      <c r="AB411" s="29">
        <v>5</v>
      </c>
      <c r="AC411" s="29">
        <v>10</v>
      </c>
      <c r="AD411" s="29">
        <v>6</v>
      </c>
      <c r="AE411" s="29">
        <v>3</v>
      </c>
      <c r="AF411" s="29" t="s">
        <v>4</v>
      </c>
      <c r="AG411" s="29" t="s">
        <v>4</v>
      </c>
      <c r="AH411" s="148" t="s">
        <v>4</v>
      </c>
      <c r="AI411" s="63"/>
    </row>
    <row r="412" spans="1:35">
      <c r="A412" s="63"/>
      <c r="B412" s="161" t="s">
        <v>3</v>
      </c>
      <c r="C412" s="160" t="s">
        <v>3</v>
      </c>
      <c r="D412" s="91" t="s">
        <v>66</v>
      </c>
      <c r="E412" s="73">
        <v>37</v>
      </c>
      <c r="F412" s="117">
        <v>1</v>
      </c>
      <c r="G412" s="73" t="s">
        <v>4</v>
      </c>
      <c r="H412" s="73" t="s">
        <v>4</v>
      </c>
      <c r="I412" s="73" t="s">
        <v>4</v>
      </c>
      <c r="J412" s="73" t="s">
        <v>4</v>
      </c>
      <c r="K412" s="73">
        <v>1</v>
      </c>
      <c r="L412" s="73" t="s">
        <v>4</v>
      </c>
      <c r="M412" s="73" t="s">
        <v>4</v>
      </c>
      <c r="N412" s="29" t="s">
        <v>4</v>
      </c>
      <c r="O412" s="106"/>
      <c r="P412" s="120"/>
      <c r="Q412" s="29">
        <v>1</v>
      </c>
      <c r="R412" s="29" t="s">
        <v>4</v>
      </c>
      <c r="S412" s="29" t="s">
        <v>4</v>
      </c>
      <c r="T412" s="29" t="s">
        <v>4</v>
      </c>
      <c r="U412" s="29">
        <v>1</v>
      </c>
      <c r="V412" s="29" t="s">
        <v>4</v>
      </c>
      <c r="W412" s="29" t="s">
        <v>4</v>
      </c>
      <c r="X412" s="29">
        <v>1</v>
      </c>
      <c r="Y412" s="29">
        <v>1</v>
      </c>
      <c r="Z412" s="29">
        <v>2</v>
      </c>
      <c r="AA412" s="29">
        <v>4</v>
      </c>
      <c r="AB412" s="29" t="s">
        <v>4</v>
      </c>
      <c r="AC412" s="29">
        <v>4</v>
      </c>
      <c r="AD412" s="29">
        <v>11</v>
      </c>
      <c r="AE412" s="29">
        <v>3</v>
      </c>
      <c r="AF412" s="29">
        <v>4</v>
      </c>
      <c r="AG412" s="29">
        <v>4</v>
      </c>
      <c r="AH412" s="148" t="s">
        <v>4</v>
      </c>
      <c r="AI412" s="63"/>
    </row>
    <row r="413" spans="1:35">
      <c r="A413" s="63"/>
      <c r="B413" s="161" t="s">
        <v>155</v>
      </c>
      <c r="C413" s="160" t="s">
        <v>154</v>
      </c>
      <c r="D413" s="91" t="s">
        <v>151</v>
      </c>
      <c r="E413" s="73" t="s">
        <v>4</v>
      </c>
      <c r="F413" s="117" t="s">
        <v>4</v>
      </c>
      <c r="G413" s="73" t="s">
        <v>4</v>
      </c>
      <c r="H413" s="73" t="s">
        <v>4</v>
      </c>
      <c r="I413" s="73" t="s">
        <v>4</v>
      </c>
      <c r="J413" s="73" t="s">
        <v>4</v>
      </c>
      <c r="K413" s="73" t="s">
        <v>4</v>
      </c>
      <c r="L413" s="73" t="s">
        <v>4</v>
      </c>
      <c r="M413" s="73" t="s">
        <v>4</v>
      </c>
      <c r="N413" s="29" t="s">
        <v>4</v>
      </c>
      <c r="O413" s="106"/>
      <c r="P413" s="120"/>
      <c r="Q413" s="29" t="s">
        <v>4</v>
      </c>
      <c r="R413" s="73" t="s">
        <v>4</v>
      </c>
      <c r="S413" s="73" t="s">
        <v>4</v>
      </c>
      <c r="T413" s="73" t="s">
        <v>4</v>
      </c>
      <c r="U413" s="73" t="s">
        <v>4</v>
      </c>
      <c r="V413" s="73" t="s">
        <v>4</v>
      </c>
      <c r="W413" s="73" t="s">
        <v>4</v>
      </c>
      <c r="X413" s="73" t="s">
        <v>4</v>
      </c>
      <c r="Y413" s="73" t="s">
        <v>4</v>
      </c>
      <c r="Z413" s="73" t="s">
        <v>4</v>
      </c>
      <c r="AA413" s="73" t="s">
        <v>4</v>
      </c>
      <c r="AB413" s="73" t="s">
        <v>4</v>
      </c>
      <c r="AC413" s="73" t="s">
        <v>4</v>
      </c>
      <c r="AD413" s="73" t="s">
        <v>4</v>
      </c>
      <c r="AE413" s="73" t="s">
        <v>4</v>
      </c>
      <c r="AF413" s="73" t="s">
        <v>4</v>
      </c>
      <c r="AG413" s="73" t="s">
        <v>4</v>
      </c>
      <c r="AH413" s="148" t="s">
        <v>4</v>
      </c>
      <c r="AI413" s="63"/>
    </row>
    <row r="414" spans="1:35">
      <c r="A414" s="63"/>
      <c r="B414" s="161" t="s">
        <v>3</v>
      </c>
      <c r="C414" s="160" t="s">
        <v>3</v>
      </c>
      <c r="D414" s="91" t="s">
        <v>67</v>
      </c>
      <c r="E414" s="73" t="s">
        <v>4</v>
      </c>
      <c r="F414" s="117" t="s">
        <v>4</v>
      </c>
      <c r="G414" s="73" t="s">
        <v>4</v>
      </c>
      <c r="H414" s="73" t="s">
        <v>4</v>
      </c>
      <c r="I414" s="73" t="s">
        <v>4</v>
      </c>
      <c r="J414" s="73" t="s">
        <v>4</v>
      </c>
      <c r="K414" s="73" t="s">
        <v>4</v>
      </c>
      <c r="L414" s="73" t="s">
        <v>4</v>
      </c>
      <c r="M414" s="73" t="s">
        <v>4</v>
      </c>
      <c r="N414" s="29" t="s">
        <v>4</v>
      </c>
      <c r="O414" s="106"/>
      <c r="P414" s="120"/>
      <c r="Q414" s="29" t="s">
        <v>4</v>
      </c>
      <c r="R414" s="73" t="s">
        <v>4</v>
      </c>
      <c r="S414" s="73" t="s">
        <v>4</v>
      </c>
      <c r="T414" s="73" t="s">
        <v>4</v>
      </c>
      <c r="U414" s="73" t="s">
        <v>4</v>
      </c>
      <c r="V414" s="73" t="s">
        <v>4</v>
      </c>
      <c r="W414" s="73" t="s">
        <v>4</v>
      </c>
      <c r="X414" s="73" t="s">
        <v>4</v>
      </c>
      <c r="Y414" s="73" t="s">
        <v>4</v>
      </c>
      <c r="Z414" s="73" t="s">
        <v>4</v>
      </c>
      <c r="AA414" s="73" t="s">
        <v>4</v>
      </c>
      <c r="AB414" s="73" t="s">
        <v>4</v>
      </c>
      <c r="AC414" s="73" t="s">
        <v>4</v>
      </c>
      <c r="AD414" s="73" t="s">
        <v>4</v>
      </c>
      <c r="AE414" s="73" t="s">
        <v>4</v>
      </c>
      <c r="AF414" s="73" t="s">
        <v>4</v>
      </c>
      <c r="AG414" s="73" t="s">
        <v>4</v>
      </c>
      <c r="AH414" s="148" t="s">
        <v>4</v>
      </c>
      <c r="AI414" s="63"/>
    </row>
    <row r="415" spans="1:35">
      <c r="A415" s="63"/>
      <c r="B415" s="161" t="s">
        <v>3</v>
      </c>
      <c r="C415" s="160" t="s">
        <v>3</v>
      </c>
      <c r="D415" s="91" t="s">
        <v>66</v>
      </c>
      <c r="E415" s="73" t="s">
        <v>4</v>
      </c>
      <c r="F415" s="117" t="s">
        <v>4</v>
      </c>
      <c r="G415" s="73" t="s">
        <v>4</v>
      </c>
      <c r="H415" s="73" t="s">
        <v>4</v>
      </c>
      <c r="I415" s="73" t="s">
        <v>4</v>
      </c>
      <c r="J415" s="73" t="s">
        <v>4</v>
      </c>
      <c r="K415" s="73" t="s">
        <v>4</v>
      </c>
      <c r="L415" s="73" t="s">
        <v>4</v>
      </c>
      <c r="M415" s="73" t="s">
        <v>4</v>
      </c>
      <c r="N415" s="29" t="s">
        <v>4</v>
      </c>
      <c r="O415" s="106"/>
      <c r="P415" s="120"/>
      <c r="Q415" s="29" t="s">
        <v>4</v>
      </c>
      <c r="R415" s="73" t="s">
        <v>4</v>
      </c>
      <c r="S415" s="73" t="s">
        <v>4</v>
      </c>
      <c r="T415" s="73" t="s">
        <v>4</v>
      </c>
      <c r="U415" s="73" t="s">
        <v>4</v>
      </c>
      <c r="V415" s="73" t="s">
        <v>4</v>
      </c>
      <c r="W415" s="73" t="s">
        <v>4</v>
      </c>
      <c r="X415" s="73" t="s">
        <v>4</v>
      </c>
      <c r="Y415" s="73" t="s">
        <v>4</v>
      </c>
      <c r="Z415" s="73" t="s">
        <v>4</v>
      </c>
      <c r="AA415" s="73" t="s">
        <v>4</v>
      </c>
      <c r="AB415" s="73" t="s">
        <v>4</v>
      </c>
      <c r="AC415" s="73" t="s">
        <v>4</v>
      </c>
      <c r="AD415" s="73" t="s">
        <v>4</v>
      </c>
      <c r="AE415" s="73" t="s">
        <v>4</v>
      </c>
      <c r="AF415" s="73" t="s">
        <v>4</v>
      </c>
      <c r="AG415" s="73" t="s">
        <v>4</v>
      </c>
      <c r="AH415" s="148" t="s">
        <v>4</v>
      </c>
      <c r="AI415" s="63"/>
    </row>
    <row r="416" spans="1:35">
      <c r="A416" s="63"/>
      <c r="B416" s="161" t="s">
        <v>153</v>
      </c>
      <c r="C416" s="160" t="s">
        <v>152</v>
      </c>
      <c r="D416" s="91" t="s">
        <v>151</v>
      </c>
      <c r="E416" s="73" t="s">
        <v>4</v>
      </c>
      <c r="F416" s="117" t="s">
        <v>4</v>
      </c>
      <c r="G416" s="73" t="s">
        <v>4</v>
      </c>
      <c r="H416" s="73" t="s">
        <v>4</v>
      </c>
      <c r="I416" s="73" t="s">
        <v>4</v>
      </c>
      <c r="J416" s="73" t="s">
        <v>4</v>
      </c>
      <c r="K416" s="73" t="s">
        <v>4</v>
      </c>
      <c r="L416" s="73" t="s">
        <v>4</v>
      </c>
      <c r="M416" s="73" t="s">
        <v>4</v>
      </c>
      <c r="N416" s="29" t="s">
        <v>4</v>
      </c>
      <c r="O416" s="106"/>
      <c r="P416" s="120"/>
      <c r="Q416" s="29" t="s">
        <v>4</v>
      </c>
      <c r="R416" s="73" t="s">
        <v>4</v>
      </c>
      <c r="S416" s="73" t="s">
        <v>4</v>
      </c>
      <c r="T416" s="73" t="s">
        <v>4</v>
      </c>
      <c r="U416" s="73" t="s">
        <v>4</v>
      </c>
      <c r="V416" s="73" t="s">
        <v>4</v>
      </c>
      <c r="W416" s="73" t="s">
        <v>4</v>
      </c>
      <c r="X416" s="73" t="s">
        <v>4</v>
      </c>
      <c r="Y416" s="73" t="s">
        <v>4</v>
      </c>
      <c r="Z416" s="73" t="s">
        <v>4</v>
      </c>
      <c r="AA416" s="73" t="s">
        <v>4</v>
      </c>
      <c r="AB416" s="73" t="s">
        <v>4</v>
      </c>
      <c r="AC416" s="73" t="s">
        <v>4</v>
      </c>
      <c r="AD416" s="73" t="s">
        <v>4</v>
      </c>
      <c r="AE416" s="73" t="s">
        <v>4</v>
      </c>
      <c r="AF416" s="73" t="s">
        <v>4</v>
      </c>
      <c r="AG416" s="73" t="s">
        <v>4</v>
      </c>
      <c r="AH416" s="148" t="s">
        <v>4</v>
      </c>
      <c r="AI416" s="63"/>
    </row>
    <row r="417" spans="1:35">
      <c r="A417" s="63"/>
      <c r="B417" s="161" t="s">
        <v>3</v>
      </c>
      <c r="C417" s="160" t="s">
        <v>150</v>
      </c>
      <c r="D417" s="91" t="s">
        <v>67</v>
      </c>
      <c r="E417" s="73" t="s">
        <v>4</v>
      </c>
      <c r="F417" s="117" t="s">
        <v>4</v>
      </c>
      <c r="G417" s="73" t="s">
        <v>4</v>
      </c>
      <c r="H417" s="73" t="s">
        <v>4</v>
      </c>
      <c r="I417" s="73" t="s">
        <v>4</v>
      </c>
      <c r="J417" s="73" t="s">
        <v>4</v>
      </c>
      <c r="K417" s="73" t="s">
        <v>4</v>
      </c>
      <c r="L417" s="73" t="s">
        <v>4</v>
      </c>
      <c r="M417" s="73" t="s">
        <v>4</v>
      </c>
      <c r="N417" s="29" t="s">
        <v>4</v>
      </c>
      <c r="O417" s="106"/>
      <c r="P417" s="120"/>
      <c r="Q417" s="29" t="s">
        <v>4</v>
      </c>
      <c r="R417" s="73" t="s">
        <v>4</v>
      </c>
      <c r="S417" s="73" t="s">
        <v>4</v>
      </c>
      <c r="T417" s="73" t="s">
        <v>4</v>
      </c>
      <c r="U417" s="73" t="s">
        <v>4</v>
      </c>
      <c r="V417" s="73" t="s">
        <v>4</v>
      </c>
      <c r="W417" s="73" t="s">
        <v>4</v>
      </c>
      <c r="X417" s="73" t="s">
        <v>4</v>
      </c>
      <c r="Y417" s="73" t="s">
        <v>4</v>
      </c>
      <c r="Z417" s="73" t="s">
        <v>4</v>
      </c>
      <c r="AA417" s="73" t="s">
        <v>4</v>
      </c>
      <c r="AB417" s="73" t="s">
        <v>4</v>
      </c>
      <c r="AC417" s="73" t="s">
        <v>4</v>
      </c>
      <c r="AD417" s="73" t="s">
        <v>4</v>
      </c>
      <c r="AE417" s="73" t="s">
        <v>4</v>
      </c>
      <c r="AF417" s="73" t="s">
        <v>4</v>
      </c>
      <c r="AG417" s="73" t="s">
        <v>4</v>
      </c>
      <c r="AH417" s="148" t="s">
        <v>4</v>
      </c>
      <c r="AI417" s="63"/>
    </row>
    <row r="418" spans="1:35">
      <c r="A418" s="63"/>
      <c r="B418" s="161" t="s">
        <v>3</v>
      </c>
      <c r="C418" s="160" t="s">
        <v>149</v>
      </c>
      <c r="D418" s="91" t="s">
        <v>66</v>
      </c>
      <c r="E418" s="73" t="s">
        <v>4</v>
      </c>
      <c r="F418" s="117" t="s">
        <v>4</v>
      </c>
      <c r="G418" s="73" t="s">
        <v>4</v>
      </c>
      <c r="H418" s="73" t="s">
        <v>4</v>
      </c>
      <c r="I418" s="73" t="s">
        <v>4</v>
      </c>
      <c r="J418" s="73" t="s">
        <v>4</v>
      </c>
      <c r="K418" s="73" t="s">
        <v>4</v>
      </c>
      <c r="L418" s="73" t="s">
        <v>4</v>
      </c>
      <c r="M418" s="73" t="s">
        <v>4</v>
      </c>
      <c r="N418" s="29" t="s">
        <v>4</v>
      </c>
      <c r="O418" s="106"/>
      <c r="P418" s="120"/>
      <c r="Q418" s="29" t="s">
        <v>4</v>
      </c>
      <c r="R418" s="73" t="s">
        <v>4</v>
      </c>
      <c r="S418" s="73" t="s">
        <v>4</v>
      </c>
      <c r="T418" s="73" t="s">
        <v>4</v>
      </c>
      <c r="U418" s="73" t="s">
        <v>4</v>
      </c>
      <c r="V418" s="73" t="s">
        <v>4</v>
      </c>
      <c r="W418" s="73" t="s">
        <v>4</v>
      </c>
      <c r="X418" s="73" t="s">
        <v>4</v>
      </c>
      <c r="Y418" s="73" t="s">
        <v>4</v>
      </c>
      <c r="Z418" s="73" t="s">
        <v>4</v>
      </c>
      <c r="AA418" s="73" t="s">
        <v>4</v>
      </c>
      <c r="AB418" s="73" t="s">
        <v>4</v>
      </c>
      <c r="AC418" s="73" t="s">
        <v>4</v>
      </c>
      <c r="AD418" s="73" t="s">
        <v>4</v>
      </c>
      <c r="AE418" s="73" t="s">
        <v>4</v>
      </c>
      <c r="AF418" s="73" t="s">
        <v>4</v>
      </c>
      <c r="AG418" s="73" t="s">
        <v>4</v>
      </c>
      <c r="AH418" s="148" t="s">
        <v>4</v>
      </c>
      <c r="AI418" s="63"/>
    </row>
    <row r="419" spans="1:35">
      <c r="A419" s="63"/>
      <c r="B419" s="161" t="s">
        <v>3</v>
      </c>
      <c r="C419" s="160" t="s">
        <v>3</v>
      </c>
      <c r="D419" s="91" t="s">
        <v>3</v>
      </c>
      <c r="E419" s="73" t="s">
        <v>3</v>
      </c>
      <c r="F419" s="117" t="s">
        <v>3</v>
      </c>
      <c r="G419" s="73" t="s">
        <v>3</v>
      </c>
      <c r="H419" s="73" t="s">
        <v>3</v>
      </c>
      <c r="I419" s="73" t="s">
        <v>3</v>
      </c>
      <c r="J419" s="73" t="s">
        <v>3</v>
      </c>
      <c r="K419" s="73" t="s">
        <v>3</v>
      </c>
      <c r="L419" s="73" t="s">
        <v>3</v>
      </c>
      <c r="M419" s="73" t="s">
        <v>3</v>
      </c>
      <c r="N419" s="29" t="s">
        <v>3</v>
      </c>
      <c r="O419" s="106"/>
      <c r="P419" s="120"/>
      <c r="Q419" s="29" t="s">
        <v>3</v>
      </c>
      <c r="R419" s="73" t="s">
        <v>3</v>
      </c>
      <c r="S419" s="73" t="s">
        <v>3</v>
      </c>
      <c r="T419" s="73" t="s">
        <v>3</v>
      </c>
      <c r="U419" s="73" t="s">
        <v>3</v>
      </c>
      <c r="V419" s="73" t="s">
        <v>3</v>
      </c>
      <c r="W419" s="73" t="s">
        <v>3</v>
      </c>
      <c r="X419" s="73" t="s">
        <v>3</v>
      </c>
      <c r="Y419" s="73" t="s">
        <v>3</v>
      </c>
      <c r="Z419" s="73" t="s">
        <v>3</v>
      </c>
      <c r="AA419" s="73" t="s">
        <v>3</v>
      </c>
      <c r="AB419" s="73" t="s">
        <v>3</v>
      </c>
      <c r="AC419" s="73" t="s">
        <v>3</v>
      </c>
      <c r="AD419" s="73" t="s">
        <v>3</v>
      </c>
      <c r="AE419" s="73" t="s">
        <v>3</v>
      </c>
      <c r="AF419" s="73" t="s">
        <v>3</v>
      </c>
      <c r="AG419" s="73" t="s">
        <v>3</v>
      </c>
      <c r="AH419" s="148" t="s">
        <v>3</v>
      </c>
      <c r="AI419" s="63"/>
    </row>
    <row r="420" spans="1:35">
      <c r="A420" s="63"/>
      <c r="B420" s="161" t="s">
        <v>3</v>
      </c>
      <c r="C420" s="160" t="s">
        <v>3</v>
      </c>
      <c r="D420" s="91" t="s">
        <v>3</v>
      </c>
      <c r="E420" s="73" t="s">
        <v>3</v>
      </c>
      <c r="F420" s="117" t="s">
        <v>3</v>
      </c>
      <c r="G420" s="73" t="s">
        <v>3</v>
      </c>
      <c r="H420" s="73" t="s">
        <v>3</v>
      </c>
      <c r="I420" s="73" t="s">
        <v>3</v>
      </c>
      <c r="J420" s="73" t="s">
        <v>3</v>
      </c>
      <c r="K420" s="73" t="s">
        <v>3</v>
      </c>
      <c r="L420" s="73" t="s">
        <v>3</v>
      </c>
      <c r="M420" s="73" t="s">
        <v>3</v>
      </c>
      <c r="N420" s="29" t="s">
        <v>3</v>
      </c>
      <c r="O420" s="106"/>
      <c r="P420" s="120"/>
      <c r="Q420" s="29" t="s">
        <v>3</v>
      </c>
      <c r="R420" s="73" t="s">
        <v>3</v>
      </c>
      <c r="S420" s="73" t="s">
        <v>3</v>
      </c>
      <c r="T420" s="73" t="s">
        <v>3</v>
      </c>
      <c r="U420" s="73" t="s">
        <v>3</v>
      </c>
      <c r="V420" s="73" t="s">
        <v>3</v>
      </c>
      <c r="W420" s="73" t="s">
        <v>3</v>
      </c>
      <c r="X420" s="73" t="s">
        <v>3</v>
      </c>
      <c r="Y420" s="73" t="s">
        <v>3</v>
      </c>
      <c r="Z420" s="73" t="s">
        <v>3</v>
      </c>
      <c r="AA420" s="73" t="s">
        <v>3</v>
      </c>
      <c r="AB420" s="73" t="s">
        <v>3</v>
      </c>
      <c r="AC420" s="73" t="s">
        <v>3</v>
      </c>
      <c r="AD420" s="73" t="s">
        <v>3</v>
      </c>
      <c r="AE420" s="73" t="s">
        <v>3</v>
      </c>
      <c r="AF420" s="73" t="s">
        <v>3</v>
      </c>
      <c r="AG420" s="73" t="s">
        <v>3</v>
      </c>
      <c r="AH420" s="148" t="s">
        <v>3</v>
      </c>
      <c r="AI420" s="63"/>
    </row>
    <row r="421" spans="1:35">
      <c r="A421" s="63"/>
      <c r="B421" s="161" t="s">
        <v>3</v>
      </c>
      <c r="C421" s="160" t="s">
        <v>3</v>
      </c>
      <c r="D421" s="91" t="s">
        <v>3</v>
      </c>
      <c r="E421" s="73" t="s">
        <v>3</v>
      </c>
      <c r="F421" s="117" t="s">
        <v>3</v>
      </c>
      <c r="G421" s="73" t="s">
        <v>3</v>
      </c>
      <c r="H421" s="73" t="s">
        <v>3</v>
      </c>
      <c r="I421" s="73" t="s">
        <v>3</v>
      </c>
      <c r="J421" s="73" t="s">
        <v>3</v>
      </c>
      <c r="K421" s="73" t="s">
        <v>3</v>
      </c>
      <c r="L421" s="73" t="s">
        <v>3</v>
      </c>
      <c r="M421" s="73" t="s">
        <v>3</v>
      </c>
      <c r="N421" s="29" t="s">
        <v>3</v>
      </c>
      <c r="O421" s="106"/>
      <c r="P421" s="120"/>
      <c r="Q421" s="29" t="s">
        <v>3</v>
      </c>
      <c r="R421" s="73" t="s">
        <v>3</v>
      </c>
      <c r="S421" s="73" t="s">
        <v>3</v>
      </c>
      <c r="T421" s="73" t="s">
        <v>3</v>
      </c>
      <c r="U421" s="73" t="s">
        <v>3</v>
      </c>
      <c r="V421" s="73" t="s">
        <v>3</v>
      </c>
      <c r="W421" s="73" t="s">
        <v>3</v>
      </c>
      <c r="X421" s="73" t="s">
        <v>3</v>
      </c>
      <c r="Y421" s="73" t="s">
        <v>3</v>
      </c>
      <c r="Z421" s="73" t="s">
        <v>3</v>
      </c>
      <c r="AA421" s="73" t="s">
        <v>3</v>
      </c>
      <c r="AB421" s="73" t="s">
        <v>3</v>
      </c>
      <c r="AC421" s="73" t="s">
        <v>3</v>
      </c>
      <c r="AD421" s="73" t="s">
        <v>3</v>
      </c>
      <c r="AE421" s="73" t="s">
        <v>3</v>
      </c>
      <c r="AF421" s="73" t="s">
        <v>3</v>
      </c>
      <c r="AG421" s="73" t="s">
        <v>3</v>
      </c>
      <c r="AH421" s="148" t="s">
        <v>3</v>
      </c>
      <c r="AI421" s="63"/>
    </row>
    <row r="422" spans="1:35">
      <c r="A422" s="63"/>
      <c r="B422" s="161" t="s">
        <v>3</v>
      </c>
      <c r="C422" s="160" t="s">
        <v>3</v>
      </c>
      <c r="D422" s="91" t="s">
        <v>3</v>
      </c>
      <c r="E422" s="73" t="s">
        <v>3</v>
      </c>
      <c r="F422" s="117" t="s">
        <v>3</v>
      </c>
      <c r="G422" s="73" t="s">
        <v>3</v>
      </c>
      <c r="H422" s="73" t="s">
        <v>3</v>
      </c>
      <c r="I422" s="73" t="s">
        <v>3</v>
      </c>
      <c r="J422" s="73" t="s">
        <v>3</v>
      </c>
      <c r="K422" s="73" t="s">
        <v>3</v>
      </c>
      <c r="L422" s="73" t="s">
        <v>3</v>
      </c>
      <c r="M422" s="73" t="s">
        <v>3</v>
      </c>
      <c r="N422" s="29" t="s">
        <v>3</v>
      </c>
      <c r="O422" s="106"/>
      <c r="P422" s="120"/>
      <c r="Q422" s="29" t="s">
        <v>3</v>
      </c>
      <c r="R422" s="73" t="s">
        <v>3</v>
      </c>
      <c r="S422" s="73" t="s">
        <v>3</v>
      </c>
      <c r="T422" s="73" t="s">
        <v>3</v>
      </c>
      <c r="U422" s="73" t="s">
        <v>3</v>
      </c>
      <c r="V422" s="73" t="s">
        <v>3</v>
      </c>
      <c r="W422" s="73" t="s">
        <v>3</v>
      </c>
      <c r="X422" s="73" t="s">
        <v>3</v>
      </c>
      <c r="Y422" s="73" t="s">
        <v>3</v>
      </c>
      <c r="Z422" s="73" t="s">
        <v>3</v>
      </c>
      <c r="AA422" s="73" t="s">
        <v>3</v>
      </c>
      <c r="AB422" s="73" t="s">
        <v>3</v>
      </c>
      <c r="AC422" s="73" t="s">
        <v>3</v>
      </c>
      <c r="AD422" s="73" t="s">
        <v>3</v>
      </c>
      <c r="AE422" s="73" t="s">
        <v>3</v>
      </c>
      <c r="AF422" s="73" t="s">
        <v>3</v>
      </c>
      <c r="AG422" s="73" t="s">
        <v>3</v>
      </c>
      <c r="AH422" s="148" t="s">
        <v>3</v>
      </c>
      <c r="AI422" s="63"/>
    </row>
    <row r="423" spans="1:35">
      <c r="A423" s="63"/>
      <c r="B423" s="161" t="s">
        <v>3</v>
      </c>
      <c r="C423" s="160" t="s">
        <v>3</v>
      </c>
      <c r="D423" s="91" t="s">
        <v>3</v>
      </c>
      <c r="E423" s="73" t="s">
        <v>3</v>
      </c>
      <c r="F423" s="117" t="s">
        <v>3</v>
      </c>
      <c r="G423" s="73" t="s">
        <v>3</v>
      </c>
      <c r="H423" s="73" t="s">
        <v>3</v>
      </c>
      <c r="I423" s="73" t="s">
        <v>3</v>
      </c>
      <c r="J423" s="73" t="s">
        <v>3</v>
      </c>
      <c r="K423" s="73" t="s">
        <v>3</v>
      </c>
      <c r="L423" s="73" t="s">
        <v>3</v>
      </c>
      <c r="M423" s="73" t="s">
        <v>3</v>
      </c>
      <c r="N423" s="29" t="s">
        <v>3</v>
      </c>
      <c r="O423" s="106"/>
      <c r="P423" s="120"/>
      <c r="Q423" s="29" t="s">
        <v>3</v>
      </c>
      <c r="R423" s="73" t="s">
        <v>3</v>
      </c>
      <c r="S423" s="73" t="s">
        <v>3</v>
      </c>
      <c r="T423" s="73" t="s">
        <v>3</v>
      </c>
      <c r="U423" s="73" t="s">
        <v>3</v>
      </c>
      <c r="V423" s="73" t="s">
        <v>3</v>
      </c>
      <c r="W423" s="73" t="s">
        <v>3</v>
      </c>
      <c r="X423" s="73" t="s">
        <v>3</v>
      </c>
      <c r="Y423" s="73" t="s">
        <v>3</v>
      </c>
      <c r="Z423" s="73" t="s">
        <v>3</v>
      </c>
      <c r="AA423" s="73" t="s">
        <v>3</v>
      </c>
      <c r="AB423" s="73" t="s">
        <v>3</v>
      </c>
      <c r="AC423" s="73" t="s">
        <v>3</v>
      </c>
      <c r="AD423" s="73" t="s">
        <v>3</v>
      </c>
      <c r="AE423" s="73" t="s">
        <v>3</v>
      </c>
      <c r="AF423" s="73" t="s">
        <v>3</v>
      </c>
      <c r="AG423" s="73" t="s">
        <v>3</v>
      </c>
      <c r="AH423" s="148" t="s">
        <v>3</v>
      </c>
      <c r="AI423" s="63"/>
    </row>
    <row r="424" spans="1:35" ht="15" thickBot="1">
      <c r="A424" s="63"/>
      <c r="B424" s="159" t="s">
        <v>3</v>
      </c>
      <c r="C424" s="158" t="s">
        <v>3</v>
      </c>
      <c r="D424" s="157" t="s">
        <v>3</v>
      </c>
      <c r="E424" s="69" t="s">
        <v>3</v>
      </c>
      <c r="F424" s="113" t="s">
        <v>3</v>
      </c>
      <c r="G424" s="69" t="s">
        <v>3</v>
      </c>
      <c r="H424" s="69" t="s">
        <v>3</v>
      </c>
      <c r="I424" s="69" t="s">
        <v>3</v>
      </c>
      <c r="J424" s="69" t="s">
        <v>3</v>
      </c>
      <c r="K424" s="69" t="s">
        <v>3</v>
      </c>
      <c r="L424" s="69" t="s">
        <v>3</v>
      </c>
      <c r="M424" s="69" t="s">
        <v>3</v>
      </c>
      <c r="N424" s="114" t="s">
        <v>3</v>
      </c>
      <c r="O424" s="106"/>
      <c r="P424" s="120"/>
      <c r="Q424" s="114" t="s">
        <v>3</v>
      </c>
      <c r="R424" s="69" t="s">
        <v>3</v>
      </c>
      <c r="S424" s="69" t="s">
        <v>3</v>
      </c>
      <c r="T424" s="69" t="s">
        <v>3</v>
      </c>
      <c r="U424" s="69" t="s">
        <v>3</v>
      </c>
      <c r="V424" s="69" t="s">
        <v>3</v>
      </c>
      <c r="W424" s="69" t="s">
        <v>3</v>
      </c>
      <c r="X424" s="69" t="s">
        <v>3</v>
      </c>
      <c r="Y424" s="69" t="s">
        <v>3</v>
      </c>
      <c r="Z424" s="69" t="s">
        <v>3</v>
      </c>
      <c r="AA424" s="69" t="s">
        <v>3</v>
      </c>
      <c r="AB424" s="69" t="s">
        <v>3</v>
      </c>
      <c r="AC424" s="69" t="s">
        <v>3</v>
      </c>
      <c r="AD424" s="69" t="s">
        <v>3</v>
      </c>
      <c r="AE424" s="69" t="s">
        <v>3</v>
      </c>
      <c r="AF424" s="69" t="s">
        <v>3</v>
      </c>
      <c r="AG424" s="69" t="s">
        <v>3</v>
      </c>
      <c r="AH424" s="147" t="s">
        <v>3</v>
      </c>
      <c r="AI424" s="63"/>
    </row>
  </sheetData>
  <phoneticPr fontId="2"/>
  <pageMargins left="0.7" right="0.7" top="0.75" bottom="0.75" header="0.3" footer="0.3"/>
  <pageSetup paperSize="9" scale="44" orientation="portrait" r:id="rId1"/>
  <rowBreaks count="4" manualBreakCount="4">
    <brk id="85" max="16383" man="1"/>
    <brk id="170" max="16383" man="1"/>
    <brk id="255" max="16383" man="1"/>
    <brk id="340" max="16383" man="1"/>
  </rowBreaks>
  <colBreaks count="1" manualBreakCount="1">
    <brk id="1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B76"/>
  <sheetViews>
    <sheetView view="pageBreakPreview" topLeftCell="D1" zoomScale="60" zoomScaleNormal="100" workbookViewId="0">
      <selection activeCell="I76" sqref="I76"/>
    </sheetView>
  </sheetViews>
  <sheetFormatPr defaultRowHeight="14.25"/>
  <cols>
    <col min="1" max="1" width="9" style="1"/>
    <col min="2" max="2" width="22.5" style="1" customWidth="1"/>
    <col min="3" max="3" width="15.75" style="1" customWidth="1"/>
    <col min="4" max="16384" width="9" style="1"/>
  </cols>
  <sheetData>
    <row r="1" spans="1:28">
      <c r="A1" s="63"/>
      <c r="B1" s="222" t="s">
        <v>456</v>
      </c>
      <c r="C1" s="178"/>
      <c r="D1" s="178"/>
      <c r="E1" s="178"/>
      <c r="F1" s="178"/>
      <c r="G1" s="178"/>
      <c r="H1" s="178"/>
      <c r="I1" s="178"/>
      <c r="J1" s="178"/>
      <c r="K1" s="178"/>
      <c r="L1" s="178"/>
      <c r="M1" s="178"/>
      <c r="N1" s="221"/>
      <c r="O1" s="221"/>
      <c r="P1" s="178"/>
      <c r="Q1" s="178"/>
      <c r="R1" s="178"/>
      <c r="S1" s="178"/>
      <c r="T1" s="178"/>
      <c r="U1" s="178"/>
      <c r="V1" s="178"/>
      <c r="W1" s="178"/>
      <c r="X1" s="178"/>
      <c r="Y1" s="178"/>
      <c r="Z1" s="178"/>
      <c r="AA1" s="178"/>
      <c r="AB1" s="178"/>
    </row>
    <row r="2" spans="1:28" ht="15" thickBot="1">
      <c r="A2" s="178"/>
      <c r="B2" s="221"/>
      <c r="C2" s="221"/>
      <c r="D2" s="221"/>
      <c r="E2" s="221"/>
      <c r="F2" s="221"/>
      <c r="G2" s="221"/>
      <c r="H2" s="221"/>
      <c r="I2" s="221"/>
      <c r="J2" s="221"/>
      <c r="K2" s="221"/>
      <c r="L2" s="221"/>
      <c r="M2" s="221"/>
      <c r="N2" s="221"/>
      <c r="O2" s="221"/>
      <c r="P2" s="221"/>
      <c r="Q2" s="221"/>
      <c r="R2" s="221"/>
      <c r="S2" s="221"/>
      <c r="T2" s="221"/>
      <c r="U2" s="221"/>
      <c r="V2" s="221"/>
      <c r="W2" s="221"/>
      <c r="X2" s="221"/>
      <c r="Y2" s="221"/>
      <c r="Z2" s="220"/>
      <c r="AA2" s="219" t="s">
        <v>455</v>
      </c>
      <c r="AB2" s="178"/>
    </row>
    <row r="3" spans="1:28">
      <c r="A3" s="178"/>
      <c r="B3" s="218" t="s">
        <v>76</v>
      </c>
      <c r="C3" s="215"/>
      <c r="D3" s="217"/>
      <c r="E3" s="215"/>
      <c r="F3" s="215"/>
      <c r="G3" s="215"/>
      <c r="H3" s="215"/>
      <c r="I3" s="215"/>
      <c r="J3" s="215"/>
      <c r="K3" s="215"/>
      <c r="L3" s="215"/>
      <c r="M3" s="216"/>
      <c r="N3" s="192"/>
      <c r="O3" s="193"/>
      <c r="P3" s="215"/>
      <c r="Q3" s="215"/>
      <c r="R3" s="215"/>
      <c r="S3" s="215"/>
      <c r="T3" s="215"/>
      <c r="U3" s="215"/>
      <c r="V3" s="215"/>
      <c r="W3" s="215"/>
      <c r="X3" s="215"/>
      <c r="Y3" s="215"/>
      <c r="Z3" s="215"/>
      <c r="AA3" s="214"/>
      <c r="AB3" s="178"/>
    </row>
    <row r="4" spans="1:28">
      <c r="A4" s="178"/>
      <c r="B4" s="213"/>
      <c r="C4" s="209" t="s">
        <v>64</v>
      </c>
      <c r="D4" s="212" t="s">
        <v>454</v>
      </c>
      <c r="E4" s="209" t="s">
        <v>218</v>
      </c>
      <c r="F4" s="209" t="s">
        <v>217</v>
      </c>
      <c r="G4" s="209" t="s">
        <v>146</v>
      </c>
      <c r="H4" s="209" t="s">
        <v>145</v>
      </c>
      <c r="I4" s="209" t="s">
        <v>144</v>
      </c>
      <c r="J4" s="209" t="s">
        <v>143</v>
      </c>
      <c r="K4" s="209" t="s">
        <v>142</v>
      </c>
      <c r="L4" s="209" t="s">
        <v>141</v>
      </c>
      <c r="M4" s="211" t="s">
        <v>140</v>
      </c>
      <c r="N4" s="209"/>
      <c r="O4" s="210"/>
      <c r="P4" s="209" t="s">
        <v>216</v>
      </c>
      <c r="Q4" s="209" t="s">
        <v>215</v>
      </c>
      <c r="R4" s="209" t="s">
        <v>214</v>
      </c>
      <c r="S4" s="209" t="s">
        <v>213</v>
      </c>
      <c r="T4" s="209" t="s">
        <v>212</v>
      </c>
      <c r="U4" s="209" t="s">
        <v>211</v>
      </c>
      <c r="V4" s="209" t="s">
        <v>210</v>
      </c>
      <c r="W4" s="209" t="s">
        <v>209</v>
      </c>
      <c r="X4" s="209" t="s">
        <v>208</v>
      </c>
      <c r="Y4" s="209" t="s">
        <v>207</v>
      </c>
      <c r="Z4" s="209" t="s">
        <v>206</v>
      </c>
      <c r="AA4" s="208" t="s">
        <v>453</v>
      </c>
      <c r="AB4" s="178"/>
    </row>
    <row r="5" spans="1:28">
      <c r="A5" s="178"/>
      <c r="B5" s="207" t="s">
        <v>68</v>
      </c>
      <c r="C5" s="204"/>
      <c r="D5" s="206"/>
      <c r="E5" s="204"/>
      <c r="F5" s="204"/>
      <c r="G5" s="204"/>
      <c r="H5" s="204"/>
      <c r="I5" s="204"/>
      <c r="J5" s="204"/>
      <c r="K5" s="204"/>
      <c r="L5" s="204"/>
      <c r="M5" s="205"/>
      <c r="N5" s="192"/>
      <c r="O5" s="193"/>
      <c r="P5" s="204"/>
      <c r="Q5" s="204"/>
      <c r="R5" s="204"/>
      <c r="S5" s="204"/>
      <c r="T5" s="204"/>
      <c r="U5" s="204"/>
      <c r="V5" s="204"/>
      <c r="W5" s="204"/>
      <c r="X5" s="204"/>
      <c r="Y5" s="204"/>
      <c r="Z5" s="204"/>
      <c r="AA5" s="203"/>
      <c r="AB5" s="178"/>
    </row>
    <row r="6" spans="1:28">
      <c r="A6" s="178"/>
      <c r="B6" s="28" t="s">
        <v>57</v>
      </c>
      <c r="C6" s="192">
        <v>1290444</v>
      </c>
      <c r="D6" s="201">
        <v>2692</v>
      </c>
      <c r="E6" s="184">
        <v>452</v>
      </c>
      <c r="F6" s="184">
        <v>470</v>
      </c>
      <c r="G6" s="184">
        <v>1220</v>
      </c>
      <c r="H6" s="184">
        <v>2101</v>
      </c>
      <c r="I6" s="184">
        <v>2616</v>
      </c>
      <c r="J6" s="184">
        <v>3549</v>
      </c>
      <c r="K6" s="184">
        <v>5402</v>
      </c>
      <c r="L6" s="184">
        <v>9770</v>
      </c>
      <c r="M6" s="188">
        <v>13540</v>
      </c>
      <c r="N6" s="184"/>
      <c r="O6" s="179"/>
      <c r="P6" s="184">
        <v>19717</v>
      </c>
      <c r="Q6" s="184">
        <v>28735</v>
      </c>
      <c r="R6" s="184">
        <v>52217</v>
      </c>
      <c r="S6" s="184">
        <v>88287</v>
      </c>
      <c r="T6" s="184">
        <v>114323</v>
      </c>
      <c r="U6" s="184">
        <v>153465</v>
      </c>
      <c r="V6" s="184">
        <v>222455</v>
      </c>
      <c r="W6" s="184">
        <v>256258</v>
      </c>
      <c r="X6" s="184">
        <v>197174</v>
      </c>
      <c r="Y6" s="184">
        <v>90723</v>
      </c>
      <c r="Z6" s="184">
        <v>24823</v>
      </c>
      <c r="AA6" s="187">
        <v>455</v>
      </c>
      <c r="AB6" s="178"/>
    </row>
    <row r="7" spans="1:28">
      <c r="A7" s="178"/>
      <c r="B7" s="25"/>
      <c r="C7" s="192"/>
      <c r="D7" s="195"/>
      <c r="E7" s="192"/>
      <c r="F7" s="192"/>
      <c r="G7" s="192"/>
      <c r="H7" s="192"/>
      <c r="I7" s="192"/>
      <c r="J7" s="192"/>
      <c r="K7" s="192"/>
      <c r="L7" s="192"/>
      <c r="M7" s="194"/>
      <c r="N7" s="192"/>
      <c r="O7" s="193"/>
      <c r="P7" s="192"/>
      <c r="Q7" s="192"/>
      <c r="R7" s="192"/>
      <c r="S7" s="192"/>
      <c r="T7" s="192"/>
      <c r="U7" s="192"/>
      <c r="V7" s="192"/>
      <c r="W7" s="192"/>
      <c r="X7" s="192"/>
      <c r="Y7" s="192"/>
      <c r="Z7" s="192"/>
      <c r="AA7" s="191"/>
      <c r="AB7" s="178"/>
    </row>
    <row r="8" spans="1:28">
      <c r="A8" s="178"/>
      <c r="B8" s="28" t="str">
        <f>IF(ISBLANK([4]市町村!B8)=TRUE,"",[4]市町村!B8)</f>
        <v>岡　 山　 県</v>
      </c>
      <c r="C8" s="202">
        <v>21525</v>
      </c>
      <c r="D8" s="179">
        <v>35</v>
      </c>
      <c r="E8" s="184">
        <v>5</v>
      </c>
      <c r="F8" s="184">
        <v>6</v>
      </c>
      <c r="G8" s="184">
        <v>12</v>
      </c>
      <c r="H8" s="184">
        <v>28</v>
      </c>
      <c r="I8" s="184">
        <v>45</v>
      </c>
      <c r="J8" s="184">
        <v>54</v>
      </c>
      <c r="K8" s="184">
        <v>58</v>
      </c>
      <c r="L8" s="184">
        <v>139</v>
      </c>
      <c r="M8" s="188">
        <v>175</v>
      </c>
      <c r="N8" s="184"/>
      <c r="O8" s="183"/>
      <c r="P8" s="188">
        <v>258</v>
      </c>
      <c r="Q8" s="188">
        <v>425</v>
      </c>
      <c r="R8" s="188">
        <v>733</v>
      </c>
      <c r="S8" s="188">
        <v>1299</v>
      </c>
      <c r="T8" s="188">
        <v>1705</v>
      </c>
      <c r="U8" s="188">
        <v>2318</v>
      </c>
      <c r="V8" s="188">
        <v>3644</v>
      </c>
      <c r="W8" s="188">
        <v>4548</v>
      </c>
      <c r="X8" s="188">
        <v>3724</v>
      </c>
      <c r="Y8" s="188">
        <v>1789</v>
      </c>
      <c r="Z8" s="188">
        <v>525</v>
      </c>
      <c r="AA8" s="196" t="s">
        <v>4</v>
      </c>
      <c r="AB8" s="178"/>
    </row>
    <row r="9" spans="1:28">
      <c r="A9" s="178"/>
      <c r="B9" s="28"/>
      <c r="C9" s="192"/>
      <c r="D9" s="201"/>
      <c r="E9" s="184"/>
      <c r="F9" s="184"/>
      <c r="G9" s="184"/>
      <c r="H9" s="184"/>
      <c r="I9" s="184"/>
      <c r="J9" s="184"/>
      <c r="K9" s="184"/>
      <c r="L9" s="184"/>
      <c r="M9" s="188"/>
      <c r="N9" s="184"/>
      <c r="O9" s="179"/>
      <c r="P9" s="184"/>
      <c r="Q9" s="184"/>
      <c r="R9" s="184"/>
      <c r="S9" s="184"/>
      <c r="T9" s="184"/>
      <c r="U9" s="184"/>
      <c r="V9" s="184"/>
      <c r="W9" s="184"/>
      <c r="X9" s="184"/>
      <c r="Y9" s="184"/>
      <c r="Z9" s="184"/>
      <c r="AA9" s="196"/>
      <c r="AB9" s="178"/>
    </row>
    <row r="10" spans="1:28">
      <c r="A10" s="178"/>
      <c r="B10" s="27" t="str">
        <f>IF(ISBLANK([4]市町村!B10)=TRUE,"",[4]市町村!B10)</f>
        <v>県南東部保健医療圏</v>
      </c>
      <c r="C10" s="119">
        <v>9368</v>
      </c>
      <c r="D10" s="118">
        <v>15</v>
      </c>
      <c r="E10" s="29">
        <v>3</v>
      </c>
      <c r="F10" s="29">
        <v>3</v>
      </c>
      <c r="G10" s="29">
        <v>5</v>
      </c>
      <c r="H10" s="29">
        <v>11</v>
      </c>
      <c r="I10" s="29">
        <v>22</v>
      </c>
      <c r="J10" s="29">
        <v>32</v>
      </c>
      <c r="K10" s="29">
        <v>29</v>
      </c>
      <c r="L10" s="29">
        <v>59</v>
      </c>
      <c r="M10" s="29">
        <v>86</v>
      </c>
      <c r="N10" s="73"/>
      <c r="O10" s="120"/>
      <c r="P10" s="29">
        <v>117</v>
      </c>
      <c r="Q10" s="29">
        <v>196</v>
      </c>
      <c r="R10" s="29">
        <v>324</v>
      </c>
      <c r="S10" s="29">
        <v>558</v>
      </c>
      <c r="T10" s="29">
        <v>781</v>
      </c>
      <c r="U10" s="29">
        <v>1006</v>
      </c>
      <c r="V10" s="29">
        <v>1553</v>
      </c>
      <c r="W10" s="29">
        <v>1931</v>
      </c>
      <c r="X10" s="29">
        <v>1630</v>
      </c>
      <c r="Y10" s="29">
        <v>770</v>
      </c>
      <c r="Z10" s="29">
        <v>237</v>
      </c>
      <c r="AA10" s="148" t="s">
        <v>4</v>
      </c>
      <c r="AB10" s="178"/>
    </row>
    <row r="11" spans="1:28">
      <c r="A11" s="178"/>
      <c r="B11" s="27" t="str">
        <f>IF(ISBLANK([4]市町村!B11)=TRUE,"",[4]市町村!B11)</f>
        <v>県南西部保健医療圏</v>
      </c>
      <c r="C11" s="73">
        <v>7484</v>
      </c>
      <c r="D11" s="118">
        <v>15</v>
      </c>
      <c r="E11" s="73">
        <v>2</v>
      </c>
      <c r="F11" s="73">
        <v>3</v>
      </c>
      <c r="G11" s="73">
        <v>5</v>
      </c>
      <c r="H11" s="73">
        <v>10</v>
      </c>
      <c r="I11" s="73">
        <v>17</v>
      </c>
      <c r="J11" s="73">
        <v>12</v>
      </c>
      <c r="K11" s="73">
        <v>18</v>
      </c>
      <c r="L11" s="73">
        <v>51</v>
      </c>
      <c r="M11" s="29">
        <v>62</v>
      </c>
      <c r="N11" s="73"/>
      <c r="O11" s="120"/>
      <c r="P11" s="29">
        <v>91</v>
      </c>
      <c r="Q11" s="29">
        <v>142</v>
      </c>
      <c r="R11" s="29">
        <v>272</v>
      </c>
      <c r="S11" s="29">
        <v>496</v>
      </c>
      <c r="T11" s="29">
        <v>641</v>
      </c>
      <c r="U11" s="29">
        <v>835</v>
      </c>
      <c r="V11" s="29">
        <v>1311</v>
      </c>
      <c r="W11" s="29">
        <v>1509</v>
      </c>
      <c r="X11" s="29">
        <v>1218</v>
      </c>
      <c r="Y11" s="29">
        <v>577</v>
      </c>
      <c r="Z11" s="29">
        <v>197</v>
      </c>
      <c r="AA11" s="148" t="s">
        <v>4</v>
      </c>
      <c r="AB11" s="178"/>
    </row>
    <row r="12" spans="1:28">
      <c r="A12" s="178"/>
      <c r="B12" s="27" t="str">
        <f>IF(ISBLANK([4]市町村!B12)=TRUE,"",[4]市町村!B12)</f>
        <v>高梁・新見保健医療圏</v>
      </c>
      <c r="C12" s="73">
        <v>1126</v>
      </c>
      <c r="D12" s="118">
        <v>1</v>
      </c>
      <c r="E12" s="73" t="s">
        <v>4</v>
      </c>
      <c r="F12" s="73" t="s">
        <v>4</v>
      </c>
      <c r="G12" s="73" t="s">
        <v>4</v>
      </c>
      <c r="H12" s="73">
        <v>4</v>
      </c>
      <c r="I12" s="73">
        <v>2</v>
      </c>
      <c r="J12" s="73">
        <v>2</v>
      </c>
      <c r="K12" s="73">
        <v>2</v>
      </c>
      <c r="L12" s="73">
        <v>4</v>
      </c>
      <c r="M12" s="29">
        <v>5</v>
      </c>
      <c r="N12" s="73"/>
      <c r="O12" s="120"/>
      <c r="P12" s="29">
        <v>11</v>
      </c>
      <c r="Q12" s="29">
        <v>18</v>
      </c>
      <c r="R12" s="29">
        <v>32</v>
      </c>
      <c r="S12" s="29">
        <v>59</v>
      </c>
      <c r="T12" s="29">
        <v>59</v>
      </c>
      <c r="U12" s="29">
        <v>97</v>
      </c>
      <c r="V12" s="29">
        <v>176</v>
      </c>
      <c r="W12" s="29">
        <v>283</v>
      </c>
      <c r="X12" s="29">
        <v>229</v>
      </c>
      <c r="Y12" s="29">
        <v>117</v>
      </c>
      <c r="Z12" s="29">
        <v>25</v>
      </c>
      <c r="AA12" s="148" t="s">
        <v>4</v>
      </c>
      <c r="AB12" s="178"/>
    </row>
    <row r="13" spans="1:28">
      <c r="A13" s="178"/>
      <c r="B13" s="27" t="str">
        <f>IF(ISBLANK([4]市町村!B13)=TRUE,"",[4]市町村!B13)</f>
        <v>真庭保健医療圏</v>
      </c>
      <c r="C13" s="73">
        <v>768</v>
      </c>
      <c r="D13" s="118" t="s">
        <v>4</v>
      </c>
      <c r="E13" s="73" t="s">
        <v>4</v>
      </c>
      <c r="F13" s="73" t="s">
        <v>4</v>
      </c>
      <c r="G13" s="73" t="s">
        <v>4</v>
      </c>
      <c r="H13" s="73">
        <v>1</v>
      </c>
      <c r="I13" s="73" t="s">
        <v>4</v>
      </c>
      <c r="J13" s="73">
        <v>6</v>
      </c>
      <c r="K13" s="73">
        <v>4</v>
      </c>
      <c r="L13" s="73">
        <v>5</v>
      </c>
      <c r="M13" s="29">
        <v>5</v>
      </c>
      <c r="N13" s="73"/>
      <c r="O13" s="120"/>
      <c r="P13" s="29">
        <v>8</v>
      </c>
      <c r="Q13" s="29">
        <v>17</v>
      </c>
      <c r="R13" s="29">
        <v>21</v>
      </c>
      <c r="S13" s="29">
        <v>42</v>
      </c>
      <c r="T13" s="29">
        <v>44</v>
      </c>
      <c r="U13" s="29">
        <v>82</v>
      </c>
      <c r="V13" s="29">
        <v>134</v>
      </c>
      <c r="W13" s="29">
        <v>189</v>
      </c>
      <c r="X13" s="29">
        <v>129</v>
      </c>
      <c r="Y13" s="29">
        <v>67</v>
      </c>
      <c r="Z13" s="29">
        <v>14</v>
      </c>
      <c r="AA13" s="148" t="s">
        <v>4</v>
      </c>
      <c r="AB13" s="178"/>
    </row>
    <row r="14" spans="1:28">
      <c r="A14" s="178"/>
      <c r="B14" s="27" t="str">
        <f>IF(ISBLANK([4]市町村!B14)=TRUE,"",[4]市町村!B14)</f>
        <v>津山・英田保健医療圏</v>
      </c>
      <c r="C14" s="73">
        <v>2779</v>
      </c>
      <c r="D14" s="118">
        <v>4</v>
      </c>
      <c r="E14" s="73" t="s">
        <v>4</v>
      </c>
      <c r="F14" s="73" t="s">
        <v>4</v>
      </c>
      <c r="G14" s="73">
        <v>2</v>
      </c>
      <c r="H14" s="73">
        <v>2</v>
      </c>
      <c r="I14" s="73">
        <v>4</v>
      </c>
      <c r="J14" s="73">
        <v>2</v>
      </c>
      <c r="K14" s="73">
        <v>5</v>
      </c>
      <c r="L14" s="73">
        <v>20</v>
      </c>
      <c r="M14" s="29">
        <v>17</v>
      </c>
      <c r="N14" s="73"/>
      <c r="O14" s="120"/>
      <c r="P14" s="29">
        <v>31</v>
      </c>
      <c r="Q14" s="29">
        <v>52</v>
      </c>
      <c r="R14" s="29">
        <v>84</v>
      </c>
      <c r="S14" s="29">
        <v>144</v>
      </c>
      <c r="T14" s="29">
        <v>180</v>
      </c>
      <c r="U14" s="29">
        <v>298</v>
      </c>
      <c r="V14" s="29">
        <v>470</v>
      </c>
      <c r="W14" s="29">
        <v>636</v>
      </c>
      <c r="X14" s="29">
        <v>518</v>
      </c>
      <c r="Y14" s="29">
        <v>258</v>
      </c>
      <c r="Z14" s="29">
        <v>52</v>
      </c>
      <c r="AA14" s="148" t="s">
        <v>4</v>
      </c>
      <c r="AB14" s="178"/>
    </row>
    <row r="15" spans="1:28">
      <c r="A15" s="178"/>
      <c r="B15" s="26" t="str">
        <f>IF(ISBLANK([4]市町村!B15)=TRUE,"",[4]市町村!B15)</f>
        <v/>
      </c>
      <c r="C15" s="192" t="s">
        <v>3</v>
      </c>
      <c r="D15" s="195" t="s">
        <v>3</v>
      </c>
      <c r="E15" s="192" t="s">
        <v>3</v>
      </c>
      <c r="F15" s="192" t="s">
        <v>3</v>
      </c>
      <c r="G15" s="192" t="s">
        <v>3</v>
      </c>
      <c r="H15" s="192" t="s">
        <v>3</v>
      </c>
      <c r="I15" s="192" t="s">
        <v>3</v>
      </c>
      <c r="J15" s="192" t="s">
        <v>3</v>
      </c>
      <c r="K15" s="192" t="s">
        <v>3</v>
      </c>
      <c r="L15" s="192" t="s">
        <v>3</v>
      </c>
      <c r="M15" s="194" t="s">
        <v>3</v>
      </c>
      <c r="N15" s="192"/>
      <c r="O15" s="193"/>
      <c r="P15" s="192" t="s">
        <v>3</v>
      </c>
      <c r="Q15" s="192" t="s">
        <v>3</v>
      </c>
      <c r="R15" s="192" t="s">
        <v>3</v>
      </c>
      <c r="S15" s="192" t="s">
        <v>3</v>
      </c>
      <c r="T15" s="192" t="s">
        <v>3</v>
      </c>
      <c r="U15" s="192" t="s">
        <v>3</v>
      </c>
      <c r="V15" s="192" t="s">
        <v>3</v>
      </c>
      <c r="W15" s="192" t="s">
        <v>3</v>
      </c>
      <c r="X15" s="192" t="s">
        <v>3</v>
      </c>
      <c r="Y15" s="192" t="s">
        <v>3</v>
      </c>
      <c r="Z15" s="192" t="s">
        <v>3</v>
      </c>
      <c r="AA15" s="191" t="s">
        <v>3</v>
      </c>
      <c r="AB15" s="178"/>
    </row>
    <row r="16" spans="1:28">
      <c r="A16" s="178"/>
      <c r="B16" s="26" t="str">
        <f>IF(ISBLANK([4]市町村!B16)=TRUE,"",[4]市町村!B16)</f>
        <v>岡山市保健所</v>
      </c>
      <c r="C16" s="199">
        <v>6555</v>
      </c>
      <c r="D16" s="200">
        <v>13</v>
      </c>
      <c r="E16" s="199">
        <v>3</v>
      </c>
      <c r="F16" s="199">
        <v>1</v>
      </c>
      <c r="G16" s="199">
        <v>3</v>
      </c>
      <c r="H16" s="199">
        <v>9</v>
      </c>
      <c r="I16" s="199">
        <v>16</v>
      </c>
      <c r="J16" s="199">
        <v>28</v>
      </c>
      <c r="K16" s="199">
        <v>22</v>
      </c>
      <c r="L16" s="199">
        <v>43</v>
      </c>
      <c r="M16" s="197">
        <v>66</v>
      </c>
      <c r="N16" s="199"/>
      <c r="O16" s="198"/>
      <c r="P16" s="197">
        <v>85</v>
      </c>
      <c r="Q16" s="197">
        <v>149</v>
      </c>
      <c r="R16" s="197">
        <v>240</v>
      </c>
      <c r="S16" s="197">
        <v>405</v>
      </c>
      <c r="T16" s="197">
        <v>551</v>
      </c>
      <c r="U16" s="197">
        <v>694</v>
      </c>
      <c r="V16" s="197">
        <v>1123</v>
      </c>
      <c r="W16" s="197">
        <v>1321</v>
      </c>
      <c r="X16" s="197">
        <v>1097</v>
      </c>
      <c r="Y16" s="197">
        <v>520</v>
      </c>
      <c r="Z16" s="197">
        <v>166</v>
      </c>
      <c r="AA16" s="196" t="s">
        <v>4</v>
      </c>
      <c r="AB16" s="178"/>
    </row>
    <row r="17" spans="1:28">
      <c r="A17" s="178"/>
      <c r="B17" s="26" t="str">
        <f>IF(ISBLANK([4]市町村!B17)=TRUE,"",[4]市町村!B17)</f>
        <v>倉敷市保健所</v>
      </c>
      <c r="C17" s="199">
        <v>4440</v>
      </c>
      <c r="D17" s="200">
        <v>12</v>
      </c>
      <c r="E17" s="199">
        <v>2</v>
      </c>
      <c r="F17" s="199">
        <v>3</v>
      </c>
      <c r="G17" s="199">
        <v>3</v>
      </c>
      <c r="H17" s="199">
        <v>8</v>
      </c>
      <c r="I17" s="199">
        <v>12</v>
      </c>
      <c r="J17" s="199">
        <v>8</v>
      </c>
      <c r="K17" s="199">
        <v>17</v>
      </c>
      <c r="L17" s="199">
        <v>29</v>
      </c>
      <c r="M17" s="197">
        <v>36</v>
      </c>
      <c r="N17" s="199"/>
      <c r="O17" s="198"/>
      <c r="P17" s="197">
        <v>64</v>
      </c>
      <c r="Q17" s="197">
        <v>100</v>
      </c>
      <c r="R17" s="197">
        <v>176</v>
      </c>
      <c r="S17" s="197">
        <v>325</v>
      </c>
      <c r="T17" s="197">
        <v>422</v>
      </c>
      <c r="U17" s="197">
        <v>526</v>
      </c>
      <c r="V17" s="197">
        <v>764</v>
      </c>
      <c r="W17" s="197">
        <v>854</v>
      </c>
      <c r="X17" s="197">
        <v>665</v>
      </c>
      <c r="Y17" s="197">
        <v>307</v>
      </c>
      <c r="Z17" s="197">
        <v>107</v>
      </c>
      <c r="AA17" s="196" t="s">
        <v>4</v>
      </c>
      <c r="AB17" s="178"/>
    </row>
    <row r="18" spans="1:28">
      <c r="A18" s="178"/>
      <c r="B18" s="26" t="str">
        <f>IF(ISBLANK([4]市町村!B18)=TRUE,"",[4]市町村!B18)</f>
        <v>備前保健所</v>
      </c>
      <c r="C18" s="199">
        <v>2813</v>
      </c>
      <c r="D18" s="200">
        <v>2</v>
      </c>
      <c r="E18" s="199" t="s">
        <v>4</v>
      </c>
      <c r="F18" s="199">
        <v>2</v>
      </c>
      <c r="G18" s="199">
        <v>2</v>
      </c>
      <c r="H18" s="199">
        <v>2</v>
      </c>
      <c r="I18" s="199">
        <v>6</v>
      </c>
      <c r="J18" s="199">
        <v>4</v>
      </c>
      <c r="K18" s="199">
        <v>7</v>
      </c>
      <c r="L18" s="199">
        <v>16</v>
      </c>
      <c r="M18" s="197">
        <v>20</v>
      </c>
      <c r="N18" s="199"/>
      <c r="O18" s="198"/>
      <c r="P18" s="197">
        <v>32</v>
      </c>
      <c r="Q18" s="197">
        <v>47</v>
      </c>
      <c r="R18" s="197">
        <v>84</v>
      </c>
      <c r="S18" s="197">
        <v>153</v>
      </c>
      <c r="T18" s="197">
        <v>230</v>
      </c>
      <c r="U18" s="197">
        <v>312</v>
      </c>
      <c r="V18" s="197">
        <v>430</v>
      </c>
      <c r="W18" s="197">
        <v>610</v>
      </c>
      <c r="X18" s="197">
        <v>533</v>
      </c>
      <c r="Y18" s="197">
        <v>250</v>
      </c>
      <c r="Z18" s="197">
        <v>71</v>
      </c>
      <c r="AA18" s="196" t="s">
        <v>4</v>
      </c>
      <c r="AB18" s="178"/>
    </row>
    <row r="19" spans="1:28">
      <c r="A19" s="178"/>
      <c r="B19" s="26" t="str">
        <f>IF(ISBLANK([4]市町村!B19)=TRUE,"",[4]市町村!B19)</f>
        <v>備中保健所</v>
      </c>
      <c r="C19" s="199">
        <v>3044</v>
      </c>
      <c r="D19" s="200">
        <v>3</v>
      </c>
      <c r="E19" s="199" t="s">
        <v>4</v>
      </c>
      <c r="F19" s="199" t="s">
        <v>4</v>
      </c>
      <c r="G19" s="199">
        <v>2</v>
      </c>
      <c r="H19" s="199">
        <v>2</v>
      </c>
      <c r="I19" s="199">
        <v>5</v>
      </c>
      <c r="J19" s="199">
        <v>4</v>
      </c>
      <c r="K19" s="199">
        <v>1</v>
      </c>
      <c r="L19" s="199">
        <v>22</v>
      </c>
      <c r="M19" s="197">
        <v>26</v>
      </c>
      <c r="N19" s="199"/>
      <c r="O19" s="198"/>
      <c r="P19" s="197">
        <v>27</v>
      </c>
      <c r="Q19" s="197">
        <v>42</v>
      </c>
      <c r="R19" s="197">
        <v>96</v>
      </c>
      <c r="S19" s="197">
        <v>171</v>
      </c>
      <c r="T19" s="197">
        <v>219</v>
      </c>
      <c r="U19" s="197">
        <v>309</v>
      </c>
      <c r="V19" s="197">
        <v>547</v>
      </c>
      <c r="W19" s="197">
        <v>655</v>
      </c>
      <c r="X19" s="197">
        <v>553</v>
      </c>
      <c r="Y19" s="197">
        <v>270</v>
      </c>
      <c r="Z19" s="197">
        <v>90</v>
      </c>
      <c r="AA19" s="196" t="s">
        <v>4</v>
      </c>
      <c r="AB19" s="178"/>
    </row>
    <row r="20" spans="1:28">
      <c r="A20" s="178"/>
      <c r="B20" s="26" t="str">
        <f>IF(ISBLANK([4]市町村!B20)=TRUE,"",[4]市町村!B20)</f>
        <v>備北保健所</v>
      </c>
      <c r="C20" s="199">
        <v>1126</v>
      </c>
      <c r="D20" s="200">
        <v>1</v>
      </c>
      <c r="E20" s="199" t="s">
        <v>4</v>
      </c>
      <c r="F20" s="199" t="s">
        <v>4</v>
      </c>
      <c r="G20" s="199" t="s">
        <v>4</v>
      </c>
      <c r="H20" s="199">
        <v>4</v>
      </c>
      <c r="I20" s="199">
        <v>2</v>
      </c>
      <c r="J20" s="199">
        <v>2</v>
      </c>
      <c r="K20" s="199">
        <v>2</v>
      </c>
      <c r="L20" s="199">
        <v>4</v>
      </c>
      <c r="M20" s="197">
        <v>5</v>
      </c>
      <c r="N20" s="199"/>
      <c r="O20" s="198"/>
      <c r="P20" s="197">
        <v>11</v>
      </c>
      <c r="Q20" s="197">
        <v>18</v>
      </c>
      <c r="R20" s="197">
        <v>32</v>
      </c>
      <c r="S20" s="197">
        <v>59</v>
      </c>
      <c r="T20" s="197">
        <v>59</v>
      </c>
      <c r="U20" s="197">
        <v>97</v>
      </c>
      <c r="V20" s="197">
        <v>176</v>
      </c>
      <c r="W20" s="197">
        <v>283</v>
      </c>
      <c r="X20" s="197">
        <v>229</v>
      </c>
      <c r="Y20" s="197">
        <v>117</v>
      </c>
      <c r="Z20" s="197">
        <v>25</v>
      </c>
      <c r="AA20" s="196" t="s">
        <v>4</v>
      </c>
      <c r="AB20" s="178"/>
    </row>
    <row r="21" spans="1:28">
      <c r="A21" s="178"/>
      <c r="B21" s="26" t="str">
        <f>IF(ISBLANK([4]市町村!B22)=TRUE,"",[4]市町村!B22)</f>
        <v>真庭保健所</v>
      </c>
      <c r="C21" s="199">
        <v>768</v>
      </c>
      <c r="D21" s="200" t="s">
        <v>4</v>
      </c>
      <c r="E21" s="199" t="s">
        <v>4</v>
      </c>
      <c r="F21" s="199" t="s">
        <v>4</v>
      </c>
      <c r="G21" s="199" t="s">
        <v>4</v>
      </c>
      <c r="H21" s="199">
        <v>1</v>
      </c>
      <c r="I21" s="199" t="s">
        <v>4</v>
      </c>
      <c r="J21" s="199">
        <v>6</v>
      </c>
      <c r="K21" s="199">
        <v>4</v>
      </c>
      <c r="L21" s="199">
        <v>5</v>
      </c>
      <c r="M21" s="197">
        <v>5</v>
      </c>
      <c r="N21" s="199"/>
      <c r="O21" s="198"/>
      <c r="P21" s="197">
        <v>8</v>
      </c>
      <c r="Q21" s="197">
        <v>17</v>
      </c>
      <c r="R21" s="197">
        <v>21</v>
      </c>
      <c r="S21" s="197">
        <v>42</v>
      </c>
      <c r="T21" s="197">
        <v>44</v>
      </c>
      <c r="U21" s="197">
        <v>82</v>
      </c>
      <c r="V21" s="197">
        <v>134</v>
      </c>
      <c r="W21" s="197">
        <v>189</v>
      </c>
      <c r="X21" s="197">
        <v>129</v>
      </c>
      <c r="Y21" s="197">
        <v>67</v>
      </c>
      <c r="Z21" s="197">
        <v>14</v>
      </c>
      <c r="AA21" s="196" t="s">
        <v>4</v>
      </c>
      <c r="AB21" s="178"/>
    </row>
    <row r="22" spans="1:28">
      <c r="A22" s="178"/>
      <c r="B22" s="26" t="str">
        <f>IF(ISBLANK([4]市町村!B23)=TRUE,"",[4]市町村!B23)</f>
        <v>美作保健所</v>
      </c>
      <c r="C22" s="199">
        <v>2779</v>
      </c>
      <c r="D22" s="200">
        <v>4</v>
      </c>
      <c r="E22" s="199" t="s">
        <v>4</v>
      </c>
      <c r="F22" s="199" t="s">
        <v>4</v>
      </c>
      <c r="G22" s="199">
        <v>2</v>
      </c>
      <c r="H22" s="199">
        <v>2</v>
      </c>
      <c r="I22" s="199">
        <v>4</v>
      </c>
      <c r="J22" s="199">
        <v>2</v>
      </c>
      <c r="K22" s="199">
        <v>5</v>
      </c>
      <c r="L22" s="199">
        <v>20</v>
      </c>
      <c r="M22" s="197">
        <v>17</v>
      </c>
      <c r="N22" s="199"/>
      <c r="O22" s="198"/>
      <c r="P22" s="197">
        <v>31</v>
      </c>
      <c r="Q22" s="197">
        <v>52</v>
      </c>
      <c r="R22" s="197">
        <v>84</v>
      </c>
      <c r="S22" s="197">
        <v>144</v>
      </c>
      <c r="T22" s="197">
        <v>180</v>
      </c>
      <c r="U22" s="197">
        <v>298</v>
      </c>
      <c r="V22" s="197">
        <v>470</v>
      </c>
      <c r="W22" s="197">
        <v>636</v>
      </c>
      <c r="X22" s="197">
        <v>518</v>
      </c>
      <c r="Y22" s="197">
        <v>258</v>
      </c>
      <c r="Z22" s="197">
        <v>52</v>
      </c>
      <c r="AA22" s="196" t="s">
        <v>4</v>
      </c>
      <c r="AB22" s="178"/>
    </row>
    <row r="23" spans="1:28">
      <c r="A23" s="178"/>
      <c r="B23" s="25" t="str">
        <f>IF(ISBLANK([4]市町村!B24)=TRUE,"",[4]市町村!B24)</f>
        <v/>
      </c>
      <c r="C23" s="192" t="s">
        <v>3</v>
      </c>
      <c r="D23" s="195" t="s">
        <v>3</v>
      </c>
      <c r="E23" s="192" t="s">
        <v>3</v>
      </c>
      <c r="F23" s="192" t="s">
        <v>3</v>
      </c>
      <c r="G23" s="192" t="s">
        <v>3</v>
      </c>
      <c r="H23" s="192" t="s">
        <v>3</v>
      </c>
      <c r="I23" s="192" t="s">
        <v>3</v>
      </c>
      <c r="J23" s="192" t="s">
        <v>3</v>
      </c>
      <c r="K23" s="192" t="s">
        <v>3</v>
      </c>
      <c r="L23" s="192" t="s">
        <v>3</v>
      </c>
      <c r="M23" s="194" t="s">
        <v>3</v>
      </c>
      <c r="N23" s="192"/>
      <c r="O23" s="193"/>
      <c r="P23" s="192" t="s">
        <v>3</v>
      </c>
      <c r="Q23" s="192" t="s">
        <v>3</v>
      </c>
      <c r="R23" s="192" t="s">
        <v>3</v>
      </c>
      <c r="S23" s="192" t="s">
        <v>3</v>
      </c>
      <c r="T23" s="192" t="s">
        <v>3</v>
      </c>
      <c r="U23" s="192" t="s">
        <v>3</v>
      </c>
      <c r="V23" s="192" t="s">
        <v>3</v>
      </c>
      <c r="W23" s="192" t="s">
        <v>3</v>
      </c>
      <c r="X23" s="192" t="s">
        <v>3</v>
      </c>
      <c r="Y23" s="192" t="s">
        <v>3</v>
      </c>
      <c r="Z23" s="192" t="s">
        <v>3</v>
      </c>
      <c r="AA23" s="191" t="s">
        <v>3</v>
      </c>
      <c r="AB23" s="178"/>
    </row>
    <row r="24" spans="1:28">
      <c r="A24" s="178"/>
      <c r="B24" s="22" t="s">
        <v>42</v>
      </c>
      <c r="C24" s="189">
        <v>6555</v>
      </c>
      <c r="D24" s="190">
        <v>13</v>
      </c>
      <c r="E24" s="19">
        <v>3</v>
      </c>
      <c r="F24" s="19">
        <v>1</v>
      </c>
      <c r="G24" s="19">
        <v>3</v>
      </c>
      <c r="H24" s="19">
        <v>9</v>
      </c>
      <c r="I24" s="19">
        <v>16</v>
      </c>
      <c r="J24" s="19">
        <v>28</v>
      </c>
      <c r="K24" s="19">
        <v>22</v>
      </c>
      <c r="L24" s="19">
        <v>43</v>
      </c>
      <c r="M24" s="19">
        <v>66</v>
      </c>
      <c r="N24" s="190" t="s">
        <v>3</v>
      </c>
      <c r="O24" s="150" t="s">
        <v>3</v>
      </c>
      <c r="P24" s="19">
        <v>85</v>
      </c>
      <c r="Q24" s="19">
        <v>149</v>
      </c>
      <c r="R24" s="19">
        <v>240</v>
      </c>
      <c r="S24" s="19">
        <v>405</v>
      </c>
      <c r="T24" s="19">
        <v>551</v>
      </c>
      <c r="U24" s="19">
        <v>694</v>
      </c>
      <c r="V24" s="19">
        <v>1123</v>
      </c>
      <c r="W24" s="19">
        <v>1321</v>
      </c>
      <c r="X24" s="19">
        <v>1097</v>
      </c>
      <c r="Y24" s="19">
        <v>520</v>
      </c>
      <c r="Z24" s="19">
        <v>166</v>
      </c>
      <c r="AA24" s="18" t="s">
        <v>4</v>
      </c>
      <c r="AB24" s="178"/>
    </row>
    <row r="25" spans="1:28">
      <c r="A25" s="178"/>
      <c r="B25" s="22" t="s">
        <v>41</v>
      </c>
      <c r="C25" s="189">
        <v>4440</v>
      </c>
      <c r="D25" s="190">
        <v>12</v>
      </c>
      <c r="E25" s="19">
        <v>2</v>
      </c>
      <c r="F25" s="19">
        <v>3</v>
      </c>
      <c r="G25" s="19">
        <v>3</v>
      </c>
      <c r="H25" s="19">
        <v>8</v>
      </c>
      <c r="I25" s="19">
        <v>12</v>
      </c>
      <c r="J25" s="19">
        <v>8</v>
      </c>
      <c r="K25" s="19">
        <v>17</v>
      </c>
      <c r="L25" s="19">
        <v>29</v>
      </c>
      <c r="M25" s="19">
        <v>36</v>
      </c>
      <c r="N25" s="190" t="s">
        <v>3</v>
      </c>
      <c r="O25" s="150" t="s">
        <v>3</v>
      </c>
      <c r="P25" s="19">
        <v>64</v>
      </c>
      <c r="Q25" s="19">
        <v>100</v>
      </c>
      <c r="R25" s="19">
        <v>176</v>
      </c>
      <c r="S25" s="19">
        <v>325</v>
      </c>
      <c r="T25" s="19">
        <v>422</v>
      </c>
      <c r="U25" s="19">
        <v>526</v>
      </c>
      <c r="V25" s="19">
        <v>764</v>
      </c>
      <c r="W25" s="19">
        <v>854</v>
      </c>
      <c r="X25" s="19">
        <v>665</v>
      </c>
      <c r="Y25" s="19">
        <v>307</v>
      </c>
      <c r="Z25" s="19">
        <v>107</v>
      </c>
      <c r="AA25" s="18" t="s">
        <v>4</v>
      </c>
      <c r="AB25" s="178"/>
    </row>
    <row r="26" spans="1:28">
      <c r="A26" s="178"/>
      <c r="B26" s="22" t="s">
        <v>40</v>
      </c>
      <c r="C26" s="189">
        <v>1372</v>
      </c>
      <c r="D26" s="190">
        <v>3</v>
      </c>
      <c r="E26" s="19" t="s">
        <v>4</v>
      </c>
      <c r="F26" s="19" t="s">
        <v>4</v>
      </c>
      <c r="G26" s="19">
        <v>2</v>
      </c>
      <c r="H26" s="19">
        <v>2</v>
      </c>
      <c r="I26" s="19">
        <v>3</v>
      </c>
      <c r="J26" s="19">
        <v>1</v>
      </c>
      <c r="K26" s="19">
        <v>3</v>
      </c>
      <c r="L26" s="19">
        <v>12</v>
      </c>
      <c r="M26" s="19">
        <v>13</v>
      </c>
      <c r="N26" s="190" t="s">
        <v>3</v>
      </c>
      <c r="O26" s="150" t="s">
        <v>3</v>
      </c>
      <c r="P26" s="19">
        <v>19</v>
      </c>
      <c r="Q26" s="19">
        <v>24</v>
      </c>
      <c r="R26" s="19">
        <v>40</v>
      </c>
      <c r="S26" s="19">
        <v>78</v>
      </c>
      <c r="T26" s="19">
        <v>105</v>
      </c>
      <c r="U26" s="19">
        <v>151</v>
      </c>
      <c r="V26" s="19">
        <v>225</v>
      </c>
      <c r="W26" s="19">
        <v>315</v>
      </c>
      <c r="X26" s="19">
        <v>242</v>
      </c>
      <c r="Y26" s="19">
        <v>102</v>
      </c>
      <c r="Z26" s="19">
        <v>32</v>
      </c>
      <c r="AA26" s="18" t="s">
        <v>4</v>
      </c>
      <c r="AB26" s="178"/>
    </row>
    <row r="27" spans="1:28">
      <c r="A27" s="178"/>
      <c r="B27" s="22" t="s">
        <v>39</v>
      </c>
      <c r="C27" s="189">
        <v>880</v>
      </c>
      <c r="D27" s="190" t="s">
        <v>4</v>
      </c>
      <c r="E27" s="19" t="s">
        <v>4</v>
      </c>
      <c r="F27" s="19" t="s">
        <v>4</v>
      </c>
      <c r="G27" s="19">
        <v>1</v>
      </c>
      <c r="H27" s="19">
        <v>1</v>
      </c>
      <c r="I27" s="19">
        <v>3</v>
      </c>
      <c r="J27" s="19">
        <v>3</v>
      </c>
      <c r="K27" s="19">
        <v>1</v>
      </c>
      <c r="L27" s="19">
        <v>6</v>
      </c>
      <c r="M27" s="19">
        <v>9</v>
      </c>
      <c r="N27" s="190" t="s">
        <v>3</v>
      </c>
      <c r="O27" s="150" t="s">
        <v>3</v>
      </c>
      <c r="P27" s="19">
        <v>9</v>
      </c>
      <c r="Q27" s="19">
        <v>10</v>
      </c>
      <c r="R27" s="19">
        <v>27</v>
      </c>
      <c r="S27" s="19">
        <v>56</v>
      </c>
      <c r="T27" s="19">
        <v>84</v>
      </c>
      <c r="U27" s="19">
        <v>110</v>
      </c>
      <c r="V27" s="19">
        <v>124</v>
      </c>
      <c r="W27" s="19">
        <v>162</v>
      </c>
      <c r="X27" s="19">
        <v>161</v>
      </c>
      <c r="Y27" s="19">
        <v>97</v>
      </c>
      <c r="Z27" s="19">
        <v>16</v>
      </c>
      <c r="AA27" s="18" t="s">
        <v>4</v>
      </c>
      <c r="AB27" s="178"/>
    </row>
    <row r="28" spans="1:28">
      <c r="A28" s="178"/>
      <c r="B28" s="22" t="s">
        <v>38</v>
      </c>
      <c r="C28" s="189">
        <v>737</v>
      </c>
      <c r="D28" s="190">
        <v>1</v>
      </c>
      <c r="E28" s="19" t="s">
        <v>4</v>
      </c>
      <c r="F28" s="19" t="s">
        <v>4</v>
      </c>
      <c r="G28" s="19">
        <v>1</v>
      </c>
      <c r="H28" s="19" t="s">
        <v>4</v>
      </c>
      <c r="I28" s="19">
        <v>1</v>
      </c>
      <c r="J28" s="19" t="s">
        <v>4</v>
      </c>
      <c r="K28" s="19" t="s">
        <v>4</v>
      </c>
      <c r="L28" s="19">
        <v>8</v>
      </c>
      <c r="M28" s="19">
        <v>6</v>
      </c>
      <c r="N28" s="190" t="s">
        <v>3</v>
      </c>
      <c r="O28" s="150" t="s">
        <v>3</v>
      </c>
      <c r="P28" s="19">
        <v>8</v>
      </c>
      <c r="Q28" s="19">
        <v>11</v>
      </c>
      <c r="R28" s="19">
        <v>29</v>
      </c>
      <c r="S28" s="19">
        <v>34</v>
      </c>
      <c r="T28" s="19">
        <v>59</v>
      </c>
      <c r="U28" s="19">
        <v>58</v>
      </c>
      <c r="V28" s="19">
        <v>123</v>
      </c>
      <c r="W28" s="19">
        <v>160</v>
      </c>
      <c r="X28" s="19">
        <v>140</v>
      </c>
      <c r="Y28" s="19">
        <v>71</v>
      </c>
      <c r="Z28" s="19">
        <v>27</v>
      </c>
      <c r="AA28" s="18" t="s">
        <v>4</v>
      </c>
      <c r="AB28" s="178"/>
    </row>
    <row r="29" spans="1:28">
      <c r="A29" s="178"/>
      <c r="B29" s="22"/>
      <c r="C29" s="189" t="s">
        <v>3</v>
      </c>
      <c r="D29" s="190" t="s">
        <v>3</v>
      </c>
      <c r="E29" s="19" t="s">
        <v>3</v>
      </c>
      <c r="F29" s="19" t="s">
        <v>3</v>
      </c>
      <c r="G29" s="19" t="s">
        <v>3</v>
      </c>
      <c r="H29" s="19" t="s">
        <v>3</v>
      </c>
      <c r="I29" s="19" t="s">
        <v>3</v>
      </c>
      <c r="J29" s="19" t="s">
        <v>3</v>
      </c>
      <c r="K29" s="19" t="s">
        <v>3</v>
      </c>
      <c r="L29" s="19" t="s">
        <v>3</v>
      </c>
      <c r="M29" s="19" t="s">
        <v>3</v>
      </c>
      <c r="N29" s="190" t="s">
        <v>3</v>
      </c>
      <c r="O29" s="150" t="s">
        <v>3</v>
      </c>
      <c r="P29" s="19" t="s">
        <v>3</v>
      </c>
      <c r="Q29" s="19" t="s">
        <v>3</v>
      </c>
      <c r="R29" s="19" t="s">
        <v>3</v>
      </c>
      <c r="S29" s="19" t="s">
        <v>3</v>
      </c>
      <c r="T29" s="19" t="s">
        <v>3</v>
      </c>
      <c r="U29" s="19" t="s">
        <v>3</v>
      </c>
      <c r="V29" s="19" t="s">
        <v>3</v>
      </c>
      <c r="W29" s="19" t="s">
        <v>3</v>
      </c>
      <c r="X29" s="19" t="s">
        <v>3</v>
      </c>
      <c r="Y29" s="19" t="s">
        <v>3</v>
      </c>
      <c r="Z29" s="19" t="s">
        <v>3</v>
      </c>
      <c r="AA29" s="18" t="s">
        <v>3</v>
      </c>
      <c r="AB29" s="178"/>
    </row>
    <row r="30" spans="1:28">
      <c r="A30" s="178"/>
      <c r="B30" s="22" t="s">
        <v>37</v>
      </c>
      <c r="C30" s="189">
        <v>657</v>
      </c>
      <c r="D30" s="190" t="s">
        <v>4</v>
      </c>
      <c r="E30" s="19" t="s">
        <v>4</v>
      </c>
      <c r="F30" s="19" t="s">
        <v>4</v>
      </c>
      <c r="G30" s="19">
        <v>1</v>
      </c>
      <c r="H30" s="19" t="s">
        <v>4</v>
      </c>
      <c r="I30" s="19">
        <v>1</v>
      </c>
      <c r="J30" s="19">
        <v>1</v>
      </c>
      <c r="K30" s="19">
        <v>1</v>
      </c>
      <c r="L30" s="19">
        <v>2</v>
      </c>
      <c r="M30" s="19">
        <v>6</v>
      </c>
      <c r="N30" s="190" t="s">
        <v>3</v>
      </c>
      <c r="O30" s="150" t="s">
        <v>3</v>
      </c>
      <c r="P30" s="19">
        <v>7</v>
      </c>
      <c r="Q30" s="19">
        <v>4</v>
      </c>
      <c r="R30" s="19">
        <v>16</v>
      </c>
      <c r="S30" s="19">
        <v>33</v>
      </c>
      <c r="T30" s="19">
        <v>41</v>
      </c>
      <c r="U30" s="19">
        <v>73</v>
      </c>
      <c r="V30" s="19">
        <v>129</v>
      </c>
      <c r="W30" s="19">
        <v>133</v>
      </c>
      <c r="X30" s="19">
        <v>130</v>
      </c>
      <c r="Y30" s="19">
        <v>61</v>
      </c>
      <c r="Z30" s="19">
        <v>18</v>
      </c>
      <c r="AA30" s="18" t="s">
        <v>4</v>
      </c>
      <c r="AB30" s="178"/>
    </row>
    <row r="31" spans="1:28">
      <c r="A31" s="178"/>
      <c r="B31" s="22" t="s">
        <v>36</v>
      </c>
      <c r="C31" s="189">
        <v>724</v>
      </c>
      <c r="D31" s="190">
        <v>1</v>
      </c>
      <c r="E31" s="19" t="s">
        <v>4</v>
      </c>
      <c r="F31" s="19" t="s">
        <v>4</v>
      </c>
      <c r="G31" s="19" t="s">
        <v>4</v>
      </c>
      <c r="H31" s="19">
        <v>1</v>
      </c>
      <c r="I31" s="19">
        <v>2</v>
      </c>
      <c r="J31" s="19">
        <v>1</v>
      </c>
      <c r="K31" s="19" t="s">
        <v>4</v>
      </c>
      <c r="L31" s="19">
        <v>4</v>
      </c>
      <c r="M31" s="19">
        <v>7</v>
      </c>
      <c r="N31" s="190" t="s">
        <v>3</v>
      </c>
      <c r="O31" s="150" t="s">
        <v>3</v>
      </c>
      <c r="P31" s="19">
        <v>6</v>
      </c>
      <c r="Q31" s="19">
        <v>10</v>
      </c>
      <c r="R31" s="19">
        <v>26</v>
      </c>
      <c r="S31" s="19">
        <v>54</v>
      </c>
      <c r="T31" s="19">
        <v>55</v>
      </c>
      <c r="U31" s="19">
        <v>74</v>
      </c>
      <c r="V31" s="19">
        <v>117</v>
      </c>
      <c r="W31" s="19">
        <v>179</v>
      </c>
      <c r="X31" s="19">
        <v>123</v>
      </c>
      <c r="Y31" s="19">
        <v>49</v>
      </c>
      <c r="Z31" s="19">
        <v>15</v>
      </c>
      <c r="AA31" s="18" t="s">
        <v>4</v>
      </c>
      <c r="AB31" s="178"/>
    </row>
    <row r="32" spans="1:28">
      <c r="A32" s="178"/>
      <c r="B32" s="22" t="s">
        <v>35</v>
      </c>
      <c r="C32" s="189">
        <v>563</v>
      </c>
      <c r="D32" s="190">
        <v>1</v>
      </c>
      <c r="E32" s="19" t="s">
        <v>4</v>
      </c>
      <c r="F32" s="19" t="s">
        <v>4</v>
      </c>
      <c r="G32" s="19" t="s">
        <v>4</v>
      </c>
      <c r="H32" s="19">
        <v>3</v>
      </c>
      <c r="I32" s="19">
        <v>1</v>
      </c>
      <c r="J32" s="19">
        <v>1</v>
      </c>
      <c r="K32" s="19" t="s">
        <v>4</v>
      </c>
      <c r="L32" s="19">
        <v>1</v>
      </c>
      <c r="M32" s="19">
        <v>2</v>
      </c>
      <c r="N32" s="190" t="s">
        <v>3</v>
      </c>
      <c r="O32" s="150" t="s">
        <v>3</v>
      </c>
      <c r="P32" s="19">
        <v>4</v>
      </c>
      <c r="Q32" s="19">
        <v>9</v>
      </c>
      <c r="R32" s="19">
        <v>15</v>
      </c>
      <c r="S32" s="19">
        <v>25</v>
      </c>
      <c r="T32" s="19">
        <v>29</v>
      </c>
      <c r="U32" s="19">
        <v>31</v>
      </c>
      <c r="V32" s="19">
        <v>91</v>
      </c>
      <c r="W32" s="19">
        <v>144</v>
      </c>
      <c r="X32" s="19">
        <v>140</v>
      </c>
      <c r="Y32" s="19">
        <v>55</v>
      </c>
      <c r="Z32" s="19">
        <v>11</v>
      </c>
      <c r="AA32" s="18" t="s">
        <v>4</v>
      </c>
      <c r="AB32" s="178"/>
    </row>
    <row r="33" spans="1:28">
      <c r="A33" s="178"/>
      <c r="B33" s="24" t="s">
        <v>34</v>
      </c>
      <c r="C33" s="189">
        <v>563</v>
      </c>
      <c r="D33" s="190" t="s">
        <v>4</v>
      </c>
      <c r="E33" s="19" t="s">
        <v>4</v>
      </c>
      <c r="F33" s="19" t="s">
        <v>4</v>
      </c>
      <c r="G33" s="19" t="s">
        <v>4</v>
      </c>
      <c r="H33" s="19">
        <v>1</v>
      </c>
      <c r="I33" s="19">
        <v>1</v>
      </c>
      <c r="J33" s="19">
        <v>1</v>
      </c>
      <c r="K33" s="19">
        <v>2</v>
      </c>
      <c r="L33" s="19">
        <v>3</v>
      </c>
      <c r="M33" s="19">
        <v>3</v>
      </c>
      <c r="N33" s="190" t="s">
        <v>3</v>
      </c>
      <c r="O33" s="150" t="s">
        <v>3</v>
      </c>
      <c r="P33" s="19">
        <v>7</v>
      </c>
      <c r="Q33" s="19">
        <v>9</v>
      </c>
      <c r="R33" s="19">
        <v>17</v>
      </c>
      <c r="S33" s="19">
        <v>34</v>
      </c>
      <c r="T33" s="19">
        <v>30</v>
      </c>
      <c r="U33" s="19">
        <v>66</v>
      </c>
      <c r="V33" s="19">
        <v>85</v>
      </c>
      <c r="W33" s="19">
        <v>139</v>
      </c>
      <c r="X33" s="19">
        <v>89</v>
      </c>
      <c r="Y33" s="19">
        <v>62</v>
      </c>
      <c r="Z33" s="19">
        <v>14</v>
      </c>
      <c r="AA33" s="18" t="s">
        <v>4</v>
      </c>
      <c r="AB33" s="178"/>
    </row>
    <row r="34" spans="1:28">
      <c r="A34" s="178"/>
      <c r="B34" s="22" t="s">
        <v>33</v>
      </c>
      <c r="C34" s="189">
        <v>526</v>
      </c>
      <c r="D34" s="190" t="s">
        <v>4</v>
      </c>
      <c r="E34" s="19" t="s">
        <v>4</v>
      </c>
      <c r="F34" s="19">
        <v>2</v>
      </c>
      <c r="G34" s="19">
        <v>1</v>
      </c>
      <c r="H34" s="19" t="s">
        <v>4</v>
      </c>
      <c r="I34" s="19" t="s">
        <v>4</v>
      </c>
      <c r="J34" s="19">
        <v>1</v>
      </c>
      <c r="K34" s="19">
        <v>1</v>
      </c>
      <c r="L34" s="19">
        <v>3</v>
      </c>
      <c r="M34" s="19" t="s">
        <v>4</v>
      </c>
      <c r="N34" s="190" t="s">
        <v>3</v>
      </c>
      <c r="O34" s="150" t="s">
        <v>3</v>
      </c>
      <c r="P34" s="19">
        <v>11</v>
      </c>
      <c r="Q34" s="19">
        <v>12</v>
      </c>
      <c r="R34" s="19">
        <v>18</v>
      </c>
      <c r="S34" s="19">
        <v>29</v>
      </c>
      <c r="T34" s="19">
        <v>41</v>
      </c>
      <c r="U34" s="19">
        <v>62</v>
      </c>
      <c r="V34" s="19">
        <v>87</v>
      </c>
      <c r="W34" s="19">
        <v>105</v>
      </c>
      <c r="X34" s="19">
        <v>103</v>
      </c>
      <c r="Y34" s="19">
        <v>41</v>
      </c>
      <c r="Z34" s="19">
        <v>9</v>
      </c>
      <c r="AA34" s="18" t="s">
        <v>4</v>
      </c>
      <c r="AB34" s="178"/>
    </row>
    <row r="35" spans="1:28">
      <c r="A35" s="178"/>
      <c r="B35" s="22"/>
      <c r="C35" s="189" t="s">
        <v>3</v>
      </c>
      <c r="D35" s="190" t="s">
        <v>3</v>
      </c>
      <c r="E35" s="19" t="s">
        <v>3</v>
      </c>
      <c r="F35" s="19" t="s">
        <v>3</v>
      </c>
      <c r="G35" s="19" t="s">
        <v>3</v>
      </c>
      <c r="H35" s="19" t="s">
        <v>3</v>
      </c>
      <c r="I35" s="19" t="s">
        <v>3</v>
      </c>
      <c r="J35" s="19" t="s">
        <v>3</v>
      </c>
      <c r="K35" s="19" t="s">
        <v>3</v>
      </c>
      <c r="L35" s="19" t="s">
        <v>3</v>
      </c>
      <c r="M35" s="19" t="s">
        <v>3</v>
      </c>
      <c r="N35" s="190" t="s">
        <v>3</v>
      </c>
      <c r="O35" s="150" t="s">
        <v>3</v>
      </c>
      <c r="P35" s="19" t="s">
        <v>3</v>
      </c>
      <c r="Q35" s="19" t="s">
        <v>3</v>
      </c>
      <c r="R35" s="19" t="s">
        <v>3</v>
      </c>
      <c r="S35" s="19" t="s">
        <v>3</v>
      </c>
      <c r="T35" s="19" t="s">
        <v>3</v>
      </c>
      <c r="U35" s="19" t="s">
        <v>3</v>
      </c>
      <c r="V35" s="19" t="s">
        <v>3</v>
      </c>
      <c r="W35" s="19" t="s">
        <v>3</v>
      </c>
      <c r="X35" s="19" t="s">
        <v>3</v>
      </c>
      <c r="Y35" s="19" t="s">
        <v>3</v>
      </c>
      <c r="Z35" s="19" t="s">
        <v>3</v>
      </c>
      <c r="AA35" s="18" t="s">
        <v>3</v>
      </c>
      <c r="AB35" s="178"/>
    </row>
    <row r="36" spans="1:28">
      <c r="A36" s="178"/>
      <c r="B36" s="22" t="s">
        <v>32</v>
      </c>
      <c r="C36" s="189">
        <v>474</v>
      </c>
      <c r="D36" s="190">
        <v>2</v>
      </c>
      <c r="E36" s="19" t="s">
        <v>4</v>
      </c>
      <c r="F36" s="19" t="s">
        <v>4</v>
      </c>
      <c r="G36" s="19" t="s">
        <v>4</v>
      </c>
      <c r="H36" s="19" t="s">
        <v>4</v>
      </c>
      <c r="I36" s="19">
        <v>1</v>
      </c>
      <c r="J36" s="19" t="s">
        <v>4</v>
      </c>
      <c r="K36" s="19">
        <v>2</v>
      </c>
      <c r="L36" s="19">
        <v>1</v>
      </c>
      <c r="M36" s="19">
        <v>3</v>
      </c>
      <c r="N36" s="190" t="s">
        <v>3</v>
      </c>
      <c r="O36" s="150" t="s">
        <v>3</v>
      </c>
      <c r="P36" s="19">
        <v>4</v>
      </c>
      <c r="Q36" s="19">
        <v>6</v>
      </c>
      <c r="R36" s="19">
        <v>14</v>
      </c>
      <c r="S36" s="19">
        <v>30</v>
      </c>
      <c r="T36" s="19">
        <v>35</v>
      </c>
      <c r="U36" s="19">
        <v>44</v>
      </c>
      <c r="V36" s="19">
        <v>74</v>
      </c>
      <c r="W36" s="19">
        <v>110</v>
      </c>
      <c r="X36" s="19">
        <v>98</v>
      </c>
      <c r="Y36" s="19">
        <v>41</v>
      </c>
      <c r="Z36" s="19">
        <v>9</v>
      </c>
      <c r="AA36" s="18" t="s">
        <v>4</v>
      </c>
      <c r="AB36" s="178"/>
    </row>
    <row r="37" spans="1:28">
      <c r="A37" s="178"/>
      <c r="B37" s="22" t="s">
        <v>31</v>
      </c>
      <c r="C37" s="189">
        <v>491</v>
      </c>
      <c r="D37" s="190" t="s">
        <v>4</v>
      </c>
      <c r="E37" s="19" t="s">
        <v>4</v>
      </c>
      <c r="F37" s="19" t="s">
        <v>4</v>
      </c>
      <c r="G37" s="19" t="s">
        <v>4</v>
      </c>
      <c r="H37" s="19" t="s">
        <v>4</v>
      </c>
      <c r="I37" s="19">
        <v>2</v>
      </c>
      <c r="J37" s="19" t="s">
        <v>4</v>
      </c>
      <c r="K37" s="19">
        <v>3</v>
      </c>
      <c r="L37" s="19">
        <v>5</v>
      </c>
      <c r="M37" s="19">
        <v>4</v>
      </c>
      <c r="N37" s="190" t="s">
        <v>3</v>
      </c>
      <c r="O37" s="150" t="s">
        <v>3</v>
      </c>
      <c r="P37" s="19">
        <v>6</v>
      </c>
      <c r="Q37" s="19">
        <v>6</v>
      </c>
      <c r="R37" s="19">
        <v>12</v>
      </c>
      <c r="S37" s="19">
        <v>24</v>
      </c>
      <c r="T37" s="19">
        <v>41</v>
      </c>
      <c r="U37" s="19">
        <v>61</v>
      </c>
      <c r="V37" s="19">
        <v>83</v>
      </c>
      <c r="W37" s="19">
        <v>123</v>
      </c>
      <c r="X37" s="19">
        <v>72</v>
      </c>
      <c r="Y37" s="19">
        <v>30</v>
      </c>
      <c r="Z37" s="19">
        <v>19</v>
      </c>
      <c r="AA37" s="18" t="s">
        <v>4</v>
      </c>
      <c r="AB37" s="178"/>
    </row>
    <row r="38" spans="1:28">
      <c r="A38" s="178"/>
      <c r="B38" s="22" t="s">
        <v>30</v>
      </c>
      <c r="C38" s="189">
        <v>752</v>
      </c>
      <c r="D38" s="190" t="s">
        <v>4</v>
      </c>
      <c r="E38" s="19" t="s">
        <v>4</v>
      </c>
      <c r="F38" s="19" t="s">
        <v>4</v>
      </c>
      <c r="G38" s="19" t="s">
        <v>4</v>
      </c>
      <c r="H38" s="19">
        <v>1</v>
      </c>
      <c r="I38" s="19" t="s">
        <v>4</v>
      </c>
      <c r="J38" s="19">
        <v>6</v>
      </c>
      <c r="K38" s="19">
        <v>4</v>
      </c>
      <c r="L38" s="19">
        <v>5</v>
      </c>
      <c r="M38" s="19">
        <v>5</v>
      </c>
      <c r="N38" s="190" t="s">
        <v>3</v>
      </c>
      <c r="O38" s="150" t="s">
        <v>3</v>
      </c>
      <c r="P38" s="19">
        <v>8</v>
      </c>
      <c r="Q38" s="19">
        <v>16</v>
      </c>
      <c r="R38" s="19">
        <v>21</v>
      </c>
      <c r="S38" s="19">
        <v>42</v>
      </c>
      <c r="T38" s="19">
        <v>43</v>
      </c>
      <c r="U38" s="19">
        <v>79</v>
      </c>
      <c r="V38" s="19">
        <v>131</v>
      </c>
      <c r="W38" s="19">
        <v>186</v>
      </c>
      <c r="X38" s="19">
        <v>125</v>
      </c>
      <c r="Y38" s="19">
        <v>66</v>
      </c>
      <c r="Z38" s="19">
        <v>14</v>
      </c>
      <c r="AA38" s="18" t="s">
        <v>4</v>
      </c>
      <c r="AB38" s="178"/>
    </row>
    <row r="39" spans="1:28">
      <c r="A39" s="178"/>
      <c r="B39" s="22" t="s">
        <v>29</v>
      </c>
      <c r="C39" s="189">
        <v>562</v>
      </c>
      <c r="D39" s="190">
        <v>1</v>
      </c>
      <c r="E39" s="19" t="s">
        <v>4</v>
      </c>
      <c r="F39" s="19" t="s">
        <v>4</v>
      </c>
      <c r="G39" s="19" t="s">
        <v>4</v>
      </c>
      <c r="H39" s="19" t="s">
        <v>4</v>
      </c>
      <c r="I39" s="19">
        <v>1</v>
      </c>
      <c r="J39" s="19">
        <v>1</v>
      </c>
      <c r="K39" s="19" t="s">
        <v>4</v>
      </c>
      <c r="L39" s="19">
        <v>5</v>
      </c>
      <c r="M39" s="19">
        <v>2</v>
      </c>
      <c r="N39" s="190" t="s">
        <v>3</v>
      </c>
      <c r="O39" s="150" t="s">
        <v>3</v>
      </c>
      <c r="P39" s="19">
        <v>4</v>
      </c>
      <c r="Q39" s="19">
        <v>11</v>
      </c>
      <c r="R39" s="19">
        <v>19</v>
      </c>
      <c r="S39" s="19">
        <v>32</v>
      </c>
      <c r="T39" s="19">
        <v>33</v>
      </c>
      <c r="U39" s="19">
        <v>46</v>
      </c>
      <c r="V39" s="19">
        <v>101</v>
      </c>
      <c r="W39" s="19">
        <v>112</v>
      </c>
      <c r="X39" s="19">
        <v>120</v>
      </c>
      <c r="Y39" s="19">
        <v>65</v>
      </c>
      <c r="Z39" s="19">
        <v>9</v>
      </c>
      <c r="AA39" s="18" t="s">
        <v>4</v>
      </c>
      <c r="AB39" s="178"/>
    </row>
    <row r="40" spans="1:28">
      <c r="A40" s="178"/>
      <c r="B40" s="22" t="s">
        <v>28</v>
      </c>
      <c r="C40" s="189">
        <v>457</v>
      </c>
      <c r="D40" s="190">
        <v>1</v>
      </c>
      <c r="E40" s="19" t="s">
        <v>4</v>
      </c>
      <c r="F40" s="19" t="s">
        <v>4</v>
      </c>
      <c r="G40" s="19" t="s">
        <v>4</v>
      </c>
      <c r="H40" s="19">
        <v>1</v>
      </c>
      <c r="I40" s="19" t="s">
        <v>4</v>
      </c>
      <c r="J40" s="19" t="s">
        <v>4</v>
      </c>
      <c r="K40" s="19" t="s">
        <v>4</v>
      </c>
      <c r="L40" s="19">
        <v>4</v>
      </c>
      <c r="M40" s="19">
        <v>3</v>
      </c>
      <c r="N40" s="190" t="s">
        <v>3</v>
      </c>
      <c r="O40" s="150" t="s">
        <v>3</v>
      </c>
      <c r="P40" s="19">
        <v>4</v>
      </c>
      <c r="Q40" s="19">
        <v>9</v>
      </c>
      <c r="R40" s="19">
        <v>9</v>
      </c>
      <c r="S40" s="19">
        <v>31</v>
      </c>
      <c r="T40" s="19">
        <v>28</v>
      </c>
      <c r="U40" s="19">
        <v>53</v>
      </c>
      <c r="V40" s="19">
        <v>87</v>
      </c>
      <c r="W40" s="19">
        <v>86</v>
      </c>
      <c r="X40" s="19">
        <v>81</v>
      </c>
      <c r="Y40" s="19">
        <v>47</v>
      </c>
      <c r="Z40" s="19">
        <v>13</v>
      </c>
      <c r="AA40" s="18" t="s">
        <v>4</v>
      </c>
      <c r="AB40" s="178"/>
    </row>
    <row r="41" spans="1:28">
      <c r="A41" s="178"/>
      <c r="B41" s="22"/>
      <c r="C41" s="189" t="s">
        <v>3</v>
      </c>
      <c r="D41" s="190" t="s">
        <v>3</v>
      </c>
      <c r="E41" s="19" t="s">
        <v>3</v>
      </c>
      <c r="F41" s="19" t="s">
        <v>3</v>
      </c>
      <c r="G41" s="19" t="s">
        <v>3</v>
      </c>
      <c r="H41" s="19" t="s">
        <v>3</v>
      </c>
      <c r="I41" s="19" t="s">
        <v>3</v>
      </c>
      <c r="J41" s="19" t="s">
        <v>3</v>
      </c>
      <c r="K41" s="19" t="s">
        <v>3</v>
      </c>
      <c r="L41" s="19" t="s">
        <v>3</v>
      </c>
      <c r="M41" s="19" t="s">
        <v>3</v>
      </c>
      <c r="N41" s="190" t="s">
        <v>3</v>
      </c>
      <c r="O41" s="150" t="s">
        <v>3</v>
      </c>
      <c r="P41" s="19" t="s">
        <v>3</v>
      </c>
      <c r="Q41" s="19" t="s">
        <v>3</v>
      </c>
      <c r="R41" s="19" t="s">
        <v>3</v>
      </c>
      <c r="S41" s="19" t="s">
        <v>3</v>
      </c>
      <c r="T41" s="19" t="s">
        <v>3</v>
      </c>
      <c r="U41" s="19" t="s">
        <v>3</v>
      </c>
      <c r="V41" s="19" t="s">
        <v>3</v>
      </c>
      <c r="W41" s="19" t="s">
        <v>3</v>
      </c>
      <c r="X41" s="19" t="s">
        <v>3</v>
      </c>
      <c r="Y41" s="19" t="s">
        <v>3</v>
      </c>
      <c r="Z41" s="19" t="s">
        <v>3</v>
      </c>
      <c r="AA41" s="18" t="s">
        <v>3</v>
      </c>
      <c r="AB41" s="178"/>
    </row>
    <row r="42" spans="1:28">
      <c r="A42" s="178"/>
      <c r="B42" s="22" t="s">
        <v>27</v>
      </c>
      <c r="C42" s="189" t="s">
        <v>3</v>
      </c>
      <c r="D42" s="190" t="s">
        <v>3</v>
      </c>
      <c r="E42" s="19" t="s">
        <v>3</v>
      </c>
      <c r="F42" s="19" t="s">
        <v>3</v>
      </c>
      <c r="G42" s="19" t="s">
        <v>3</v>
      </c>
      <c r="H42" s="19" t="s">
        <v>3</v>
      </c>
      <c r="I42" s="19" t="s">
        <v>3</v>
      </c>
      <c r="J42" s="19" t="s">
        <v>3</v>
      </c>
      <c r="K42" s="19" t="s">
        <v>3</v>
      </c>
      <c r="L42" s="19" t="s">
        <v>3</v>
      </c>
      <c r="M42" s="19" t="s">
        <v>3</v>
      </c>
      <c r="N42" s="190" t="s">
        <v>3</v>
      </c>
      <c r="O42" s="150" t="s">
        <v>3</v>
      </c>
      <c r="P42" s="19" t="s">
        <v>3</v>
      </c>
      <c r="Q42" s="19" t="s">
        <v>3</v>
      </c>
      <c r="R42" s="19" t="s">
        <v>3</v>
      </c>
      <c r="S42" s="19" t="s">
        <v>3</v>
      </c>
      <c r="T42" s="19" t="s">
        <v>3</v>
      </c>
      <c r="U42" s="19" t="s">
        <v>3</v>
      </c>
      <c r="V42" s="19" t="s">
        <v>3</v>
      </c>
      <c r="W42" s="19" t="s">
        <v>3</v>
      </c>
      <c r="X42" s="19" t="s">
        <v>3</v>
      </c>
      <c r="Y42" s="19" t="s">
        <v>3</v>
      </c>
      <c r="Z42" s="19" t="s">
        <v>3</v>
      </c>
      <c r="AA42" s="18" t="s">
        <v>3</v>
      </c>
      <c r="AB42" s="178"/>
    </row>
    <row r="43" spans="1:28">
      <c r="A43" s="178"/>
      <c r="B43" s="22" t="s">
        <v>26</v>
      </c>
      <c r="C43" s="189">
        <v>220</v>
      </c>
      <c r="D43" s="190" t="s">
        <v>4</v>
      </c>
      <c r="E43" s="19" t="s">
        <v>4</v>
      </c>
      <c r="F43" s="19" t="s">
        <v>4</v>
      </c>
      <c r="G43" s="19" t="s">
        <v>4</v>
      </c>
      <c r="H43" s="19" t="s">
        <v>4</v>
      </c>
      <c r="I43" s="19" t="s">
        <v>4</v>
      </c>
      <c r="J43" s="19" t="s">
        <v>4</v>
      </c>
      <c r="K43" s="19" t="s">
        <v>4</v>
      </c>
      <c r="L43" s="19" t="s">
        <v>4</v>
      </c>
      <c r="M43" s="19">
        <v>2</v>
      </c>
      <c r="N43" s="190" t="s">
        <v>3</v>
      </c>
      <c r="O43" s="150" t="s">
        <v>3</v>
      </c>
      <c r="P43" s="19">
        <v>1</v>
      </c>
      <c r="Q43" s="19">
        <v>5</v>
      </c>
      <c r="R43" s="19">
        <v>8</v>
      </c>
      <c r="S43" s="19">
        <v>7</v>
      </c>
      <c r="T43" s="19">
        <v>14</v>
      </c>
      <c r="U43" s="19">
        <v>17</v>
      </c>
      <c r="V43" s="19">
        <v>35</v>
      </c>
      <c r="W43" s="19">
        <v>51</v>
      </c>
      <c r="X43" s="19">
        <v>44</v>
      </c>
      <c r="Y43" s="19">
        <v>26</v>
      </c>
      <c r="Z43" s="19">
        <v>10</v>
      </c>
      <c r="AA43" s="18" t="s">
        <v>4</v>
      </c>
      <c r="AB43" s="178"/>
    </row>
    <row r="44" spans="1:28">
      <c r="A44" s="178"/>
      <c r="B44" s="22" t="s">
        <v>25</v>
      </c>
      <c r="C44" s="189" t="s">
        <v>3</v>
      </c>
      <c r="D44" s="190" t="s">
        <v>3</v>
      </c>
      <c r="E44" s="19" t="s">
        <v>3</v>
      </c>
      <c r="F44" s="19" t="s">
        <v>3</v>
      </c>
      <c r="G44" s="19" t="s">
        <v>3</v>
      </c>
      <c r="H44" s="19" t="s">
        <v>3</v>
      </c>
      <c r="I44" s="19" t="s">
        <v>3</v>
      </c>
      <c r="J44" s="19" t="s">
        <v>3</v>
      </c>
      <c r="K44" s="19" t="s">
        <v>3</v>
      </c>
      <c r="L44" s="19" t="s">
        <v>3</v>
      </c>
      <c r="M44" s="19" t="s">
        <v>3</v>
      </c>
      <c r="N44" s="190" t="s">
        <v>3</v>
      </c>
      <c r="O44" s="150" t="s">
        <v>3</v>
      </c>
      <c r="P44" s="19" t="s">
        <v>3</v>
      </c>
      <c r="Q44" s="19" t="s">
        <v>3</v>
      </c>
      <c r="R44" s="19" t="s">
        <v>3</v>
      </c>
      <c r="S44" s="19" t="s">
        <v>3</v>
      </c>
      <c r="T44" s="19" t="s">
        <v>3</v>
      </c>
      <c r="U44" s="19" t="s">
        <v>3</v>
      </c>
      <c r="V44" s="19" t="s">
        <v>3</v>
      </c>
      <c r="W44" s="19" t="s">
        <v>3</v>
      </c>
      <c r="X44" s="19" t="s">
        <v>3</v>
      </c>
      <c r="Y44" s="19" t="s">
        <v>3</v>
      </c>
      <c r="Z44" s="19" t="s">
        <v>3</v>
      </c>
      <c r="AA44" s="18" t="s">
        <v>3</v>
      </c>
      <c r="AB44" s="178"/>
    </row>
    <row r="45" spans="1:28">
      <c r="A45" s="178"/>
      <c r="B45" s="22" t="s">
        <v>24</v>
      </c>
      <c r="C45" s="189">
        <v>110</v>
      </c>
      <c r="D45" s="190" t="s">
        <v>4</v>
      </c>
      <c r="E45" s="19" t="s">
        <v>4</v>
      </c>
      <c r="F45" s="19" t="s">
        <v>4</v>
      </c>
      <c r="G45" s="19" t="s">
        <v>4</v>
      </c>
      <c r="H45" s="19" t="s">
        <v>4</v>
      </c>
      <c r="I45" s="19">
        <v>1</v>
      </c>
      <c r="J45" s="19" t="s">
        <v>4</v>
      </c>
      <c r="K45" s="19" t="s">
        <v>4</v>
      </c>
      <c r="L45" s="19">
        <v>3</v>
      </c>
      <c r="M45" s="19">
        <v>1</v>
      </c>
      <c r="N45" s="190" t="s">
        <v>3</v>
      </c>
      <c r="O45" s="150" t="s">
        <v>3</v>
      </c>
      <c r="P45" s="19">
        <v>1</v>
      </c>
      <c r="Q45" s="19">
        <v>1</v>
      </c>
      <c r="R45" s="19">
        <v>2</v>
      </c>
      <c r="S45" s="19">
        <v>7</v>
      </c>
      <c r="T45" s="19">
        <v>10</v>
      </c>
      <c r="U45" s="19">
        <v>14</v>
      </c>
      <c r="V45" s="19">
        <v>23</v>
      </c>
      <c r="W45" s="19">
        <v>16</v>
      </c>
      <c r="X45" s="19">
        <v>13</v>
      </c>
      <c r="Y45" s="19">
        <v>14</v>
      </c>
      <c r="Z45" s="19">
        <v>4</v>
      </c>
      <c r="AA45" s="18" t="s">
        <v>4</v>
      </c>
      <c r="AB45" s="178"/>
    </row>
    <row r="46" spans="1:28">
      <c r="A46" s="178"/>
      <c r="B46" s="22" t="s">
        <v>23</v>
      </c>
      <c r="C46" s="189" t="s">
        <v>3</v>
      </c>
      <c r="D46" s="190" t="s">
        <v>3</v>
      </c>
      <c r="E46" s="19" t="s">
        <v>3</v>
      </c>
      <c r="F46" s="19" t="s">
        <v>3</v>
      </c>
      <c r="G46" s="19" t="s">
        <v>3</v>
      </c>
      <c r="H46" s="19" t="s">
        <v>3</v>
      </c>
      <c r="I46" s="19" t="s">
        <v>3</v>
      </c>
      <c r="J46" s="19" t="s">
        <v>3</v>
      </c>
      <c r="K46" s="19" t="s">
        <v>3</v>
      </c>
      <c r="L46" s="19" t="s">
        <v>3</v>
      </c>
      <c r="M46" s="19" t="s">
        <v>3</v>
      </c>
      <c r="N46" s="190" t="s">
        <v>3</v>
      </c>
      <c r="O46" s="150" t="s">
        <v>3</v>
      </c>
      <c r="P46" s="19" t="s">
        <v>3</v>
      </c>
      <c r="Q46" s="19" t="s">
        <v>3</v>
      </c>
      <c r="R46" s="19" t="s">
        <v>3</v>
      </c>
      <c r="S46" s="19" t="s">
        <v>3</v>
      </c>
      <c r="T46" s="19" t="s">
        <v>3</v>
      </c>
      <c r="U46" s="19" t="s">
        <v>3</v>
      </c>
      <c r="V46" s="19" t="s">
        <v>3</v>
      </c>
      <c r="W46" s="19" t="s">
        <v>3</v>
      </c>
      <c r="X46" s="19" t="s">
        <v>3</v>
      </c>
      <c r="Y46" s="19" t="s">
        <v>3</v>
      </c>
      <c r="Z46" s="19" t="s">
        <v>3</v>
      </c>
      <c r="AA46" s="18" t="s">
        <v>3</v>
      </c>
      <c r="AB46" s="178"/>
    </row>
    <row r="47" spans="1:28">
      <c r="A47" s="178"/>
      <c r="B47" s="22" t="s">
        <v>22</v>
      </c>
      <c r="C47" s="189">
        <v>109</v>
      </c>
      <c r="D47" s="190" t="s">
        <v>4</v>
      </c>
      <c r="E47" s="19" t="s">
        <v>4</v>
      </c>
      <c r="F47" s="19" t="s">
        <v>4</v>
      </c>
      <c r="G47" s="19" t="s">
        <v>4</v>
      </c>
      <c r="H47" s="19" t="s">
        <v>4</v>
      </c>
      <c r="I47" s="19" t="s">
        <v>4</v>
      </c>
      <c r="J47" s="19">
        <v>1</v>
      </c>
      <c r="K47" s="19" t="s">
        <v>4</v>
      </c>
      <c r="L47" s="19">
        <v>1</v>
      </c>
      <c r="M47" s="19" t="s">
        <v>4</v>
      </c>
      <c r="N47" s="190" t="s">
        <v>3</v>
      </c>
      <c r="O47" s="150" t="s">
        <v>3</v>
      </c>
      <c r="P47" s="19">
        <v>1</v>
      </c>
      <c r="Q47" s="19">
        <v>5</v>
      </c>
      <c r="R47" s="19">
        <v>2</v>
      </c>
      <c r="S47" s="19">
        <v>5</v>
      </c>
      <c r="T47" s="19">
        <v>5</v>
      </c>
      <c r="U47" s="19">
        <v>19</v>
      </c>
      <c r="V47" s="19">
        <v>25</v>
      </c>
      <c r="W47" s="19">
        <v>21</v>
      </c>
      <c r="X47" s="19">
        <v>19</v>
      </c>
      <c r="Y47" s="19">
        <v>3</v>
      </c>
      <c r="Z47" s="19">
        <v>2</v>
      </c>
      <c r="AA47" s="18" t="s">
        <v>4</v>
      </c>
      <c r="AB47" s="178"/>
    </row>
    <row r="48" spans="1:28">
      <c r="A48" s="178"/>
      <c r="B48" s="22"/>
      <c r="C48" s="189" t="s">
        <v>3</v>
      </c>
      <c r="D48" s="190" t="s">
        <v>3</v>
      </c>
      <c r="E48" s="19" t="s">
        <v>3</v>
      </c>
      <c r="F48" s="19" t="s">
        <v>3</v>
      </c>
      <c r="G48" s="19" t="s">
        <v>3</v>
      </c>
      <c r="H48" s="19" t="s">
        <v>3</v>
      </c>
      <c r="I48" s="19" t="s">
        <v>3</v>
      </c>
      <c r="J48" s="19" t="s">
        <v>3</v>
      </c>
      <c r="K48" s="19" t="s">
        <v>3</v>
      </c>
      <c r="L48" s="19" t="s">
        <v>3</v>
      </c>
      <c r="M48" s="19" t="s">
        <v>3</v>
      </c>
      <c r="N48" s="190" t="s">
        <v>3</v>
      </c>
      <c r="O48" s="150" t="s">
        <v>3</v>
      </c>
      <c r="P48" s="19" t="s">
        <v>3</v>
      </c>
      <c r="Q48" s="19" t="s">
        <v>3</v>
      </c>
      <c r="R48" s="19" t="s">
        <v>3</v>
      </c>
      <c r="S48" s="19" t="s">
        <v>3</v>
      </c>
      <c r="T48" s="19" t="s">
        <v>3</v>
      </c>
      <c r="U48" s="19" t="s">
        <v>3</v>
      </c>
      <c r="V48" s="19" t="s">
        <v>3</v>
      </c>
      <c r="W48" s="19" t="s">
        <v>3</v>
      </c>
      <c r="X48" s="19" t="s">
        <v>3</v>
      </c>
      <c r="Y48" s="19" t="s">
        <v>3</v>
      </c>
      <c r="Z48" s="19" t="s">
        <v>3</v>
      </c>
      <c r="AA48" s="18" t="s">
        <v>3</v>
      </c>
      <c r="AB48" s="178"/>
    </row>
    <row r="49" spans="1:28">
      <c r="A49" s="178"/>
      <c r="B49" s="22" t="s">
        <v>21</v>
      </c>
      <c r="C49" s="189" t="s">
        <v>3</v>
      </c>
      <c r="D49" s="190" t="s">
        <v>3</v>
      </c>
      <c r="E49" s="19" t="s">
        <v>3</v>
      </c>
      <c r="F49" s="19" t="s">
        <v>3</v>
      </c>
      <c r="G49" s="19" t="s">
        <v>3</v>
      </c>
      <c r="H49" s="19" t="s">
        <v>3</v>
      </c>
      <c r="I49" s="19" t="s">
        <v>3</v>
      </c>
      <c r="J49" s="19" t="s">
        <v>3</v>
      </c>
      <c r="K49" s="19" t="s">
        <v>3</v>
      </c>
      <c r="L49" s="19" t="s">
        <v>3</v>
      </c>
      <c r="M49" s="19" t="s">
        <v>3</v>
      </c>
      <c r="N49" s="190" t="s">
        <v>3</v>
      </c>
      <c r="O49" s="150" t="s">
        <v>3</v>
      </c>
      <c r="P49" s="19" t="s">
        <v>3</v>
      </c>
      <c r="Q49" s="19" t="s">
        <v>3</v>
      </c>
      <c r="R49" s="19" t="s">
        <v>3</v>
      </c>
      <c r="S49" s="19" t="s">
        <v>3</v>
      </c>
      <c r="T49" s="19" t="s">
        <v>3</v>
      </c>
      <c r="U49" s="19" t="s">
        <v>3</v>
      </c>
      <c r="V49" s="19" t="s">
        <v>3</v>
      </c>
      <c r="W49" s="19" t="s">
        <v>3</v>
      </c>
      <c r="X49" s="19" t="s">
        <v>3</v>
      </c>
      <c r="Y49" s="19" t="s">
        <v>3</v>
      </c>
      <c r="Z49" s="19" t="s">
        <v>3</v>
      </c>
      <c r="AA49" s="18" t="s">
        <v>3</v>
      </c>
      <c r="AB49" s="178"/>
    </row>
    <row r="50" spans="1:28">
      <c r="A50" s="178"/>
      <c r="B50" s="22" t="s">
        <v>20</v>
      </c>
      <c r="C50" s="189">
        <v>250</v>
      </c>
      <c r="D50" s="190" t="s">
        <v>4</v>
      </c>
      <c r="E50" s="19" t="s">
        <v>4</v>
      </c>
      <c r="F50" s="19" t="s">
        <v>4</v>
      </c>
      <c r="G50" s="19" t="s">
        <v>4</v>
      </c>
      <c r="H50" s="19" t="s">
        <v>4</v>
      </c>
      <c r="I50" s="19" t="s">
        <v>4</v>
      </c>
      <c r="J50" s="19">
        <v>1</v>
      </c>
      <c r="K50" s="19" t="s">
        <v>4</v>
      </c>
      <c r="L50" s="19" t="s">
        <v>4</v>
      </c>
      <c r="M50" s="19">
        <v>3</v>
      </c>
      <c r="N50" s="190" t="s">
        <v>3</v>
      </c>
      <c r="O50" s="150" t="s">
        <v>3</v>
      </c>
      <c r="P50" s="19" t="s">
        <v>4</v>
      </c>
      <c r="Q50" s="19">
        <v>2</v>
      </c>
      <c r="R50" s="19">
        <v>12</v>
      </c>
      <c r="S50" s="19">
        <v>7</v>
      </c>
      <c r="T50" s="19">
        <v>21</v>
      </c>
      <c r="U50" s="19">
        <v>18</v>
      </c>
      <c r="V50" s="19">
        <v>43</v>
      </c>
      <c r="W50" s="19">
        <v>60</v>
      </c>
      <c r="X50" s="19">
        <v>47</v>
      </c>
      <c r="Y50" s="19">
        <v>25</v>
      </c>
      <c r="Z50" s="19">
        <v>11</v>
      </c>
      <c r="AA50" s="18" t="s">
        <v>4</v>
      </c>
      <c r="AB50" s="178"/>
    </row>
    <row r="51" spans="1:28">
      <c r="A51" s="178"/>
      <c r="B51" s="22" t="s">
        <v>19</v>
      </c>
      <c r="C51" s="189" t="s">
        <v>3</v>
      </c>
      <c r="D51" s="190" t="s">
        <v>3</v>
      </c>
      <c r="E51" s="19" t="s">
        <v>3</v>
      </c>
      <c r="F51" s="19" t="s">
        <v>3</v>
      </c>
      <c r="G51" s="19" t="s">
        <v>3</v>
      </c>
      <c r="H51" s="19" t="s">
        <v>3</v>
      </c>
      <c r="I51" s="19" t="s">
        <v>3</v>
      </c>
      <c r="J51" s="19" t="s">
        <v>3</v>
      </c>
      <c r="K51" s="19" t="s">
        <v>3</v>
      </c>
      <c r="L51" s="19" t="s">
        <v>3</v>
      </c>
      <c r="M51" s="19" t="s">
        <v>3</v>
      </c>
      <c r="N51" s="190" t="s">
        <v>3</v>
      </c>
      <c r="O51" s="150" t="s">
        <v>3</v>
      </c>
      <c r="P51" s="19" t="s">
        <v>3</v>
      </c>
      <c r="Q51" s="19" t="s">
        <v>3</v>
      </c>
      <c r="R51" s="19" t="s">
        <v>3</v>
      </c>
      <c r="S51" s="19" t="s">
        <v>3</v>
      </c>
      <c r="T51" s="19" t="s">
        <v>3</v>
      </c>
      <c r="U51" s="19" t="s">
        <v>3</v>
      </c>
      <c r="V51" s="19" t="s">
        <v>3</v>
      </c>
      <c r="W51" s="19" t="s">
        <v>3</v>
      </c>
      <c r="X51" s="19" t="s">
        <v>3</v>
      </c>
      <c r="Y51" s="19" t="s">
        <v>3</v>
      </c>
      <c r="Z51" s="19" t="s">
        <v>3</v>
      </c>
      <c r="AA51" s="18" t="s">
        <v>3</v>
      </c>
      <c r="AB51" s="178"/>
    </row>
    <row r="52" spans="1:28">
      <c r="A52" s="178"/>
      <c r="B52" s="22" t="s">
        <v>18</v>
      </c>
      <c r="C52" s="189">
        <v>16</v>
      </c>
      <c r="D52" s="190" t="s">
        <v>4</v>
      </c>
      <c r="E52" s="19" t="s">
        <v>4</v>
      </c>
      <c r="F52" s="19" t="s">
        <v>4</v>
      </c>
      <c r="G52" s="19" t="s">
        <v>4</v>
      </c>
      <c r="H52" s="19" t="s">
        <v>4</v>
      </c>
      <c r="I52" s="19" t="s">
        <v>4</v>
      </c>
      <c r="J52" s="19" t="s">
        <v>4</v>
      </c>
      <c r="K52" s="19" t="s">
        <v>4</v>
      </c>
      <c r="L52" s="19" t="s">
        <v>4</v>
      </c>
      <c r="M52" s="19" t="s">
        <v>4</v>
      </c>
      <c r="N52" s="190" t="s">
        <v>3</v>
      </c>
      <c r="O52" s="150" t="s">
        <v>3</v>
      </c>
      <c r="P52" s="19" t="s">
        <v>4</v>
      </c>
      <c r="Q52" s="19">
        <v>1</v>
      </c>
      <c r="R52" s="19" t="s">
        <v>4</v>
      </c>
      <c r="S52" s="19" t="s">
        <v>4</v>
      </c>
      <c r="T52" s="19">
        <v>1</v>
      </c>
      <c r="U52" s="19">
        <v>3</v>
      </c>
      <c r="V52" s="19">
        <v>3</v>
      </c>
      <c r="W52" s="19">
        <v>3</v>
      </c>
      <c r="X52" s="19">
        <v>4</v>
      </c>
      <c r="Y52" s="19">
        <v>1</v>
      </c>
      <c r="Z52" s="19" t="s">
        <v>4</v>
      </c>
      <c r="AA52" s="18" t="s">
        <v>4</v>
      </c>
      <c r="AB52" s="178"/>
    </row>
    <row r="53" spans="1:28">
      <c r="A53" s="178"/>
      <c r="B53" s="22" t="s">
        <v>17</v>
      </c>
      <c r="C53" s="189" t="s">
        <v>3</v>
      </c>
      <c r="D53" s="190" t="s">
        <v>3</v>
      </c>
      <c r="E53" s="19" t="s">
        <v>3</v>
      </c>
      <c r="F53" s="19" t="s">
        <v>3</v>
      </c>
      <c r="G53" s="19" t="s">
        <v>3</v>
      </c>
      <c r="H53" s="19" t="s">
        <v>3</v>
      </c>
      <c r="I53" s="19" t="s">
        <v>3</v>
      </c>
      <c r="J53" s="19" t="s">
        <v>3</v>
      </c>
      <c r="K53" s="19" t="s">
        <v>3</v>
      </c>
      <c r="L53" s="19" t="s">
        <v>3</v>
      </c>
      <c r="M53" s="19" t="s">
        <v>3</v>
      </c>
      <c r="N53" s="190" t="s">
        <v>3</v>
      </c>
      <c r="O53" s="150" t="s">
        <v>3</v>
      </c>
      <c r="P53" s="19" t="s">
        <v>3</v>
      </c>
      <c r="Q53" s="19" t="s">
        <v>3</v>
      </c>
      <c r="R53" s="19" t="s">
        <v>3</v>
      </c>
      <c r="S53" s="19" t="s">
        <v>3</v>
      </c>
      <c r="T53" s="19" t="s">
        <v>3</v>
      </c>
      <c r="U53" s="19" t="s">
        <v>3</v>
      </c>
      <c r="V53" s="19" t="s">
        <v>3</v>
      </c>
      <c r="W53" s="19" t="s">
        <v>3</v>
      </c>
      <c r="X53" s="19" t="s">
        <v>3</v>
      </c>
      <c r="Y53" s="19" t="s">
        <v>3</v>
      </c>
      <c r="Z53" s="19" t="s">
        <v>3</v>
      </c>
      <c r="AA53" s="18" t="s">
        <v>3</v>
      </c>
      <c r="AB53" s="178"/>
    </row>
    <row r="54" spans="1:28">
      <c r="A54" s="178"/>
      <c r="B54" s="22" t="s">
        <v>16</v>
      </c>
      <c r="C54" s="189">
        <v>232</v>
      </c>
      <c r="D54" s="190" t="s">
        <v>4</v>
      </c>
      <c r="E54" s="19" t="s">
        <v>4</v>
      </c>
      <c r="F54" s="19" t="s">
        <v>4</v>
      </c>
      <c r="G54" s="19" t="s">
        <v>4</v>
      </c>
      <c r="H54" s="19" t="s">
        <v>4</v>
      </c>
      <c r="I54" s="19" t="s">
        <v>4</v>
      </c>
      <c r="J54" s="19" t="s">
        <v>4</v>
      </c>
      <c r="K54" s="19">
        <v>1</v>
      </c>
      <c r="L54" s="19">
        <v>1</v>
      </c>
      <c r="M54" s="19" t="s">
        <v>4</v>
      </c>
      <c r="N54" s="190" t="s">
        <v>3</v>
      </c>
      <c r="O54" s="150" t="s">
        <v>3</v>
      </c>
      <c r="P54" s="19">
        <v>1</v>
      </c>
      <c r="Q54" s="19">
        <v>6</v>
      </c>
      <c r="R54" s="19">
        <v>4</v>
      </c>
      <c r="S54" s="19">
        <v>12</v>
      </c>
      <c r="T54" s="19">
        <v>10</v>
      </c>
      <c r="U54" s="19">
        <v>32</v>
      </c>
      <c r="V54" s="19">
        <v>39</v>
      </c>
      <c r="W54" s="19">
        <v>59</v>
      </c>
      <c r="X54" s="19">
        <v>38</v>
      </c>
      <c r="Y54" s="19">
        <v>26</v>
      </c>
      <c r="Z54" s="19">
        <v>3</v>
      </c>
      <c r="AA54" s="18" t="s">
        <v>4</v>
      </c>
      <c r="AB54" s="178"/>
    </row>
    <row r="55" spans="1:28">
      <c r="A55" s="178"/>
      <c r="B55" s="22"/>
      <c r="C55" s="189" t="s">
        <v>3</v>
      </c>
      <c r="D55" s="190" t="s">
        <v>3</v>
      </c>
      <c r="E55" s="19" t="s">
        <v>3</v>
      </c>
      <c r="F55" s="19" t="s">
        <v>3</v>
      </c>
      <c r="G55" s="19" t="s">
        <v>3</v>
      </c>
      <c r="H55" s="19" t="s">
        <v>3</v>
      </c>
      <c r="I55" s="19" t="s">
        <v>3</v>
      </c>
      <c r="J55" s="19" t="s">
        <v>3</v>
      </c>
      <c r="K55" s="19" t="s">
        <v>3</v>
      </c>
      <c r="L55" s="19" t="s">
        <v>3</v>
      </c>
      <c r="M55" s="19" t="s">
        <v>3</v>
      </c>
      <c r="N55" s="190" t="s">
        <v>3</v>
      </c>
      <c r="O55" s="150" t="s">
        <v>3</v>
      </c>
      <c r="P55" s="19" t="s">
        <v>3</v>
      </c>
      <c r="Q55" s="19" t="s">
        <v>3</v>
      </c>
      <c r="R55" s="19" t="s">
        <v>3</v>
      </c>
      <c r="S55" s="19" t="s">
        <v>3</v>
      </c>
      <c r="T55" s="19" t="s">
        <v>3</v>
      </c>
      <c r="U55" s="19" t="s">
        <v>3</v>
      </c>
      <c r="V55" s="19" t="s">
        <v>3</v>
      </c>
      <c r="W55" s="19" t="s">
        <v>3</v>
      </c>
      <c r="X55" s="19" t="s">
        <v>3</v>
      </c>
      <c r="Y55" s="19" t="s">
        <v>3</v>
      </c>
      <c r="Z55" s="19" t="s">
        <v>3</v>
      </c>
      <c r="AA55" s="18" t="s">
        <v>3</v>
      </c>
      <c r="AB55" s="178"/>
    </row>
    <row r="56" spans="1:28">
      <c r="A56" s="178"/>
      <c r="B56" s="22" t="s">
        <v>15</v>
      </c>
      <c r="C56" s="189" t="s">
        <v>3</v>
      </c>
      <c r="D56" s="190" t="s">
        <v>3</v>
      </c>
      <c r="E56" s="19" t="s">
        <v>3</v>
      </c>
      <c r="F56" s="19" t="s">
        <v>3</v>
      </c>
      <c r="G56" s="19" t="s">
        <v>3</v>
      </c>
      <c r="H56" s="19" t="s">
        <v>3</v>
      </c>
      <c r="I56" s="19" t="s">
        <v>3</v>
      </c>
      <c r="J56" s="19" t="s">
        <v>3</v>
      </c>
      <c r="K56" s="19" t="s">
        <v>3</v>
      </c>
      <c r="L56" s="19" t="s">
        <v>3</v>
      </c>
      <c r="M56" s="19" t="s">
        <v>3</v>
      </c>
      <c r="N56" s="190" t="s">
        <v>3</v>
      </c>
      <c r="O56" s="150" t="s">
        <v>3</v>
      </c>
      <c r="P56" s="19" t="s">
        <v>3</v>
      </c>
      <c r="Q56" s="19" t="s">
        <v>3</v>
      </c>
      <c r="R56" s="19" t="s">
        <v>3</v>
      </c>
      <c r="S56" s="19" t="s">
        <v>3</v>
      </c>
      <c r="T56" s="19" t="s">
        <v>3</v>
      </c>
      <c r="U56" s="19" t="s">
        <v>3</v>
      </c>
      <c r="V56" s="19" t="s">
        <v>3</v>
      </c>
      <c r="W56" s="19" t="s">
        <v>3</v>
      </c>
      <c r="X56" s="19" t="s">
        <v>3</v>
      </c>
      <c r="Y56" s="19" t="s">
        <v>3</v>
      </c>
      <c r="Z56" s="19" t="s">
        <v>3</v>
      </c>
      <c r="AA56" s="18" t="s">
        <v>3</v>
      </c>
      <c r="AB56" s="178"/>
    </row>
    <row r="57" spans="1:28">
      <c r="A57" s="178"/>
      <c r="B57" s="22" t="s">
        <v>14</v>
      </c>
      <c r="C57" s="189">
        <v>138</v>
      </c>
      <c r="D57" s="190" t="s">
        <v>4</v>
      </c>
      <c r="E57" s="19" t="s">
        <v>4</v>
      </c>
      <c r="F57" s="19" t="s">
        <v>4</v>
      </c>
      <c r="G57" s="19" t="s">
        <v>4</v>
      </c>
      <c r="H57" s="19" t="s">
        <v>4</v>
      </c>
      <c r="I57" s="19" t="s">
        <v>4</v>
      </c>
      <c r="J57" s="19" t="s">
        <v>4</v>
      </c>
      <c r="K57" s="19">
        <v>1</v>
      </c>
      <c r="L57" s="19" t="s">
        <v>4</v>
      </c>
      <c r="M57" s="19" t="s">
        <v>4</v>
      </c>
      <c r="N57" s="190" t="s">
        <v>3</v>
      </c>
      <c r="O57" s="150" t="s">
        <v>3</v>
      </c>
      <c r="P57" s="19">
        <v>3</v>
      </c>
      <c r="Q57" s="19">
        <v>4</v>
      </c>
      <c r="R57" s="19">
        <v>5</v>
      </c>
      <c r="S57" s="19">
        <v>2</v>
      </c>
      <c r="T57" s="19">
        <v>5</v>
      </c>
      <c r="U57" s="19">
        <v>20</v>
      </c>
      <c r="V57" s="19">
        <v>22</v>
      </c>
      <c r="W57" s="19">
        <v>34</v>
      </c>
      <c r="X57" s="19">
        <v>25</v>
      </c>
      <c r="Y57" s="19">
        <v>16</v>
      </c>
      <c r="Z57" s="19">
        <v>1</v>
      </c>
      <c r="AA57" s="18" t="s">
        <v>4</v>
      </c>
      <c r="AB57" s="178"/>
    </row>
    <row r="58" spans="1:28">
      <c r="A58" s="178"/>
      <c r="B58" s="22" t="s">
        <v>13</v>
      </c>
      <c r="C58" s="189">
        <v>90</v>
      </c>
      <c r="D58" s="190" t="s">
        <v>4</v>
      </c>
      <c r="E58" s="19" t="s">
        <v>4</v>
      </c>
      <c r="F58" s="19" t="s">
        <v>4</v>
      </c>
      <c r="G58" s="19" t="s">
        <v>4</v>
      </c>
      <c r="H58" s="19" t="s">
        <v>4</v>
      </c>
      <c r="I58" s="19" t="s">
        <v>4</v>
      </c>
      <c r="J58" s="19" t="s">
        <v>4</v>
      </c>
      <c r="K58" s="19" t="s">
        <v>4</v>
      </c>
      <c r="L58" s="19" t="s">
        <v>4</v>
      </c>
      <c r="M58" s="19">
        <v>1</v>
      </c>
      <c r="N58" s="190" t="s">
        <v>3</v>
      </c>
      <c r="O58" s="150" t="s">
        <v>3</v>
      </c>
      <c r="P58" s="19">
        <v>1</v>
      </c>
      <c r="Q58" s="19">
        <v>2</v>
      </c>
      <c r="R58" s="19">
        <v>4</v>
      </c>
      <c r="S58" s="19">
        <v>3</v>
      </c>
      <c r="T58" s="19">
        <v>5</v>
      </c>
      <c r="U58" s="19">
        <v>7</v>
      </c>
      <c r="V58" s="19">
        <v>14</v>
      </c>
      <c r="W58" s="19">
        <v>21</v>
      </c>
      <c r="X58" s="19">
        <v>19</v>
      </c>
      <c r="Y58" s="19">
        <v>11</v>
      </c>
      <c r="Z58" s="19">
        <v>2</v>
      </c>
      <c r="AA58" s="18" t="s">
        <v>4</v>
      </c>
      <c r="AB58" s="178"/>
    </row>
    <row r="59" spans="1:28">
      <c r="A59" s="178"/>
      <c r="B59" s="22" t="s">
        <v>12</v>
      </c>
      <c r="C59" s="189" t="s">
        <v>3</v>
      </c>
      <c r="D59" s="190" t="s">
        <v>3</v>
      </c>
      <c r="E59" s="19" t="s">
        <v>3</v>
      </c>
      <c r="F59" s="19" t="s">
        <v>3</v>
      </c>
      <c r="G59" s="19" t="s">
        <v>3</v>
      </c>
      <c r="H59" s="19" t="s">
        <v>3</v>
      </c>
      <c r="I59" s="19" t="s">
        <v>3</v>
      </c>
      <c r="J59" s="19" t="s">
        <v>3</v>
      </c>
      <c r="K59" s="19" t="s">
        <v>3</v>
      </c>
      <c r="L59" s="19" t="s">
        <v>3</v>
      </c>
      <c r="M59" s="19" t="s">
        <v>3</v>
      </c>
      <c r="N59" s="190" t="s">
        <v>3</v>
      </c>
      <c r="O59" s="150" t="s">
        <v>3</v>
      </c>
      <c r="P59" s="19" t="s">
        <v>3</v>
      </c>
      <c r="Q59" s="19" t="s">
        <v>3</v>
      </c>
      <c r="R59" s="19" t="s">
        <v>3</v>
      </c>
      <c r="S59" s="19" t="s">
        <v>3</v>
      </c>
      <c r="T59" s="19" t="s">
        <v>3</v>
      </c>
      <c r="U59" s="19" t="s">
        <v>3</v>
      </c>
      <c r="V59" s="19" t="s">
        <v>3</v>
      </c>
      <c r="W59" s="19" t="s">
        <v>3</v>
      </c>
      <c r="X59" s="19" t="s">
        <v>3</v>
      </c>
      <c r="Y59" s="19" t="s">
        <v>3</v>
      </c>
      <c r="Z59" s="19" t="s">
        <v>3</v>
      </c>
      <c r="AA59" s="18" t="s">
        <v>3</v>
      </c>
      <c r="AB59" s="178"/>
    </row>
    <row r="60" spans="1:28">
      <c r="A60" s="178"/>
      <c r="B60" s="22" t="s">
        <v>11</v>
      </c>
      <c r="C60" s="189">
        <v>24</v>
      </c>
      <c r="D60" s="190" t="s">
        <v>4</v>
      </c>
      <c r="E60" s="19" t="s">
        <v>4</v>
      </c>
      <c r="F60" s="19" t="s">
        <v>4</v>
      </c>
      <c r="G60" s="19" t="s">
        <v>4</v>
      </c>
      <c r="H60" s="19" t="s">
        <v>4</v>
      </c>
      <c r="I60" s="19" t="s">
        <v>4</v>
      </c>
      <c r="J60" s="19" t="s">
        <v>4</v>
      </c>
      <c r="K60" s="19" t="s">
        <v>4</v>
      </c>
      <c r="L60" s="19">
        <v>1</v>
      </c>
      <c r="M60" s="19" t="s">
        <v>4</v>
      </c>
      <c r="N60" s="190" t="s">
        <v>3</v>
      </c>
      <c r="O60" s="150" t="s">
        <v>3</v>
      </c>
      <c r="P60" s="19">
        <v>1</v>
      </c>
      <c r="Q60" s="19" t="s">
        <v>4</v>
      </c>
      <c r="R60" s="19">
        <v>2</v>
      </c>
      <c r="S60" s="19" t="s">
        <v>4</v>
      </c>
      <c r="T60" s="19">
        <v>1</v>
      </c>
      <c r="U60" s="19">
        <v>1</v>
      </c>
      <c r="V60" s="19">
        <v>4</v>
      </c>
      <c r="W60" s="19">
        <v>4</v>
      </c>
      <c r="X60" s="19">
        <v>8</v>
      </c>
      <c r="Y60" s="19">
        <v>2</v>
      </c>
      <c r="Z60" s="19" t="s">
        <v>4</v>
      </c>
      <c r="AA60" s="18" t="s">
        <v>4</v>
      </c>
      <c r="AB60" s="178"/>
    </row>
    <row r="61" spans="1:28">
      <c r="A61" s="178"/>
      <c r="B61" s="22"/>
      <c r="C61" s="189" t="s">
        <v>3</v>
      </c>
      <c r="D61" s="190" t="s">
        <v>3</v>
      </c>
      <c r="E61" s="19" t="s">
        <v>3</v>
      </c>
      <c r="F61" s="19" t="s">
        <v>3</v>
      </c>
      <c r="G61" s="19" t="s">
        <v>3</v>
      </c>
      <c r="H61" s="19" t="s">
        <v>3</v>
      </c>
      <c r="I61" s="19" t="s">
        <v>3</v>
      </c>
      <c r="J61" s="19" t="s">
        <v>3</v>
      </c>
      <c r="K61" s="19" t="s">
        <v>3</v>
      </c>
      <c r="L61" s="19" t="s">
        <v>3</v>
      </c>
      <c r="M61" s="19" t="s">
        <v>3</v>
      </c>
      <c r="N61" s="190" t="s">
        <v>3</v>
      </c>
      <c r="O61" s="150" t="s">
        <v>3</v>
      </c>
      <c r="P61" s="19" t="s">
        <v>3</v>
      </c>
      <c r="Q61" s="19" t="s">
        <v>3</v>
      </c>
      <c r="R61" s="19" t="s">
        <v>3</v>
      </c>
      <c r="S61" s="19" t="s">
        <v>3</v>
      </c>
      <c r="T61" s="19" t="s">
        <v>3</v>
      </c>
      <c r="U61" s="19" t="s">
        <v>3</v>
      </c>
      <c r="V61" s="19" t="s">
        <v>3</v>
      </c>
      <c r="W61" s="19" t="s">
        <v>3</v>
      </c>
      <c r="X61" s="19" t="s">
        <v>3</v>
      </c>
      <c r="Y61" s="19" t="s">
        <v>3</v>
      </c>
      <c r="Z61" s="19" t="s">
        <v>3</v>
      </c>
      <c r="AA61" s="18" t="s">
        <v>3</v>
      </c>
      <c r="AB61" s="178"/>
    </row>
    <row r="62" spans="1:28">
      <c r="A62" s="178"/>
      <c r="B62" s="22" t="s">
        <v>10</v>
      </c>
      <c r="C62" s="189" t="s">
        <v>3</v>
      </c>
      <c r="D62" s="190" t="s">
        <v>3</v>
      </c>
      <c r="E62" s="19" t="s">
        <v>3</v>
      </c>
      <c r="F62" s="19" t="s">
        <v>3</v>
      </c>
      <c r="G62" s="19" t="s">
        <v>3</v>
      </c>
      <c r="H62" s="19" t="s">
        <v>3</v>
      </c>
      <c r="I62" s="19" t="s">
        <v>3</v>
      </c>
      <c r="J62" s="19" t="s">
        <v>3</v>
      </c>
      <c r="K62" s="19" t="s">
        <v>3</v>
      </c>
      <c r="L62" s="19" t="s">
        <v>3</v>
      </c>
      <c r="M62" s="19" t="s">
        <v>3</v>
      </c>
      <c r="N62" s="190" t="s">
        <v>3</v>
      </c>
      <c r="O62" s="150" t="s">
        <v>3</v>
      </c>
      <c r="P62" s="19" t="s">
        <v>3</v>
      </c>
      <c r="Q62" s="19" t="s">
        <v>3</v>
      </c>
      <c r="R62" s="19" t="s">
        <v>3</v>
      </c>
      <c r="S62" s="19" t="s">
        <v>3</v>
      </c>
      <c r="T62" s="19" t="s">
        <v>3</v>
      </c>
      <c r="U62" s="19" t="s">
        <v>3</v>
      </c>
      <c r="V62" s="19" t="s">
        <v>3</v>
      </c>
      <c r="W62" s="19" t="s">
        <v>3</v>
      </c>
      <c r="X62" s="19" t="s">
        <v>3</v>
      </c>
      <c r="Y62" s="19" t="s">
        <v>3</v>
      </c>
      <c r="Z62" s="19" t="s">
        <v>3</v>
      </c>
      <c r="AA62" s="18" t="s">
        <v>3</v>
      </c>
      <c r="AB62" s="178"/>
    </row>
    <row r="63" spans="1:28">
      <c r="A63" s="178"/>
      <c r="B63" s="22" t="s">
        <v>9</v>
      </c>
      <c r="C63" s="189">
        <v>100</v>
      </c>
      <c r="D63" s="190" t="s">
        <v>4</v>
      </c>
      <c r="E63" s="19" t="s">
        <v>4</v>
      </c>
      <c r="F63" s="19" t="s">
        <v>4</v>
      </c>
      <c r="G63" s="19" t="s">
        <v>4</v>
      </c>
      <c r="H63" s="19" t="s">
        <v>4</v>
      </c>
      <c r="I63" s="19" t="s">
        <v>4</v>
      </c>
      <c r="J63" s="19" t="s">
        <v>4</v>
      </c>
      <c r="K63" s="19" t="s">
        <v>4</v>
      </c>
      <c r="L63" s="19" t="s">
        <v>4</v>
      </c>
      <c r="M63" s="19" t="s">
        <v>4</v>
      </c>
      <c r="N63" s="190" t="s">
        <v>3</v>
      </c>
      <c r="O63" s="150" t="s">
        <v>3</v>
      </c>
      <c r="P63" s="19" t="s">
        <v>4</v>
      </c>
      <c r="Q63" s="19">
        <v>1</v>
      </c>
      <c r="R63" s="19">
        <v>3</v>
      </c>
      <c r="S63" s="19">
        <v>7</v>
      </c>
      <c r="T63" s="19">
        <v>6</v>
      </c>
      <c r="U63" s="19">
        <v>9</v>
      </c>
      <c r="V63" s="19">
        <v>22</v>
      </c>
      <c r="W63" s="19">
        <v>29</v>
      </c>
      <c r="X63" s="19">
        <v>12</v>
      </c>
      <c r="Y63" s="19">
        <v>9</v>
      </c>
      <c r="Z63" s="19">
        <v>2</v>
      </c>
      <c r="AA63" s="18" t="s">
        <v>4</v>
      </c>
      <c r="AB63" s="178"/>
    </row>
    <row r="64" spans="1:28">
      <c r="A64" s="178"/>
      <c r="B64" s="22" t="s">
        <v>8</v>
      </c>
      <c r="C64" s="189">
        <v>261</v>
      </c>
      <c r="D64" s="190" t="s">
        <v>4</v>
      </c>
      <c r="E64" s="19" t="s">
        <v>4</v>
      </c>
      <c r="F64" s="19" t="s">
        <v>4</v>
      </c>
      <c r="G64" s="19" t="s">
        <v>4</v>
      </c>
      <c r="H64" s="19" t="s">
        <v>4</v>
      </c>
      <c r="I64" s="19" t="s">
        <v>4</v>
      </c>
      <c r="J64" s="19" t="s">
        <v>4</v>
      </c>
      <c r="K64" s="19" t="s">
        <v>4</v>
      </c>
      <c r="L64" s="19">
        <v>1</v>
      </c>
      <c r="M64" s="19">
        <v>1</v>
      </c>
      <c r="N64" s="190" t="s">
        <v>3</v>
      </c>
      <c r="O64" s="150" t="s">
        <v>3</v>
      </c>
      <c r="P64" s="19">
        <v>2</v>
      </c>
      <c r="Q64" s="19">
        <v>4</v>
      </c>
      <c r="R64" s="19">
        <v>7</v>
      </c>
      <c r="S64" s="19">
        <v>10</v>
      </c>
      <c r="T64" s="19">
        <v>15</v>
      </c>
      <c r="U64" s="19">
        <v>32</v>
      </c>
      <c r="V64" s="19">
        <v>43</v>
      </c>
      <c r="W64" s="19">
        <v>62</v>
      </c>
      <c r="X64" s="19">
        <v>54</v>
      </c>
      <c r="Y64" s="19">
        <v>27</v>
      </c>
      <c r="Z64" s="19">
        <v>3</v>
      </c>
      <c r="AA64" s="18" t="s">
        <v>4</v>
      </c>
      <c r="AB64" s="178"/>
    </row>
    <row r="65" spans="1:28">
      <c r="A65" s="178"/>
      <c r="B65" s="22" t="s">
        <v>7</v>
      </c>
      <c r="C65" s="189" t="s">
        <v>3</v>
      </c>
      <c r="D65" s="190" t="s">
        <v>3</v>
      </c>
      <c r="E65" s="19" t="s">
        <v>3</v>
      </c>
      <c r="F65" s="19" t="s">
        <v>3</v>
      </c>
      <c r="G65" s="19" t="s">
        <v>3</v>
      </c>
      <c r="H65" s="19" t="s">
        <v>3</v>
      </c>
      <c r="I65" s="19" t="s">
        <v>3</v>
      </c>
      <c r="J65" s="19" t="s">
        <v>3</v>
      </c>
      <c r="K65" s="19" t="s">
        <v>3</v>
      </c>
      <c r="L65" s="19" t="s">
        <v>3</v>
      </c>
      <c r="M65" s="19" t="s">
        <v>3</v>
      </c>
      <c r="N65" s="190" t="s">
        <v>3</v>
      </c>
      <c r="O65" s="150" t="s">
        <v>3</v>
      </c>
      <c r="P65" s="19" t="s">
        <v>3</v>
      </c>
      <c r="Q65" s="19" t="s">
        <v>3</v>
      </c>
      <c r="R65" s="19" t="s">
        <v>3</v>
      </c>
      <c r="S65" s="19" t="s">
        <v>3</v>
      </c>
      <c r="T65" s="19" t="s">
        <v>3</v>
      </c>
      <c r="U65" s="19" t="s">
        <v>3</v>
      </c>
      <c r="V65" s="19" t="s">
        <v>3</v>
      </c>
      <c r="W65" s="19" t="s">
        <v>3</v>
      </c>
      <c r="X65" s="19" t="s">
        <v>3</v>
      </c>
      <c r="Y65" s="19" t="s">
        <v>3</v>
      </c>
      <c r="Z65" s="19" t="s">
        <v>3</v>
      </c>
      <c r="AA65" s="18" t="s">
        <v>3</v>
      </c>
      <c r="AB65" s="178"/>
    </row>
    <row r="66" spans="1:28">
      <c r="A66" s="178"/>
      <c r="B66" s="22" t="s">
        <v>6</v>
      </c>
      <c r="C66" s="189">
        <v>222</v>
      </c>
      <c r="D66" s="190" t="s">
        <v>4</v>
      </c>
      <c r="E66" s="19" t="s">
        <v>4</v>
      </c>
      <c r="F66" s="19" t="s">
        <v>4</v>
      </c>
      <c r="G66" s="19" t="s">
        <v>4</v>
      </c>
      <c r="H66" s="19">
        <v>1</v>
      </c>
      <c r="I66" s="19" t="s">
        <v>4</v>
      </c>
      <c r="J66" s="19" t="s">
        <v>4</v>
      </c>
      <c r="K66" s="19" t="s">
        <v>4</v>
      </c>
      <c r="L66" s="19">
        <v>1</v>
      </c>
      <c r="M66" s="19">
        <v>2</v>
      </c>
      <c r="N66" s="190" t="s">
        <v>3</v>
      </c>
      <c r="O66" s="150" t="s">
        <v>3</v>
      </c>
      <c r="P66" s="19">
        <v>1</v>
      </c>
      <c r="Q66" s="19">
        <v>8</v>
      </c>
      <c r="R66" s="19">
        <v>5</v>
      </c>
      <c r="S66" s="19">
        <v>7</v>
      </c>
      <c r="T66" s="19">
        <v>15</v>
      </c>
      <c r="U66" s="19">
        <v>18</v>
      </c>
      <c r="V66" s="19">
        <v>27</v>
      </c>
      <c r="W66" s="19">
        <v>59</v>
      </c>
      <c r="X66" s="19">
        <v>55</v>
      </c>
      <c r="Y66" s="19">
        <v>15</v>
      </c>
      <c r="Z66" s="19">
        <v>8</v>
      </c>
      <c r="AA66" s="18" t="s">
        <v>4</v>
      </c>
      <c r="AB66" s="178"/>
    </row>
    <row r="67" spans="1:28">
      <c r="A67" s="178"/>
      <c r="B67" s="22" t="str">
        <f>IF(ISBLANK([4]市町村!B68)=TRUE,"",[4]市町村!B68)</f>
        <v/>
      </c>
      <c r="C67" s="189" t="s">
        <v>3</v>
      </c>
      <c r="D67" s="154" t="s">
        <v>3</v>
      </c>
      <c r="E67" s="184" t="s">
        <v>3</v>
      </c>
      <c r="F67" s="184" t="s">
        <v>3</v>
      </c>
      <c r="G67" s="184" t="s">
        <v>3</v>
      </c>
      <c r="H67" s="184" t="s">
        <v>3</v>
      </c>
      <c r="I67" s="184" t="s">
        <v>3</v>
      </c>
      <c r="J67" s="184" t="s">
        <v>3</v>
      </c>
      <c r="K67" s="184" t="s">
        <v>3</v>
      </c>
      <c r="L67" s="184" t="s">
        <v>3</v>
      </c>
      <c r="M67" s="188" t="s">
        <v>3</v>
      </c>
      <c r="N67" s="184"/>
      <c r="O67" s="183"/>
      <c r="P67" s="188" t="s">
        <v>3</v>
      </c>
      <c r="Q67" s="188" t="s">
        <v>3</v>
      </c>
      <c r="R67" s="188" t="s">
        <v>3</v>
      </c>
      <c r="S67" s="188" t="s">
        <v>3</v>
      </c>
      <c r="T67" s="188" t="s">
        <v>3</v>
      </c>
      <c r="U67" s="188" t="s">
        <v>3</v>
      </c>
      <c r="V67" s="188" t="s">
        <v>3</v>
      </c>
      <c r="W67" s="188" t="s">
        <v>3</v>
      </c>
      <c r="X67" s="188" t="s">
        <v>3</v>
      </c>
      <c r="Y67" s="188" t="s">
        <v>3</v>
      </c>
      <c r="Z67" s="188" t="s">
        <v>3</v>
      </c>
      <c r="AA67" s="187" t="s">
        <v>3</v>
      </c>
      <c r="AB67" s="178"/>
    </row>
    <row r="68" spans="1:28">
      <c r="A68" s="178"/>
      <c r="B68" s="22" t="str">
        <f>IF(ISBLANK([4]市町村!B69)=TRUE,"",[4]市町村!B69)</f>
        <v/>
      </c>
      <c r="C68" s="189" t="s">
        <v>3</v>
      </c>
      <c r="D68" s="154" t="s">
        <v>3</v>
      </c>
      <c r="E68" s="184" t="s">
        <v>3</v>
      </c>
      <c r="F68" s="184" t="s">
        <v>3</v>
      </c>
      <c r="G68" s="184" t="s">
        <v>3</v>
      </c>
      <c r="H68" s="184" t="s">
        <v>3</v>
      </c>
      <c r="I68" s="184" t="s">
        <v>3</v>
      </c>
      <c r="J68" s="184" t="s">
        <v>3</v>
      </c>
      <c r="K68" s="184" t="s">
        <v>3</v>
      </c>
      <c r="L68" s="184" t="s">
        <v>3</v>
      </c>
      <c r="M68" s="188" t="s">
        <v>3</v>
      </c>
      <c r="N68" s="184"/>
      <c r="O68" s="183"/>
      <c r="P68" s="188" t="s">
        <v>3</v>
      </c>
      <c r="Q68" s="188" t="s">
        <v>3</v>
      </c>
      <c r="R68" s="188" t="s">
        <v>3</v>
      </c>
      <c r="S68" s="188" t="s">
        <v>3</v>
      </c>
      <c r="T68" s="188" t="s">
        <v>3</v>
      </c>
      <c r="U68" s="188" t="s">
        <v>3</v>
      </c>
      <c r="V68" s="188" t="s">
        <v>3</v>
      </c>
      <c r="W68" s="188" t="s">
        <v>3</v>
      </c>
      <c r="X68" s="188" t="s">
        <v>3</v>
      </c>
      <c r="Y68" s="188" t="s">
        <v>3</v>
      </c>
      <c r="Z68" s="188" t="s">
        <v>3</v>
      </c>
      <c r="AA68" s="187" t="s">
        <v>3</v>
      </c>
      <c r="AB68" s="178"/>
    </row>
    <row r="69" spans="1:28">
      <c r="A69" s="178"/>
      <c r="B69" s="22" t="str">
        <f>IF(ISBLANK([4]市町村!B70)=TRUE,"",[4]市町村!B70)</f>
        <v/>
      </c>
      <c r="C69" s="189" t="s">
        <v>3</v>
      </c>
      <c r="D69" s="154" t="s">
        <v>3</v>
      </c>
      <c r="E69" s="184" t="s">
        <v>3</v>
      </c>
      <c r="F69" s="184" t="s">
        <v>3</v>
      </c>
      <c r="G69" s="184" t="s">
        <v>3</v>
      </c>
      <c r="H69" s="184" t="s">
        <v>3</v>
      </c>
      <c r="I69" s="184" t="s">
        <v>3</v>
      </c>
      <c r="J69" s="184" t="s">
        <v>3</v>
      </c>
      <c r="K69" s="184" t="s">
        <v>3</v>
      </c>
      <c r="L69" s="184" t="s">
        <v>3</v>
      </c>
      <c r="M69" s="188" t="s">
        <v>3</v>
      </c>
      <c r="N69" s="184"/>
      <c r="O69" s="183"/>
      <c r="P69" s="188" t="s">
        <v>3</v>
      </c>
      <c r="Q69" s="188" t="s">
        <v>3</v>
      </c>
      <c r="R69" s="188" t="s">
        <v>3</v>
      </c>
      <c r="S69" s="188" t="s">
        <v>3</v>
      </c>
      <c r="T69" s="188" t="s">
        <v>3</v>
      </c>
      <c r="U69" s="188" t="s">
        <v>3</v>
      </c>
      <c r="V69" s="188" t="s">
        <v>3</v>
      </c>
      <c r="W69" s="188" t="s">
        <v>3</v>
      </c>
      <c r="X69" s="188" t="s">
        <v>3</v>
      </c>
      <c r="Y69" s="188" t="s">
        <v>3</v>
      </c>
      <c r="Z69" s="188" t="s">
        <v>3</v>
      </c>
      <c r="AA69" s="187" t="s">
        <v>3</v>
      </c>
      <c r="AB69" s="178"/>
    </row>
    <row r="70" spans="1:28" ht="15" thickBot="1">
      <c r="A70" s="178"/>
      <c r="B70" s="17" t="str">
        <f>IF(ISBLANK([4]市町村!B71)=TRUE,"",[4]市町村!B71)</f>
        <v/>
      </c>
      <c r="C70" s="186" t="s">
        <v>3</v>
      </c>
      <c r="D70" s="152" t="s">
        <v>3</v>
      </c>
      <c r="E70" s="185" t="s">
        <v>3</v>
      </c>
      <c r="F70" s="185" t="s">
        <v>3</v>
      </c>
      <c r="G70" s="185" t="s">
        <v>3</v>
      </c>
      <c r="H70" s="185" t="s">
        <v>3</v>
      </c>
      <c r="I70" s="185" t="s">
        <v>3</v>
      </c>
      <c r="J70" s="185" t="s">
        <v>3</v>
      </c>
      <c r="K70" s="185" t="s">
        <v>3</v>
      </c>
      <c r="L70" s="185" t="s">
        <v>3</v>
      </c>
      <c r="M70" s="182" t="s">
        <v>3</v>
      </c>
      <c r="N70" s="184"/>
      <c r="O70" s="183"/>
      <c r="P70" s="182" t="s">
        <v>3</v>
      </c>
      <c r="Q70" s="182" t="s">
        <v>3</v>
      </c>
      <c r="R70" s="182" t="s">
        <v>3</v>
      </c>
      <c r="S70" s="182" t="s">
        <v>3</v>
      </c>
      <c r="T70" s="182" t="s">
        <v>3</v>
      </c>
      <c r="U70" s="182" t="s">
        <v>3</v>
      </c>
      <c r="V70" s="182" t="s">
        <v>3</v>
      </c>
      <c r="W70" s="182" t="s">
        <v>3</v>
      </c>
      <c r="X70" s="182" t="s">
        <v>3</v>
      </c>
      <c r="Y70" s="182" t="s">
        <v>3</v>
      </c>
      <c r="Z70" s="182" t="s">
        <v>3</v>
      </c>
      <c r="AA70" s="181" t="s">
        <v>3</v>
      </c>
      <c r="AB70" s="178"/>
    </row>
    <row r="71" spans="1:28">
      <c r="A71" s="178"/>
      <c r="B71" s="109" t="s">
        <v>101</v>
      </c>
      <c r="C71" s="150"/>
      <c r="D71" s="150"/>
      <c r="E71" s="179"/>
      <c r="F71" s="179"/>
      <c r="G71" s="179"/>
      <c r="H71" s="179"/>
      <c r="I71" s="179"/>
      <c r="J71" s="179"/>
      <c r="K71" s="179"/>
      <c r="L71" s="179"/>
      <c r="M71" s="179"/>
      <c r="N71" s="179"/>
      <c r="O71" s="179"/>
      <c r="P71" s="107"/>
      <c r="Q71" s="179"/>
      <c r="R71" s="179"/>
      <c r="S71" s="179"/>
      <c r="T71" s="179"/>
      <c r="U71" s="179"/>
      <c r="V71" s="179"/>
      <c r="W71" s="179"/>
      <c r="X71" s="179"/>
      <c r="Y71" s="179"/>
      <c r="Z71" s="179"/>
      <c r="AA71" s="179"/>
      <c r="AB71" s="178"/>
    </row>
    <row r="72" spans="1:28">
      <c r="A72" s="178"/>
      <c r="B72" s="107"/>
      <c r="C72" s="150"/>
      <c r="D72" s="150"/>
      <c r="E72" s="179"/>
      <c r="F72" s="179"/>
      <c r="G72" s="179"/>
      <c r="H72" s="179"/>
      <c r="I72" s="179"/>
      <c r="J72" s="179"/>
      <c r="K72" s="179"/>
      <c r="L72" s="179"/>
      <c r="M72" s="179"/>
      <c r="N72" s="179"/>
      <c r="O72" s="179"/>
      <c r="P72" s="107"/>
      <c r="Q72" s="179"/>
      <c r="R72" s="179"/>
      <c r="S72" s="179"/>
      <c r="T72" s="179"/>
      <c r="U72" s="179"/>
      <c r="V72" s="179"/>
      <c r="W72" s="179"/>
      <c r="X72" s="179"/>
      <c r="Y72" s="179"/>
      <c r="Z72" s="179"/>
      <c r="AA72" s="179"/>
      <c r="AB72" s="178"/>
    </row>
    <row r="73" spans="1:28">
      <c r="A73" s="178"/>
      <c r="B73" s="107"/>
      <c r="C73" s="150"/>
      <c r="D73" s="150"/>
      <c r="E73" s="179"/>
      <c r="F73" s="179"/>
      <c r="G73" s="179"/>
      <c r="H73" s="179"/>
      <c r="I73" s="179"/>
      <c r="J73" s="179"/>
      <c r="K73" s="179"/>
      <c r="L73" s="179"/>
      <c r="M73" s="179"/>
      <c r="N73" s="179"/>
      <c r="O73" s="179"/>
      <c r="P73" s="107"/>
      <c r="Q73" s="179"/>
      <c r="R73" s="179"/>
      <c r="S73" s="179"/>
      <c r="T73" s="179"/>
      <c r="U73" s="179"/>
      <c r="V73" s="179"/>
      <c r="W73" s="179"/>
      <c r="X73" s="179"/>
      <c r="Y73" s="179"/>
      <c r="Z73" s="179"/>
      <c r="AA73" s="179"/>
      <c r="AB73" s="178"/>
    </row>
    <row r="74" spans="1:28">
      <c r="A74" s="178"/>
      <c r="B74" s="107"/>
      <c r="C74" s="150"/>
      <c r="D74" s="150"/>
      <c r="E74" s="179"/>
      <c r="F74" s="179"/>
      <c r="G74" s="179"/>
      <c r="H74" s="179"/>
      <c r="I74" s="179"/>
      <c r="J74" s="179"/>
      <c r="K74" s="179"/>
      <c r="L74" s="179"/>
      <c r="M74" s="179"/>
      <c r="N74" s="179"/>
      <c r="O74" s="179"/>
      <c r="P74" s="180"/>
      <c r="Q74" s="179"/>
      <c r="R74" s="179"/>
      <c r="S74" s="179"/>
      <c r="T74" s="179"/>
      <c r="U74" s="179"/>
      <c r="V74" s="179"/>
      <c r="W74" s="179"/>
      <c r="X74" s="179"/>
      <c r="Y74" s="179"/>
      <c r="Z74" s="179"/>
      <c r="AA74" s="179"/>
      <c r="AB74" s="178"/>
    </row>
    <row r="75" spans="1:28">
      <c r="A75" s="178"/>
      <c r="B75" s="107"/>
      <c r="C75" s="150"/>
      <c r="D75" s="150"/>
      <c r="E75" s="179"/>
      <c r="F75" s="179"/>
      <c r="G75" s="179"/>
      <c r="H75" s="179"/>
      <c r="I75" s="179"/>
      <c r="J75" s="179"/>
      <c r="K75" s="179"/>
      <c r="L75" s="179"/>
      <c r="M75" s="179"/>
      <c r="N75" s="179"/>
      <c r="O75" s="179"/>
      <c r="P75" s="180"/>
      <c r="Q75" s="179"/>
      <c r="R75" s="179"/>
      <c r="S75" s="179"/>
      <c r="T75" s="179"/>
      <c r="U75" s="179"/>
      <c r="V75" s="179"/>
      <c r="W75" s="179"/>
      <c r="X75" s="179"/>
      <c r="Y75" s="179"/>
      <c r="Z75" s="179"/>
      <c r="AA75" s="179"/>
      <c r="AB75" s="178"/>
    </row>
    <row r="76" spans="1:28">
      <c r="A76" s="178"/>
      <c r="B76" s="107"/>
      <c r="C76" s="150"/>
      <c r="D76" s="150"/>
      <c r="E76" s="179"/>
      <c r="F76" s="179"/>
      <c r="G76" s="179"/>
      <c r="H76" s="179"/>
      <c r="I76" s="179"/>
      <c r="J76" s="179"/>
      <c r="K76" s="179"/>
      <c r="L76" s="179"/>
      <c r="M76" s="179"/>
      <c r="N76" s="179"/>
      <c r="O76" s="179"/>
      <c r="P76" s="180"/>
      <c r="Q76" s="179"/>
      <c r="R76" s="179"/>
      <c r="S76" s="179"/>
      <c r="T76" s="179"/>
      <c r="U76" s="179"/>
      <c r="V76" s="179"/>
      <c r="W76" s="179"/>
      <c r="X76" s="179"/>
      <c r="Y76" s="179"/>
      <c r="Z76" s="179"/>
      <c r="AA76" s="179"/>
      <c r="AB76" s="178"/>
    </row>
  </sheetData>
  <phoneticPr fontId="2"/>
  <pageMargins left="0.7" right="0.7" top="0.75" bottom="0.75" header="0.3" footer="0.3"/>
  <pageSetup paperSize="9" scale="56" orientation="portrait" r:id="rId1"/>
  <colBreaks count="1" manualBreakCount="1">
    <brk id="1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P77"/>
  <sheetViews>
    <sheetView view="pageBreakPreview" zoomScale="60" zoomScaleNormal="100" workbookViewId="0">
      <selection activeCell="AL80" sqref="AL80"/>
    </sheetView>
  </sheetViews>
  <sheetFormatPr defaultRowHeight="14.25"/>
  <cols>
    <col min="1" max="1" width="3.125" style="1" customWidth="1"/>
    <col min="2" max="2" width="21.875" style="1" customWidth="1"/>
    <col min="3" max="3" width="14.875" style="1" customWidth="1"/>
    <col min="4" max="32" width="9" style="1"/>
    <col min="33" max="33" width="20.75" style="1" customWidth="1"/>
    <col min="34" max="16384" width="9" style="1"/>
  </cols>
  <sheetData>
    <row r="1" spans="1:42">
      <c r="A1" s="63"/>
      <c r="B1" s="104" t="s">
        <v>543</v>
      </c>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104" t="s">
        <v>542</v>
      </c>
      <c r="AH1" s="63"/>
      <c r="AI1" s="63"/>
      <c r="AJ1" s="63"/>
      <c r="AK1" s="63"/>
      <c r="AL1" s="63"/>
      <c r="AM1" s="63"/>
      <c r="AN1" s="63"/>
      <c r="AO1" s="63"/>
      <c r="AP1" s="63"/>
    </row>
    <row r="2" spans="1:42" ht="15" thickBot="1">
      <c r="A2" s="63"/>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92"/>
      <c r="AD2" s="102" t="s">
        <v>541</v>
      </c>
      <c r="AE2" s="75"/>
      <c r="AF2" s="75"/>
      <c r="AG2" s="75"/>
      <c r="AH2" s="75"/>
      <c r="AI2" s="75"/>
      <c r="AJ2" s="75"/>
      <c r="AK2" s="75"/>
      <c r="AL2" s="75"/>
      <c r="AM2" s="75"/>
      <c r="AN2" s="75"/>
      <c r="AO2" s="92"/>
      <c r="AP2" s="102" t="str">
        <f>$AD$2</f>
        <v>平成27（2015）年</v>
      </c>
    </row>
    <row r="3" spans="1:42">
      <c r="A3" s="63"/>
      <c r="B3" s="101"/>
      <c r="C3" s="96"/>
      <c r="D3" s="251" t="s">
        <v>540</v>
      </c>
      <c r="E3" s="248" t="s">
        <v>539</v>
      </c>
      <c r="F3" s="250"/>
      <c r="G3" s="250"/>
      <c r="H3" s="250"/>
      <c r="I3" s="250"/>
      <c r="J3" s="250"/>
      <c r="K3" s="250"/>
      <c r="L3" s="250"/>
      <c r="M3" s="250"/>
      <c r="N3" s="250"/>
      <c r="O3" s="250"/>
      <c r="P3" s="242"/>
      <c r="Q3" s="242"/>
      <c r="R3" s="249"/>
      <c r="S3" s="248" t="s">
        <v>538</v>
      </c>
      <c r="T3" s="248" t="s">
        <v>537</v>
      </c>
      <c r="U3" s="248" t="s">
        <v>536</v>
      </c>
      <c r="V3" s="247"/>
      <c r="W3" s="247"/>
      <c r="X3" s="247"/>
      <c r="Y3" s="247"/>
      <c r="Z3" s="248" t="s">
        <v>535</v>
      </c>
      <c r="AA3" s="247"/>
      <c r="AB3" s="247"/>
      <c r="AC3" s="247"/>
      <c r="AD3" s="246" t="s">
        <v>534</v>
      </c>
      <c r="AE3" s="242"/>
      <c r="AF3" s="242"/>
      <c r="AG3" s="101"/>
      <c r="AH3" s="248" t="s">
        <v>533</v>
      </c>
      <c r="AI3" s="248" t="s">
        <v>532</v>
      </c>
      <c r="AJ3" s="248" t="s">
        <v>531</v>
      </c>
      <c r="AK3" s="248" t="s">
        <v>530</v>
      </c>
      <c r="AL3" s="248" t="s">
        <v>529</v>
      </c>
      <c r="AM3" s="248" t="s">
        <v>528</v>
      </c>
      <c r="AN3" s="248" t="s">
        <v>527</v>
      </c>
      <c r="AO3" s="247"/>
      <c r="AP3" s="246" t="s">
        <v>526</v>
      </c>
    </row>
    <row r="4" spans="1:42">
      <c r="A4" s="63"/>
      <c r="B4" s="79" t="s">
        <v>76</v>
      </c>
      <c r="C4" s="90"/>
      <c r="D4" s="245"/>
      <c r="E4" s="241"/>
      <c r="F4" s="244" t="s">
        <v>525</v>
      </c>
      <c r="G4" s="244" t="s">
        <v>524</v>
      </c>
      <c r="H4" s="244" t="s">
        <v>523</v>
      </c>
      <c r="I4" s="244" t="s">
        <v>522</v>
      </c>
      <c r="J4" s="244" t="s">
        <v>521</v>
      </c>
      <c r="K4" s="244" t="s">
        <v>520</v>
      </c>
      <c r="L4" s="244" t="s">
        <v>519</v>
      </c>
      <c r="M4" s="244" t="s">
        <v>518</v>
      </c>
      <c r="N4" s="244" t="s">
        <v>517</v>
      </c>
      <c r="O4" s="243" t="s">
        <v>516</v>
      </c>
      <c r="P4" s="241"/>
      <c r="Q4" s="242"/>
      <c r="R4" s="241" t="s">
        <v>515</v>
      </c>
      <c r="S4" s="241"/>
      <c r="T4" s="241"/>
      <c r="U4" s="241"/>
      <c r="V4" s="241" t="s">
        <v>514</v>
      </c>
      <c r="W4" s="241" t="s">
        <v>513</v>
      </c>
      <c r="X4" s="241" t="s">
        <v>512</v>
      </c>
      <c r="Y4" s="241" t="s">
        <v>511</v>
      </c>
      <c r="Z4" s="241"/>
      <c r="AA4" s="241" t="s">
        <v>510</v>
      </c>
      <c r="AB4" s="241" t="s">
        <v>509</v>
      </c>
      <c r="AC4" s="241" t="s">
        <v>508</v>
      </c>
      <c r="AD4" s="240"/>
      <c r="AE4" s="242"/>
      <c r="AF4" s="242"/>
      <c r="AG4" s="79" t="s">
        <v>76</v>
      </c>
      <c r="AH4" s="241"/>
      <c r="AI4" s="241"/>
      <c r="AJ4" s="241"/>
      <c r="AK4" s="241"/>
      <c r="AL4" s="241"/>
      <c r="AM4" s="241"/>
      <c r="AN4" s="241"/>
      <c r="AO4" s="241" t="s">
        <v>507</v>
      </c>
      <c r="AP4" s="240"/>
    </row>
    <row r="5" spans="1:42">
      <c r="A5" s="63"/>
      <c r="B5" s="22"/>
      <c r="C5" s="91" t="s">
        <v>64</v>
      </c>
      <c r="D5" s="239"/>
      <c r="E5" s="233"/>
      <c r="F5" s="233"/>
      <c r="G5" s="233"/>
      <c r="H5" s="233"/>
      <c r="I5" s="233" t="s">
        <v>506</v>
      </c>
      <c r="J5" s="233" t="s">
        <v>505</v>
      </c>
      <c r="K5" s="233" t="s">
        <v>504</v>
      </c>
      <c r="L5" s="233"/>
      <c r="M5" s="233" t="s">
        <v>503</v>
      </c>
      <c r="N5" s="233"/>
      <c r="O5" s="238"/>
      <c r="P5" s="233"/>
      <c r="Q5" s="232"/>
      <c r="R5" s="90"/>
      <c r="S5" s="233"/>
      <c r="T5" s="233" t="s">
        <v>502</v>
      </c>
      <c r="U5" s="233" t="s">
        <v>501</v>
      </c>
      <c r="V5" s="233" t="s">
        <v>500</v>
      </c>
      <c r="W5" s="233" t="s">
        <v>499</v>
      </c>
      <c r="X5" s="233" t="s">
        <v>498</v>
      </c>
      <c r="Y5" s="233"/>
      <c r="Z5" s="233"/>
      <c r="AA5" s="233" t="s">
        <v>497</v>
      </c>
      <c r="AB5" s="233"/>
      <c r="AC5" s="233"/>
      <c r="AD5" s="236" t="s">
        <v>496</v>
      </c>
      <c r="AE5" s="232"/>
      <c r="AF5" s="232"/>
      <c r="AG5" s="22"/>
      <c r="AH5" s="233"/>
      <c r="AI5" s="233" t="s">
        <v>495</v>
      </c>
      <c r="AJ5" s="233"/>
      <c r="AK5" s="233"/>
      <c r="AL5" s="233"/>
      <c r="AM5" s="233"/>
      <c r="AN5" s="233"/>
      <c r="AO5" s="233"/>
      <c r="AP5" s="236"/>
    </row>
    <row r="6" spans="1:42">
      <c r="A6" s="63"/>
      <c r="B6" s="79" t="s">
        <v>68</v>
      </c>
      <c r="C6" s="90"/>
      <c r="D6" s="239" t="s">
        <v>494</v>
      </c>
      <c r="E6" s="233" t="s">
        <v>493</v>
      </c>
      <c r="F6" s="233" t="s">
        <v>492</v>
      </c>
      <c r="G6" s="233" t="s">
        <v>491</v>
      </c>
      <c r="H6" s="233" t="s">
        <v>490</v>
      </c>
      <c r="I6" s="233" t="s">
        <v>489</v>
      </c>
      <c r="J6" s="233"/>
      <c r="K6" s="233" t="s">
        <v>488</v>
      </c>
      <c r="L6" s="233" t="s">
        <v>487</v>
      </c>
      <c r="M6" s="233"/>
      <c r="N6" s="233" t="s">
        <v>486</v>
      </c>
      <c r="O6" s="238" t="s">
        <v>485</v>
      </c>
      <c r="P6" s="233"/>
      <c r="Q6" s="232"/>
      <c r="R6" s="233" t="s">
        <v>484</v>
      </c>
      <c r="S6" s="237" t="s">
        <v>483</v>
      </c>
      <c r="T6" s="233"/>
      <c r="U6" s="233" t="s">
        <v>482</v>
      </c>
      <c r="V6" s="233"/>
      <c r="W6" s="233"/>
      <c r="X6" s="233"/>
      <c r="Y6" s="233" t="s">
        <v>481</v>
      </c>
      <c r="Z6" s="233" t="s">
        <v>480</v>
      </c>
      <c r="AA6" s="233"/>
      <c r="AB6" s="233" t="s">
        <v>479</v>
      </c>
      <c r="AC6" s="233" t="s">
        <v>478</v>
      </c>
      <c r="AD6" s="236"/>
      <c r="AE6" s="232"/>
      <c r="AF6" s="232"/>
      <c r="AG6" s="79" t="s">
        <v>68</v>
      </c>
      <c r="AH6" s="233" t="s">
        <v>477</v>
      </c>
      <c r="AI6" s="233"/>
      <c r="AJ6" s="233" t="s">
        <v>476</v>
      </c>
      <c r="AK6" s="233" t="s">
        <v>475</v>
      </c>
      <c r="AL6" s="233" t="s">
        <v>474</v>
      </c>
      <c r="AM6" s="233" t="s">
        <v>473</v>
      </c>
      <c r="AN6" s="233" t="s">
        <v>472</v>
      </c>
      <c r="AO6" s="233" t="s">
        <v>471</v>
      </c>
      <c r="AP6" s="236" t="s">
        <v>470</v>
      </c>
    </row>
    <row r="7" spans="1:42">
      <c r="A7" s="63"/>
      <c r="B7" s="88"/>
      <c r="C7" s="86"/>
      <c r="D7" s="235"/>
      <c r="E7" s="231"/>
      <c r="F7" s="231"/>
      <c r="G7" s="231"/>
      <c r="H7" s="231"/>
      <c r="I7" s="231" t="s">
        <v>469</v>
      </c>
      <c r="J7" s="231" t="s">
        <v>468</v>
      </c>
      <c r="K7" s="231" t="s">
        <v>467</v>
      </c>
      <c r="L7" s="231"/>
      <c r="M7" s="231" t="s">
        <v>466</v>
      </c>
      <c r="N7" s="231"/>
      <c r="O7" s="234"/>
      <c r="P7" s="233"/>
      <c r="Q7" s="232"/>
      <c r="R7" s="86"/>
      <c r="S7" s="231"/>
      <c r="T7" s="231" t="s">
        <v>465</v>
      </c>
      <c r="U7" s="231" t="s">
        <v>464</v>
      </c>
      <c r="V7" s="231" t="s">
        <v>463</v>
      </c>
      <c r="W7" s="231" t="s">
        <v>462</v>
      </c>
      <c r="X7" s="231" t="s">
        <v>461</v>
      </c>
      <c r="Y7" s="231"/>
      <c r="Z7" s="231"/>
      <c r="AA7" s="231" t="s">
        <v>460</v>
      </c>
      <c r="AB7" s="231"/>
      <c r="AC7" s="231"/>
      <c r="AD7" s="230" t="s">
        <v>459</v>
      </c>
      <c r="AE7" s="232"/>
      <c r="AF7" s="232"/>
      <c r="AG7" s="88"/>
      <c r="AH7" s="231"/>
      <c r="AI7" s="231" t="s">
        <v>458</v>
      </c>
      <c r="AJ7" s="231"/>
      <c r="AK7" s="231"/>
      <c r="AL7" s="231"/>
      <c r="AM7" s="231"/>
      <c r="AN7" s="231"/>
      <c r="AO7" s="231"/>
      <c r="AP7" s="230"/>
    </row>
    <row r="8" spans="1:42">
      <c r="A8" s="63"/>
      <c r="B8" s="28" t="s">
        <v>57</v>
      </c>
      <c r="C8" s="73">
        <v>1290444</v>
      </c>
      <c r="D8" s="118">
        <v>1956</v>
      </c>
      <c r="E8" s="73">
        <v>370346</v>
      </c>
      <c r="F8" s="73">
        <v>11739</v>
      </c>
      <c r="G8" s="73">
        <v>46679</v>
      </c>
      <c r="H8" s="73">
        <v>34338</v>
      </c>
      <c r="I8" s="73">
        <v>15361</v>
      </c>
      <c r="J8" s="73">
        <v>28889</v>
      </c>
      <c r="K8" s="73">
        <v>18152</v>
      </c>
      <c r="L8" s="73">
        <v>31866</v>
      </c>
      <c r="M8" s="73">
        <v>74378</v>
      </c>
      <c r="N8" s="73">
        <v>13705</v>
      </c>
      <c r="O8" s="29">
        <v>6429</v>
      </c>
      <c r="P8" s="73"/>
      <c r="Q8" s="106"/>
      <c r="R8" s="73">
        <v>8631</v>
      </c>
      <c r="S8" s="73">
        <v>13327</v>
      </c>
      <c r="T8" s="73">
        <v>6726</v>
      </c>
      <c r="U8" s="73">
        <v>196113</v>
      </c>
      <c r="V8" s="73">
        <v>37222</v>
      </c>
      <c r="W8" s="73">
        <v>34451</v>
      </c>
      <c r="X8" s="73">
        <v>30300</v>
      </c>
      <c r="Y8" s="73">
        <v>71860</v>
      </c>
      <c r="Z8" s="73">
        <v>111973</v>
      </c>
      <c r="AA8" s="73">
        <v>12476</v>
      </c>
      <c r="AB8" s="73">
        <v>32113</v>
      </c>
      <c r="AC8" s="73">
        <v>64523</v>
      </c>
      <c r="AD8" s="148">
        <v>16887</v>
      </c>
      <c r="AE8" s="106"/>
      <c r="AF8" s="106"/>
      <c r="AG8" s="28" t="s">
        <v>57</v>
      </c>
      <c r="AH8" s="73">
        <v>120953</v>
      </c>
      <c r="AI8" s="73">
        <v>15756</v>
      </c>
      <c r="AJ8" s="73">
        <v>1511</v>
      </c>
      <c r="AK8" s="73">
        <v>15659</v>
      </c>
      <c r="AL8" s="73">
        <v>24560</v>
      </c>
      <c r="AM8" s="73">
        <v>84810</v>
      </c>
      <c r="AN8" s="73">
        <v>38306</v>
      </c>
      <c r="AO8" s="73">
        <v>5646</v>
      </c>
      <c r="AP8" s="148">
        <v>23152</v>
      </c>
    </row>
    <row r="9" spans="1:42">
      <c r="A9" s="63"/>
      <c r="B9" s="25"/>
      <c r="C9" s="73"/>
      <c r="D9" s="118"/>
      <c r="E9" s="73"/>
      <c r="F9" s="73"/>
      <c r="G9" s="73"/>
      <c r="H9" s="73"/>
      <c r="I9" s="73"/>
      <c r="J9" s="73"/>
      <c r="K9" s="73"/>
      <c r="L9" s="73"/>
      <c r="M9" s="73"/>
      <c r="N9" s="73"/>
      <c r="O9" s="29"/>
      <c r="P9" s="73"/>
      <c r="Q9" s="106"/>
      <c r="R9" s="73"/>
      <c r="S9" s="73"/>
      <c r="T9" s="73"/>
      <c r="U9" s="73"/>
      <c r="V9" s="73"/>
      <c r="W9" s="73"/>
      <c r="X9" s="73"/>
      <c r="Y9" s="73"/>
      <c r="Z9" s="73"/>
      <c r="AA9" s="73"/>
      <c r="AB9" s="73"/>
      <c r="AC9" s="73"/>
      <c r="AD9" s="148"/>
      <c r="AE9" s="106"/>
      <c r="AF9" s="106"/>
      <c r="AG9" s="25"/>
      <c r="AH9" s="73"/>
      <c r="AI9" s="73"/>
      <c r="AJ9" s="73"/>
      <c r="AK9" s="73"/>
      <c r="AL9" s="73"/>
      <c r="AM9" s="73"/>
      <c r="AN9" s="73"/>
      <c r="AO9" s="73"/>
      <c r="AP9" s="148"/>
    </row>
    <row r="10" spans="1:42">
      <c r="A10" s="63"/>
      <c r="B10" s="28" t="str">
        <f>IF(ISBLANK([5]市町村!B10)=TRUE,"",[5]市町村!B10)</f>
        <v>岡　 山　 県</v>
      </c>
      <c r="C10" s="73">
        <f>IF(ISBLANK([5]市町村!C10)=TRUE,"",IF([5]市町村!C10=0,"－",[5]市町村!C10))</f>
        <v>21525</v>
      </c>
      <c r="D10" s="118">
        <f>IF(ISBLANK([5]市町村!D10)=TRUE,"",IF([5]市町村!D10=0,"－",[5]市町村!D10))</f>
        <v>21</v>
      </c>
      <c r="E10" s="73">
        <f>IF(ISBLANK([5]市町村!E10)=TRUE,"",IF([5]市町村!E10=0,"－",[5]市町村!E10))</f>
        <v>5595</v>
      </c>
      <c r="F10" s="73">
        <f>IF(ISBLANK([5]市町村!F10)=TRUE,"",IF([5]市町村!F10=0,"－",[5]市町村!F10))</f>
        <v>170</v>
      </c>
      <c r="G10" s="73">
        <f>IF(ISBLANK([5]市町村!G10)=TRUE,"",IF([5]市町村!G10=0,"－",[5]市町村!G10))</f>
        <v>678</v>
      </c>
      <c r="H10" s="73">
        <f>IF(ISBLANK([5]市町村!H10)=TRUE,"",IF([5]市町村!H10=0,"－",[5]市町村!H10))</f>
        <v>467</v>
      </c>
      <c r="I10" s="73">
        <f>IF(ISBLANK([5]市町村!I10)=TRUE,"",IF([5]市町村!I10=0,"－",[5]市町村!I10))</f>
        <v>186</v>
      </c>
      <c r="J10" s="73">
        <f>IF(ISBLANK([5]市町村!J10)=TRUE,"",IF([5]市町村!J10=0,"－",[5]市町村!J10))</f>
        <v>490</v>
      </c>
      <c r="K10" s="73">
        <f>IF(ISBLANK([5]市町村!K10)=TRUE,"",IF([5]市町村!K10=0,"－",[5]市町村!K10))</f>
        <v>301</v>
      </c>
      <c r="L10" s="73">
        <f>IF(ISBLANK([5]市町村!L10)=TRUE,"",IF([5]市町村!L10=0,"－",[5]市町村!L10))</f>
        <v>483</v>
      </c>
      <c r="M10" s="73">
        <f>IF(ISBLANK([5]市町村!M10)=TRUE,"",IF([5]市町村!M10=0,"－",[5]市町村!M10))</f>
        <v>1135</v>
      </c>
      <c r="N10" s="73">
        <f>IF(ISBLANK([5]市町村!N10)=TRUE,"",IF([5]市町村!N10=0,"－",[5]市町村!N10))</f>
        <v>169</v>
      </c>
      <c r="O10" s="29">
        <f>IF(ISBLANK([5]市町村!O10)=TRUE,"",IF([5]市町村!O10=0,"－",[5]市町村!O10))</f>
        <v>85</v>
      </c>
      <c r="P10" s="73"/>
      <c r="Q10" s="120"/>
      <c r="R10" s="29">
        <f>IF(ISBLANK([5]市町村!R10)=TRUE,"",IF([5]市町村!R10=0,"－",[5]市町村!R10))</f>
        <v>119</v>
      </c>
      <c r="S10" s="29">
        <f>IF(ISBLANK([5]市町村!S10)=TRUE,"",IF([5]市町村!S10=0,"－",[5]市町村!S10))</f>
        <v>214</v>
      </c>
      <c r="T10" s="29">
        <f>IF(ISBLANK([5]市町村!T10)=TRUE,"",IF([5]市町村!T10=0,"－",[5]市町村!T10))</f>
        <v>89</v>
      </c>
      <c r="U10" s="29">
        <f>IF(ISBLANK([5]市町村!U10)=TRUE,"",IF([5]市町村!U10=0,"－",[5]市町村!U10))</f>
        <v>3333</v>
      </c>
      <c r="V10" s="29">
        <f>IF(ISBLANK([5]市町村!V10)=TRUE,"",IF([5]市町村!V10=0,"－",[5]市町村!V10))</f>
        <v>1020</v>
      </c>
      <c r="W10" s="29">
        <f>IF(ISBLANK([5]市町村!W10)=TRUE,"",IF([5]市町村!W10=0,"－",[5]市町村!W10))</f>
        <v>196</v>
      </c>
      <c r="X10" s="29">
        <f>IF(ISBLANK([5]市町村!X10)=TRUE,"",IF([5]市町村!X10=0,"－",[5]市町村!X10))</f>
        <v>315</v>
      </c>
      <c r="Y10" s="29">
        <f>IF(ISBLANK([5]市町村!Y10)=TRUE,"",IF([5]市町村!Y10=0,"－",[5]市町村!Y10))</f>
        <v>1527</v>
      </c>
      <c r="Z10" s="29">
        <f>IF(ISBLANK([5]市町村!Z10)=TRUE,"",IF([5]市町村!Z10=0,"－",[5]市町村!Z10))</f>
        <v>1855</v>
      </c>
      <c r="AA10" s="29">
        <f>IF(ISBLANK([5]市町村!AA10)=TRUE,"",IF([5]市町村!AA10=0,"－",[5]市町村!AA10))</f>
        <v>202</v>
      </c>
      <c r="AB10" s="29">
        <f>IF(ISBLANK([5]市町村!AB10)=TRUE,"",IF([5]市町村!AB10=0,"－",[5]市町村!AB10))</f>
        <v>541</v>
      </c>
      <c r="AC10" s="29">
        <f>IF(ISBLANK([5]市町村!AC10)=TRUE,"",IF([5]市町村!AC10=0,"－",[5]市町村!AC10))</f>
        <v>1073</v>
      </c>
      <c r="AD10" s="148">
        <f>IF(ISBLANK([5]市町村!AD10)=TRUE,"",IF([5]市町村!AD10=0,"－",[5]市町村!AD10))</f>
        <v>253</v>
      </c>
      <c r="AE10" s="106"/>
      <c r="AF10" s="106"/>
      <c r="AG10" s="28" t="str">
        <f>IF(ISBLANK([5]市町村!B10)=TRUE,"",[5]市町村!B10)</f>
        <v>岡　 山　 県</v>
      </c>
      <c r="AH10" s="29">
        <f>IF(ISBLANK([5]市町村!AH10)=TRUE,"",IF([5]市町村!AH10=0,"－",[5]市町村!AH10))</f>
        <v>2396</v>
      </c>
      <c r="AI10" s="29">
        <f>IF(ISBLANK([5]市町村!AI10)=TRUE,"",IF([5]市町村!AI10=0,"－",[5]市町村!AI10))</f>
        <v>279</v>
      </c>
      <c r="AJ10" s="29">
        <f>IF(ISBLANK([5]市町村!AJ10)=TRUE,"",IF([5]市町村!AJ10=0,"－",[5]市町村!AJ10))</f>
        <v>30</v>
      </c>
      <c r="AK10" s="29">
        <f>IF(ISBLANK([5]市町村!AK10)=TRUE,"",IF([5]市町村!AK10=0,"－",[5]市町村!AK10))</f>
        <v>231</v>
      </c>
      <c r="AL10" s="29">
        <f>IF(ISBLANK([5]市町村!AL10)=TRUE,"",IF([5]市町村!AL10=0,"－",[5]市町村!AL10))</f>
        <v>461</v>
      </c>
      <c r="AM10" s="29">
        <f>IF(ISBLANK([5]市町村!AM10)=TRUE,"",IF([5]市町村!AM10=0,"－",[5]市町村!AM10))</f>
        <v>1505</v>
      </c>
      <c r="AN10" s="29">
        <f>IF(ISBLANK([5]市町村!AN10)=TRUE,"",IF([5]市町村!AN10=0,"－",[5]市町村!AN10))</f>
        <v>706</v>
      </c>
      <c r="AO10" s="29">
        <f>IF(ISBLANK([5]市町村!AO10)=TRUE,"",IF([5]市町村!AO10=0,"－",[5]市町村!AO10))</f>
        <v>121</v>
      </c>
      <c r="AP10" s="148">
        <f>IF(ISBLANK([5]市町村!AP10)=TRUE,"",IF([5]市町村!AP10=0,"－",[5]市町村!AP10))</f>
        <v>346</v>
      </c>
    </row>
    <row r="11" spans="1:42">
      <c r="A11" s="63"/>
      <c r="B11" s="28"/>
      <c r="C11" s="73"/>
      <c r="D11" s="118"/>
      <c r="E11" s="73"/>
      <c r="F11" s="73"/>
      <c r="G11" s="73"/>
      <c r="H11" s="73"/>
      <c r="I11" s="73"/>
      <c r="J11" s="73"/>
      <c r="K11" s="73"/>
      <c r="L11" s="73"/>
      <c r="M11" s="73"/>
      <c r="N11" s="73"/>
      <c r="O11" s="29"/>
      <c r="P11" s="73"/>
      <c r="Q11" s="106"/>
      <c r="R11" s="73"/>
      <c r="S11" s="73"/>
      <c r="T11" s="73"/>
      <c r="U11" s="73"/>
      <c r="V11" s="73"/>
      <c r="W11" s="73"/>
      <c r="X11" s="73"/>
      <c r="Y11" s="73"/>
      <c r="Z11" s="73"/>
      <c r="AA11" s="73"/>
      <c r="AB11" s="73"/>
      <c r="AC11" s="73"/>
      <c r="AD11" s="148"/>
      <c r="AE11" s="106"/>
      <c r="AF11" s="106"/>
      <c r="AG11" s="28"/>
      <c r="AH11" s="73"/>
      <c r="AI11" s="73"/>
      <c r="AJ11" s="73"/>
      <c r="AK11" s="73"/>
      <c r="AL11" s="73"/>
      <c r="AM11" s="73"/>
      <c r="AN11" s="73"/>
      <c r="AO11" s="73"/>
      <c r="AP11" s="148"/>
    </row>
    <row r="12" spans="1:42">
      <c r="A12" s="63"/>
      <c r="B12" s="27" t="str">
        <f>IF(ISBLANK([5]市町村!B12)=TRUE,"",[5]市町村!B12)</f>
        <v>県南東部保健医療圏</v>
      </c>
      <c r="C12" s="119">
        <f>IF(ISBLANK([5]市町村!C12)=TRUE,"",IF([5]市町村!C12=0,"－",[5]市町村!C12))</f>
        <v>9368</v>
      </c>
      <c r="D12" s="106">
        <f>IF(ISBLANK([5]市町村!D12)=TRUE,"",IF([5]市町村!D12=0,"－",[5]市町村!D12))</f>
        <v>11</v>
      </c>
      <c r="E12" s="29">
        <f>IF(ISBLANK([5]市町村!E12)=TRUE,"",IF([5]市町村!E12=0,"－",[5]市町村!E12))</f>
        <v>2495</v>
      </c>
      <c r="F12" s="29">
        <f>IF(ISBLANK([5]市町村!F12)=TRUE,"",IF([5]市町村!F12=0,"－",[5]市町村!F12))</f>
        <v>82</v>
      </c>
      <c r="G12" s="29">
        <f>IF(ISBLANK([5]市町村!G12)=TRUE,"",IF([5]市町村!G12=0,"－",[5]市町村!G12))</f>
        <v>287</v>
      </c>
      <c r="H12" s="29">
        <f>IF(ISBLANK([5]市町村!H12)=TRUE,"",IF([5]市町村!H12=0,"－",[5]市町村!H12))</f>
        <v>207</v>
      </c>
      <c r="I12" s="29">
        <f>IF(ISBLANK([5]市町村!I12)=TRUE,"",IF([5]市町村!I12=0,"－",[5]市町村!I12))</f>
        <v>90</v>
      </c>
      <c r="J12" s="29">
        <f>IF(ISBLANK([5]市町村!J12)=TRUE,"",IF([5]市町村!J12=0,"－",[5]市町村!J12))</f>
        <v>224</v>
      </c>
      <c r="K12" s="29">
        <f>IF(ISBLANK([5]市町村!K12)=TRUE,"",IF([5]市町村!K12=0,"－",[5]市町村!K12))</f>
        <v>123</v>
      </c>
      <c r="L12" s="29">
        <f>IF(ISBLANK([5]市町村!L12)=TRUE,"",IF([5]市町村!L12=0,"－",[5]市町村!L12))</f>
        <v>202</v>
      </c>
      <c r="M12" s="29">
        <f>IF(ISBLANK([5]市町村!M12)=TRUE,"",IF([5]市町村!M12=0,"－",[5]市町村!M12))</f>
        <v>516</v>
      </c>
      <c r="N12" s="29">
        <f>IF(ISBLANK([5]市町村!N12)=TRUE,"",IF([5]市町村!N12=0,"－",[5]市町村!N12))</f>
        <v>79</v>
      </c>
      <c r="O12" s="29">
        <f>IF(ISBLANK([5]市町村!O12)=TRUE,"",IF([5]市町村!O12=0,"－",[5]市町村!O12))</f>
        <v>41</v>
      </c>
      <c r="P12" s="73"/>
      <c r="Q12" s="106"/>
      <c r="R12" s="73">
        <f>IF(ISBLANK([5]市町村!R12)=TRUE,"",IF([5]市町村!R12=0,"－",[5]市町村!R12))</f>
        <v>53</v>
      </c>
      <c r="S12" s="73">
        <f>IF(ISBLANK([5]市町村!S12)=TRUE,"",IF([5]市町村!S12=0,"－",[5]市町村!S12))</f>
        <v>92</v>
      </c>
      <c r="T12" s="73">
        <f>IF(ISBLANK([5]市町村!T12)=TRUE,"",IF([5]市町村!T12=0,"－",[5]市町村!T12))</f>
        <v>37</v>
      </c>
      <c r="U12" s="73">
        <f>IF(ISBLANK([5]市町村!U12)=TRUE,"",IF([5]市町村!U12=0,"－",[5]市町村!U12))</f>
        <v>1376</v>
      </c>
      <c r="V12" s="73">
        <f>IF(ISBLANK([5]市町村!V12)=TRUE,"",IF([5]市町村!V12=0,"－",[5]市町村!V12))</f>
        <v>428</v>
      </c>
      <c r="W12" s="73">
        <f>IF(ISBLANK([5]市町村!W12)=TRUE,"",IF([5]市町村!W12=0,"－",[5]市町村!W12))</f>
        <v>108</v>
      </c>
      <c r="X12" s="73">
        <f>IF(ISBLANK([5]市町村!X12)=TRUE,"",IF([5]市町村!X12=0,"－",[5]市町村!X12))</f>
        <v>128</v>
      </c>
      <c r="Y12" s="73">
        <f>IF(ISBLANK([5]市町村!Y12)=TRUE,"",IF([5]市町村!Y12=0,"－",[5]市町村!Y12))</f>
        <v>578</v>
      </c>
      <c r="Z12" s="73">
        <f>IF(ISBLANK([5]市町村!Z12)=TRUE,"",IF([5]市町村!Z12=0,"－",[5]市町村!Z12))</f>
        <v>762</v>
      </c>
      <c r="AA12" s="73">
        <f>IF(ISBLANK([5]市町村!AA12)=TRUE,"",IF([5]市町村!AA12=0,"－",[5]市町村!AA12))</f>
        <v>90</v>
      </c>
      <c r="AB12" s="73">
        <f>IF(ISBLANK([5]市町村!AB12)=TRUE,"",IF([5]市町村!AB12=0,"－",[5]市町村!AB12))</f>
        <v>222</v>
      </c>
      <c r="AC12" s="73">
        <f>IF(ISBLANK([5]市町村!AC12)=TRUE,"",IF([5]市町村!AC12=0,"－",[5]市町村!AC12))</f>
        <v>435</v>
      </c>
      <c r="AD12" s="148">
        <f>IF(ISBLANK([5]市町村!AD12)=TRUE,"",IF([5]市町村!AD12=0,"－",[5]市町村!AD12))</f>
        <v>109</v>
      </c>
      <c r="AE12" s="106"/>
      <c r="AF12" s="106"/>
      <c r="AG12" s="27" t="str">
        <f>IF(ISBLANK([5]市町村!B12)=TRUE,"",[5]市町村!B12)</f>
        <v>県南東部保健医療圏</v>
      </c>
      <c r="AH12" s="29">
        <f>IF(ISBLANK([5]市町村!AH12)=TRUE,"",IF([5]市町村!AH12=0,"－",[5]市町村!AH12))</f>
        <v>964</v>
      </c>
      <c r="AI12" s="29">
        <f>IF(ISBLANK([5]市町村!AI12)=TRUE,"",IF([5]市町村!AI12=0,"－",[5]市町村!AI12))</f>
        <v>123</v>
      </c>
      <c r="AJ12" s="29">
        <f>IF(ISBLANK([5]市町村!AJ12)=TRUE,"",IF([5]市町村!AJ12=0,"－",[5]市町村!AJ12))</f>
        <v>13</v>
      </c>
      <c r="AK12" s="29">
        <f>IF(ISBLANK([5]市町村!AK12)=TRUE,"",IF([5]市町村!AK12=0,"－",[5]市町村!AK12))</f>
        <v>88</v>
      </c>
      <c r="AL12" s="29">
        <f>IF(ISBLANK([5]市町村!AL12)=TRUE,"",IF([5]市町村!AL12=0,"－",[5]市町村!AL12))</f>
        <v>212</v>
      </c>
      <c r="AM12" s="29">
        <f>IF(ISBLANK([5]市町村!AM12)=TRUE,"",IF([5]市町村!AM12=0,"－",[5]市町村!AM12))</f>
        <v>696</v>
      </c>
      <c r="AN12" s="29">
        <f>IF(ISBLANK([5]市町村!AN12)=TRUE,"",IF([5]市町村!AN12=0,"－",[5]市町村!AN12))</f>
        <v>317</v>
      </c>
      <c r="AO12" s="29">
        <f>IF(ISBLANK([5]市町村!AO12)=TRUE,"",IF([5]市町村!AO12=0,"－",[5]市町村!AO12))</f>
        <v>50</v>
      </c>
      <c r="AP12" s="148">
        <f>IF(ISBLANK([5]市町村!AP12)=TRUE,"",IF([5]市町村!AP12=0,"－",[5]市町村!AP12))</f>
        <v>165</v>
      </c>
    </row>
    <row r="13" spans="1:42">
      <c r="A13" s="63"/>
      <c r="B13" s="27" t="str">
        <f>IF(ISBLANK([5]市町村!B13)=TRUE,"",[5]市町村!B13)</f>
        <v>県南西部保健医療圏</v>
      </c>
      <c r="C13" s="73">
        <f>IF(ISBLANK([5]市町村!C13)=TRUE,"",IF([5]市町村!C13=0,"－",[5]市町村!C13))</f>
        <v>7484</v>
      </c>
      <c r="D13" s="118">
        <f>IF(ISBLANK([5]市町村!D13)=TRUE,"",IF([5]市町村!D13=0,"－",[5]市町村!D13))</f>
        <v>8</v>
      </c>
      <c r="E13" s="73">
        <f>IF(ISBLANK([5]市町村!E13)=TRUE,"",IF([5]市町村!E13=0,"－",[5]市町村!E13))</f>
        <v>2050</v>
      </c>
      <c r="F13" s="73">
        <f>IF(ISBLANK([5]市町村!F13)=TRUE,"",IF([5]市町村!F13=0,"－",[5]市町村!F13))</f>
        <v>63</v>
      </c>
      <c r="G13" s="73">
        <f>IF(ISBLANK([5]市町村!G13)=TRUE,"",IF([5]市町村!G13=0,"－",[5]市町村!G13))</f>
        <v>260</v>
      </c>
      <c r="H13" s="73">
        <f>IF(ISBLANK([5]市町村!H13)=TRUE,"",IF([5]市町村!H13=0,"－",[5]市町村!H13))</f>
        <v>168</v>
      </c>
      <c r="I13" s="73">
        <f>IF(ISBLANK([5]市町村!I13)=TRUE,"",IF([5]市町村!I13=0,"－",[5]市町村!I13))</f>
        <v>55</v>
      </c>
      <c r="J13" s="73">
        <f>IF(ISBLANK([5]市町村!J13)=TRUE,"",IF([5]市町村!J13=0,"－",[5]市町村!J13))</f>
        <v>173</v>
      </c>
      <c r="K13" s="73">
        <f>IF(ISBLANK([5]市町村!K13)=TRUE,"",IF([5]市町村!K13=0,"－",[5]市町村!K13))</f>
        <v>103</v>
      </c>
      <c r="L13" s="73">
        <f>IF(ISBLANK([5]市町村!L13)=TRUE,"",IF([5]市町村!L13=0,"－",[5]市町村!L13))</f>
        <v>198</v>
      </c>
      <c r="M13" s="73">
        <f>IF(ISBLANK([5]市町村!M13)=TRUE,"",IF([5]市町村!M13=0,"－",[5]市町村!M13))</f>
        <v>418</v>
      </c>
      <c r="N13" s="73">
        <f>IF(ISBLANK([5]市町村!N13)=TRUE,"",IF([5]市町村!N13=0,"－",[5]市町村!N13))</f>
        <v>59</v>
      </c>
      <c r="O13" s="29">
        <f>IF(ISBLANK([5]市町村!O13)=TRUE,"",IF([5]市町村!O13=0,"－",[5]市町村!O13))</f>
        <v>28</v>
      </c>
      <c r="P13" s="73"/>
      <c r="Q13" s="120"/>
      <c r="R13" s="29">
        <f>IF(ISBLANK([5]市町村!R13)=TRUE,"",IF([5]市町村!R13=0,"－",[5]市町村!R13))</f>
        <v>44</v>
      </c>
      <c r="S13" s="29">
        <f>IF(ISBLANK([5]市町村!S13)=TRUE,"",IF([5]市町村!S13=0,"－",[5]市町村!S13))</f>
        <v>84</v>
      </c>
      <c r="T13" s="29">
        <f>IF(ISBLANK([5]市町村!T13)=TRUE,"",IF([5]市町村!T13=0,"－",[5]市町村!T13))</f>
        <v>40</v>
      </c>
      <c r="U13" s="29">
        <f>IF(ISBLANK([5]市町村!U13)=TRUE,"",IF([5]市町村!U13=0,"－",[5]市町村!U13))</f>
        <v>1165</v>
      </c>
      <c r="V13" s="29">
        <f>IF(ISBLANK([5]市町村!V13)=TRUE,"",IF([5]市町村!V13=0,"－",[5]市町村!V13))</f>
        <v>331</v>
      </c>
      <c r="W13" s="29">
        <f>IF(ISBLANK([5]市町村!W13)=TRUE,"",IF([5]市町村!W13=0,"－",[5]市町村!W13))</f>
        <v>58</v>
      </c>
      <c r="X13" s="29">
        <f>IF(ISBLANK([5]市町村!X13)=TRUE,"",IF([5]市町村!X13=0,"－",[5]市町村!X13))</f>
        <v>108</v>
      </c>
      <c r="Y13" s="29">
        <f>IF(ISBLANK([5]市町村!Y13)=TRUE,"",IF([5]市町村!Y13=0,"－",[5]市町村!Y13))</f>
        <v>593</v>
      </c>
      <c r="Z13" s="29">
        <f>IF(ISBLANK([5]市町村!Z13)=TRUE,"",IF([5]市町村!Z13=0,"－",[5]市町村!Z13))</f>
        <v>673</v>
      </c>
      <c r="AA13" s="29">
        <f>IF(ISBLANK([5]市町村!AA13)=TRUE,"",IF([5]市町村!AA13=0,"－",[5]市町村!AA13))</f>
        <v>63</v>
      </c>
      <c r="AB13" s="29">
        <f>IF(ISBLANK([5]市町村!AB13)=TRUE,"",IF([5]市町村!AB13=0,"－",[5]市町村!AB13))</f>
        <v>189</v>
      </c>
      <c r="AC13" s="29">
        <f>IF(ISBLANK([5]市町村!AC13)=TRUE,"",IF([5]市町村!AC13=0,"－",[5]市町村!AC13))</f>
        <v>404</v>
      </c>
      <c r="AD13" s="148">
        <f>IF(ISBLANK([5]市町村!AD13)=TRUE,"",IF([5]市町村!AD13=0,"－",[5]市町村!AD13))</f>
        <v>82</v>
      </c>
      <c r="AE13" s="106"/>
      <c r="AF13" s="106"/>
      <c r="AG13" s="27" t="str">
        <f>IF(ISBLANK([5]市町村!B13)=TRUE,"",[5]市町村!B13)</f>
        <v>県南西部保健医療圏</v>
      </c>
      <c r="AH13" s="29">
        <f>IF(ISBLANK([5]市町村!AH13)=TRUE,"",IF([5]市町村!AH13=0,"－",[5]市町村!AH13))</f>
        <v>830</v>
      </c>
      <c r="AI13" s="29">
        <f>IF(ISBLANK([5]市町村!AI13)=TRUE,"",IF([5]市町村!AI13=0,"－",[5]市町村!AI13))</f>
        <v>101</v>
      </c>
      <c r="AJ13" s="29">
        <f>IF(ISBLANK([5]市町村!AJ13)=TRUE,"",IF([5]市町村!AJ13=0,"－",[5]市町村!AJ13))</f>
        <v>14</v>
      </c>
      <c r="AK13" s="29">
        <f>IF(ISBLANK([5]市町村!AK13)=TRUE,"",IF([5]市町村!AK13=0,"－",[5]市町村!AK13))</f>
        <v>82</v>
      </c>
      <c r="AL13" s="29">
        <f>IF(ISBLANK([5]市町村!AL13)=TRUE,"",IF([5]市町村!AL13=0,"－",[5]市町村!AL13))</f>
        <v>142</v>
      </c>
      <c r="AM13" s="29">
        <f>IF(ISBLANK([5]市町村!AM13)=TRUE,"",IF([5]市町村!AM13=0,"－",[5]市町村!AM13))</f>
        <v>442</v>
      </c>
      <c r="AN13" s="29">
        <f>IF(ISBLANK([5]市町村!AN13)=TRUE,"",IF([5]市町村!AN13=0,"－",[5]市町村!AN13))</f>
        <v>228</v>
      </c>
      <c r="AO13" s="29">
        <f>IF(ISBLANK([5]市町村!AO13)=TRUE,"",IF([5]市町村!AO13=0,"－",[5]市町村!AO13))</f>
        <v>50</v>
      </c>
      <c r="AP13" s="148">
        <f>IF(ISBLANK([5]市町村!AP13)=TRUE,"",IF([5]市町村!AP13=0,"－",[5]市町村!AP13))</f>
        <v>110</v>
      </c>
    </row>
    <row r="14" spans="1:42">
      <c r="A14" s="63"/>
      <c r="B14" s="27" t="str">
        <f>IF(ISBLANK([5]市町村!B14)=TRUE,"",[5]市町村!B14)</f>
        <v>高梁・新見保健医療圏</v>
      </c>
      <c r="C14" s="73">
        <f>IF(ISBLANK([5]市町村!C14)=TRUE,"",IF([5]市町村!C14=0,"－",[5]市町村!C14))</f>
        <v>1126</v>
      </c>
      <c r="D14" s="118" t="str">
        <f>IF(ISBLANK([5]市町村!D14)=TRUE,"",IF([5]市町村!D14=0,"－",[5]市町村!D14))</f>
        <v>－</v>
      </c>
      <c r="E14" s="73">
        <f>IF(ISBLANK([5]市町村!E14)=TRUE,"",IF([5]市町村!E14=0,"－",[5]市町村!E14))</f>
        <v>228</v>
      </c>
      <c r="F14" s="73">
        <f>IF(ISBLANK([5]市町村!F14)=TRUE,"",IF([5]市町村!F14=0,"－",[5]市町村!F14))</f>
        <v>11</v>
      </c>
      <c r="G14" s="73">
        <f>IF(ISBLANK([5]市町村!G14)=TRUE,"",IF([5]市町村!G14=0,"－",[5]市町村!G14))</f>
        <v>27</v>
      </c>
      <c r="H14" s="73">
        <f>IF(ISBLANK([5]市町村!H14)=TRUE,"",IF([5]市町村!H14=0,"－",[5]市町村!H14))</f>
        <v>14</v>
      </c>
      <c r="I14" s="73">
        <f>IF(ISBLANK([5]市町村!I14)=TRUE,"",IF([5]市町村!I14=0,"－",[5]市町村!I14))</f>
        <v>13</v>
      </c>
      <c r="J14" s="73">
        <f>IF(ISBLANK([5]市町村!J14)=TRUE,"",IF([5]市町村!J14=0,"－",[5]市町村!J14))</f>
        <v>20</v>
      </c>
      <c r="K14" s="73">
        <f>IF(ISBLANK([5]市町村!K14)=TRUE,"",IF([5]市町村!K14=0,"－",[5]市町村!K14))</f>
        <v>15</v>
      </c>
      <c r="L14" s="73">
        <f>IF(ISBLANK([5]市町村!L14)=TRUE,"",IF([5]市町村!L14=0,"－",[5]市町村!L14))</f>
        <v>19</v>
      </c>
      <c r="M14" s="73">
        <f>IF(ISBLANK([5]市町村!M14)=TRUE,"",IF([5]市町村!M14=0,"－",[5]市町村!M14))</f>
        <v>40</v>
      </c>
      <c r="N14" s="73">
        <f>IF(ISBLANK([5]市町村!N14)=TRUE,"",IF([5]市町村!N14=0,"－",[5]市町村!N14))</f>
        <v>5</v>
      </c>
      <c r="O14" s="29">
        <f>IF(ISBLANK([5]市町村!O14)=TRUE,"",IF([5]市町村!O14=0,"－",[5]市町村!O14))</f>
        <v>2</v>
      </c>
      <c r="P14" s="73"/>
      <c r="Q14" s="120"/>
      <c r="R14" s="29">
        <f>IF(ISBLANK([5]市町村!R14)=TRUE,"",IF([5]市町村!R14=0,"－",[5]市町村!R14))</f>
        <v>3</v>
      </c>
      <c r="S14" s="29">
        <f>IF(ISBLANK([5]市町村!S14)=TRUE,"",IF([5]市町村!S14=0,"－",[5]市町村!S14))</f>
        <v>6</v>
      </c>
      <c r="T14" s="29">
        <f>IF(ISBLANK([5]市町村!T14)=TRUE,"",IF([5]市町村!T14=0,"－",[5]市町村!T14))</f>
        <v>2</v>
      </c>
      <c r="U14" s="29">
        <f>IF(ISBLANK([5]市町村!U14)=TRUE,"",IF([5]市町村!U14=0,"－",[5]市町村!U14))</f>
        <v>206</v>
      </c>
      <c r="V14" s="29">
        <f>IF(ISBLANK([5]市町村!V14)=TRUE,"",IF([5]市町村!V14=0,"－",[5]市町村!V14))</f>
        <v>77</v>
      </c>
      <c r="W14" s="29">
        <f>IF(ISBLANK([5]市町村!W14)=TRUE,"",IF([5]市町村!W14=0,"－",[5]市町村!W14))</f>
        <v>3</v>
      </c>
      <c r="X14" s="29">
        <f>IF(ISBLANK([5]市町村!X14)=TRUE,"",IF([5]市町村!X14=0,"－",[5]市町村!X14))</f>
        <v>14</v>
      </c>
      <c r="Y14" s="29">
        <f>IF(ISBLANK([5]市町村!Y14)=TRUE,"",IF([5]市町村!Y14=0,"－",[5]市町村!Y14))</f>
        <v>97</v>
      </c>
      <c r="Z14" s="29">
        <f>IF(ISBLANK([5]市町村!Z14)=TRUE,"",IF([5]市町村!Z14=0,"－",[5]市町村!Z14))</f>
        <v>133</v>
      </c>
      <c r="AA14" s="29">
        <f>IF(ISBLANK([5]市町村!AA14)=TRUE,"",IF([5]市町村!AA14=0,"－",[5]市町村!AA14))</f>
        <v>22</v>
      </c>
      <c r="AB14" s="29">
        <f>IF(ISBLANK([5]市町村!AB14)=TRUE,"",IF([5]市町村!AB14=0,"－",[5]市町村!AB14))</f>
        <v>38</v>
      </c>
      <c r="AC14" s="29">
        <f>IF(ISBLANK([5]市町村!AC14)=TRUE,"",IF([5]市町村!AC14=0,"－",[5]市町村!AC14))</f>
        <v>71</v>
      </c>
      <c r="AD14" s="148">
        <f>IF(ISBLANK([5]市町村!AD14)=TRUE,"",IF([5]市町村!AD14=0,"－",[5]市町村!AD14))</f>
        <v>9</v>
      </c>
      <c r="AE14" s="106"/>
      <c r="AF14" s="106"/>
      <c r="AG14" s="27" t="str">
        <f>IF(ISBLANK([5]市町村!B14)=TRUE,"",[5]市町村!B14)</f>
        <v>高梁・新見保健医療圏</v>
      </c>
      <c r="AH14" s="29">
        <f>IF(ISBLANK([5]市町村!AH14)=TRUE,"",IF([5]市町村!AH14=0,"－",[5]市町村!AH14))</f>
        <v>154</v>
      </c>
      <c r="AI14" s="29">
        <f>IF(ISBLANK([5]市町村!AI14)=TRUE,"",IF([5]市町村!AI14=0,"－",[5]市町村!AI14))</f>
        <v>12</v>
      </c>
      <c r="AJ14" s="29">
        <f>IF(ISBLANK([5]市町村!AJ14)=TRUE,"",IF([5]市町村!AJ14=0,"－",[5]市町村!AJ14))</f>
        <v>1</v>
      </c>
      <c r="AK14" s="29">
        <f>IF(ISBLANK([5]市町村!AK14)=TRUE,"",IF([5]市町村!AK14=0,"－",[5]市町村!AK14))</f>
        <v>16</v>
      </c>
      <c r="AL14" s="29">
        <f>IF(ISBLANK([5]市町村!AL14)=TRUE,"",IF([5]市町村!AL14=0,"－",[5]市町村!AL14))</f>
        <v>21</v>
      </c>
      <c r="AM14" s="29">
        <f>IF(ISBLANK([5]市町村!AM14)=TRUE,"",IF([5]市町村!AM14=0,"－",[5]市町村!AM14))</f>
        <v>53</v>
      </c>
      <c r="AN14" s="29">
        <f>IF(ISBLANK([5]市町村!AN14)=TRUE,"",IF([5]市町村!AN14=0,"－",[5]市町村!AN14))</f>
        <v>35</v>
      </c>
      <c r="AO14" s="29">
        <f>IF(ISBLANK([5]市町村!AO14)=TRUE,"",IF([5]市町村!AO14=0,"－",[5]市町村!AO14))</f>
        <v>5</v>
      </c>
      <c r="AP14" s="148">
        <f>IF(ISBLANK([5]市町村!AP14)=TRUE,"",IF([5]市町村!AP14=0,"－",[5]市町村!AP14))</f>
        <v>19</v>
      </c>
    </row>
    <row r="15" spans="1:42">
      <c r="A15" s="63"/>
      <c r="B15" s="27" t="str">
        <f>IF(ISBLANK([5]市町村!B15)=TRUE,"",[5]市町村!B15)</f>
        <v>真庭保健医療圏</v>
      </c>
      <c r="C15" s="73">
        <f>IF(ISBLANK([5]市町村!C15)=TRUE,"",IF([5]市町村!C15=0,"－",[5]市町村!C15))</f>
        <v>768</v>
      </c>
      <c r="D15" s="118" t="str">
        <f>IF(ISBLANK([5]市町村!D15)=TRUE,"",IF([5]市町村!D15=0,"－",[5]市町村!D15))</f>
        <v>－</v>
      </c>
      <c r="E15" s="73">
        <f>IF(ISBLANK([5]市町村!E15)=TRUE,"",IF([5]市町村!E15=0,"－",[5]市町村!E15))</f>
        <v>173</v>
      </c>
      <c r="F15" s="73">
        <f>IF(ISBLANK([5]市町村!F15)=TRUE,"",IF([5]市町村!F15=0,"－",[5]市町村!F15))</f>
        <v>1</v>
      </c>
      <c r="G15" s="73">
        <f>IF(ISBLANK([5]市町村!G15)=TRUE,"",IF([5]市町村!G15=0,"－",[5]市町村!G15))</f>
        <v>27</v>
      </c>
      <c r="H15" s="73">
        <f>IF(ISBLANK([5]市町村!H15)=TRUE,"",IF([5]市町村!H15=0,"－",[5]市町村!H15))</f>
        <v>11</v>
      </c>
      <c r="I15" s="73">
        <f>IF(ISBLANK([5]市町村!I15)=TRUE,"",IF([5]市町村!I15=0,"－",[5]市町村!I15))</f>
        <v>7</v>
      </c>
      <c r="J15" s="73">
        <f>IF(ISBLANK([5]市町村!J15)=TRUE,"",IF([5]市町村!J15=0,"－",[5]市町村!J15))</f>
        <v>12</v>
      </c>
      <c r="K15" s="73">
        <f>IF(ISBLANK([5]市町村!K15)=TRUE,"",IF([5]市町村!K15=0,"－",[5]市町村!K15))</f>
        <v>14</v>
      </c>
      <c r="L15" s="73">
        <f>IF(ISBLANK([5]市町村!L15)=TRUE,"",IF([5]市町村!L15=0,"－",[5]市町村!L15))</f>
        <v>17</v>
      </c>
      <c r="M15" s="73">
        <f>IF(ISBLANK([5]市町村!M15)=TRUE,"",IF([5]市町村!M15=0,"－",[5]市町村!M15))</f>
        <v>47</v>
      </c>
      <c r="N15" s="73">
        <f>IF(ISBLANK([5]市町村!N15)=TRUE,"",IF([5]市町村!N15=0,"－",[5]市町村!N15))</f>
        <v>6</v>
      </c>
      <c r="O15" s="29">
        <f>IF(ISBLANK([5]市町村!O15)=TRUE,"",IF([5]市町村!O15=0,"－",[5]市町村!O15))</f>
        <v>7</v>
      </c>
      <c r="P15" s="73"/>
      <c r="Q15" s="120"/>
      <c r="R15" s="29">
        <f>IF(ISBLANK([5]市町村!R15)=TRUE,"",IF([5]市町村!R15=0,"－",[5]市町村!R15))</f>
        <v>3</v>
      </c>
      <c r="S15" s="29">
        <f>IF(ISBLANK([5]市町村!S15)=TRUE,"",IF([5]市町村!S15=0,"－",[5]市町村!S15))</f>
        <v>5</v>
      </c>
      <c r="T15" s="29">
        <f>IF(ISBLANK([5]市町村!T15)=TRUE,"",IF([5]市町村!T15=0,"－",[5]市町村!T15))</f>
        <v>1</v>
      </c>
      <c r="U15" s="29">
        <f>IF(ISBLANK([5]市町村!U15)=TRUE,"",IF([5]市町村!U15=0,"－",[5]市町村!U15))</f>
        <v>140</v>
      </c>
      <c r="V15" s="29">
        <f>IF(ISBLANK([5]市町村!V15)=TRUE,"",IF([5]市町村!V15=0,"－",[5]市町村!V15))</f>
        <v>37</v>
      </c>
      <c r="W15" s="29">
        <f>IF(ISBLANK([5]市町村!W15)=TRUE,"",IF([5]市町村!W15=0,"－",[5]市町村!W15))</f>
        <v>8</v>
      </c>
      <c r="X15" s="29">
        <f>IF(ISBLANK([5]市町村!X15)=TRUE,"",IF([5]市町村!X15=0,"－",[5]市町村!X15))</f>
        <v>16</v>
      </c>
      <c r="Y15" s="29">
        <f>IF(ISBLANK([5]市町村!Y15)=TRUE,"",IF([5]市町村!Y15=0,"－",[5]市町村!Y15))</f>
        <v>67</v>
      </c>
      <c r="Z15" s="29">
        <f>IF(ISBLANK([5]市町村!Z15)=TRUE,"",IF([5]市町村!Z15=0,"－",[5]市町村!Z15))</f>
        <v>64</v>
      </c>
      <c r="AA15" s="29">
        <f>IF(ISBLANK([5]市町村!AA15)=TRUE,"",IF([5]市町村!AA15=0,"－",[5]市町村!AA15))</f>
        <v>4</v>
      </c>
      <c r="AB15" s="29">
        <f>IF(ISBLANK([5]市町村!AB15)=TRUE,"",IF([5]市町村!AB15=0,"－",[5]市町村!AB15))</f>
        <v>22</v>
      </c>
      <c r="AC15" s="29">
        <f>IF(ISBLANK([5]市町村!AC15)=TRUE,"",IF([5]市町村!AC15=0,"－",[5]市町村!AC15))</f>
        <v>38</v>
      </c>
      <c r="AD15" s="148">
        <f>IF(ISBLANK([5]市町村!AD15)=TRUE,"",IF([5]市町村!AD15=0,"－",[5]市町村!AD15))</f>
        <v>5</v>
      </c>
      <c r="AE15" s="106"/>
      <c r="AF15" s="106"/>
      <c r="AG15" s="27" t="str">
        <f>IF(ISBLANK([5]市町村!B15)=TRUE,"",[5]市町村!B15)</f>
        <v>真庭保健医療圏</v>
      </c>
      <c r="AH15" s="29">
        <f>IF(ISBLANK([5]市町村!AH15)=TRUE,"",IF([5]市町村!AH15=0,"－",[5]市町村!AH15))</f>
        <v>85</v>
      </c>
      <c r="AI15" s="29">
        <f>IF(ISBLANK([5]市町村!AI15)=TRUE,"",IF([5]市町村!AI15=0,"－",[5]市町村!AI15))</f>
        <v>8</v>
      </c>
      <c r="AJ15" s="29" t="str">
        <f>IF(ISBLANK([5]市町村!AJ15)=TRUE,"",IF([5]市町村!AJ15=0,"－",[5]市町村!AJ15))</f>
        <v>－</v>
      </c>
      <c r="AK15" s="29">
        <f>IF(ISBLANK([5]市町村!AK15)=TRUE,"",IF([5]市町村!AK15=0,"－",[5]市町村!AK15))</f>
        <v>10</v>
      </c>
      <c r="AL15" s="29">
        <f>IF(ISBLANK([5]市町村!AL15)=TRUE,"",IF([5]市町村!AL15=0,"－",[5]市町村!AL15))</f>
        <v>19</v>
      </c>
      <c r="AM15" s="29">
        <f>IF(ISBLANK([5]市町村!AM15)=TRUE,"",IF([5]市町村!AM15=0,"－",[5]市町村!AM15))</f>
        <v>70</v>
      </c>
      <c r="AN15" s="29">
        <f>IF(ISBLANK([5]市町村!AN15)=TRUE,"",IF([5]市町村!AN15=0,"－",[5]市町村!AN15))</f>
        <v>35</v>
      </c>
      <c r="AO15" s="29">
        <f>IF(ISBLANK([5]市町村!AO15)=TRUE,"",IF([5]市町村!AO15=0,"－",[5]市町村!AO15))</f>
        <v>2</v>
      </c>
      <c r="AP15" s="148">
        <f>IF(ISBLANK([5]市町村!AP15)=TRUE,"",IF([5]市町村!AP15=0,"－",[5]市町村!AP15))</f>
        <v>15</v>
      </c>
    </row>
    <row r="16" spans="1:42">
      <c r="A16" s="63"/>
      <c r="B16" s="27" t="str">
        <f>IF(ISBLANK([5]市町村!B16)=TRUE,"",[5]市町村!B16)</f>
        <v>津山・英田保健医療圏</v>
      </c>
      <c r="C16" s="73">
        <f>IF(ISBLANK([5]市町村!C16)=TRUE,"",IF([5]市町村!C16=0,"－",[5]市町村!C16))</f>
        <v>2779</v>
      </c>
      <c r="D16" s="118">
        <f>IF(ISBLANK([5]市町村!D16)=TRUE,"",IF([5]市町村!D16=0,"－",[5]市町村!D16))</f>
        <v>2</v>
      </c>
      <c r="E16" s="73">
        <f>IF(ISBLANK([5]市町村!E16)=TRUE,"",IF([5]市町村!E16=0,"－",[5]市町村!E16))</f>
        <v>649</v>
      </c>
      <c r="F16" s="73">
        <f>IF(ISBLANK([5]市町村!F16)=TRUE,"",IF([5]市町村!F16=0,"－",[5]市町村!F16))</f>
        <v>13</v>
      </c>
      <c r="G16" s="73">
        <f>IF(ISBLANK([5]市町村!G16)=TRUE,"",IF([5]市町村!G16=0,"－",[5]市町村!G16))</f>
        <v>77</v>
      </c>
      <c r="H16" s="73">
        <f>IF(ISBLANK([5]市町村!H16)=TRUE,"",IF([5]市町村!H16=0,"－",[5]市町村!H16))</f>
        <v>67</v>
      </c>
      <c r="I16" s="73">
        <f>IF(ISBLANK([5]市町村!I16)=TRUE,"",IF([5]市町村!I16=0,"－",[5]市町村!I16))</f>
        <v>21</v>
      </c>
      <c r="J16" s="73">
        <f>IF(ISBLANK([5]市町村!J16)=TRUE,"",IF([5]市町村!J16=0,"－",[5]市町村!J16))</f>
        <v>61</v>
      </c>
      <c r="K16" s="73">
        <f>IF(ISBLANK([5]市町村!K16)=TRUE,"",IF([5]市町村!K16=0,"－",[5]市町村!K16))</f>
        <v>46</v>
      </c>
      <c r="L16" s="73">
        <f>IF(ISBLANK([5]市町村!L16)=TRUE,"",IF([5]市町村!L16=0,"－",[5]市町村!L16))</f>
        <v>47</v>
      </c>
      <c r="M16" s="73">
        <f>IF(ISBLANK([5]市町村!M16)=TRUE,"",IF([5]市町村!M16=0,"－",[5]市町村!M16))</f>
        <v>114</v>
      </c>
      <c r="N16" s="73">
        <f>IF(ISBLANK([5]市町村!N16)=TRUE,"",IF([5]市町村!N16=0,"－",[5]市町村!N16))</f>
        <v>20</v>
      </c>
      <c r="O16" s="29">
        <f>IF(ISBLANK([5]市町村!O16)=TRUE,"",IF([5]市町村!O16=0,"－",[5]市町村!O16))</f>
        <v>7</v>
      </c>
      <c r="P16" s="73"/>
      <c r="Q16" s="120"/>
      <c r="R16" s="29">
        <f>IF(ISBLANK([5]市町村!R16)=TRUE,"",IF([5]市町村!R16=0,"－",[5]市町村!R16))</f>
        <v>16</v>
      </c>
      <c r="S16" s="29">
        <f>IF(ISBLANK([5]市町村!S16)=TRUE,"",IF([5]市町村!S16=0,"－",[5]市町村!S16))</f>
        <v>27</v>
      </c>
      <c r="T16" s="29">
        <f>IF(ISBLANK([5]市町村!T16)=TRUE,"",IF([5]市町村!T16=0,"－",[5]市町村!T16))</f>
        <v>9</v>
      </c>
      <c r="U16" s="29">
        <f>IF(ISBLANK([5]市町村!U16)=TRUE,"",IF([5]市町村!U16=0,"－",[5]市町村!U16))</f>
        <v>446</v>
      </c>
      <c r="V16" s="29">
        <f>IF(ISBLANK([5]市町村!V16)=TRUE,"",IF([5]市町村!V16=0,"－",[5]市町村!V16))</f>
        <v>147</v>
      </c>
      <c r="W16" s="29">
        <f>IF(ISBLANK([5]市町村!W16)=TRUE,"",IF([5]市町村!W16=0,"－",[5]市町村!W16))</f>
        <v>19</v>
      </c>
      <c r="X16" s="29">
        <f>IF(ISBLANK([5]市町村!X16)=TRUE,"",IF([5]市町村!X16=0,"－",[5]市町村!X16))</f>
        <v>49</v>
      </c>
      <c r="Y16" s="29">
        <f>IF(ISBLANK([5]市町村!Y16)=TRUE,"",IF([5]市町村!Y16=0,"－",[5]市町村!Y16))</f>
        <v>192</v>
      </c>
      <c r="Z16" s="29">
        <f>IF(ISBLANK([5]市町村!Z16)=TRUE,"",IF([5]市町村!Z16=0,"－",[5]市町村!Z16))</f>
        <v>223</v>
      </c>
      <c r="AA16" s="29">
        <f>IF(ISBLANK([5]市町村!AA16)=TRUE,"",IF([5]市町村!AA16=0,"－",[5]市町村!AA16))</f>
        <v>23</v>
      </c>
      <c r="AB16" s="29">
        <f>IF(ISBLANK([5]市町村!AB16)=TRUE,"",IF([5]市町村!AB16=0,"－",[5]市町村!AB16))</f>
        <v>70</v>
      </c>
      <c r="AC16" s="29">
        <f>IF(ISBLANK([5]市町村!AC16)=TRUE,"",IF([5]市町村!AC16=0,"－",[5]市町村!AC16))</f>
        <v>125</v>
      </c>
      <c r="AD16" s="148">
        <f>IF(ISBLANK([5]市町村!AD16)=TRUE,"",IF([5]市町村!AD16=0,"－",[5]市町村!AD16))</f>
        <v>48</v>
      </c>
      <c r="AE16" s="106"/>
      <c r="AF16" s="106"/>
      <c r="AG16" s="27" t="str">
        <f>IF(ISBLANK([5]市町村!B16)=TRUE,"",[5]市町村!B16)</f>
        <v>津山・英田保健医療圏</v>
      </c>
      <c r="AH16" s="29">
        <f>IF(ISBLANK([5]市町村!AH16)=TRUE,"",IF([5]市町村!AH16=0,"－",[5]市町村!AH16))</f>
        <v>363</v>
      </c>
      <c r="AI16" s="29">
        <f>IF(ISBLANK([5]市町村!AI16)=TRUE,"",IF([5]市町村!AI16=0,"－",[5]市町村!AI16))</f>
        <v>35</v>
      </c>
      <c r="AJ16" s="29">
        <f>IF(ISBLANK([5]市町村!AJ16)=TRUE,"",IF([5]市町村!AJ16=0,"－",[5]市町村!AJ16))</f>
        <v>2</v>
      </c>
      <c r="AK16" s="29">
        <f>IF(ISBLANK([5]市町村!AK16)=TRUE,"",IF([5]市町村!AK16=0,"－",[5]市町村!AK16))</f>
        <v>35</v>
      </c>
      <c r="AL16" s="29">
        <f>IF(ISBLANK([5]市町村!AL16)=TRUE,"",IF([5]市町村!AL16=0,"－",[5]市町村!AL16))</f>
        <v>67</v>
      </c>
      <c r="AM16" s="29">
        <f>IF(ISBLANK([5]市町村!AM16)=TRUE,"",IF([5]市町村!AM16=0,"－",[5]市町村!AM16))</f>
        <v>244</v>
      </c>
      <c r="AN16" s="29">
        <f>IF(ISBLANK([5]市町村!AN16)=TRUE,"",IF([5]市町村!AN16=0,"－",[5]市町村!AN16))</f>
        <v>91</v>
      </c>
      <c r="AO16" s="29">
        <f>IF(ISBLANK([5]市町村!AO16)=TRUE,"",IF([5]市町村!AO16=0,"－",[5]市町村!AO16))</f>
        <v>14</v>
      </c>
      <c r="AP16" s="148">
        <f>IF(ISBLANK([5]市町村!AP16)=TRUE,"",IF([5]市町村!AP16=0,"－",[5]市町村!AP16))</f>
        <v>37</v>
      </c>
    </row>
    <row r="17" spans="1:42">
      <c r="A17" s="63"/>
      <c r="B17" s="25" t="str">
        <f>IF(ISBLANK([5]市町村!B17)=TRUE,"",[5]市町村!B17)</f>
        <v/>
      </c>
      <c r="C17" s="73" t="str">
        <f>IF(ISBLANK([5]市町村!C17)=TRUE,"",IF([5]市町村!C17=0,"－",[5]市町村!C17))</f>
        <v/>
      </c>
      <c r="D17" s="118" t="str">
        <f>IF(ISBLANK([5]市町村!D17)=TRUE,"",IF([5]市町村!D17=0,"－",[5]市町村!D17))</f>
        <v/>
      </c>
      <c r="E17" s="73" t="str">
        <f>IF(ISBLANK([5]市町村!E17)=TRUE,"",IF([5]市町村!E17=0,"－",[5]市町村!E17))</f>
        <v/>
      </c>
      <c r="F17" s="73" t="str">
        <f>IF(ISBLANK([5]市町村!F17)=TRUE,"",IF([5]市町村!F17=0,"－",[5]市町村!F17))</f>
        <v/>
      </c>
      <c r="G17" s="73" t="str">
        <f>IF(ISBLANK([5]市町村!G17)=TRUE,"",IF([5]市町村!G17=0,"－",[5]市町村!G17))</f>
        <v/>
      </c>
      <c r="H17" s="73" t="str">
        <f>IF(ISBLANK([5]市町村!H17)=TRUE,"",IF([5]市町村!H17=0,"－",[5]市町村!H17))</f>
        <v/>
      </c>
      <c r="I17" s="73" t="str">
        <f>IF(ISBLANK([5]市町村!I17)=TRUE,"",IF([5]市町村!I17=0,"－",[5]市町村!I17))</f>
        <v/>
      </c>
      <c r="J17" s="73" t="str">
        <f>IF(ISBLANK([5]市町村!J17)=TRUE,"",IF([5]市町村!J17=0,"－",[5]市町村!J17))</f>
        <v/>
      </c>
      <c r="K17" s="73" t="str">
        <f>IF(ISBLANK([5]市町村!K17)=TRUE,"",IF([5]市町村!K17=0,"－",[5]市町村!K17))</f>
        <v/>
      </c>
      <c r="L17" s="73" t="str">
        <f>IF(ISBLANK([5]市町村!L17)=TRUE,"",IF([5]市町村!L17=0,"－",[5]市町村!L17))</f>
        <v/>
      </c>
      <c r="M17" s="73" t="str">
        <f>IF(ISBLANK([5]市町村!M17)=TRUE,"",IF([5]市町村!M17=0,"－",[5]市町村!M17))</f>
        <v/>
      </c>
      <c r="N17" s="73" t="str">
        <f>IF(ISBLANK([5]市町村!N17)=TRUE,"",IF([5]市町村!N17=0,"－",[5]市町村!N17))</f>
        <v/>
      </c>
      <c r="O17" s="29" t="str">
        <f>IF(ISBLANK([5]市町村!O17)=TRUE,"",IF([5]市町村!O17=0,"－",[5]市町村!O17))</f>
        <v/>
      </c>
      <c r="P17" s="73"/>
      <c r="Q17" s="106"/>
      <c r="R17" s="73" t="str">
        <f>IF(ISBLANK([5]市町村!R17)=TRUE,"",IF([5]市町村!R17=0,"－",[5]市町村!R17))</f>
        <v/>
      </c>
      <c r="S17" s="73" t="str">
        <f>IF(ISBLANK([5]市町村!S17)=TRUE,"",IF([5]市町村!S17=0,"－",[5]市町村!S17))</f>
        <v/>
      </c>
      <c r="T17" s="73" t="str">
        <f>IF(ISBLANK([5]市町村!T17)=TRUE,"",IF([5]市町村!T17=0,"－",[5]市町村!T17))</f>
        <v/>
      </c>
      <c r="U17" s="73" t="str">
        <f>IF(ISBLANK([5]市町村!U17)=TRUE,"",IF([5]市町村!U17=0,"－",[5]市町村!U17))</f>
        <v/>
      </c>
      <c r="V17" s="73" t="str">
        <f>IF(ISBLANK([5]市町村!V17)=TRUE,"",IF([5]市町村!V17=0,"－",[5]市町村!V17))</f>
        <v/>
      </c>
      <c r="W17" s="73" t="str">
        <f>IF(ISBLANK([5]市町村!W17)=TRUE,"",IF([5]市町村!W17=0,"－",[5]市町村!W17))</f>
        <v/>
      </c>
      <c r="X17" s="73" t="str">
        <f>IF(ISBLANK([5]市町村!X17)=TRUE,"",IF([5]市町村!X17=0,"－",[5]市町村!X17))</f>
        <v/>
      </c>
      <c r="Y17" s="73" t="str">
        <f>IF(ISBLANK([5]市町村!Y17)=TRUE,"",IF([5]市町村!Y17=0,"－",[5]市町村!Y17))</f>
        <v/>
      </c>
      <c r="Z17" s="73" t="str">
        <f>IF(ISBLANK([5]市町村!Z17)=TRUE,"",IF([5]市町村!Z17=0,"－",[5]市町村!Z17))</f>
        <v/>
      </c>
      <c r="AA17" s="73" t="str">
        <f>IF(ISBLANK([5]市町村!AA17)=TRUE,"",IF([5]市町村!AA17=0,"－",[5]市町村!AA17))</f>
        <v/>
      </c>
      <c r="AB17" s="73" t="str">
        <f>IF(ISBLANK([5]市町村!AB17)=TRUE,"",IF([5]市町村!AB17=0,"－",[5]市町村!AB17))</f>
        <v/>
      </c>
      <c r="AC17" s="73" t="str">
        <f>IF(ISBLANK([5]市町村!AC17)=TRUE,"",IF([5]市町村!AC17=0,"－",[5]市町村!AC17))</f>
        <v/>
      </c>
      <c r="AD17" s="148" t="str">
        <f>IF(ISBLANK([5]市町村!AD17)=TRUE,"",IF([5]市町村!AD17=0,"－",[5]市町村!AD17))</f>
        <v/>
      </c>
      <c r="AE17" s="106"/>
      <c r="AF17" s="106"/>
      <c r="AG17" s="25" t="str">
        <f>IF(ISBLANK([5]市町村!B17)=TRUE,"",[5]市町村!B17)</f>
        <v/>
      </c>
      <c r="AH17" s="73" t="str">
        <f>IF(ISBLANK([5]市町村!AH17)=TRUE,"",IF([5]市町村!AH17=0,"－",[5]市町村!AH17))</f>
        <v/>
      </c>
      <c r="AI17" s="73" t="str">
        <f>IF(ISBLANK([5]市町村!AI17)=TRUE,"",IF([5]市町村!AI17=0,"－",[5]市町村!AI17))</f>
        <v/>
      </c>
      <c r="AJ17" s="73" t="str">
        <f>IF(ISBLANK([5]市町村!AJ17)=TRUE,"",IF([5]市町村!AJ17=0,"－",[5]市町村!AJ17))</f>
        <v/>
      </c>
      <c r="AK17" s="73" t="str">
        <f>IF(ISBLANK([5]市町村!AK17)=TRUE,"",IF([5]市町村!AK17=0,"－",[5]市町村!AK17))</f>
        <v/>
      </c>
      <c r="AL17" s="73" t="str">
        <f>IF(ISBLANK([5]市町村!AL17)=TRUE,"",IF([5]市町村!AL17=0,"－",[5]市町村!AL17))</f>
        <v/>
      </c>
      <c r="AM17" s="73" t="str">
        <f>IF(ISBLANK([5]市町村!AM17)=TRUE,"",IF([5]市町村!AM17=0,"－",[5]市町村!AM17))</f>
        <v/>
      </c>
      <c r="AN17" s="73" t="str">
        <f>IF(ISBLANK([5]市町村!AN17)=TRUE,"",IF([5]市町村!AN17=0,"－",[5]市町村!AN17))</f>
        <v/>
      </c>
      <c r="AO17" s="73" t="str">
        <f>IF(ISBLANK([5]市町村!AO17)=TRUE,"",IF([5]市町村!AO17=0,"－",[5]市町村!AO17))</f>
        <v/>
      </c>
      <c r="AP17" s="148" t="str">
        <f>IF(ISBLANK([5]市町村!AP17)=TRUE,"",IF([5]市町村!AP17=0,"－",[5]市町村!AP17))</f>
        <v/>
      </c>
    </row>
    <row r="18" spans="1:42">
      <c r="A18" s="63"/>
      <c r="B18" s="26" t="str">
        <f>IF(ISBLANK([5]市町村!B18)=TRUE,"",[5]市町村!B18)</f>
        <v>岡山市保健所</v>
      </c>
      <c r="C18" s="73">
        <f>IF(ISBLANK([5]市町村!C18)=TRUE,"",IF([5]市町村!C18=0,"－",[5]市町村!C18))</f>
        <v>6555</v>
      </c>
      <c r="D18" s="118">
        <f>IF(ISBLANK([5]市町村!D18)=TRUE,"",IF([5]市町村!D18=0,"－",[5]市町村!D18))</f>
        <v>8</v>
      </c>
      <c r="E18" s="73">
        <f>IF(ISBLANK([5]市町村!E18)=TRUE,"",IF([5]市町村!E18=0,"－",[5]市町村!E18))</f>
        <v>1767</v>
      </c>
      <c r="F18" s="73">
        <f>IF(ISBLANK([5]市町村!F18)=TRUE,"",IF([5]市町村!F18=0,"－",[5]市町村!F18))</f>
        <v>62</v>
      </c>
      <c r="G18" s="73">
        <f>IF(ISBLANK([5]市町村!G18)=TRUE,"",IF([5]市町村!G18=0,"－",[5]市町村!G18))</f>
        <v>200</v>
      </c>
      <c r="H18" s="73">
        <f>IF(ISBLANK([5]市町村!H18)=TRUE,"",IF([5]市町村!H18=0,"－",[5]市町村!H18))</f>
        <v>148</v>
      </c>
      <c r="I18" s="73">
        <f>IF(ISBLANK([5]市町村!I18)=TRUE,"",IF([5]市町村!I18=0,"－",[5]市町村!I18))</f>
        <v>69</v>
      </c>
      <c r="J18" s="73">
        <f>IF(ISBLANK([5]市町村!J18)=TRUE,"",IF([5]市町村!J18=0,"－",[5]市町村!J18))</f>
        <v>167</v>
      </c>
      <c r="K18" s="73">
        <f>IF(ISBLANK([5]市町村!K18)=TRUE,"",IF([5]市町村!K18=0,"－",[5]市町村!K18))</f>
        <v>83</v>
      </c>
      <c r="L18" s="73">
        <f>IF(ISBLANK([5]市町村!L18)=TRUE,"",IF([5]市町村!L18=0,"－",[5]市町村!L18))</f>
        <v>147</v>
      </c>
      <c r="M18" s="73">
        <f>IF(ISBLANK([5]市町村!M18)=TRUE,"",IF([5]市町村!M18=0,"－",[5]市町村!M18))</f>
        <v>351</v>
      </c>
      <c r="N18" s="73">
        <f>IF(ISBLANK([5]市町村!N18)=TRUE,"",IF([5]市町村!N18=0,"－",[5]市町村!N18))</f>
        <v>56</v>
      </c>
      <c r="O18" s="29">
        <f>IF(ISBLANK([5]市町村!O18)=TRUE,"",IF([5]市町村!O18=0,"－",[5]市町村!O18))</f>
        <v>25</v>
      </c>
      <c r="P18" s="73"/>
      <c r="Q18" s="120"/>
      <c r="R18" s="29">
        <f>IF(ISBLANK([5]市町村!R18)=TRUE,"",IF([5]市町村!R18=0,"－",[5]市町村!R18))</f>
        <v>38</v>
      </c>
      <c r="S18" s="29">
        <f>IF(ISBLANK([5]市町村!S18)=TRUE,"",IF([5]市町村!S18=0,"－",[5]市町村!S18))</f>
        <v>65</v>
      </c>
      <c r="T18" s="29">
        <f>IF(ISBLANK([5]市町村!T18)=TRUE,"",IF([5]市町村!T18=0,"－",[5]市町村!T18))</f>
        <v>27</v>
      </c>
      <c r="U18" s="29">
        <f>IF(ISBLANK([5]市町村!U18)=TRUE,"",IF([5]市町村!U18=0,"－",[5]市町村!U18))</f>
        <v>925</v>
      </c>
      <c r="V18" s="29">
        <f>IF(ISBLANK([5]市町村!V18)=TRUE,"",IF([5]市町村!V18=0,"－",[5]市町村!V18))</f>
        <v>301</v>
      </c>
      <c r="W18" s="29">
        <f>IF(ISBLANK([5]市町村!W18)=TRUE,"",IF([5]市町村!W18=0,"－",[5]市町村!W18))</f>
        <v>80</v>
      </c>
      <c r="X18" s="29">
        <f>IF(ISBLANK([5]市町村!X18)=TRUE,"",IF([5]市町村!X18=0,"－",[5]市町村!X18))</f>
        <v>91</v>
      </c>
      <c r="Y18" s="29">
        <f>IF(ISBLANK([5]市町村!Y18)=TRUE,"",IF([5]市町村!Y18=0,"－",[5]市町村!Y18))</f>
        <v>357</v>
      </c>
      <c r="Z18" s="29">
        <f>IF(ISBLANK([5]市町村!Z18)=TRUE,"",IF([5]市町村!Z18=0,"－",[5]市町村!Z18))</f>
        <v>555</v>
      </c>
      <c r="AA18" s="29">
        <f>IF(ISBLANK([5]市町村!AA18)=TRUE,"",IF([5]市町村!AA18=0,"－",[5]市町村!AA18))</f>
        <v>62</v>
      </c>
      <c r="AB18" s="29">
        <f>IF(ISBLANK([5]市町村!AB18)=TRUE,"",IF([5]市町村!AB18=0,"－",[5]市町村!AB18))</f>
        <v>149</v>
      </c>
      <c r="AC18" s="29">
        <f>IF(ISBLANK([5]市町村!AC18)=TRUE,"",IF([5]市町村!AC18=0,"－",[5]市町村!AC18))</f>
        <v>333</v>
      </c>
      <c r="AD18" s="148">
        <f>IF(ISBLANK([5]市町村!AD18)=TRUE,"",IF([5]市町村!AD18=0,"－",[5]市町村!AD18))</f>
        <v>78</v>
      </c>
      <c r="AE18" s="106"/>
      <c r="AF18" s="106"/>
      <c r="AG18" s="26" t="str">
        <f>IF(ISBLANK([5]市町村!B18)=TRUE,"",[5]市町村!B18)</f>
        <v>岡山市保健所</v>
      </c>
      <c r="AH18" s="29">
        <f>IF(ISBLANK([5]市町村!AH18)=TRUE,"",IF([5]市町村!AH18=0,"－",[5]市町村!AH18))</f>
        <v>654</v>
      </c>
      <c r="AI18" s="29">
        <f>IF(ISBLANK([5]市町村!AI18)=TRUE,"",IF([5]市町村!AI18=0,"－",[5]市町村!AI18))</f>
        <v>82</v>
      </c>
      <c r="AJ18" s="29">
        <f>IF(ISBLANK([5]市町村!AJ18)=TRUE,"",IF([5]市町村!AJ18=0,"－",[5]市町村!AJ18))</f>
        <v>7</v>
      </c>
      <c r="AK18" s="29">
        <f>IF(ISBLANK([5]市町村!AK18)=TRUE,"",IF([5]市町村!AK18=0,"－",[5]市町村!AK18))</f>
        <v>63</v>
      </c>
      <c r="AL18" s="29">
        <f>IF(ISBLANK([5]市町村!AL18)=TRUE,"",IF([5]市町村!AL18=0,"－",[5]市町村!AL18))</f>
        <v>136</v>
      </c>
      <c r="AM18" s="29">
        <f>IF(ISBLANK([5]市町村!AM18)=TRUE,"",IF([5]市町村!AM18=0,"－",[5]市町村!AM18))</f>
        <v>472</v>
      </c>
      <c r="AN18" s="29">
        <f>IF(ISBLANK([5]市町村!AN18)=TRUE,"",IF([5]市町村!AN18=0,"－",[5]市町村!AN18))</f>
        <v>240</v>
      </c>
      <c r="AO18" s="29">
        <f>IF(ISBLANK([5]市町村!AO18)=TRUE,"",IF([5]市町村!AO18=0,"－",[5]市町村!AO18))</f>
        <v>36</v>
      </c>
      <c r="AP18" s="148">
        <f>IF(ISBLANK([5]市町村!AP18)=TRUE,"",IF([5]市町村!AP18=0,"－",[5]市町村!AP18))</f>
        <v>120</v>
      </c>
    </row>
    <row r="19" spans="1:42">
      <c r="A19" s="63"/>
      <c r="B19" s="26" t="str">
        <f>IF(ISBLANK([5]市町村!B19)=TRUE,"",[5]市町村!B19)</f>
        <v>倉敷市保健所</v>
      </c>
      <c r="C19" s="73">
        <f>IF(ISBLANK([5]市町村!C19)=TRUE,"",IF([5]市町村!C19=0,"－",[5]市町村!C19))</f>
        <v>4440</v>
      </c>
      <c r="D19" s="118">
        <f>IF(ISBLANK([5]市町村!D19)=TRUE,"",IF([5]市町村!D19=0,"－",[5]市町村!D19))</f>
        <v>4</v>
      </c>
      <c r="E19" s="73">
        <f>IF(ISBLANK([5]市町村!E19)=TRUE,"",IF([5]市町村!E19=0,"－",[5]市町村!E19))</f>
        <v>1277</v>
      </c>
      <c r="F19" s="73">
        <f>IF(ISBLANK([5]市町村!F19)=TRUE,"",IF([5]市町村!F19=0,"－",[5]市町村!F19))</f>
        <v>38</v>
      </c>
      <c r="G19" s="73">
        <f>IF(ISBLANK([5]市町村!G19)=TRUE,"",IF([5]市町村!G19=0,"－",[5]市町村!G19))</f>
        <v>164</v>
      </c>
      <c r="H19" s="73">
        <f>IF(ISBLANK([5]市町村!H19)=TRUE,"",IF([5]市町村!H19=0,"－",[5]市町村!H19))</f>
        <v>102</v>
      </c>
      <c r="I19" s="73">
        <f>IF(ISBLANK([5]市町村!I19)=TRUE,"",IF([5]市町村!I19=0,"－",[5]市町村!I19))</f>
        <v>35</v>
      </c>
      <c r="J19" s="73">
        <f>IF(ISBLANK([5]市町村!J19)=TRUE,"",IF([5]市町村!J19=0,"－",[5]市町村!J19))</f>
        <v>108</v>
      </c>
      <c r="K19" s="73">
        <f>IF(ISBLANK([5]市町村!K19)=TRUE,"",IF([5]市町村!K19=0,"－",[5]市町村!K19))</f>
        <v>71</v>
      </c>
      <c r="L19" s="73">
        <f>IF(ISBLANK([5]市町村!L19)=TRUE,"",IF([5]市町村!L19=0,"－",[5]市町村!L19))</f>
        <v>124</v>
      </c>
      <c r="M19" s="73">
        <f>IF(ISBLANK([5]市町村!M19)=TRUE,"",IF([5]市町村!M19=0,"－",[5]市町村!M19))</f>
        <v>259</v>
      </c>
      <c r="N19" s="73">
        <f>IF(ISBLANK([5]市町村!N19)=TRUE,"",IF([5]市町村!N19=0,"－",[5]市町村!N19))</f>
        <v>38</v>
      </c>
      <c r="O19" s="29">
        <f>IF(ISBLANK([5]市町村!O19)=TRUE,"",IF([5]市町村!O19=0,"－",[5]市町村!O19))</f>
        <v>15</v>
      </c>
      <c r="P19" s="73"/>
      <c r="Q19" s="120"/>
      <c r="R19" s="29">
        <f>IF(ISBLANK([5]市町村!R19)=TRUE,"",IF([5]市町村!R19=0,"－",[5]市町村!R19))</f>
        <v>26</v>
      </c>
      <c r="S19" s="29">
        <f>IF(ISBLANK([5]市町村!S19)=TRUE,"",IF([5]市町村!S19=0,"－",[5]市町村!S19))</f>
        <v>50</v>
      </c>
      <c r="T19" s="29">
        <f>IF(ISBLANK([5]市町村!T19)=TRUE,"",IF([5]市町村!T19=0,"－",[5]市町村!T19))</f>
        <v>24</v>
      </c>
      <c r="U19" s="29">
        <f>IF(ISBLANK([5]市町村!U19)=TRUE,"",IF([5]市町村!U19=0,"－",[5]市町村!U19))</f>
        <v>701</v>
      </c>
      <c r="V19" s="29">
        <f>IF(ISBLANK([5]市町村!V19)=TRUE,"",IF([5]市町村!V19=0,"－",[5]市町村!V19))</f>
        <v>198</v>
      </c>
      <c r="W19" s="29">
        <f>IF(ISBLANK([5]市町村!W19)=TRUE,"",IF([5]市町村!W19=0,"－",[5]市町村!W19))</f>
        <v>41</v>
      </c>
      <c r="X19" s="29">
        <f>IF(ISBLANK([5]市町村!X19)=TRUE,"",IF([5]市町村!X19=0,"－",[5]市町村!X19))</f>
        <v>75</v>
      </c>
      <c r="Y19" s="29">
        <f>IF(ISBLANK([5]市町村!Y19)=TRUE,"",IF([5]市町村!Y19=0,"－",[5]市町村!Y19))</f>
        <v>334</v>
      </c>
      <c r="Z19" s="29">
        <f>IF(ISBLANK([5]市町村!Z19)=TRUE,"",IF([5]市町村!Z19=0,"－",[5]市町村!Z19))</f>
        <v>370</v>
      </c>
      <c r="AA19" s="29">
        <f>IF(ISBLANK([5]市町村!AA19)=TRUE,"",IF([5]市町村!AA19=0,"－",[5]市町村!AA19))</f>
        <v>36</v>
      </c>
      <c r="AB19" s="29">
        <f>IF(ISBLANK([5]市町村!AB19)=TRUE,"",IF([5]市町村!AB19=0,"－",[5]市町村!AB19))</f>
        <v>97</v>
      </c>
      <c r="AC19" s="29">
        <f>IF(ISBLANK([5]市町村!AC19)=TRUE,"",IF([5]市町村!AC19=0,"－",[5]市町村!AC19))</f>
        <v>229</v>
      </c>
      <c r="AD19" s="148">
        <f>IF(ISBLANK([5]市町村!AD19)=TRUE,"",IF([5]市町村!AD19=0,"－",[5]市町村!AD19))</f>
        <v>48</v>
      </c>
      <c r="AE19" s="106"/>
      <c r="AF19" s="106"/>
      <c r="AG19" s="26" t="str">
        <f>IF(ISBLANK([5]市町村!B19)=TRUE,"",[5]市町村!B19)</f>
        <v>倉敷市保健所</v>
      </c>
      <c r="AH19" s="29">
        <f>IF(ISBLANK([5]市町村!AH19)=TRUE,"",IF([5]市町村!AH19=0,"－",[5]市町村!AH19))</f>
        <v>498</v>
      </c>
      <c r="AI19" s="29">
        <f>IF(ISBLANK([5]市町村!AI19)=TRUE,"",IF([5]市町村!AI19=0,"－",[5]市町村!AI19))</f>
        <v>61</v>
      </c>
      <c r="AJ19" s="29">
        <f>IF(ISBLANK([5]市町村!AJ19)=TRUE,"",IF([5]市町村!AJ19=0,"－",[5]市町村!AJ19))</f>
        <v>11</v>
      </c>
      <c r="AK19" s="29">
        <f>IF(ISBLANK([5]市町村!AK19)=TRUE,"",IF([5]市町村!AK19=0,"－",[5]市町村!AK19))</f>
        <v>47</v>
      </c>
      <c r="AL19" s="29">
        <f>IF(ISBLANK([5]市町村!AL19)=TRUE,"",IF([5]市町村!AL19=0,"－",[5]市町村!AL19))</f>
        <v>68</v>
      </c>
      <c r="AM19" s="29">
        <f>IF(ISBLANK([5]市町村!AM19)=TRUE,"",IF([5]市町村!AM19=0,"－",[5]市町村!AM19))</f>
        <v>239</v>
      </c>
      <c r="AN19" s="29">
        <f>IF(ISBLANK([5]市町村!AN19)=TRUE,"",IF([5]市町村!AN19=0,"－",[5]市町村!AN19))</f>
        <v>139</v>
      </c>
      <c r="AO19" s="29">
        <f>IF(ISBLANK([5]市町村!AO19)=TRUE,"",IF([5]市町村!AO19=0,"－",[5]市町村!AO19))</f>
        <v>38</v>
      </c>
      <c r="AP19" s="148">
        <f>IF(ISBLANK([5]市町村!AP19)=TRUE,"",IF([5]市町村!AP19=0,"－",[5]市町村!AP19))</f>
        <v>79</v>
      </c>
    </row>
    <row r="20" spans="1:42">
      <c r="A20" s="63"/>
      <c r="B20" s="26" t="str">
        <f>IF(ISBLANK([5]市町村!B20)=TRUE,"",[5]市町村!B20)</f>
        <v>備前保健所</v>
      </c>
      <c r="C20" s="73">
        <f>IF(ISBLANK([5]市町村!C20)=TRUE,"",IF([5]市町村!C20=0,"－",[5]市町村!C20))</f>
        <v>2813</v>
      </c>
      <c r="D20" s="118">
        <f>IF(ISBLANK([5]市町村!D20)=TRUE,"",IF([5]市町村!D20=0,"－",[5]市町村!D20))</f>
        <v>3</v>
      </c>
      <c r="E20" s="73">
        <f>IF(ISBLANK([5]市町村!E20)=TRUE,"",IF([5]市町村!E20=0,"－",[5]市町村!E20))</f>
        <v>728</v>
      </c>
      <c r="F20" s="73">
        <f>IF(ISBLANK([5]市町村!F20)=TRUE,"",IF([5]市町村!F20=0,"－",[5]市町村!F20))</f>
        <v>20</v>
      </c>
      <c r="G20" s="73">
        <f>IF(ISBLANK([5]市町村!G20)=TRUE,"",IF([5]市町村!G20=0,"－",[5]市町村!G20))</f>
        <v>87</v>
      </c>
      <c r="H20" s="73">
        <f>IF(ISBLANK([5]市町村!H20)=TRUE,"",IF([5]市町村!H20=0,"－",[5]市町村!H20))</f>
        <v>59</v>
      </c>
      <c r="I20" s="73">
        <f>IF(ISBLANK([5]市町村!I20)=TRUE,"",IF([5]市町村!I20=0,"－",[5]市町村!I20))</f>
        <v>21</v>
      </c>
      <c r="J20" s="73">
        <f>IF(ISBLANK([5]市町村!J20)=TRUE,"",IF([5]市町村!J20=0,"－",[5]市町村!J20))</f>
        <v>57</v>
      </c>
      <c r="K20" s="73">
        <f>IF(ISBLANK([5]市町村!K20)=TRUE,"",IF([5]市町村!K20=0,"－",[5]市町村!K20))</f>
        <v>40</v>
      </c>
      <c r="L20" s="73">
        <f>IF(ISBLANK([5]市町村!L20)=TRUE,"",IF([5]市町村!L20=0,"－",[5]市町村!L20))</f>
        <v>55</v>
      </c>
      <c r="M20" s="73">
        <f>IF(ISBLANK([5]市町村!M20)=TRUE,"",IF([5]市町村!M20=0,"－",[5]市町村!M20))</f>
        <v>165</v>
      </c>
      <c r="N20" s="73">
        <f>IF(ISBLANK([5]市町村!N20)=TRUE,"",IF([5]市町村!N20=0,"－",[5]市町村!N20))</f>
        <v>23</v>
      </c>
      <c r="O20" s="29">
        <f>IF(ISBLANK([5]市町村!O20)=TRUE,"",IF([5]市町村!O20=0,"－",[5]市町村!O20))</f>
        <v>16</v>
      </c>
      <c r="P20" s="73"/>
      <c r="Q20" s="120"/>
      <c r="R20" s="29">
        <f>IF(ISBLANK([5]市町村!R20)=TRUE,"",IF([5]市町村!R20=0,"－",[5]市町村!R20))</f>
        <v>15</v>
      </c>
      <c r="S20" s="29">
        <f>IF(ISBLANK([5]市町村!S20)=TRUE,"",IF([5]市町村!S20=0,"－",[5]市町村!S20))</f>
        <v>27</v>
      </c>
      <c r="T20" s="29">
        <f>IF(ISBLANK([5]市町村!T20)=TRUE,"",IF([5]市町村!T20=0,"－",[5]市町村!T20))</f>
        <v>10</v>
      </c>
      <c r="U20" s="29">
        <f>IF(ISBLANK([5]市町村!U20)=TRUE,"",IF([5]市町村!U20=0,"－",[5]市町村!U20))</f>
        <v>451</v>
      </c>
      <c r="V20" s="29">
        <f>IF(ISBLANK([5]市町村!V20)=TRUE,"",IF([5]市町村!V20=0,"－",[5]市町村!V20))</f>
        <v>127</v>
      </c>
      <c r="W20" s="29">
        <f>IF(ISBLANK([5]市町村!W20)=TRUE,"",IF([5]市町村!W20=0,"－",[5]市町村!W20))</f>
        <v>28</v>
      </c>
      <c r="X20" s="29">
        <f>IF(ISBLANK([5]市町村!X20)=TRUE,"",IF([5]市町村!X20=0,"－",[5]市町村!X20))</f>
        <v>37</v>
      </c>
      <c r="Y20" s="29">
        <f>IF(ISBLANK([5]市町村!Y20)=TRUE,"",IF([5]市町村!Y20=0,"－",[5]市町村!Y20))</f>
        <v>221</v>
      </c>
      <c r="Z20" s="29">
        <f>IF(ISBLANK([5]市町村!Z20)=TRUE,"",IF([5]市町村!Z20=0,"－",[5]市町村!Z20))</f>
        <v>207</v>
      </c>
      <c r="AA20" s="29">
        <f>IF(ISBLANK([5]市町村!AA20)=TRUE,"",IF([5]市町村!AA20=0,"－",[5]市町村!AA20))</f>
        <v>28</v>
      </c>
      <c r="AB20" s="29">
        <f>IF(ISBLANK([5]市町村!AB20)=TRUE,"",IF([5]市町村!AB20=0,"－",[5]市町村!AB20))</f>
        <v>73</v>
      </c>
      <c r="AC20" s="29">
        <f>IF(ISBLANK([5]市町村!AC20)=TRUE,"",IF([5]市町村!AC20=0,"－",[5]市町村!AC20))</f>
        <v>102</v>
      </c>
      <c r="AD20" s="148">
        <f>IF(ISBLANK([5]市町村!AD20)=TRUE,"",IF([5]市町村!AD20=0,"－",[5]市町村!AD20))</f>
        <v>31</v>
      </c>
      <c r="AE20" s="106"/>
      <c r="AF20" s="106"/>
      <c r="AG20" s="26" t="str">
        <f>IF(ISBLANK([5]市町村!B20)=TRUE,"",[5]市町村!B20)</f>
        <v>備前保健所</v>
      </c>
      <c r="AH20" s="29">
        <f>IF(ISBLANK([5]市町村!AH20)=TRUE,"",IF([5]市町村!AH20=0,"－",[5]市町村!AH20))</f>
        <v>310</v>
      </c>
      <c r="AI20" s="29">
        <f>IF(ISBLANK([5]市町村!AI20)=TRUE,"",IF([5]市町村!AI20=0,"－",[5]市町村!AI20))</f>
        <v>41</v>
      </c>
      <c r="AJ20" s="29">
        <f>IF(ISBLANK([5]市町村!AJ20)=TRUE,"",IF([5]市町村!AJ20=0,"－",[5]市町村!AJ20))</f>
        <v>6</v>
      </c>
      <c r="AK20" s="29">
        <f>IF(ISBLANK([5]市町村!AK20)=TRUE,"",IF([5]市町村!AK20=0,"－",[5]市町村!AK20))</f>
        <v>25</v>
      </c>
      <c r="AL20" s="29">
        <f>IF(ISBLANK([5]市町村!AL20)=TRUE,"",IF([5]市町村!AL20=0,"－",[5]市町村!AL20))</f>
        <v>76</v>
      </c>
      <c r="AM20" s="29">
        <f>IF(ISBLANK([5]市町村!AM20)=TRUE,"",IF([5]市町村!AM20=0,"－",[5]市町村!AM20))</f>
        <v>224</v>
      </c>
      <c r="AN20" s="29">
        <f>IF(ISBLANK([5]市町村!AN20)=TRUE,"",IF([5]市町村!AN20=0,"－",[5]市町村!AN20))</f>
        <v>77</v>
      </c>
      <c r="AO20" s="29">
        <f>IF(ISBLANK([5]市町村!AO20)=TRUE,"",IF([5]市町村!AO20=0,"－",[5]市町村!AO20))</f>
        <v>14</v>
      </c>
      <c r="AP20" s="148">
        <f>IF(ISBLANK([5]市町村!AP20)=TRUE,"",IF([5]市町村!AP20=0,"－",[5]市町村!AP20))</f>
        <v>45</v>
      </c>
    </row>
    <row r="21" spans="1:42">
      <c r="A21" s="63"/>
      <c r="B21" s="26" t="str">
        <f>IF(ISBLANK([5]市町村!B21)=TRUE,"",[5]市町村!B21)</f>
        <v>備中保健所</v>
      </c>
      <c r="C21" s="73">
        <f>IF(ISBLANK([5]市町村!C21)=TRUE,"",IF([5]市町村!C21=0,"－",[5]市町村!C21))</f>
        <v>3044</v>
      </c>
      <c r="D21" s="118">
        <f>IF(ISBLANK([5]市町村!D21)=TRUE,"",IF([5]市町村!D21=0,"－",[5]市町村!D21))</f>
        <v>4</v>
      </c>
      <c r="E21" s="73">
        <f>IF(ISBLANK([5]市町村!E21)=TRUE,"",IF([5]市町村!E21=0,"－",[5]市町村!E21))</f>
        <v>773</v>
      </c>
      <c r="F21" s="73">
        <f>IF(ISBLANK([5]市町村!F21)=TRUE,"",IF([5]市町村!F21=0,"－",[5]市町村!F21))</f>
        <v>25</v>
      </c>
      <c r="G21" s="73">
        <f>IF(ISBLANK([5]市町村!G21)=TRUE,"",IF([5]市町村!G21=0,"－",[5]市町村!G21))</f>
        <v>96</v>
      </c>
      <c r="H21" s="73">
        <f>IF(ISBLANK([5]市町村!H21)=TRUE,"",IF([5]市町村!H21=0,"－",[5]市町村!H21))</f>
        <v>66</v>
      </c>
      <c r="I21" s="73">
        <f>IF(ISBLANK([5]市町村!I21)=TRUE,"",IF([5]市町村!I21=0,"－",[5]市町村!I21))</f>
        <v>20</v>
      </c>
      <c r="J21" s="73">
        <f>IF(ISBLANK([5]市町村!J21)=TRUE,"",IF([5]市町村!J21=0,"－",[5]市町村!J21))</f>
        <v>65</v>
      </c>
      <c r="K21" s="73">
        <f>IF(ISBLANK([5]市町村!K21)=TRUE,"",IF([5]市町村!K21=0,"－",[5]市町村!K21))</f>
        <v>32</v>
      </c>
      <c r="L21" s="73">
        <f>IF(ISBLANK([5]市町村!L21)=TRUE,"",IF([5]市町村!L21=0,"－",[5]市町村!L21))</f>
        <v>74</v>
      </c>
      <c r="M21" s="73">
        <f>IF(ISBLANK([5]市町村!M21)=TRUE,"",IF([5]市町村!M21=0,"－",[5]市町村!M21))</f>
        <v>159</v>
      </c>
      <c r="N21" s="73">
        <f>IF(ISBLANK([5]市町村!N21)=TRUE,"",IF([5]市町村!N21=0,"－",[5]市町村!N21))</f>
        <v>21</v>
      </c>
      <c r="O21" s="29">
        <f>IF(ISBLANK([5]市町村!O21)=TRUE,"",IF([5]市町村!O21=0,"－",[5]市町村!O21))</f>
        <v>13</v>
      </c>
      <c r="P21" s="73"/>
      <c r="Q21" s="120"/>
      <c r="R21" s="29">
        <f>IF(ISBLANK([5]市町村!R21)=TRUE,"",IF([5]市町村!R21=0,"－",[5]市町村!R21))</f>
        <v>18</v>
      </c>
      <c r="S21" s="29">
        <f>IF(ISBLANK([5]市町村!S21)=TRUE,"",IF([5]市町村!S21=0,"－",[5]市町村!S21))</f>
        <v>34</v>
      </c>
      <c r="T21" s="29">
        <f>IF(ISBLANK([5]市町村!T21)=TRUE,"",IF([5]市町村!T21=0,"－",[5]市町村!T21))</f>
        <v>16</v>
      </c>
      <c r="U21" s="29">
        <f>IF(ISBLANK([5]市町村!U21)=TRUE,"",IF([5]市町村!U21=0,"－",[5]市町村!U21))</f>
        <v>464</v>
      </c>
      <c r="V21" s="29">
        <f>IF(ISBLANK([5]市町村!V21)=TRUE,"",IF([5]市町村!V21=0,"－",[5]市町村!V21))</f>
        <v>133</v>
      </c>
      <c r="W21" s="29">
        <f>IF(ISBLANK([5]市町村!W21)=TRUE,"",IF([5]市町村!W21=0,"－",[5]市町村!W21))</f>
        <v>17</v>
      </c>
      <c r="X21" s="29">
        <f>IF(ISBLANK([5]市町村!X21)=TRUE,"",IF([5]市町村!X21=0,"－",[5]市町村!X21))</f>
        <v>33</v>
      </c>
      <c r="Y21" s="29">
        <f>IF(ISBLANK([5]市町村!Y21)=TRUE,"",IF([5]市町村!Y21=0,"－",[5]市町村!Y21))</f>
        <v>259</v>
      </c>
      <c r="Z21" s="29">
        <f>IF(ISBLANK([5]市町村!Z21)=TRUE,"",IF([5]市町村!Z21=0,"－",[5]市町村!Z21))</f>
        <v>303</v>
      </c>
      <c r="AA21" s="29">
        <f>IF(ISBLANK([5]市町村!AA21)=TRUE,"",IF([5]市町村!AA21=0,"－",[5]市町村!AA21))</f>
        <v>27</v>
      </c>
      <c r="AB21" s="29">
        <f>IF(ISBLANK([5]市町村!AB21)=TRUE,"",IF([5]市町村!AB21=0,"－",[5]市町村!AB21))</f>
        <v>92</v>
      </c>
      <c r="AC21" s="29">
        <f>IF(ISBLANK([5]市町村!AC21)=TRUE,"",IF([5]市町村!AC21=0,"－",[5]市町村!AC21))</f>
        <v>175</v>
      </c>
      <c r="AD21" s="148">
        <f>IF(ISBLANK([5]市町村!AD21)=TRUE,"",IF([5]市町村!AD21=0,"－",[5]市町村!AD21))</f>
        <v>34</v>
      </c>
      <c r="AE21" s="106"/>
      <c r="AF21" s="106"/>
      <c r="AG21" s="26" t="str">
        <f>IF(ISBLANK([5]市町村!B21)=TRUE,"",[5]市町村!B21)</f>
        <v>備中保健所</v>
      </c>
      <c r="AH21" s="29">
        <f>IF(ISBLANK([5]市町村!AH21)=TRUE,"",IF([5]市町村!AH21=0,"－",[5]市町村!AH21))</f>
        <v>332</v>
      </c>
      <c r="AI21" s="29">
        <f>IF(ISBLANK([5]市町村!AI21)=TRUE,"",IF([5]市町村!AI21=0,"－",[5]市町村!AI21))</f>
        <v>40</v>
      </c>
      <c r="AJ21" s="29">
        <f>IF(ISBLANK([5]市町村!AJ21)=TRUE,"",IF([5]市町村!AJ21=0,"－",[5]市町村!AJ21))</f>
        <v>3</v>
      </c>
      <c r="AK21" s="29">
        <f>IF(ISBLANK([5]市町村!AK21)=TRUE,"",IF([5]市町村!AK21=0,"－",[5]市町村!AK21))</f>
        <v>35</v>
      </c>
      <c r="AL21" s="29">
        <f>IF(ISBLANK([5]市町村!AL21)=TRUE,"",IF([5]市町村!AL21=0,"－",[5]市町村!AL21))</f>
        <v>74</v>
      </c>
      <c r="AM21" s="29">
        <f>IF(ISBLANK([5]市町村!AM21)=TRUE,"",IF([5]市町村!AM21=0,"－",[5]市町村!AM21))</f>
        <v>203</v>
      </c>
      <c r="AN21" s="29">
        <f>IF(ISBLANK([5]市町村!AN21)=TRUE,"",IF([5]市町村!AN21=0,"－",[5]市町村!AN21))</f>
        <v>89</v>
      </c>
      <c r="AO21" s="29">
        <f>IF(ISBLANK([5]市町村!AO21)=TRUE,"",IF([5]市町村!AO21=0,"－",[5]市町村!AO21))</f>
        <v>12</v>
      </c>
      <c r="AP21" s="148">
        <f>IF(ISBLANK([5]市町村!AP21)=TRUE,"",IF([5]市町村!AP21=0,"－",[5]市町村!AP21))</f>
        <v>31</v>
      </c>
    </row>
    <row r="22" spans="1:42">
      <c r="A22" s="63"/>
      <c r="B22" s="26" t="str">
        <f>IF(ISBLANK([5]市町村!B22)=TRUE,"",[5]市町村!B22)</f>
        <v>備北保健所</v>
      </c>
      <c r="C22" s="73">
        <f>IF(ISBLANK([5]市町村!C22)=TRUE,"",IF([5]市町村!C22=0,"－",[5]市町村!C22))</f>
        <v>1126</v>
      </c>
      <c r="D22" s="118" t="str">
        <f>IF(ISBLANK([5]市町村!D22)=TRUE,"",IF([5]市町村!D22=0,"－",[5]市町村!D22))</f>
        <v>－</v>
      </c>
      <c r="E22" s="73">
        <f>IF(ISBLANK([5]市町村!E22)=TRUE,"",IF([5]市町村!E22=0,"－",[5]市町村!E22))</f>
        <v>228</v>
      </c>
      <c r="F22" s="73">
        <f>IF(ISBLANK([5]市町村!F22)=TRUE,"",IF([5]市町村!F22=0,"－",[5]市町村!F22))</f>
        <v>11</v>
      </c>
      <c r="G22" s="73">
        <f>IF(ISBLANK([5]市町村!G22)=TRUE,"",IF([5]市町村!G22=0,"－",[5]市町村!G22))</f>
        <v>27</v>
      </c>
      <c r="H22" s="73">
        <f>IF(ISBLANK([5]市町村!H22)=TRUE,"",IF([5]市町村!H22=0,"－",[5]市町村!H22))</f>
        <v>14</v>
      </c>
      <c r="I22" s="73">
        <f>IF(ISBLANK([5]市町村!I22)=TRUE,"",IF([5]市町村!I22=0,"－",[5]市町村!I22))</f>
        <v>13</v>
      </c>
      <c r="J22" s="73">
        <f>IF(ISBLANK([5]市町村!J22)=TRUE,"",IF([5]市町村!J22=0,"－",[5]市町村!J22))</f>
        <v>20</v>
      </c>
      <c r="K22" s="73">
        <f>IF(ISBLANK([5]市町村!K22)=TRUE,"",IF([5]市町村!K22=0,"－",[5]市町村!K22))</f>
        <v>15</v>
      </c>
      <c r="L22" s="73">
        <f>IF(ISBLANK([5]市町村!L22)=TRUE,"",IF([5]市町村!L22=0,"－",[5]市町村!L22))</f>
        <v>19</v>
      </c>
      <c r="M22" s="73">
        <f>IF(ISBLANK([5]市町村!M22)=TRUE,"",IF([5]市町村!M22=0,"－",[5]市町村!M22))</f>
        <v>40</v>
      </c>
      <c r="N22" s="73">
        <f>IF(ISBLANK([5]市町村!N22)=TRUE,"",IF([5]市町村!N22=0,"－",[5]市町村!N22))</f>
        <v>5</v>
      </c>
      <c r="O22" s="29">
        <f>IF(ISBLANK([5]市町村!O22)=TRUE,"",IF([5]市町村!O22=0,"－",[5]市町村!O22))</f>
        <v>2</v>
      </c>
      <c r="P22" s="73"/>
      <c r="Q22" s="120"/>
      <c r="R22" s="29">
        <f>IF(ISBLANK([5]市町村!R22)=TRUE,"",IF([5]市町村!R22=0,"－",[5]市町村!R22))</f>
        <v>3</v>
      </c>
      <c r="S22" s="29">
        <f>IF(ISBLANK([5]市町村!S22)=TRUE,"",IF([5]市町村!S22=0,"－",[5]市町村!S22))</f>
        <v>6</v>
      </c>
      <c r="T22" s="29">
        <f>IF(ISBLANK([5]市町村!T22)=TRUE,"",IF([5]市町村!T22=0,"－",[5]市町村!T22))</f>
        <v>2</v>
      </c>
      <c r="U22" s="29">
        <f>IF(ISBLANK([5]市町村!U22)=TRUE,"",IF([5]市町村!U22=0,"－",[5]市町村!U22))</f>
        <v>206</v>
      </c>
      <c r="V22" s="29">
        <f>IF(ISBLANK([5]市町村!V22)=TRUE,"",IF([5]市町村!V22=0,"－",[5]市町村!V22))</f>
        <v>77</v>
      </c>
      <c r="W22" s="29">
        <f>IF(ISBLANK([5]市町村!W22)=TRUE,"",IF([5]市町村!W22=0,"－",[5]市町村!W22))</f>
        <v>3</v>
      </c>
      <c r="X22" s="29">
        <f>IF(ISBLANK([5]市町村!X22)=TRUE,"",IF([5]市町村!X22=0,"－",[5]市町村!X22))</f>
        <v>14</v>
      </c>
      <c r="Y22" s="29">
        <f>IF(ISBLANK([5]市町村!Y22)=TRUE,"",IF([5]市町村!Y22=0,"－",[5]市町村!Y22))</f>
        <v>97</v>
      </c>
      <c r="Z22" s="29">
        <f>IF(ISBLANK([5]市町村!Z22)=TRUE,"",IF([5]市町村!Z22=0,"－",[5]市町村!Z22))</f>
        <v>133</v>
      </c>
      <c r="AA22" s="29">
        <f>IF(ISBLANK([5]市町村!AA22)=TRUE,"",IF([5]市町村!AA22=0,"－",[5]市町村!AA22))</f>
        <v>22</v>
      </c>
      <c r="AB22" s="29">
        <f>IF(ISBLANK([5]市町村!AB22)=TRUE,"",IF([5]市町村!AB22=0,"－",[5]市町村!AB22))</f>
        <v>38</v>
      </c>
      <c r="AC22" s="29">
        <f>IF(ISBLANK([5]市町村!AC22)=TRUE,"",IF([5]市町村!AC22=0,"－",[5]市町村!AC22))</f>
        <v>71</v>
      </c>
      <c r="AD22" s="148">
        <f>IF(ISBLANK([5]市町村!AD22)=TRUE,"",IF([5]市町村!AD22=0,"－",[5]市町村!AD22))</f>
        <v>9</v>
      </c>
      <c r="AE22" s="106"/>
      <c r="AF22" s="106"/>
      <c r="AG22" s="26" t="str">
        <f>IF(ISBLANK([5]市町村!B22)=TRUE,"",[5]市町村!B22)</f>
        <v>備北保健所</v>
      </c>
      <c r="AH22" s="29">
        <f>IF(ISBLANK([5]市町村!AH22)=TRUE,"",IF([5]市町村!AH22=0,"－",[5]市町村!AH22))</f>
        <v>154</v>
      </c>
      <c r="AI22" s="29">
        <f>IF(ISBLANK([5]市町村!AI22)=TRUE,"",IF([5]市町村!AI22=0,"－",[5]市町村!AI22))</f>
        <v>12</v>
      </c>
      <c r="AJ22" s="29">
        <f>IF(ISBLANK([5]市町村!AJ22)=TRUE,"",IF([5]市町村!AJ22=0,"－",[5]市町村!AJ22))</f>
        <v>1</v>
      </c>
      <c r="AK22" s="29">
        <f>IF(ISBLANK([5]市町村!AK22)=TRUE,"",IF([5]市町村!AK22=0,"－",[5]市町村!AK22))</f>
        <v>16</v>
      </c>
      <c r="AL22" s="29">
        <f>IF(ISBLANK([5]市町村!AL22)=TRUE,"",IF([5]市町村!AL22=0,"－",[5]市町村!AL22))</f>
        <v>21</v>
      </c>
      <c r="AM22" s="29">
        <f>IF(ISBLANK([5]市町村!AM22)=TRUE,"",IF([5]市町村!AM22=0,"－",[5]市町村!AM22))</f>
        <v>53</v>
      </c>
      <c r="AN22" s="29">
        <f>IF(ISBLANK([5]市町村!AN22)=TRUE,"",IF([5]市町村!AN22=0,"－",[5]市町村!AN22))</f>
        <v>35</v>
      </c>
      <c r="AO22" s="29">
        <f>IF(ISBLANK([5]市町村!AO22)=TRUE,"",IF([5]市町村!AO22=0,"－",[5]市町村!AO22))</f>
        <v>5</v>
      </c>
      <c r="AP22" s="148">
        <f>IF(ISBLANK([5]市町村!AP22)=TRUE,"",IF([5]市町村!AP22=0,"－",[5]市町村!AP22))</f>
        <v>19</v>
      </c>
    </row>
    <row r="23" spans="1:42">
      <c r="A23" s="63"/>
      <c r="B23" s="26" t="str">
        <f>IF(ISBLANK([5]市町村!B24)=TRUE,"",[5]市町村!B24)</f>
        <v>真庭保健所</v>
      </c>
      <c r="C23" s="73">
        <f>IF(ISBLANK([5]市町村!C24)=TRUE,"",IF([5]市町村!C24=0,"－",[5]市町村!C24))</f>
        <v>768</v>
      </c>
      <c r="D23" s="118" t="str">
        <f>IF(ISBLANK([5]市町村!D24)=TRUE,"",IF([5]市町村!D24=0,"－",[5]市町村!D24))</f>
        <v>－</v>
      </c>
      <c r="E23" s="73">
        <f>IF(ISBLANK([5]市町村!E24)=TRUE,"",IF([5]市町村!E24=0,"－",[5]市町村!E24))</f>
        <v>173</v>
      </c>
      <c r="F23" s="73">
        <f>IF(ISBLANK([5]市町村!F24)=TRUE,"",IF([5]市町村!F24=0,"－",[5]市町村!F24))</f>
        <v>1</v>
      </c>
      <c r="G23" s="73">
        <f>IF(ISBLANK([5]市町村!G24)=TRUE,"",IF([5]市町村!G24=0,"－",[5]市町村!G24))</f>
        <v>27</v>
      </c>
      <c r="H23" s="73">
        <f>IF(ISBLANK([5]市町村!H24)=TRUE,"",IF([5]市町村!H24=0,"－",[5]市町村!H24))</f>
        <v>11</v>
      </c>
      <c r="I23" s="73">
        <f>IF(ISBLANK([5]市町村!I24)=TRUE,"",IF([5]市町村!I24=0,"－",[5]市町村!I24))</f>
        <v>7</v>
      </c>
      <c r="J23" s="73">
        <f>IF(ISBLANK([5]市町村!J24)=TRUE,"",IF([5]市町村!J24=0,"－",[5]市町村!J24))</f>
        <v>12</v>
      </c>
      <c r="K23" s="73">
        <f>IF(ISBLANK([5]市町村!K24)=TRUE,"",IF([5]市町村!K24=0,"－",[5]市町村!K24))</f>
        <v>14</v>
      </c>
      <c r="L23" s="73">
        <f>IF(ISBLANK([5]市町村!L24)=TRUE,"",IF([5]市町村!L24=0,"－",[5]市町村!L24))</f>
        <v>17</v>
      </c>
      <c r="M23" s="73">
        <f>IF(ISBLANK([5]市町村!M24)=TRUE,"",IF([5]市町村!M24=0,"－",[5]市町村!M24))</f>
        <v>47</v>
      </c>
      <c r="N23" s="73">
        <f>IF(ISBLANK([5]市町村!N24)=TRUE,"",IF([5]市町村!N24=0,"－",[5]市町村!N24))</f>
        <v>6</v>
      </c>
      <c r="O23" s="29">
        <f>IF(ISBLANK([5]市町村!O24)=TRUE,"",IF([5]市町村!O24=0,"－",[5]市町村!O24))</f>
        <v>7</v>
      </c>
      <c r="P23" s="73"/>
      <c r="Q23" s="120"/>
      <c r="R23" s="29">
        <f>IF(ISBLANK([5]市町村!R24)=TRUE,"",IF([5]市町村!R24=0,"－",[5]市町村!R24))</f>
        <v>3</v>
      </c>
      <c r="S23" s="29">
        <f>IF(ISBLANK([5]市町村!S24)=TRUE,"",IF([5]市町村!S24=0,"－",[5]市町村!S24))</f>
        <v>5</v>
      </c>
      <c r="T23" s="29">
        <f>IF(ISBLANK([5]市町村!T24)=TRUE,"",IF([5]市町村!T24=0,"－",[5]市町村!T24))</f>
        <v>1</v>
      </c>
      <c r="U23" s="29">
        <f>IF(ISBLANK([5]市町村!U24)=TRUE,"",IF([5]市町村!U24=0,"－",[5]市町村!U24))</f>
        <v>140</v>
      </c>
      <c r="V23" s="29">
        <f>IF(ISBLANK([5]市町村!V24)=TRUE,"",IF([5]市町村!V24=0,"－",[5]市町村!V24))</f>
        <v>37</v>
      </c>
      <c r="W23" s="29">
        <f>IF(ISBLANK([5]市町村!W24)=TRUE,"",IF([5]市町村!W24=0,"－",[5]市町村!W24))</f>
        <v>8</v>
      </c>
      <c r="X23" s="29">
        <f>IF(ISBLANK([5]市町村!X24)=TRUE,"",IF([5]市町村!X24=0,"－",[5]市町村!X24))</f>
        <v>16</v>
      </c>
      <c r="Y23" s="29">
        <f>IF(ISBLANK([5]市町村!Y24)=TRUE,"",IF([5]市町村!Y24=0,"－",[5]市町村!Y24))</f>
        <v>67</v>
      </c>
      <c r="Z23" s="29">
        <f>IF(ISBLANK([5]市町村!Z24)=TRUE,"",IF([5]市町村!Z24=0,"－",[5]市町村!Z24))</f>
        <v>64</v>
      </c>
      <c r="AA23" s="29">
        <f>IF(ISBLANK([5]市町村!AA24)=TRUE,"",IF([5]市町村!AA24=0,"－",[5]市町村!AA24))</f>
        <v>4</v>
      </c>
      <c r="AB23" s="29">
        <f>IF(ISBLANK([5]市町村!AB24)=TRUE,"",IF([5]市町村!AB24=0,"－",[5]市町村!AB24))</f>
        <v>22</v>
      </c>
      <c r="AC23" s="29">
        <f>IF(ISBLANK([5]市町村!AC24)=TRUE,"",IF([5]市町村!AC24=0,"－",[5]市町村!AC24))</f>
        <v>38</v>
      </c>
      <c r="AD23" s="148">
        <f>IF(ISBLANK([5]市町村!AD24)=TRUE,"",IF([5]市町村!AD24=0,"－",[5]市町村!AD24))</f>
        <v>5</v>
      </c>
      <c r="AE23" s="106"/>
      <c r="AF23" s="106"/>
      <c r="AG23" s="26" t="str">
        <f>IF(ISBLANK([5]市町村!B24)=TRUE,"",[5]市町村!B24)</f>
        <v>真庭保健所</v>
      </c>
      <c r="AH23" s="29">
        <f>IF(ISBLANK([5]市町村!AH24)=TRUE,"",IF([5]市町村!AH24=0,"－",[5]市町村!AH24))</f>
        <v>85</v>
      </c>
      <c r="AI23" s="29">
        <f>IF(ISBLANK([5]市町村!AI24)=TRUE,"",IF([5]市町村!AI24=0,"－",[5]市町村!AI24))</f>
        <v>8</v>
      </c>
      <c r="AJ23" s="29" t="str">
        <f>IF(ISBLANK([5]市町村!AJ24)=TRUE,"",IF([5]市町村!AJ24=0,"－",[5]市町村!AJ24))</f>
        <v>－</v>
      </c>
      <c r="AK23" s="29">
        <f>IF(ISBLANK([5]市町村!AK24)=TRUE,"",IF([5]市町村!AK24=0,"－",[5]市町村!AK24))</f>
        <v>10</v>
      </c>
      <c r="AL23" s="29">
        <f>IF(ISBLANK([5]市町村!AL24)=TRUE,"",IF([5]市町村!AL24=0,"－",[5]市町村!AL24))</f>
        <v>19</v>
      </c>
      <c r="AM23" s="29">
        <f>IF(ISBLANK([5]市町村!AM24)=TRUE,"",IF([5]市町村!AM24=0,"－",[5]市町村!AM24))</f>
        <v>70</v>
      </c>
      <c r="AN23" s="29">
        <f>IF(ISBLANK([5]市町村!AN24)=TRUE,"",IF([5]市町村!AN24=0,"－",[5]市町村!AN24))</f>
        <v>35</v>
      </c>
      <c r="AO23" s="29">
        <f>IF(ISBLANK([5]市町村!AO24)=TRUE,"",IF([5]市町村!AO24=0,"－",[5]市町村!AO24))</f>
        <v>2</v>
      </c>
      <c r="AP23" s="148">
        <f>IF(ISBLANK([5]市町村!AP24)=TRUE,"",IF([5]市町村!AP24=0,"－",[5]市町村!AP24))</f>
        <v>15</v>
      </c>
    </row>
    <row r="24" spans="1:42">
      <c r="A24" s="63"/>
      <c r="B24" s="26" t="str">
        <f>IF(ISBLANK([5]市町村!B25)=TRUE,"",[5]市町村!B25)</f>
        <v>美作保健所</v>
      </c>
      <c r="C24" s="73">
        <f>IF(ISBLANK([5]市町村!C25)=TRUE,"",IF([5]市町村!C25=0,"－",[5]市町村!C25))</f>
        <v>2779</v>
      </c>
      <c r="D24" s="118">
        <f>IF(ISBLANK([5]市町村!D25)=TRUE,"",IF([5]市町村!D25=0,"－",[5]市町村!D25))</f>
        <v>2</v>
      </c>
      <c r="E24" s="73">
        <f>IF(ISBLANK([5]市町村!E25)=TRUE,"",IF([5]市町村!E25=0,"－",[5]市町村!E25))</f>
        <v>649</v>
      </c>
      <c r="F24" s="73">
        <f>IF(ISBLANK([5]市町村!F25)=TRUE,"",IF([5]市町村!F25=0,"－",[5]市町村!F25))</f>
        <v>13</v>
      </c>
      <c r="G24" s="73">
        <f>IF(ISBLANK([5]市町村!G25)=TRUE,"",IF([5]市町村!G25=0,"－",[5]市町村!G25))</f>
        <v>77</v>
      </c>
      <c r="H24" s="73">
        <f>IF(ISBLANK([5]市町村!H25)=TRUE,"",IF([5]市町村!H25=0,"－",[5]市町村!H25))</f>
        <v>67</v>
      </c>
      <c r="I24" s="73">
        <f>IF(ISBLANK([5]市町村!I25)=TRUE,"",IF([5]市町村!I25=0,"－",[5]市町村!I25))</f>
        <v>21</v>
      </c>
      <c r="J24" s="73">
        <f>IF(ISBLANK([5]市町村!J25)=TRUE,"",IF([5]市町村!J25=0,"－",[5]市町村!J25))</f>
        <v>61</v>
      </c>
      <c r="K24" s="73">
        <f>IF(ISBLANK([5]市町村!K25)=TRUE,"",IF([5]市町村!K25=0,"－",[5]市町村!K25))</f>
        <v>46</v>
      </c>
      <c r="L24" s="73">
        <f>IF(ISBLANK([5]市町村!L25)=TRUE,"",IF([5]市町村!L25=0,"－",[5]市町村!L25))</f>
        <v>47</v>
      </c>
      <c r="M24" s="73">
        <f>IF(ISBLANK([5]市町村!M25)=TRUE,"",IF([5]市町村!M25=0,"－",[5]市町村!M25))</f>
        <v>114</v>
      </c>
      <c r="N24" s="73">
        <f>IF(ISBLANK([5]市町村!N25)=TRUE,"",IF([5]市町村!N25=0,"－",[5]市町村!N25))</f>
        <v>20</v>
      </c>
      <c r="O24" s="29">
        <f>IF(ISBLANK([5]市町村!O25)=TRUE,"",IF([5]市町村!O25=0,"－",[5]市町村!O25))</f>
        <v>7</v>
      </c>
      <c r="P24" s="73"/>
      <c r="Q24" s="120"/>
      <c r="R24" s="29">
        <f>IF(ISBLANK([5]市町村!R25)=TRUE,"",IF([5]市町村!R25=0,"－",[5]市町村!R25))</f>
        <v>16</v>
      </c>
      <c r="S24" s="29">
        <f>IF(ISBLANK([5]市町村!S25)=TRUE,"",IF([5]市町村!S25=0,"－",[5]市町村!S25))</f>
        <v>27</v>
      </c>
      <c r="T24" s="29">
        <f>IF(ISBLANK([5]市町村!T25)=TRUE,"",IF([5]市町村!T25=0,"－",[5]市町村!T25))</f>
        <v>9</v>
      </c>
      <c r="U24" s="29">
        <f>IF(ISBLANK([5]市町村!U25)=TRUE,"",IF([5]市町村!U25=0,"－",[5]市町村!U25))</f>
        <v>446</v>
      </c>
      <c r="V24" s="29">
        <f>IF(ISBLANK([5]市町村!V25)=TRUE,"",IF([5]市町村!V25=0,"－",[5]市町村!V25))</f>
        <v>147</v>
      </c>
      <c r="W24" s="29">
        <f>IF(ISBLANK([5]市町村!W25)=TRUE,"",IF([5]市町村!W25=0,"－",[5]市町村!W25))</f>
        <v>19</v>
      </c>
      <c r="X24" s="29">
        <f>IF(ISBLANK([5]市町村!X25)=TRUE,"",IF([5]市町村!X25=0,"－",[5]市町村!X25))</f>
        <v>49</v>
      </c>
      <c r="Y24" s="29">
        <f>IF(ISBLANK([5]市町村!Y25)=TRUE,"",IF([5]市町村!Y25=0,"－",[5]市町村!Y25))</f>
        <v>192</v>
      </c>
      <c r="Z24" s="29">
        <f>IF(ISBLANK([5]市町村!Z25)=TRUE,"",IF([5]市町村!Z25=0,"－",[5]市町村!Z25))</f>
        <v>223</v>
      </c>
      <c r="AA24" s="29">
        <f>IF(ISBLANK([5]市町村!AA25)=TRUE,"",IF([5]市町村!AA25=0,"－",[5]市町村!AA25))</f>
        <v>23</v>
      </c>
      <c r="AB24" s="29">
        <f>IF(ISBLANK([5]市町村!AB25)=TRUE,"",IF([5]市町村!AB25=0,"－",[5]市町村!AB25))</f>
        <v>70</v>
      </c>
      <c r="AC24" s="29">
        <f>IF(ISBLANK([5]市町村!AC25)=TRUE,"",IF([5]市町村!AC25=0,"－",[5]市町村!AC25))</f>
        <v>125</v>
      </c>
      <c r="AD24" s="148">
        <f>IF(ISBLANK([5]市町村!AD25)=TRUE,"",IF([5]市町村!AD25=0,"－",[5]市町村!AD25))</f>
        <v>48</v>
      </c>
      <c r="AE24" s="106"/>
      <c r="AF24" s="106"/>
      <c r="AG24" s="26" t="str">
        <f>IF(ISBLANK([5]市町村!B25)=TRUE,"",[5]市町村!B25)</f>
        <v>美作保健所</v>
      </c>
      <c r="AH24" s="29">
        <f>IF(ISBLANK([5]市町村!AH25)=TRUE,"",IF([5]市町村!AH25=0,"－",[5]市町村!AH25))</f>
        <v>363</v>
      </c>
      <c r="AI24" s="29">
        <f>IF(ISBLANK([5]市町村!AI25)=TRUE,"",IF([5]市町村!AI25=0,"－",[5]市町村!AI25))</f>
        <v>35</v>
      </c>
      <c r="AJ24" s="29">
        <f>IF(ISBLANK([5]市町村!AJ25)=TRUE,"",IF([5]市町村!AJ25=0,"－",[5]市町村!AJ25))</f>
        <v>2</v>
      </c>
      <c r="AK24" s="29">
        <f>IF(ISBLANK([5]市町村!AK25)=TRUE,"",IF([5]市町村!AK25=0,"－",[5]市町村!AK25))</f>
        <v>35</v>
      </c>
      <c r="AL24" s="29">
        <f>IF(ISBLANK([5]市町村!AL25)=TRUE,"",IF([5]市町村!AL25=0,"－",[5]市町村!AL25))</f>
        <v>67</v>
      </c>
      <c r="AM24" s="29">
        <f>IF(ISBLANK([5]市町村!AM25)=TRUE,"",IF([5]市町村!AM25=0,"－",[5]市町村!AM25))</f>
        <v>244</v>
      </c>
      <c r="AN24" s="29">
        <f>IF(ISBLANK([5]市町村!AN25)=TRUE,"",IF([5]市町村!AN25=0,"－",[5]市町村!AN25))</f>
        <v>91</v>
      </c>
      <c r="AO24" s="29">
        <f>IF(ISBLANK([5]市町村!AO25)=TRUE,"",IF([5]市町村!AO25=0,"－",[5]市町村!AO25))</f>
        <v>14</v>
      </c>
      <c r="AP24" s="148">
        <f>IF(ISBLANK([5]市町村!AP25)=TRUE,"",IF([5]市町村!AP25=0,"－",[5]市町村!AP25))</f>
        <v>37</v>
      </c>
    </row>
    <row r="25" spans="1:42">
      <c r="A25" s="63"/>
      <c r="B25" s="25" t="str">
        <f>IF(ISBLANK([5]市町村!B26)=TRUE,"",[5]市町村!B26)</f>
        <v/>
      </c>
      <c r="C25" s="73" t="str">
        <f>IF(ISBLANK([5]市町村!C26)=TRUE,"",IF([5]市町村!C26=0,"－",[5]市町村!C26))</f>
        <v/>
      </c>
      <c r="D25" s="118" t="str">
        <f>IF(ISBLANK([5]市町村!D26)=TRUE,"",IF([5]市町村!D26=0,"－",[5]市町村!D26))</f>
        <v/>
      </c>
      <c r="E25" s="73" t="str">
        <f>IF(ISBLANK([5]市町村!E26)=TRUE,"",IF([5]市町村!E26=0,"－",[5]市町村!E26))</f>
        <v/>
      </c>
      <c r="F25" s="73" t="str">
        <f>IF(ISBLANK([5]市町村!F26)=TRUE,"",IF([5]市町村!F26=0,"－",[5]市町村!F26))</f>
        <v/>
      </c>
      <c r="G25" s="73" t="str">
        <f>IF(ISBLANK([5]市町村!G26)=TRUE,"",IF([5]市町村!G26=0,"－",[5]市町村!G26))</f>
        <v/>
      </c>
      <c r="H25" s="73" t="str">
        <f>IF(ISBLANK([5]市町村!H26)=TRUE,"",IF([5]市町村!H26=0,"－",[5]市町村!H26))</f>
        <v/>
      </c>
      <c r="I25" s="73" t="str">
        <f>IF(ISBLANK([5]市町村!I26)=TRUE,"",IF([5]市町村!I26=0,"－",[5]市町村!I26))</f>
        <v/>
      </c>
      <c r="J25" s="73" t="str">
        <f>IF(ISBLANK([5]市町村!J26)=TRUE,"",IF([5]市町村!J26=0,"－",[5]市町村!J26))</f>
        <v/>
      </c>
      <c r="K25" s="73" t="str">
        <f>IF(ISBLANK([5]市町村!K26)=TRUE,"",IF([5]市町村!K26=0,"－",[5]市町村!K26))</f>
        <v/>
      </c>
      <c r="L25" s="73" t="str">
        <f>IF(ISBLANK([5]市町村!L26)=TRUE,"",IF([5]市町村!L26=0,"－",[5]市町村!L26))</f>
        <v/>
      </c>
      <c r="M25" s="73" t="str">
        <f>IF(ISBLANK([5]市町村!M26)=TRUE,"",IF([5]市町村!M26=0,"－",[5]市町村!M26))</f>
        <v/>
      </c>
      <c r="N25" s="73" t="str">
        <f>IF(ISBLANK([5]市町村!N26)=TRUE,"",IF([5]市町村!N26=0,"－",[5]市町村!N26))</f>
        <v/>
      </c>
      <c r="O25" s="29" t="str">
        <f>IF(ISBLANK([5]市町村!O26)=TRUE,"",IF([5]市町村!O26=0,"－",[5]市町村!O26))</f>
        <v/>
      </c>
      <c r="P25" s="73"/>
      <c r="Q25" s="106"/>
      <c r="R25" s="73" t="str">
        <f>IF(ISBLANK([5]市町村!R26)=TRUE,"",IF([5]市町村!R26=0,"－",[5]市町村!R26))</f>
        <v/>
      </c>
      <c r="S25" s="73" t="str">
        <f>IF(ISBLANK([5]市町村!S26)=TRUE,"",IF([5]市町村!S26=0,"－",[5]市町村!S26))</f>
        <v/>
      </c>
      <c r="T25" s="73" t="str">
        <f>IF(ISBLANK([5]市町村!T26)=TRUE,"",IF([5]市町村!T26=0,"－",[5]市町村!T26))</f>
        <v/>
      </c>
      <c r="U25" s="73" t="str">
        <f>IF(ISBLANK([5]市町村!U26)=TRUE,"",IF([5]市町村!U26=0,"－",[5]市町村!U26))</f>
        <v/>
      </c>
      <c r="V25" s="73" t="str">
        <f>IF(ISBLANK([5]市町村!V26)=TRUE,"",IF([5]市町村!V26=0,"－",[5]市町村!V26))</f>
        <v/>
      </c>
      <c r="W25" s="73" t="str">
        <f>IF(ISBLANK([5]市町村!W26)=TRUE,"",IF([5]市町村!W26=0,"－",[5]市町村!W26))</f>
        <v/>
      </c>
      <c r="X25" s="73" t="str">
        <f>IF(ISBLANK([5]市町村!X26)=TRUE,"",IF([5]市町村!X26=0,"－",[5]市町村!X26))</f>
        <v/>
      </c>
      <c r="Y25" s="73" t="str">
        <f>IF(ISBLANK([5]市町村!Y26)=TRUE,"",IF([5]市町村!Y26=0,"－",[5]市町村!Y26))</f>
        <v/>
      </c>
      <c r="Z25" s="73" t="str">
        <f>IF(ISBLANK([5]市町村!Z26)=TRUE,"",IF([5]市町村!Z26=0,"－",[5]市町村!Z26))</f>
        <v/>
      </c>
      <c r="AA25" s="73" t="str">
        <f>IF(ISBLANK([5]市町村!AA26)=TRUE,"",IF([5]市町村!AA26=0,"－",[5]市町村!AA26))</f>
        <v/>
      </c>
      <c r="AB25" s="73" t="str">
        <f>IF(ISBLANK([5]市町村!AB26)=TRUE,"",IF([5]市町村!AB26=0,"－",[5]市町村!AB26))</f>
        <v/>
      </c>
      <c r="AC25" s="73" t="str">
        <f>IF(ISBLANK([5]市町村!AC26)=TRUE,"",IF([5]市町村!AC26=0,"－",[5]市町村!AC26))</f>
        <v/>
      </c>
      <c r="AD25" s="148" t="str">
        <f>IF(ISBLANK([5]市町村!AD26)=TRUE,"",IF([5]市町村!AD26=0,"－",[5]市町村!AD26))</f>
        <v/>
      </c>
      <c r="AE25" s="106"/>
      <c r="AF25" s="106"/>
      <c r="AG25" s="25" t="str">
        <f>IF(ISBLANK([5]市町村!B26)=TRUE,"",[5]市町村!B26)</f>
        <v/>
      </c>
      <c r="AH25" s="73" t="str">
        <f>IF(ISBLANK([5]市町村!AH26)=TRUE,"",IF([5]市町村!AH26=0,"－",[5]市町村!AH26))</f>
        <v/>
      </c>
      <c r="AI25" s="73" t="str">
        <f>IF(ISBLANK([5]市町村!AI26)=TRUE,"",IF([5]市町村!AI26=0,"－",[5]市町村!AI26))</f>
        <v/>
      </c>
      <c r="AJ25" s="73" t="str">
        <f>IF(ISBLANK([5]市町村!AJ26)=TRUE,"",IF([5]市町村!AJ26=0,"－",[5]市町村!AJ26))</f>
        <v/>
      </c>
      <c r="AK25" s="73" t="str">
        <f>IF(ISBLANK([5]市町村!AK26)=TRUE,"",IF([5]市町村!AK26=0,"－",[5]市町村!AK26))</f>
        <v/>
      </c>
      <c r="AL25" s="73" t="str">
        <f>IF(ISBLANK([5]市町村!AL26)=TRUE,"",IF([5]市町村!AL26=0,"－",[5]市町村!AL26))</f>
        <v/>
      </c>
      <c r="AM25" s="29" t="str">
        <f>IF(ISBLANK([5]市町村!AM26)=TRUE,"",IF([5]市町村!AM26=0,"－",[5]市町村!AM26))</f>
        <v/>
      </c>
      <c r="AN25" s="29" t="str">
        <f>IF(ISBLANK([5]市町村!AN26)=TRUE,"",IF([5]市町村!AN26=0,"－",[5]市町村!AN26))</f>
        <v/>
      </c>
      <c r="AO25" s="29" t="str">
        <f>IF(ISBLANK([5]市町村!AO26)=TRUE,"",IF([5]市町村!AO26=0,"－",[5]市町村!AO26))</f>
        <v/>
      </c>
      <c r="AP25" s="148" t="str">
        <f>IF(ISBLANK([5]市町村!AP26)=TRUE,"",IF([5]市町村!AP26=0,"－",[5]市町村!AP26))</f>
        <v/>
      </c>
    </row>
    <row r="26" spans="1:42">
      <c r="A26" s="63"/>
      <c r="B26" s="22" t="str">
        <f>IF(ISBLANK([5]市町村!B27)=TRUE,"",[5]市町村!B27)</f>
        <v>岡 山 市</v>
      </c>
      <c r="C26" s="189">
        <f>IF(ISBLANK([5]市町村!C27)=TRUE,"",IF([5]市町村!C27=0,"－",[5]市町村!C27))</f>
        <v>6555</v>
      </c>
      <c r="D26" s="154">
        <f>IF(ISBLANK([5]市町村!D27)=TRUE,"",IF([5]市町村!D27=0,"－",[5]市町村!D27))</f>
        <v>8</v>
      </c>
      <c r="E26" s="73">
        <f>IF(ISBLANK([5]市町村!E27)=TRUE,"",IF([5]市町村!E27=0,"－",[5]市町村!E27))</f>
        <v>1767</v>
      </c>
      <c r="F26" s="73">
        <f>IF(ISBLANK([5]市町村!F27)=TRUE,"",IF([5]市町村!F27=0,"－",[5]市町村!F27))</f>
        <v>62</v>
      </c>
      <c r="G26" s="73">
        <f>IF(ISBLANK([5]市町村!G27)=TRUE,"",IF([5]市町村!G27=0,"－",[5]市町村!G27))</f>
        <v>200</v>
      </c>
      <c r="H26" s="73">
        <f>IF(ISBLANK([5]市町村!H27)=TRUE,"",IF([5]市町村!H27=0,"－",[5]市町村!H27))</f>
        <v>148</v>
      </c>
      <c r="I26" s="73">
        <f>IF(ISBLANK([5]市町村!I27)=TRUE,"",IF([5]市町村!I27=0,"－",[5]市町村!I27))</f>
        <v>69</v>
      </c>
      <c r="J26" s="73">
        <f>IF(ISBLANK([5]市町村!J27)=TRUE,"",IF([5]市町村!J27=0,"－",[5]市町村!J27))</f>
        <v>167</v>
      </c>
      <c r="K26" s="73">
        <f>IF(ISBLANK([5]市町村!K27)=TRUE,"",IF([5]市町村!K27=0,"－",[5]市町村!K27))</f>
        <v>83</v>
      </c>
      <c r="L26" s="73">
        <f>IF(ISBLANK([5]市町村!L27)=TRUE,"",IF([5]市町村!L27=0,"－",[5]市町村!L27))</f>
        <v>147</v>
      </c>
      <c r="M26" s="73">
        <f>IF(ISBLANK([5]市町村!M27)=TRUE,"",IF([5]市町村!M27=0,"－",[5]市町村!M27))</f>
        <v>351</v>
      </c>
      <c r="N26" s="73">
        <f>IF(ISBLANK([5]市町村!N27)=TRUE,"",IF([5]市町村!N27=0,"－",[5]市町村!N27))</f>
        <v>56</v>
      </c>
      <c r="O26" s="29">
        <f>IF(ISBLANK([5]市町村!O27)=TRUE,"",IF([5]市町村!O27=0,"－",[5]市町村!O27))</f>
        <v>25</v>
      </c>
      <c r="P26" s="73"/>
      <c r="Q26" s="120"/>
      <c r="R26" s="29">
        <f>IF(ISBLANK([5]市町村!R27)=TRUE,"",IF([5]市町村!R27=0,"－",[5]市町村!R27))</f>
        <v>38</v>
      </c>
      <c r="S26" s="29">
        <f>IF(ISBLANK([5]市町村!S27)=TRUE,"",IF([5]市町村!S27=0,"－",[5]市町村!S27))</f>
        <v>65</v>
      </c>
      <c r="T26" s="29">
        <f>IF(ISBLANK([5]市町村!T27)=TRUE,"",IF([5]市町村!T27=0,"－",[5]市町村!T27))</f>
        <v>27</v>
      </c>
      <c r="U26" s="29">
        <f>IF(ISBLANK([5]市町村!U27)=TRUE,"",IF([5]市町村!U27=0,"－",[5]市町村!U27))</f>
        <v>925</v>
      </c>
      <c r="V26" s="29">
        <f>IF(ISBLANK([5]市町村!V27)=TRUE,"",IF([5]市町村!V27=0,"－",[5]市町村!V27))</f>
        <v>301</v>
      </c>
      <c r="W26" s="29">
        <f>IF(ISBLANK([5]市町村!W27)=TRUE,"",IF([5]市町村!W27=0,"－",[5]市町村!W27))</f>
        <v>80</v>
      </c>
      <c r="X26" s="29">
        <f>IF(ISBLANK([5]市町村!X27)=TRUE,"",IF([5]市町村!X27=0,"－",[5]市町村!X27))</f>
        <v>91</v>
      </c>
      <c r="Y26" s="29">
        <f>IF(ISBLANK([5]市町村!Y27)=TRUE,"",IF([5]市町村!Y27=0,"－",[5]市町村!Y27))</f>
        <v>357</v>
      </c>
      <c r="Z26" s="29">
        <f>IF(ISBLANK([5]市町村!Z27)=TRUE,"",IF([5]市町村!Z27=0,"－",[5]市町村!Z27))</f>
        <v>555</v>
      </c>
      <c r="AA26" s="29">
        <f>IF(ISBLANK([5]市町村!AA27)=TRUE,"",IF([5]市町村!AA27=0,"－",[5]市町村!AA27))</f>
        <v>62</v>
      </c>
      <c r="AB26" s="29">
        <f>IF(ISBLANK([5]市町村!AB27)=TRUE,"",IF([5]市町村!AB27=0,"－",[5]市町村!AB27))</f>
        <v>149</v>
      </c>
      <c r="AC26" s="29">
        <f>IF(ISBLANK([5]市町村!AC27)=TRUE,"",IF([5]市町村!AC27=0,"－",[5]市町村!AC27))</f>
        <v>333</v>
      </c>
      <c r="AD26" s="148">
        <f>IF(ISBLANK([5]市町村!AD27)=TRUE,"",IF([5]市町村!AD27=0,"－",[5]市町村!AD27))</f>
        <v>78</v>
      </c>
      <c r="AE26" s="106"/>
      <c r="AF26" s="106"/>
      <c r="AG26" s="22" t="str">
        <f>IF(ISBLANK([5]市町村!B27)=TRUE,"",[5]市町村!B27)</f>
        <v>岡 山 市</v>
      </c>
      <c r="AH26" s="29">
        <f>IF(ISBLANK([5]市町村!AH27)=TRUE,"",IF([5]市町村!AH27=0,"－",[5]市町村!AH27))</f>
        <v>654</v>
      </c>
      <c r="AI26" s="29">
        <f>IF(ISBLANK([5]市町村!AI27)=TRUE,"",IF([5]市町村!AI27=0,"－",[5]市町村!AI27))</f>
        <v>82</v>
      </c>
      <c r="AJ26" s="29">
        <f>IF(ISBLANK([5]市町村!AJ27)=TRUE,"",IF([5]市町村!AJ27=0,"－",[5]市町村!AJ27))</f>
        <v>7</v>
      </c>
      <c r="AK26" s="29">
        <f>IF(ISBLANK([5]市町村!AK27)=TRUE,"",IF([5]市町村!AK27=0,"－",[5]市町村!AK27))</f>
        <v>63</v>
      </c>
      <c r="AL26" s="73">
        <f>IF(ISBLANK([5]市町村!AL27)=TRUE,"",IF([5]市町村!AL27=0,"－",[5]市町村!AL27))</f>
        <v>136</v>
      </c>
      <c r="AM26" s="29">
        <f>IF(ISBLANK([5]市町村!AM27)=TRUE,"",IF([5]市町村!AM27=0,"－",[5]市町村!AM27))</f>
        <v>472</v>
      </c>
      <c r="AN26" s="29">
        <f>IF(ISBLANK([5]市町村!AN27)=TRUE,"",IF([5]市町村!AN27=0,"－",[5]市町村!AN27))</f>
        <v>240</v>
      </c>
      <c r="AO26" s="29">
        <f>IF(ISBLANK([5]市町村!AO27)=TRUE,"",IF([5]市町村!AO27=0,"－",[5]市町村!AO27))</f>
        <v>36</v>
      </c>
      <c r="AP26" s="148">
        <f>IF(ISBLANK([5]市町村!AP27)=TRUE,"",IF([5]市町村!AP27=0,"－",[5]市町村!AP27))</f>
        <v>120</v>
      </c>
    </row>
    <row r="27" spans="1:42">
      <c r="A27" s="63"/>
      <c r="B27" s="22" t="str">
        <f>IF(ISBLANK([5]市町村!B28)=TRUE,"",[5]市町村!B28)</f>
        <v>倉 敷 市</v>
      </c>
      <c r="C27" s="189">
        <f>IF(ISBLANK([5]市町村!C28)=TRUE,"",IF([5]市町村!C28=0,"－",[5]市町村!C28))</f>
        <v>4440</v>
      </c>
      <c r="D27" s="154">
        <f>IF(ISBLANK([5]市町村!D28)=TRUE,"",IF([5]市町村!D28=0,"－",[5]市町村!D28))</f>
        <v>4</v>
      </c>
      <c r="E27" s="73">
        <f>IF(ISBLANK([5]市町村!E28)=TRUE,"",IF([5]市町村!E28=0,"－",[5]市町村!E28))</f>
        <v>1277</v>
      </c>
      <c r="F27" s="73">
        <f>IF(ISBLANK([5]市町村!F28)=TRUE,"",IF([5]市町村!F28=0,"－",[5]市町村!F28))</f>
        <v>38</v>
      </c>
      <c r="G27" s="73">
        <f>IF(ISBLANK([5]市町村!G28)=TRUE,"",IF([5]市町村!G28=0,"－",[5]市町村!G28))</f>
        <v>164</v>
      </c>
      <c r="H27" s="73">
        <f>IF(ISBLANK([5]市町村!H28)=TRUE,"",IF([5]市町村!H28=0,"－",[5]市町村!H28))</f>
        <v>102</v>
      </c>
      <c r="I27" s="73">
        <f>IF(ISBLANK([5]市町村!I28)=TRUE,"",IF([5]市町村!I28=0,"－",[5]市町村!I28))</f>
        <v>35</v>
      </c>
      <c r="J27" s="73">
        <f>IF(ISBLANK([5]市町村!J28)=TRUE,"",IF([5]市町村!J28=0,"－",[5]市町村!J28))</f>
        <v>108</v>
      </c>
      <c r="K27" s="73">
        <f>IF(ISBLANK([5]市町村!K28)=TRUE,"",IF([5]市町村!K28=0,"－",[5]市町村!K28))</f>
        <v>71</v>
      </c>
      <c r="L27" s="73">
        <f>IF(ISBLANK([5]市町村!L28)=TRUE,"",IF([5]市町村!L28=0,"－",[5]市町村!L28))</f>
        <v>124</v>
      </c>
      <c r="M27" s="73">
        <f>IF(ISBLANK([5]市町村!M28)=TRUE,"",IF([5]市町村!M28=0,"－",[5]市町村!M28))</f>
        <v>259</v>
      </c>
      <c r="N27" s="73">
        <f>IF(ISBLANK([5]市町村!N28)=TRUE,"",IF([5]市町村!N28=0,"－",[5]市町村!N28))</f>
        <v>38</v>
      </c>
      <c r="O27" s="29">
        <f>IF(ISBLANK([5]市町村!O28)=TRUE,"",IF([5]市町村!O28=0,"－",[5]市町村!O28))</f>
        <v>15</v>
      </c>
      <c r="P27" s="73"/>
      <c r="Q27" s="120"/>
      <c r="R27" s="29">
        <f>IF(ISBLANK([5]市町村!R28)=TRUE,"",IF([5]市町村!R28=0,"－",[5]市町村!R28))</f>
        <v>26</v>
      </c>
      <c r="S27" s="29">
        <f>IF(ISBLANK([5]市町村!S28)=TRUE,"",IF([5]市町村!S28=0,"－",[5]市町村!S28))</f>
        <v>50</v>
      </c>
      <c r="T27" s="29">
        <f>IF(ISBLANK([5]市町村!T28)=TRUE,"",IF([5]市町村!T28=0,"－",[5]市町村!T28))</f>
        <v>24</v>
      </c>
      <c r="U27" s="29">
        <f>IF(ISBLANK([5]市町村!U28)=TRUE,"",IF([5]市町村!U28=0,"－",[5]市町村!U28))</f>
        <v>701</v>
      </c>
      <c r="V27" s="29">
        <f>IF(ISBLANK([5]市町村!V28)=TRUE,"",IF([5]市町村!V28=0,"－",[5]市町村!V28))</f>
        <v>198</v>
      </c>
      <c r="W27" s="29">
        <f>IF(ISBLANK([5]市町村!W28)=TRUE,"",IF([5]市町村!W28=0,"－",[5]市町村!W28))</f>
        <v>41</v>
      </c>
      <c r="X27" s="29">
        <f>IF(ISBLANK([5]市町村!X28)=TRUE,"",IF([5]市町村!X28=0,"－",[5]市町村!X28))</f>
        <v>75</v>
      </c>
      <c r="Y27" s="29">
        <f>IF(ISBLANK([5]市町村!Y28)=TRUE,"",IF([5]市町村!Y28=0,"－",[5]市町村!Y28))</f>
        <v>334</v>
      </c>
      <c r="Z27" s="29">
        <f>IF(ISBLANK([5]市町村!Z28)=TRUE,"",IF([5]市町村!Z28=0,"－",[5]市町村!Z28))</f>
        <v>370</v>
      </c>
      <c r="AA27" s="29">
        <f>IF(ISBLANK([5]市町村!AA28)=TRUE,"",IF([5]市町村!AA28=0,"－",[5]市町村!AA28))</f>
        <v>36</v>
      </c>
      <c r="AB27" s="29">
        <f>IF(ISBLANK([5]市町村!AB28)=TRUE,"",IF([5]市町村!AB28=0,"－",[5]市町村!AB28))</f>
        <v>97</v>
      </c>
      <c r="AC27" s="29">
        <f>IF(ISBLANK([5]市町村!AC28)=TRUE,"",IF([5]市町村!AC28=0,"－",[5]市町村!AC28))</f>
        <v>229</v>
      </c>
      <c r="AD27" s="148">
        <f>IF(ISBLANK([5]市町村!AD28)=TRUE,"",IF([5]市町村!AD28=0,"－",[5]市町村!AD28))</f>
        <v>48</v>
      </c>
      <c r="AE27" s="106"/>
      <c r="AF27" s="106"/>
      <c r="AG27" s="22" t="str">
        <f>IF(ISBLANK([5]市町村!B28)=TRUE,"",[5]市町村!B28)</f>
        <v>倉 敷 市</v>
      </c>
      <c r="AH27" s="29">
        <f>IF(ISBLANK([5]市町村!AH28)=TRUE,"",IF([5]市町村!AH28=0,"－",[5]市町村!AH28))</f>
        <v>498</v>
      </c>
      <c r="AI27" s="29">
        <f>IF(ISBLANK([5]市町村!AI28)=TRUE,"",IF([5]市町村!AI28=0,"－",[5]市町村!AI28))</f>
        <v>61</v>
      </c>
      <c r="AJ27" s="29">
        <f>IF(ISBLANK([5]市町村!AJ28)=TRUE,"",IF([5]市町村!AJ28=0,"－",[5]市町村!AJ28))</f>
        <v>11</v>
      </c>
      <c r="AK27" s="29">
        <f>IF(ISBLANK([5]市町村!AK28)=TRUE,"",IF([5]市町村!AK28=0,"－",[5]市町村!AK28))</f>
        <v>47</v>
      </c>
      <c r="AL27" s="73">
        <f>IF(ISBLANK([5]市町村!AL28)=TRUE,"",IF([5]市町村!AL28=0,"－",[5]市町村!AL28))</f>
        <v>68</v>
      </c>
      <c r="AM27" s="29">
        <f>IF(ISBLANK([5]市町村!AM28)=TRUE,"",IF([5]市町村!AM28=0,"－",[5]市町村!AM28))</f>
        <v>239</v>
      </c>
      <c r="AN27" s="29">
        <f>IF(ISBLANK([5]市町村!AN28)=TRUE,"",IF([5]市町村!AN28=0,"－",[5]市町村!AN28))</f>
        <v>139</v>
      </c>
      <c r="AO27" s="29">
        <f>IF(ISBLANK([5]市町村!AO28)=TRUE,"",IF([5]市町村!AO28=0,"－",[5]市町村!AO28))</f>
        <v>38</v>
      </c>
      <c r="AP27" s="148">
        <f>IF(ISBLANK([5]市町村!AP28)=TRUE,"",IF([5]市町村!AP28=0,"－",[5]市町村!AP28))</f>
        <v>79</v>
      </c>
    </row>
    <row r="28" spans="1:42">
      <c r="A28" s="63"/>
      <c r="B28" s="22" t="str">
        <f>IF(ISBLANK([5]市町村!B29)=TRUE,"",[5]市町村!B29)</f>
        <v>津 山 市</v>
      </c>
      <c r="C28" s="189">
        <f>IF(ISBLANK([5]市町村!C29)=TRUE,"",IF([5]市町村!C29=0,"－",[5]市町村!C29))</f>
        <v>1372</v>
      </c>
      <c r="D28" s="154">
        <f>IF(ISBLANK([5]市町村!D29)=TRUE,"",IF([5]市町村!D29=0,"－",[5]市町村!D29))</f>
        <v>2</v>
      </c>
      <c r="E28" s="73">
        <f>IF(ISBLANK([5]市町村!E29)=TRUE,"",IF([5]市町村!E29=0,"－",[5]市町村!E29))</f>
        <v>316</v>
      </c>
      <c r="F28" s="73">
        <f>IF(ISBLANK([5]市町村!F29)=TRUE,"",IF([5]市町村!F29=0,"－",[5]市町村!F29))</f>
        <v>4</v>
      </c>
      <c r="G28" s="73">
        <f>IF(ISBLANK([5]市町村!G29)=TRUE,"",IF([5]市町村!G29=0,"－",[5]市町村!G29))</f>
        <v>43</v>
      </c>
      <c r="H28" s="73">
        <f>IF(ISBLANK([5]市町村!H29)=TRUE,"",IF([5]市町村!H29=0,"－",[5]市町村!H29))</f>
        <v>30</v>
      </c>
      <c r="I28" s="73">
        <f>IF(ISBLANK([5]市町村!I29)=TRUE,"",IF([5]市町村!I29=0,"－",[5]市町村!I29))</f>
        <v>7</v>
      </c>
      <c r="J28" s="73">
        <f>IF(ISBLANK([5]市町村!J29)=TRUE,"",IF([5]市町村!J29=0,"－",[5]市町村!J29))</f>
        <v>37</v>
      </c>
      <c r="K28" s="73">
        <f>IF(ISBLANK([5]市町村!K29)=TRUE,"",IF([5]市町村!K29=0,"－",[5]市町村!K29))</f>
        <v>25</v>
      </c>
      <c r="L28" s="73">
        <f>IF(ISBLANK([5]市町村!L29)=TRUE,"",IF([5]市町村!L29=0,"－",[5]市町村!L29))</f>
        <v>23</v>
      </c>
      <c r="M28" s="73">
        <f>IF(ISBLANK([5]市町村!M29)=TRUE,"",IF([5]市町村!M29=0,"－",[5]市町村!M29))</f>
        <v>54</v>
      </c>
      <c r="N28" s="73">
        <f>IF(ISBLANK([5]市町村!N29)=TRUE,"",IF([5]市町村!N29=0,"－",[5]市町村!N29))</f>
        <v>8</v>
      </c>
      <c r="O28" s="29">
        <f>IF(ISBLANK([5]市町村!O29)=TRUE,"",IF([5]市町村!O29=0,"－",[5]市町村!O29))</f>
        <v>7</v>
      </c>
      <c r="P28" s="73"/>
      <c r="Q28" s="120"/>
      <c r="R28" s="29">
        <f>IF(ISBLANK([5]市町村!R29)=TRUE,"",IF([5]市町村!R29=0,"－",[5]市町村!R29))</f>
        <v>8</v>
      </c>
      <c r="S28" s="29">
        <f>IF(ISBLANK([5]市町村!S29)=TRUE,"",IF([5]市町村!S29=0,"－",[5]市町村!S29))</f>
        <v>13</v>
      </c>
      <c r="T28" s="29">
        <f>IF(ISBLANK([5]市町村!T29)=TRUE,"",IF([5]市町村!T29=0,"－",[5]市町村!T29))</f>
        <v>5</v>
      </c>
      <c r="U28" s="29">
        <f>IF(ISBLANK([5]市町村!U29)=TRUE,"",IF([5]市町村!U29=0,"－",[5]市町村!U29))</f>
        <v>216</v>
      </c>
      <c r="V28" s="29">
        <f>IF(ISBLANK([5]市町村!V29)=TRUE,"",IF([5]市町村!V29=0,"－",[5]市町村!V29))</f>
        <v>76</v>
      </c>
      <c r="W28" s="29">
        <f>IF(ISBLANK([5]市町村!W29)=TRUE,"",IF([5]市町村!W29=0,"－",[5]市町村!W29))</f>
        <v>9</v>
      </c>
      <c r="X28" s="29">
        <f>IF(ISBLANK([5]市町村!X29)=TRUE,"",IF([5]市町村!X29=0,"－",[5]市町村!X29))</f>
        <v>23</v>
      </c>
      <c r="Y28" s="29">
        <f>IF(ISBLANK([5]市町村!Y29)=TRUE,"",IF([5]市町村!Y29=0,"－",[5]市町村!Y29))</f>
        <v>98</v>
      </c>
      <c r="Z28" s="29">
        <f>IF(ISBLANK([5]市町村!Z29)=TRUE,"",IF([5]市町村!Z29=0,"－",[5]市町村!Z29))</f>
        <v>116</v>
      </c>
      <c r="AA28" s="29">
        <f>IF(ISBLANK([5]市町村!AA29)=TRUE,"",IF([5]市町村!AA29=0,"－",[5]市町村!AA29))</f>
        <v>11</v>
      </c>
      <c r="AB28" s="29">
        <f>IF(ISBLANK([5]市町村!AB29)=TRUE,"",IF([5]市町村!AB29=0,"－",[5]市町村!AB29))</f>
        <v>41</v>
      </c>
      <c r="AC28" s="29">
        <f>IF(ISBLANK([5]市町村!AC29)=TRUE,"",IF([5]市町村!AC29=0,"－",[5]市町村!AC29))</f>
        <v>61</v>
      </c>
      <c r="AD28" s="148">
        <f>IF(ISBLANK([5]市町村!AD29)=TRUE,"",IF([5]市町村!AD29=0,"－",[5]市町村!AD29))</f>
        <v>25</v>
      </c>
      <c r="AE28" s="106"/>
      <c r="AF28" s="106"/>
      <c r="AG28" s="22" t="str">
        <f>IF(ISBLANK([5]市町村!B29)=TRUE,"",[5]市町村!B29)</f>
        <v>津 山 市</v>
      </c>
      <c r="AH28" s="29">
        <f>IF(ISBLANK([5]市町村!AH29)=TRUE,"",IF([5]市町村!AH29=0,"－",[5]市町村!AH29))</f>
        <v>170</v>
      </c>
      <c r="AI28" s="29">
        <f>IF(ISBLANK([5]市町村!AI29)=TRUE,"",IF([5]市町村!AI29=0,"－",[5]市町村!AI29))</f>
        <v>17</v>
      </c>
      <c r="AJ28" s="29">
        <f>IF(ISBLANK([5]市町村!AJ29)=TRUE,"",IF([5]市町村!AJ29=0,"－",[5]市町村!AJ29))</f>
        <v>1</v>
      </c>
      <c r="AK28" s="29">
        <f>IF(ISBLANK([5]市町村!AK29)=TRUE,"",IF([5]市町村!AK29=0,"－",[5]市町村!AK29))</f>
        <v>18</v>
      </c>
      <c r="AL28" s="73">
        <f>IF(ISBLANK([5]市町村!AL29)=TRUE,"",IF([5]市町村!AL29=0,"－",[5]市町村!AL29))</f>
        <v>31</v>
      </c>
      <c r="AM28" s="29">
        <f>IF(ISBLANK([5]市町村!AM29)=TRUE,"",IF([5]市町村!AM29=0,"－",[5]市町村!AM29))</f>
        <v>121</v>
      </c>
      <c r="AN28" s="29">
        <f>IF(ISBLANK([5]市町村!AN29)=TRUE,"",IF([5]市町村!AN29=0,"－",[5]市町村!AN29))</f>
        <v>43</v>
      </c>
      <c r="AO28" s="29">
        <f>IF(ISBLANK([5]市町村!AO29)=TRUE,"",IF([5]市町村!AO29=0,"－",[5]市町村!AO29))</f>
        <v>11</v>
      </c>
      <c r="AP28" s="148">
        <f>IF(ISBLANK([5]市町村!AP29)=TRUE,"",IF([5]市町村!AP29=0,"－",[5]市町村!AP29))</f>
        <v>18</v>
      </c>
    </row>
    <row r="29" spans="1:42">
      <c r="A29" s="63"/>
      <c r="B29" s="22" t="str">
        <f>IF(ISBLANK([5]市町村!B30)=TRUE,"",[5]市町村!B30)</f>
        <v>玉 野 市</v>
      </c>
      <c r="C29" s="189">
        <f>IF(ISBLANK([5]市町村!C30)=TRUE,"",IF([5]市町村!C30=0,"－",[5]市町村!C30))</f>
        <v>880</v>
      </c>
      <c r="D29" s="154" t="str">
        <f>IF(ISBLANK([5]市町村!D30)=TRUE,"",IF([5]市町村!D30=0,"－",[5]市町村!D30))</f>
        <v>－</v>
      </c>
      <c r="E29" s="73">
        <f>IF(ISBLANK([5]市町村!E30)=TRUE,"",IF([5]市町村!E30=0,"－",[5]市町村!E30))</f>
        <v>221</v>
      </c>
      <c r="F29" s="73">
        <f>IF(ISBLANK([5]市町村!F30)=TRUE,"",IF([5]市町村!F30=0,"－",[5]市町村!F30))</f>
        <v>8</v>
      </c>
      <c r="G29" s="73">
        <f>IF(ISBLANK([5]市町村!G30)=TRUE,"",IF([5]市町村!G30=0,"－",[5]市町村!G30))</f>
        <v>23</v>
      </c>
      <c r="H29" s="73">
        <f>IF(ISBLANK([5]市町村!H30)=TRUE,"",IF([5]市町村!H30=0,"－",[5]市町村!H30))</f>
        <v>22</v>
      </c>
      <c r="I29" s="73">
        <f>IF(ISBLANK([5]市町村!I30)=TRUE,"",IF([5]市町村!I30=0,"－",[5]市町村!I30))</f>
        <v>5</v>
      </c>
      <c r="J29" s="73">
        <f>IF(ISBLANK([5]市町村!J30)=TRUE,"",IF([5]市町村!J30=0,"－",[5]市町村!J30))</f>
        <v>19</v>
      </c>
      <c r="K29" s="73">
        <f>IF(ISBLANK([5]市町村!K30)=TRUE,"",IF([5]市町村!K30=0,"－",[5]市町村!K30))</f>
        <v>8</v>
      </c>
      <c r="L29" s="73">
        <f>IF(ISBLANK([5]市町村!L30)=TRUE,"",IF([5]市町村!L30=0,"－",[5]市町村!L30))</f>
        <v>18</v>
      </c>
      <c r="M29" s="73">
        <f>IF(ISBLANK([5]市町村!M30)=TRUE,"",IF([5]市町村!M30=0,"－",[5]市町村!M30))</f>
        <v>37</v>
      </c>
      <c r="N29" s="73">
        <f>IF(ISBLANK([5]市町村!N30)=TRUE,"",IF([5]市町村!N30=0,"－",[5]市町村!N30))</f>
        <v>11</v>
      </c>
      <c r="O29" s="29">
        <f>IF(ISBLANK([5]市町村!O30)=TRUE,"",IF([5]市町村!O30=0,"－",[5]市町村!O30))</f>
        <v>5</v>
      </c>
      <c r="P29" s="73"/>
      <c r="Q29" s="120"/>
      <c r="R29" s="29">
        <f>IF(ISBLANK([5]市町村!R30)=TRUE,"",IF([5]市町村!R30=0,"－",[5]市町村!R30))</f>
        <v>3</v>
      </c>
      <c r="S29" s="29">
        <f>IF(ISBLANK([5]市町村!S30)=TRUE,"",IF([5]市町村!S30=0,"－",[5]市町村!S30))</f>
        <v>8</v>
      </c>
      <c r="T29" s="29">
        <f>IF(ISBLANK([5]市町村!T30)=TRUE,"",IF([5]市町村!T30=0,"－",[5]市町村!T30))</f>
        <v>3</v>
      </c>
      <c r="U29" s="29">
        <f>IF(ISBLANK([5]市町村!U30)=TRUE,"",IF([5]市町村!U30=0,"－",[5]市町村!U30))</f>
        <v>165</v>
      </c>
      <c r="V29" s="29">
        <f>IF(ISBLANK([5]市町村!V30)=TRUE,"",IF([5]市町村!V30=0,"－",[5]市町村!V30))</f>
        <v>53</v>
      </c>
      <c r="W29" s="29">
        <f>IF(ISBLANK([5]市町村!W30)=TRUE,"",IF([5]市町村!W30=0,"－",[5]市町村!W30))</f>
        <v>13</v>
      </c>
      <c r="X29" s="29">
        <f>IF(ISBLANK([5]市町村!X30)=TRUE,"",IF([5]市町村!X30=0,"－",[5]市町村!X30))</f>
        <v>9</v>
      </c>
      <c r="Y29" s="29">
        <f>IF(ISBLANK([5]市町村!Y30)=TRUE,"",IF([5]市町村!Y30=0,"－",[5]市町村!Y30))</f>
        <v>81</v>
      </c>
      <c r="Z29" s="29">
        <f>IF(ISBLANK([5]市町村!Z30)=TRUE,"",IF([5]市町村!Z30=0,"－",[5]市町村!Z30))</f>
        <v>65</v>
      </c>
      <c r="AA29" s="29">
        <f>IF(ISBLANK([5]市町村!AA30)=TRUE,"",IF([5]市町村!AA30=0,"－",[5]市町村!AA30))</f>
        <v>11</v>
      </c>
      <c r="AB29" s="29">
        <f>IF(ISBLANK([5]市町村!AB30)=TRUE,"",IF([5]市町村!AB30=0,"－",[5]市町村!AB30))</f>
        <v>25</v>
      </c>
      <c r="AC29" s="29">
        <f>IF(ISBLANK([5]市町村!AC30)=TRUE,"",IF([5]市町村!AC30=0,"－",[5]市町村!AC30))</f>
        <v>28</v>
      </c>
      <c r="AD29" s="148">
        <f>IF(ISBLANK([5]市町村!AD30)=TRUE,"",IF([5]市町村!AD30=0,"－",[5]市町村!AD30))</f>
        <v>8</v>
      </c>
      <c r="AE29" s="106"/>
      <c r="AF29" s="106"/>
      <c r="AG29" s="22" t="str">
        <f>IF(ISBLANK([5]市町村!B30)=TRUE,"",[5]市町村!B30)</f>
        <v>玉 野 市</v>
      </c>
      <c r="AH29" s="29">
        <f>IF(ISBLANK([5]市町村!AH30)=TRUE,"",IF([5]市町村!AH30=0,"－",[5]市町村!AH30))</f>
        <v>97</v>
      </c>
      <c r="AI29" s="29">
        <f>IF(ISBLANK([5]市町村!AI30)=TRUE,"",IF([5]市町村!AI30=0,"－",[5]市町村!AI30))</f>
        <v>16</v>
      </c>
      <c r="AJ29" s="29">
        <f>IF(ISBLANK([5]市町村!AJ30)=TRUE,"",IF([5]市町村!AJ30=0,"－",[5]市町村!AJ30))</f>
        <v>2</v>
      </c>
      <c r="AK29" s="29">
        <f>IF(ISBLANK([5]市町村!AK30)=TRUE,"",IF([5]市町村!AK30=0,"－",[5]市町村!AK30))</f>
        <v>9</v>
      </c>
      <c r="AL29" s="73">
        <f>IF(ISBLANK([5]市町村!AL30)=TRUE,"",IF([5]市町村!AL30=0,"－",[5]市町村!AL30))</f>
        <v>28</v>
      </c>
      <c r="AM29" s="29">
        <f>IF(ISBLANK([5]市町村!AM30)=TRUE,"",IF([5]市町村!AM30=0,"－",[5]市町村!AM30))</f>
        <v>86</v>
      </c>
      <c r="AN29" s="29">
        <f>IF(ISBLANK([5]市町村!AN30)=TRUE,"",IF([5]市町村!AN30=0,"－",[5]市町村!AN30))</f>
        <v>15</v>
      </c>
      <c r="AO29" s="29">
        <f>IF(ISBLANK([5]市町村!AO30)=TRUE,"",IF([5]市町村!AO30=0,"－",[5]市町村!AO30))</f>
        <v>5</v>
      </c>
      <c r="AP29" s="148">
        <f>IF(ISBLANK([5]市町村!AP30)=TRUE,"",IF([5]市町村!AP30=0,"－",[5]市町村!AP30))</f>
        <v>14</v>
      </c>
    </row>
    <row r="30" spans="1:42">
      <c r="A30" s="63"/>
      <c r="B30" s="22" t="str">
        <f>IF(ISBLANK([5]市町村!B31)=TRUE,"",[5]市町村!B31)</f>
        <v>笠 岡 市</v>
      </c>
      <c r="C30" s="189">
        <f>IF(ISBLANK([5]市町村!C31)=TRUE,"",IF([5]市町村!C31=0,"－",[5]市町村!C31))</f>
        <v>737</v>
      </c>
      <c r="D30" s="154">
        <f>IF(ISBLANK([5]市町村!D31)=TRUE,"",IF([5]市町村!D31=0,"－",[5]市町村!D31))</f>
        <v>1</v>
      </c>
      <c r="E30" s="73">
        <f>IF(ISBLANK([5]市町村!E31)=TRUE,"",IF([5]市町村!E31=0,"－",[5]市町村!E31))</f>
        <v>182</v>
      </c>
      <c r="F30" s="73">
        <f>IF(ISBLANK([5]市町村!F31)=TRUE,"",IF([5]市町村!F31=0,"－",[5]市町村!F31))</f>
        <v>4</v>
      </c>
      <c r="G30" s="73">
        <f>IF(ISBLANK([5]市町村!G31)=TRUE,"",IF([5]市町村!G31=0,"－",[5]市町村!G31))</f>
        <v>25</v>
      </c>
      <c r="H30" s="73">
        <f>IF(ISBLANK([5]市町村!H31)=TRUE,"",IF([5]市町村!H31=0,"－",[5]市町村!H31))</f>
        <v>18</v>
      </c>
      <c r="I30" s="73">
        <f>IF(ISBLANK([5]市町村!I31)=TRUE,"",IF([5]市町村!I31=0,"－",[5]市町村!I31))</f>
        <v>9</v>
      </c>
      <c r="J30" s="73">
        <f>IF(ISBLANK([5]市町村!J31)=TRUE,"",IF([5]市町村!J31=0,"－",[5]市町村!J31))</f>
        <v>10</v>
      </c>
      <c r="K30" s="73">
        <f>IF(ISBLANK([5]市町村!K31)=TRUE,"",IF([5]市町村!K31=0,"－",[5]市町村!K31))</f>
        <v>9</v>
      </c>
      <c r="L30" s="73">
        <f>IF(ISBLANK([5]市町村!L31)=TRUE,"",IF([5]市町村!L31=0,"－",[5]市町村!L31))</f>
        <v>14</v>
      </c>
      <c r="M30" s="73">
        <f>IF(ISBLANK([5]市町村!M31)=TRUE,"",IF([5]市町村!M31=0,"－",[5]市町村!M31))</f>
        <v>38</v>
      </c>
      <c r="N30" s="73">
        <f>IF(ISBLANK([5]市町村!N31)=TRUE,"",IF([5]市町村!N31=0,"－",[5]市町村!N31))</f>
        <v>2</v>
      </c>
      <c r="O30" s="29">
        <f>IF(ISBLANK([5]市町村!O31)=TRUE,"",IF([5]市町村!O31=0,"－",[5]市町村!O31))</f>
        <v>1</v>
      </c>
      <c r="P30" s="73"/>
      <c r="Q30" s="120"/>
      <c r="R30" s="29">
        <f>IF(ISBLANK([5]市町村!R31)=TRUE,"",IF([5]市町村!R31=0,"－",[5]市町村!R31))</f>
        <v>4</v>
      </c>
      <c r="S30" s="29">
        <f>IF(ISBLANK([5]市町村!S31)=TRUE,"",IF([5]市町村!S31=0,"－",[5]市町村!S31))</f>
        <v>7</v>
      </c>
      <c r="T30" s="29">
        <f>IF(ISBLANK([5]市町村!T31)=TRUE,"",IF([5]市町村!T31=0,"－",[5]市町村!T31))</f>
        <v>9</v>
      </c>
      <c r="U30" s="29">
        <f>IF(ISBLANK([5]市町村!U31)=TRUE,"",IF([5]市町村!U31=0,"－",[5]市町村!U31))</f>
        <v>118</v>
      </c>
      <c r="V30" s="29">
        <f>IF(ISBLANK([5]市町村!V31)=TRUE,"",IF([5]市町村!V31=0,"－",[5]市町村!V31))</f>
        <v>36</v>
      </c>
      <c r="W30" s="29">
        <f>IF(ISBLANK([5]市町村!W31)=TRUE,"",IF([5]市町村!W31=0,"－",[5]市町村!W31))</f>
        <v>8</v>
      </c>
      <c r="X30" s="29">
        <f>IF(ISBLANK([5]市町村!X31)=TRUE,"",IF([5]市町村!X31=0,"－",[5]市町村!X31))</f>
        <v>17</v>
      </c>
      <c r="Y30" s="29">
        <f>IF(ISBLANK([5]市町村!Y31)=TRUE,"",IF([5]市町村!Y31=0,"－",[5]市町村!Y31))</f>
        <v>50</v>
      </c>
      <c r="Z30" s="29">
        <f>IF(ISBLANK([5]市町村!Z31)=TRUE,"",IF([5]市町村!Z31=0,"－",[5]市町村!Z31))</f>
        <v>55</v>
      </c>
      <c r="AA30" s="29">
        <f>IF(ISBLANK([5]市町村!AA31)=TRUE,"",IF([5]市町村!AA31=0,"－",[5]市町村!AA31))</f>
        <v>5</v>
      </c>
      <c r="AB30" s="29">
        <f>IF(ISBLANK([5]市町村!AB31)=TRUE,"",IF([5]市町村!AB31=0,"－",[5]市町村!AB31))</f>
        <v>16</v>
      </c>
      <c r="AC30" s="29">
        <f>IF(ISBLANK([5]市町村!AC31)=TRUE,"",IF([5]市町村!AC31=0,"－",[5]市町村!AC31))</f>
        <v>31</v>
      </c>
      <c r="AD30" s="148">
        <f>IF(ISBLANK([5]市町村!AD31)=TRUE,"",IF([5]市町村!AD31=0,"－",[5]市町村!AD31))</f>
        <v>14</v>
      </c>
      <c r="AE30" s="106"/>
      <c r="AF30" s="106"/>
      <c r="AG30" s="22" t="str">
        <f>IF(ISBLANK([5]市町村!B31)=TRUE,"",[5]市町村!B31)</f>
        <v>笠 岡 市</v>
      </c>
      <c r="AH30" s="29">
        <f>IF(ISBLANK([5]市町村!AH31)=TRUE,"",IF([5]市町村!AH31=0,"－",[5]市町村!AH31))</f>
        <v>77</v>
      </c>
      <c r="AI30" s="29">
        <f>IF(ISBLANK([5]市町村!AI31)=TRUE,"",IF([5]市町村!AI31=0,"－",[5]市町村!AI31))</f>
        <v>11</v>
      </c>
      <c r="AJ30" s="29" t="str">
        <f>IF(ISBLANK([5]市町村!AJ31)=TRUE,"",IF([5]市町村!AJ31=0,"－",[5]市町村!AJ31))</f>
        <v>－</v>
      </c>
      <c r="AK30" s="29">
        <f>IF(ISBLANK([5]市町村!AK31)=TRUE,"",IF([5]市町村!AK31=0,"－",[5]市町村!AK31))</f>
        <v>11</v>
      </c>
      <c r="AL30" s="73">
        <f>IF(ISBLANK([5]市町村!AL31)=TRUE,"",IF([5]市町村!AL31=0,"－",[5]市町村!AL31))</f>
        <v>19</v>
      </c>
      <c r="AM30" s="29">
        <f>IF(ISBLANK([5]市町村!AM31)=TRUE,"",IF([5]市町村!AM31=0,"－",[5]市町村!AM31))</f>
        <v>54</v>
      </c>
      <c r="AN30" s="29">
        <f>IF(ISBLANK([5]市町村!AN31)=TRUE,"",IF([5]市町村!AN31=0,"－",[5]市町村!AN31))</f>
        <v>15</v>
      </c>
      <c r="AO30" s="29">
        <f>IF(ISBLANK([5]市町村!AO31)=TRUE,"",IF([5]市町村!AO31=0,"－",[5]市町村!AO31))</f>
        <v>1</v>
      </c>
      <c r="AP30" s="148">
        <f>IF(ISBLANK([5]市町村!AP31)=TRUE,"",IF([5]市町村!AP31=0,"－",[5]市町村!AP31))</f>
        <v>8</v>
      </c>
    </row>
    <row r="31" spans="1:42">
      <c r="A31" s="63"/>
      <c r="B31" s="22" t="str">
        <f>IF(ISBLANK([5]市町村!B32)=TRUE,"",[5]市町村!B32)</f>
        <v/>
      </c>
      <c r="C31" s="119" t="str">
        <f>IF(ISBLANK([5]市町村!C32)=TRUE,"",IF([5]市町村!C32=0,"－",[5]市町村!C32))</f>
        <v/>
      </c>
      <c r="D31" s="117" t="str">
        <f>IF(ISBLANK([5]市町村!D32)=TRUE,"",IF([5]市町村!D32=0,"－",[5]市町村!D32))</f>
        <v/>
      </c>
      <c r="E31" s="73" t="str">
        <f>IF(ISBLANK([5]市町村!E32)=TRUE,"",IF([5]市町村!E32=0,"－",[5]市町村!E32))</f>
        <v/>
      </c>
      <c r="F31" s="73" t="str">
        <f>IF(ISBLANK([5]市町村!F32)=TRUE,"",IF([5]市町村!F32=0,"－",[5]市町村!F32))</f>
        <v/>
      </c>
      <c r="G31" s="73" t="str">
        <f>IF(ISBLANK([5]市町村!G32)=TRUE,"",IF([5]市町村!G32=0,"－",[5]市町村!G32))</f>
        <v/>
      </c>
      <c r="H31" s="73" t="str">
        <f>IF(ISBLANK([5]市町村!H32)=TRUE,"",IF([5]市町村!H32=0,"－",[5]市町村!H32))</f>
        <v/>
      </c>
      <c r="I31" s="73" t="str">
        <f>IF(ISBLANK([5]市町村!I32)=TRUE,"",IF([5]市町村!I32=0,"－",[5]市町村!I32))</f>
        <v/>
      </c>
      <c r="J31" s="73" t="str">
        <f>IF(ISBLANK([5]市町村!J32)=TRUE,"",IF([5]市町村!J32=0,"－",[5]市町村!J32))</f>
        <v/>
      </c>
      <c r="K31" s="73" t="str">
        <f>IF(ISBLANK([5]市町村!K32)=TRUE,"",IF([5]市町村!K32=0,"－",[5]市町村!K32))</f>
        <v/>
      </c>
      <c r="L31" s="73" t="str">
        <f>IF(ISBLANK([5]市町村!L32)=TRUE,"",IF([5]市町村!L32=0,"－",[5]市町村!L32))</f>
        <v/>
      </c>
      <c r="M31" s="73" t="str">
        <f>IF(ISBLANK([5]市町村!M32)=TRUE,"",IF([5]市町村!M32=0,"－",[5]市町村!M32))</f>
        <v/>
      </c>
      <c r="N31" s="73" t="str">
        <f>IF(ISBLANK([5]市町村!N32)=TRUE,"",IF([5]市町村!N32=0,"－",[5]市町村!N32))</f>
        <v/>
      </c>
      <c r="O31" s="29" t="str">
        <f>IF(ISBLANK([5]市町村!O32)=TRUE,"",IF([5]市町村!O32=0,"－",[5]市町村!O32))</f>
        <v/>
      </c>
      <c r="P31" s="73"/>
      <c r="Q31" s="120"/>
      <c r="R31" s="29" t="str">
        <f>IF(ISBLANK([5]市町村!R32)=TRUE,"",IF([5]市町村!R32=0,"－",[5]市町村!R32))</f>
        <v/>
      </c>
      <c r="S31" s="29" t="str">
        <f>IF(ISBLANK([5]市町村!S32)=TRUE,"",IF([5]市町村!S32=0,"－",[5]市町村!S32))</f>
        <v/>
      </c>
      <c r="T31" s="29" t="str">
        <f>IF(ISBLANK([5]市町村!T32)=TRUE,"",IF([5]市町村!T32=0,"－",[5]市町村!T32))</f>
        <v/>
      </c>
      <c r="U31" s="29" t="str">
        <f>IF(ISBLANK([5]市町村!U32)=TRUE,"",IF([5]市町村!U32=0,"－",[5]市町村!U32))</f>
        <v/>
      </c>
      <c r="V31" s="29" t="str">
        <f>IF(ISBLANK([5]市町村!V32)=TRUE,"",IF([5]市町村!V32=0,"－",[5]市町村!V32))</f>
        <v/>
      </c>
      <c r="W31" s="29" t="str">
        <f>IF(ISBLANK([5]市町村!W32)=TRUE,"",IF([5]市町村!W32=0,"－",[5]市町村!W32))</f>
        <v/>
      </c>
      <c r="X31" s="29" t="str">
        <f>IF(ISBLANK([5]市町村!X32)=TRUE,"",IF([5]市町村!X32=0,"－",[5]市町村!X32))</f>
        <v/>
      </c>
      <c r="Y31" s="29" t="str">
        <f>IF(ISBLANK([5]市町村!Y32)=TRUE,"",IF([5]市町村!Y32=0,"－",[5]市町村!Y32))</f>
        <v/>
      </c>
      <c r="Z31" s="29" t="str">
        <f>IF(ISBLANK([5]市町村!Z32)=TRUE,"",IF([5]市町村!Z32=0,"－",[5]市町村!Z32))</f>
        <v/>
      </c>
      <c r="AA31" s="29" t="str">
        <f>IF(ISBLANK([5]市町村!AA32)=TRUE,"",IF([5]市町村!AA32=0,"－",[5]市町村!AA32))</f>
        <v/>
      </c>
      <c r="AB31" s="29" t="str">
        <f>IF(ISBLANK([5]市町村!AB32)=TRUE,"",IF([5]市町村!AB32=0,"－",[5]市町村!AB32))</f>
        <v/>
      </c>
      <c r="AC31" s="29" t="str">
        <f>IF(ISBLANK([5]市町村!AC32)=TRUE,"",IF([5]市町村!AC32=0,"－",[5]市町村!AC32))</f>
        <v/>
      </c>
      <c r="AD31" s="148" t="str">
        <f>IF(ISBLANK([5]市町村!AD32)=TRUE,"",IF([5]市町村!AD32=0,"－",[5]市町村!AD32))</f>
        <v/>
      </c>
      <c r="AE31" s="106"/>
      <c r="AF31" s="106"/>
      <c r="AG31" s="22" t="str">
        <f>IF(ISBLANK([5]市町村!B32)=TRUE,"",[5]市町村!B32)</f>
        <v/>
      </c>
      <c r="AH31" s="29" t="str">
        <f>IF(ISBLANK([5]市町村!AH32)=TRUE,"",IF([5]市町村!AH32=0,"－",[5]市町村!AH32))</f>
        <v/>
      </c>
      <c r="AI31" s="29" t="str">
        <f>IF(ISBLANK([5]市町村!AI32)=TRUE,"",IF([5]市町村!AI32=0,"－",[5]市町村!AI32))</f>
        <v/>
      </c>
      <c r="AJ31" s="29" t="str">
        <f>IF(ISBLANK([5]市町村!AJ32)=TRUE,"",IF([5]市町村!AJ32=0,"－",[5]市町村!AJ32))</f>
        <v/>
      </c>
      <c r="AK31" s="29" t="str">
        <f>IF(ISBLANK([5]市町村!AK32)=TRUE,"",IF([5]市町村!AK32=0,"－",[5]市町村!AK32))</f>
        <v/>
      </c>
      <c r="AL31" s="73" t="str">
        <f>IF(ISBLANK([5]市町村!AL32)=TRUE,"",IF([5]市町村!AL32=0,"－",[5]市町村!AL32))</f>
        <v/>
      </c>
      <c r="AM31" s="29" t="str">
        <f>IF(ISBLANK([5]市町村!AM32)=TRUE,"",IF([5]市町村!AM32=0,"－",[5]市町村!AM32))</f>
        <v/>
      </c>
      <c r="AN31" s="29" t="str">
        <f>IF(ISBLANK([5]市町村!AN32)=TRUE,"",IF([5]市町村!AN32=0,"－",[5]市町村!AN32))</f>
        <v/>
      </c>
      <c r="AO31" s="29" t="str">
        <f>IF(ISBLANK([5]市町村!AO32)=TRUE,"",IF([5]市町村!AO32=0,"－",[5]市町村!AO32))</f>
        <v/>
      </c>
      <c r="AP31" s="148" t="str">
        <f>IF(ISBLANK([5]市町村!AP32)=TRUE,"",IF([5]市町村!AP32=0,"－",[5]市町村!AP32))</f>
        <v/>
      </c>
    </row>
    <row r="32" spans="1:42">
      <c r="A32" s="63"/>
      <c r="B32" s="22" t="str">
        <f>IF(ISBLANK([5]市町村!B33)=TRUE,"",[5]市町村!B33)</f>
        <v>井 原 市</v>
      </c>
      <c r="C32" s="189">
        <f>IF(ISBLANK([5]市町村!C33)=TRUE,"",IF([5]市町村!C33=0,"－",[5]市町村!C33))</f>
        <v>657</v>
      </c>
      <c r="D32" s="154">
        <f>IF(ISBLANK([5]市町村!D33)=TRUE,"",IF([5]市町村!D33=0,"－",[5]市町村!D33))</f>
        <v>2</v>
      </c>
      <c r="E32" s="73">
        <f>IF(ISBLANK([5]市町村!E33)=TRUE,"",IF([5]市町村!E33=0,"－",[5]市町村!E33))</f>
        <v>160</v>
      </c>
      <c r="F32" s="73">
        <f>IF(ISBLANK([5]市町村!F33)=TRUE,"",IF([5]市町村!F33=0,"－",[5]市町村!F33))</f>
        <v>5</v>
      </c>
      <c r="G32" s="73">
        <f>IF(ISBLANK([5]市町村!G33)=TRUE,"",IF([5]市町村!G33=0,"－",[5]市町村!G33))</f>
        <v>15</v>
      </c>
      <c r="H32" s="73">
        <f>IF(ISBLANK([5]市町村!H33)=TRUE,"",IF([5]市町村!H33=0,"－",[5]市町村!H33))</f>
        <v>16</v>
      </c>
      <c r="I32" s="73">
        <f>IF(ISBLANK([5]市町村!I33)=TRUE,"",IF([5]市町村!I33=0,"－",[5]市町村!I33))</f>
        <v>6</v>
      </c>
      <c r="J32" s="73">
        <f>IF(ISBLANK([5]市町村!J33)=TRUE,"",IF([5]市町村!J33=0,"－",[5]市町村!J33))</f>
        <v>10</v>
      </c>
      <c r="K32" s="73">
        <f>IF(ISBLANK([5]市町村!K33)=TRUE,"",IF([5]市町村!K33=0,"－",[5]市町村!K33))</f>
        <v>7</v>
      </c>
      <c r="L32" s="73">
        <f>IF(ISBLANK([5]市町村!L33)=TRUE,"",IF([5]市町村!L33=0,"－",[5]市町村!L33))</f>
        <v>17</v>
      </c>
      <c r="M32" s="73">
        <f>IF(ISBLANK([5]市町村!M33)=TRUE,"",IF([5]市町村!M33=0,"－",[5]市町村!M33))</f>
        <v>38</v>
      </c>
      <c r="N32" s="73">
        <f>IF(ISBLANK([5]市町村!N33)=TRUE,"",IF([5]市町村!N33=0,"－",[5]市町村!N33))</f>
        <v>3</v>
      </c>
      <c r="O32" s="29">
        <f>IF(ISBLANK([5]市町村!O33)=TRUE,"",IF([5]市町村!O33=0,"－",[5]市町村!O33))</f>
        <v>3</v>
      </c>
      <c r="P32" s="73"/>
      <c r="Q32" s="120"/>
      <c r="R32" s="29">
        <f>IF(ISBLANK([5]市町村!R33)=TRUE,"",IF([5]市町村!R33=0,"－",[5]市町村!R33))</f>
        <v>3</v>
      </c>
      <c r="S32" s="29">
        <f>IF(ISBLANK([5]市町村!S33)=TRUE,"",IF([5]市町村!S33=0,"－",[5]市町村!S33))</f>
        <v>5</v>
      </c>
      <c r="T32" s="29">
        <f>IF(ISBLANK([5]市町村!T33)=TRUE,"",IF([5]市町村!T33=0,"－",[5]市町村!T33))</f>
        <v>1</v>
      </c>
      <c r="U32" s="29">
        <f>IF(ISBLANK([5]市町村!U33)=TRUE,"",IF([5]市町村!U33=0,"－",[5]市町村!U33))</f>
        <v>111</v>
      </c>
      <c r="V32" s="29">
        <f>IF(ISBLANK([5]市町村!V33)=TRUE,"",IF([5]市町村!V33=0,"－",[5]市町村!V33))</f>
        <v>30</v>
      </c>
      <c r="W32" s="29">
        <f>IF(ISBLANK([5]市町村!W33)=TRUE,"",IF([5]市町村!W33=0,"－",[5]市町村!W33))</f>
        <v>1</v>
      </c>
      <c r="X32" s="29">
        <f>IF(ISBLANK([5]市町村!X33)=TRUE,"",IF([5]市町村!X33=0,"－",[5]市町村!X33))</f>
        <v>7</v>
      </c>
      <c r="Y32" s="29">
        <f>IF(ISBLANK([5]市町村!Y33)=TRUE,"",IF([5]市町村!Y33=0,"－",[5]市町村!Y33))</f>
        <v>68</v>
      </c>
      <c r="Z32" s="29">
        <f>IF(ISBLANK([5]市町村!Z33)=TRUE,"",IF([5]市町村!Z33=0,"－",[5]市町村!Z33))</f>
        <v>69</v>
      </c>
      <c r="AA32" s="29">
        <f>IF(ISBLANK([5]市町村!AA33)=TRUE,"",IF([5]市町村!AA33=0,"－",[5]市町村!AA33))</f>
        <v>6</v>
      </c>
      <c r="AB32" s="29">
        <f>IF(ISBLANK([5]市町村!AB33)=TRUE,"",IF([5]市町村!AB33=0,"－",[5]市町村!AB33))</f>
        <v>28</v>
      </c>
      <c r="AC32" s="29">
        <f>IF(ISBLANK([5]市町村!AC33)=TRUE,"",IF([5]市町村!AC33=0,"－",[5]市町村!AC33))</f>
        <v>33</v>
      </c>
      <c r="AD32" s="148">
        <f>IF(ISBLANK([5]市町村!AD33)=TRUE,"",IF([5]市町村!AD33=0,"－",[5]市町村!AD33))</f>
        <v>6</v>
      </c>
      <c r="AE32" s="106"/>
      <c r="AF32" s="106"/>
      <c r="AG32" s="22" t="str">
        <f>IF(ISBLANK([5]市町村!B33)=TRUE,"",[5]市町村!B33)</f>
        <v>井 原 市</v>
      </c>
      <c r="AH32" s="29">
        <f>IF(ISBLANK([5]市町村!AH33)=TRUE,"",IF([5]市町村!AH33=0,"－",[5]市町村!AH33))</f>
        <v>60</v>
      </c>
      <c r="AI32" s="29">
        <f>IF(ISBLANK([5]市町村!AI33)=TRUE,"",IF([5]市町村!AI33=0,"－",[5]市町村!AI33))</f>
        <v>6</v>
      </c>
      <c r="AJ32" s="29">
        <f>IF(ISBLANK([5]市町村!AJ33)=TRUE,"",IF([5]市町村!AJ33=0,"－",[5]市町村!AJ33))</f>
        <v>1</v>
      </c>
      <c r="AK32" s="29">
        <f>IF(ISBLANK([5]市町村!AK33)=TRUE,"",IF([5]市町村!AK33=0,"－",[5]市町村!AK33))</f>
        <v>9</v>
      </c>
      <c r="AL32" s="73">
        <f>IF(ISBLANK([5]市町村!AL33)=TRUE,"",IF([5]市町村!AL33=0,"－",[5]市町村!AL33))</f>
        <v>23</v>
      </c>
      <c r="AM32" s="29">
        <f>IF(ISBLANK([5]市町村!AM33)=TRUE,"",IF([5]市町村!AM33=0,"－",[5]市町村!AM33))</f>
        <v>44</v>
      </c>
      <c r="AN32" s="29">
        <f>IF(ISBLANK([5]市町村!AN33)=TRUE,"",IF([5]市町村!AN33=0,"－",[5]市町村!AN33))</f>
        <v>21</v>
      </c>
      <c r="AO32" s="29">
        <f>IF(ISBLANK([5]市町村!AO33)=TRUE,"",IF([5]市町村!AO33=0,"－",[5]市町村!AO33))</f>
        <v>2</v>
      </c>
      <c r="AP32" s="148">
        <f>IF(ISBLANK([5]市町村!AP33)=TRUE,"",IF([5]市町村!AP33=0,"－",[5]市町村!AP33))</f>
        <v>5</v>
      </c>
    </row>
    <row r="33" spans="1:42">
      <c r="A33" s="63"/>
      <c r="B33" s="22" t="str">
        <f>IF(ISBLANK([5]市町村!B34)=TRUE,"",[5]市町村!B34)</f>
        <v>総 社 市</v>
      </c>
      <c r="C33" s="189">
        <f>IF(ISBLANK([5]市町村!C34)=TRUE,"",IF([5]市町村!C34=0,"－",[5]市町村!C34))</f>
        <v>724</v>
      </c>
      <c r="D33" s="154" t="str">
        <f>IF(ISBLANK([5]市町村!D34)=TRUE,"",IF([5]市町村!D34=0,"－",[5]市町村!D34))</f>
        <v>－</v>
      </c>
      <c r="E33" s="73">
        <f>IF(ISBLANK([5]市町村!E34)=TRUE,"",IF([5]市町村!E34=0,"－",[5]市町村!E34))</f>
        <v>216</v>
      </c>
      <c r="F33" s="73">
        <f>IF(ISBLANK([5]市町村!F34)=TRUE,"",IF([5]市町村!F34=0,"－",[5]市町村!F34))</f>
        <v>8</v>
      </c>
      <c r="G33" s="73">
        <f>IF(ISBLANK([5]市町村!G34)=TRUE,"",IF([5]市町村!G34=0,"－",[5]市町村!G34))</f>
        <v>31</v>
      </c>
      <c r="H33" s="73">
        <f>IF(ISBLANK([5]市町村!H34)=TRUE,"",IF([5]市町村!H34=0,"－",[5]市町村!H34))</f>
        <v>15</v>
      </c>
      <c r="I33" s="73">
        <f>IF(ISBLANK([5]市町村!I34)=TRUE,"",IF([5]市町村!I34=0,"－",[5]市町村!I34))</f>
        <v>3</v>
      </c>
      <c r="J33" s="73">
        <f>IF(ISBLANK([5]市町村!J34)=TRUE,"",IF([5]市町村!J34=0,"－",[5]市町村!J34))</f>
        <v>24</v>
      </c>
      <c r="K33" s="73">
        <f>IF(ISBLANK([5]市町村!K34)=TRUE,"",IF([5]市町村!K34=0,"－",[5]市町村!K34))</f>
        <v>9</v>
      </c>
      <c r="L33" s="73">
        <f>IF(ISBLANK([5]市町村!L34)=TRUE,"",IF([5]市町村!L34=0,"－",[5]市町村!L34))</f>
        <v>22</v>
      </c>
      <c r="M33" s="73">
        <f>IF(ISBLANK([5]市町村!M34)=TRUE,"",IF([5]市町村!M34=0,"－",[5]市町村!M34))</f>
        <v>42</v>
      </c>
      <c r="N33" s="73">
        <f>IF(ISBLANK([5]市町村!N34)=TRUE,"",IF([5]市町村!N34=0,"－",[5]市町村!N34))</f>
        <v>5</v>
      </c>
      <c r="O33" s="29">
        <f>IF(ISBLANK([5]市町村!O34)=TRUE,"",IF([5]市町村!O34=0,"－",[5]市町村!O34))</f>
        <v>7</v>
      </c>
      <c r="P33" s="73"/>
      <c r="Q33" s="120"/>
      <c r="R33" s="29">
        <f>IF(ISBLANK([5]市町村!R34)=TRUE,"",IF([5]市町村!R34=0,"－",[5]市町村!R34))</f>
        <v>5</v>
      </c>
      <c r="S33" s="29">
        <f>IF(ISBLANK([5]市町村!S34)=TRUE,"",IF([5]市町村!S34=0,"－",[5]市町村!S34))</f>
        <v>7</v>
      </c>
      <c r="T33" s="29">
        <f>IF(ISBLANK([5]市町村!T34)=TRUE,"",IF([5]市町村!T34=0,"－",[5]市町村!T34))</f>
        <v>2</v>
      </c>
      <c r="U33" s="29">
        <f>IF(ISBLANK([5]市町村!U34)=TRUE,"",IF([5]市町村!U34=0,"－",[5]市町村!U34))</f>
        <v>76</v>
      </c>
      <c r="V33" s="29">
        <f>IF(ISBLANK([5]市町村!V34)=TRUE,"",IF([5]市町村!V34=0,"－",[5]市町村!V34))</f>
        <v>26</v>
      </c>
      <c r="W33" s="29">
        <f>IF(ISBLANK([5]市町村!W34)=TRUE,"",IF([5]市町村!W34=0,"－",[5]市町村!W34))</f>
        <v>4</v>
      </c>
      <c r="X33" s="29">
        <f>IF(ISBLANK([5]市町村!X34)=TRUE,"",IF([5]市町村!X34=0,"－",[5]市町村!X34))</f>
        <v>6</v>
      </c>
      <c r="Y33" s="29">
        <f>IF(ISBLANK([5]市町村!Y34)=TRUE,"",IF([5]市町村!Y34=0,"－",[5]市町村!Y34))</f>
        <v>38</v>
      </c>
      <c r="Z33" s="29">
        <f>IF(ISBLANK([5]市町村!Z34)=TRUE,"",IF([5]市町村!Z34=0,"－",[5]市町村!Z34))</f>
        <v>83</v>
      </c>
      <c r="AA33" s="29">
        <f>IF(ISBLANK([5]市町村!AA34)=TRUE,"",IF([5]市町村!AA34=0,"－",[5]市町村!AA34))</f>
        <v>7</v>
      </c>
      <c r="AB33" s="29">
        <f>IF(ISBLANK([5]市町村!AB34)=TRUE,"",IF([5]市町村!AB34=0,"－",[5]市町村!AB34))</f>
        <v>23</v>
      </c>
      <c r="AC33" s="29">
        <f>IF(ISBLANK([5]市町村!AC34)=TRUE,"",IF([5]市町村!AC34=0,"－",[5]市町村!AC34))</f>
        <v>51</v>
      </c>
      <c r="AD33" s="148">
        <f>IF(ISBLANK([5]市町村!AD34)=TRUE,"",IF([5]市町村!AD34=0,"－",[5]市町村!AD34))</f>
        <v>7</v>
      </c>
      <c r="AE33" s="106"/>
      <c r="AF33" s="106"/>
      <c r="AG33" s="22" t="str">
        <f>IF(ISBLANK([5]市町村!B34)=TRUE,"",[5]市町村!B34)</f>
        <v>総 社 市</v>
      </c>
      <c r="AH33" s="29">
        <f>IF(ISBLANK([5]市町村!AH34)=TRUE,"",IF([5]市町村!AH34=0,"－",[5]市町村!AH34))</f>
        <v>101</v>
      </c>
      <c r="AI33" s="29">
        <f>IF(ISBLANK([5]市町村!AI34)=TRUE,"",IF([5]市町村!AI34=0,"－",[5]市町村!AI34))</f>
        <v>11</v>
      </c>
      <c r="AJ33" s="29">
        <f>IF(ISBLANK([5]市町村!AJ34)=TRUE,"",IF([5]市町村!AJ34=0,"－",[5]市町村!AJ34))</f>
        <v>1</v>
      </c>
      <c r="AK33" s="29">
        <f>IF(ISBLANK([5]市町村!AK34)=TRUE,"",IF([5]市町村!AK34=0,"－",[5]市町村!AK34))</f>
        <v>6</v>
      </c>
      <c r="AL33" s="73">
        <f>IF(ISBLANK([5]市町村!AL34)=TRUE,"",IF([5]市町村!AL34=0,"－",[5]市町村!AL34))</f>
        <v>7</v>
      </c>
      <c r="AM33" s="29">
        <f>IF(ISBLANK([5]市町村!AM34)=TRUE,"",IF([5]市町村!AM34=0,"－",[5]市町村!AM34))</f>
        <v>35</v>
      </c>
      <c r="AN33" s="29">
        <f>IF(ISBLANK([5]市町村!AN34)=TRUE,"",IF([5]市町村!AN34=0,"－",[5]市町村!AN34))</f>
        <v>25</v>
      </c>
      <c r="AO33" s="29">
        <f>IF(ISBLANK([5]市町村!AO34)=TRUE,"",IF([5]市町村!AO34=0,"－",[5]市町村!AO34))</f>
        <v>5</v>
      </c>
      <c r="AP33" s="148">
        <f>IF(ISBLANK([5]市町村!AP34)=TRUE,"",IF([5]市町村!AP34=0,"－",[5]市町村!AP34))</f>
        <v>10</v>
      </c>
    </row>
    <row r="34" spans="1:42">
      <c r="A34" s="63"/>
      <c r="B34" s="22" t="str">
        <f>IF(ISBLANK([5]市町村!B35)=TRUE,"",[5]市町村!B35)</f>
        <v>高 梁 市</v>
      </c>
      <c r="C34" s="189">
        <f>IF(ISBLANK([5]市町村!C35)=TRUE,"",IF([5]市町村!C35=0,"－",[5]市町村!C35))</f>
        <v>563</v>
      </c>
      <c r="D34" s="154" t="str">
        <f>IF(ISBLANK([5]市町村!D35)=TRUE,"",IF([5]市町村!D35=0,"－",[5]市町村!D35))</f>
        <v>－</v>
      </c>
      <c r="E34" s="73">
        <f>IF(ISBLANK([5]市町村!E35)=TRUE,"",IF([5]市町村!E35=0,"－",[5]市町村!E35))</f>
        <v>120</v>
      </c>
      <c r="F34" s="73">
        <f>IF(ISBLANK([5]市町村!F35)=TRUE,"",IF([5]市町村!F35=0,"－",[5]市町村!F35))</f>
        <v>5</v>
      </c>
      <c r="G34" s="73">
        <f>IF(ISBLANK([5]市町村!G35)=TRUE,"",IF([5]市町村!G35=0,"－",[5]市町村!G35))</f>
        <v>16</v>
      </c>
      <c r="H34" s="73">
        <f>IF(ISBLANK([5]市町村!H35)=TRUE,"",IF([5]市町村!H35=0,"－",[5]市町村!H35))</f>
        <v>9</v>
      </c>
      <c r="I34" s="73">
        <f>IF(ISBLANK([5]市町村!I35)=TRUE,"",IF([5]市町村!I35=0,"－",[5]市町村!I35))</f>
        <v>10</v>
      </c>
      <c r="J34" s="73">
        <f>IF(ISBLANK([5]市町村!J35)=TRUE,"",IF([5]市町村!J35=0,"－",[5]市町村!J35))</f>
        <v>9</v>
      </c>
      <c r="K34" s="73">
        <f>IF(ISBLANK([5]市町村!K35)=TRUE,"",IF([5]市町村!K35=0,"－",[5]市町村!K35))</f>
        <v>8</v>
      </c>
      <c r="L34" s="73">
        <f>IF(ISBLANK([5]市町村!L35)=TRUE,"",IF([5]市町村!L35=0,"－",[5]市町村!L35))</f>
        <v>6</v>
      </c>
      <c r="M34" s="73">
        <f>IF(ISBLANK([5]市町村!M35)=TRUE,"",IF([5]市町村!M35=0,"－",[5]市町村!M35))</f>
        <v>25</v>
      </c>
      <c r="N34" s="73">
        <f>IF(ISBLANK([5]市町村!N35)=TRUE,"",IF([5]市町村!N35=0,"－",[5]市町村!N35))</f>
        <v>1</v>
      </c>
      <c r="O34" s="29">
        <f>IF(ISBLANK([5]市町村!O35)=TRUE,"",IF([5]市町村!O35=0,"－",[5]市町村!O35))</f>
        <v>2</v>
      </c>
      <c r="P34" s="73"/>
      <c r="Q34" s="120"/>
      <c r="R34" s="29">
        <f>IF(ISBLANK([5]市町村!R35)=TRUE,"",IF([5]市町村!R35=0,"－",[5]市町村!R35))</f>
        <v>3</v>
      </c>
      <c r="S34" s="29">
        <f>IF(ISBLANK([5]市町村!S35)=TRUE,"",IF([5]市町村!S35=0,"－",[5]市町村!S35))</f>
        <v>5</v>
      </c>
      <c r="T34" s="29">
        <f>IF(ISBLANK([5]市町村!T35)=TRUE,"",IF([5]市町村!T35=0,"－",[5]市町村!T35))</f>
        <v>2</v>
      </c>
      <c r="U34" s="29">
        <f>IF(ISBLANK([5]市町村!U35)=TRUE,"",IF([5]市町村!U35=0,"－",[5]市町村!U35))</f>
        <v>98</v>
      </c>
      <c r="V34" s="29">
        <f>IF(ISBLANK([5]市町村!V35)=TRUE,"",IF([5]市町村!V35=0,"－",[5]市町村!V35))</f>
        <v>40</v>
      </c>
      <c r="W34" s="29">
        <f>IF(ISBLANK([5]市町村!W35)=TRUE,"",IF([5]市町村!W35=0,"－",[5]市町村!W35))</f>
        <v>2</v>
      </c>
      <c r="X34" s="29">
        <f>IF(ISBLANK([5]市町村!X35)=TRUE,"",IF([5]市町村!X35=0,"－",[5]市町村!X35))</f>
        <v>6</v>
      </c>
      <c r="Y34" s="29">
        <f>IF(ISBLANK([5]市町村!Y35)=TRUE,"",IF([5]市町村!Y35=0,"－",[5]市町村!Y35))</f>
        <v>42</v>
      </c>
      <c r="Z34" s="29">
        <f>IF(ISBLANK([5]市町村!Z35)=TRUE,"",IF([5]市町村!Z35=0,"－",[5]市町村!Z35))</f>
        <v>67</v>
      </c>
      <c r="AA34" s="29">
        <f>IF(ISBLANK([5]市町村!AA35)=TRUE,"",IF([5]市町村!AA35=0,"－",[5]市町村!AA35))</f>
        <v>8</v>
      </c>
      <c r="AB34" s="29">
        <f>IF(ISBLANK([5]市町村!AB35)=TRUE,"",IF([5]市町村!AB35=0,"－",[5]市町村!AB35))</f>
        <v>19</v>
      </c>
      <c r="AC34" s="29">
        <f>IF(ISBLANK([5]市町村!AC35)=TRUE,"",IF([5]市町村!AC35=0,"－",[5]市町村!AC35))</f>
        <v>39</v>
      </c>
      <c r="AD34" s="148">
        <f>IF(ISBLANK([5]市町村!AD35)=TRUE,"",IF([5]市町村!AD35=0,"－",[5]市町村!AD35))</f>
        <v>6</v>
      </c>
      <c r="AE34" s="106"/>
      <c r="AF34" s="106"/>
      <c r="AG34" s="22" t="str">
        <f>IF(ISBLANK([5]市町村!B35)=TRUE,"",[5]市町村!B35)</f>
        <v>高 梁 市</v>
      </c>
      <c r="AH34" s="29">
        <f>IF(ISBLANK([5]市町村!AH35)=TRUE,"",IF([5]市町村!AH35=0,"－",[5]市町村!AH35))</f>
        <v>54</v>
      </c>
      <c r="AI34" s="29">
        <f>IF(ISBLANK([5]市町村!AI35)=TRUE,"",IF([5]市町村!AI35=0,"－",[5]市町村!AI35))</f>
        <v>8</v>
      </c>
      <c r="AJ34" s="29" t="str">
        <f>IF(ISBLANK([5]市町村!AJ35)=TRUE,"",IF([5]市町村!AJ35=0,"－",[5]市町村!AJ35))</f>
        <v>－</v>
      </c>
      <c r="AK34" s="29">
        <f>IF(ISBLANK([5]市町村!AK35)=TRUE,"",IF([5]市町村!AK35=0,"－",[5]市町村!AK35))</f>
        <v>4</v>
      </c>
      <c r="AL34" s="73">
        <f>IF(ISBLANK([5]市町村!AL35)=TRUE,"",IF([5]市町村!AL35=0,"－",[5]市町村!AL35))</f>
        <v>9</v>
      </c>
      <c r="AM34" s="29">
        <f>IF(ISBLANK([5]市町村!AM35)=TRUE,"",IF([5]市町村!AM35=0,"－",[5]市町村!AM35))</f>
        <v>25</v>
      </c>
      <c r="AN34" s="29">
        <f>IF(ISBLANK([5]市町村!AN35)=TRUE,"",IF([5]市町村!AN35=0,"－",[5]市町村!AN35))</f>
        <v>23</v>
      </c>
      <c r="AO34" s="29">
        <f>IF(ISBLANK([5]市町村!AO35)=TRUE,"",IF([5]市町村!AO35=0,"－",[5]市町村!AO35))</f>
        <v>3</v>
      </c>
      <c r="AP34" s="148">
        <f>IF(ISBLANK([5]市町村!AP35)=TRUE,"",IF([5]市町村!AP35=0,"－",[5]市町村!AP35))</f>
        <v>5</v>
      </c>
    </row>
    <row r="35" spans="1:42">
      <c r="A35" s="63"/>
      <c r="B35" s="24" t="str">
        <f>IF(ISBLANK([5]市町村!B36)=TRUE,"",[5]市町村!B36)</f>
        <v>新 見 市</v>
      </c>
      <c r="C35" s="119">
        <f>IF(ISBLANK([5]市町村!C36)=TRUE,"",IF([5]市町村!C36=0,"－",[5]市町村!C36))</f>
        <v>563</v>
      </c>
      <c r="D35" s="117" t="str">
        <f>IF(ISBLANK([5]市町村!D36)=TRUE,"",IF([5]市町村!D36=0,"－",[5]市町村!D36))</f>
        <v>－</v>
      </c>
      <c r="E35" s="73">
        <f>IF(ISBLANK([5]市町村!E36)=TRUE,"",IF([5]市町村!E36=0,"－",[5]市町村!E36))</f>
        <v>108</v>
      </c>
      <c r="F35" s="73">
        <f>IF(ISBLANK([5]市町村!F36)=TRUE,"",IF([5]市町村!F36=0,"－",[5]市町村!F36))</f>
        <v>6</v>
      </c>
      <c r="G35" s="73">
        <f>IF(ISBLANK([5]市町村!G36)=TRUE,"",IF([5]市町村!G36=0,"－",[5]市町村!G36))</f>
        <v>11</v>
      </c>
      <c r="H35" s="73">
        <f>IF(ISBLANK([5]市町村!H36)=TRUE,"",IF([5]市町村!H36=0,"－",[5]市町村!H36))</f>
        <v>5</v>
      </c>
      <c r="I35" s="73">
        <f>IF(ISBLANK([5]市町村!I36)=TRUE,"",IF([5]市町村!I36=0,"－",[5]市町村!I36))</f>
        <v>3</v>
      </c>
      <c r="J35" s="73">
        <f>IF(ISBLANK([5]市町村!J36)=TRUE,"",IF([5]市町村!J36=0,"－",[5]市町村!J36))</f>
        <v>11</v>
      </c>
      <c r="K35" s="73">
        <f>IF(ISBLANK([5]市町村!K36)=TRUE,"",IF([5]市町村!K36=0,"－",[5]市町村!K36))</f>
        <v>7</v>
      </c>
      <c r="L35" s="73">
        <f>IF(ISBLANK([5]市町村!L36)=TRUE,"",IF([5]市町村!L36=0,"－",[5]市町村!L36))</f>
        <v>13</v>
      </c>
      <c r="M35" s="73">
        <f>IF(ISBLANK([5]市町村!M36)=TRUE,"",IF([5]市町村!M36=0,"－",[5]市町村!M36))</f>
        <v>15</v>
      </c>
      <c r="N35" s="73">
        <f>IF(ISBLANK([5]市町村!N36)=TRUE,"",IF([5]市町村!N36=0,"－",[5]市町村!N36))</f>
        <v>4</v>
      </c>
      <c r="O35" s="29" t="str">
        <f>IF(ISBLANK([5]市町村!O36)=TRUE,"",IF([5]市町村!O36=0,"－",[5]市町村!O36))</f>
        <v>－</v>
      </c>
      <c r="P35" s="73"/>
      <c r="Q35" s="120"/>
      <c r="R35" s="29" t="str">
        <f>IF(ISBLANK([5]市町村!R36)=TRUE,"",IF([5]市町村!R36=0,"－",[5]市町村!R36))</f>
        <v>－</v>
      </c>
      <c r="S35" s="29">
        <f>IF(ISBLANK([5]市町村!S36)=TRUE,"",IF([5]市町村!S36=0,"－",[5]市町村!S36))</f>
        <v>1</v>
      </c>
      <c r="T35" s="29" t="str">
        <f>IF(ISBLANK([5]市町村!T36)=TRUE,"",IF([5]市町村!T36=0,"－",[5]市町村!T36))</f>
        <v>－</v>
      </c>
      <c r="U35" s="29">
        <f>IF(ISBLANK([5]市町村!U36)=TRUE,"",IF([5]市町村!U36=0,"－",[5]市町村!U36))</f>
        <v>108</v>
      </c>
      <c r="V35" s="29">
        <f>IF(ISBLANK([5]市町村!V36)=TRUE,"",IF([5]市町村!V36=0,"－",[5]市町村!V36))</f>
        <v>37</v>
      </c>
      <c r="W35" s="29">
        <f>IF(ISBLANK([5]市町村!W36)=TRUE,"",IF([5]市町村!W36=0,"－",[5]市町村!W36))</f>
        <v>1</v>
      </c>
      <c r="X35" s="29">
        <f>IF(ISBLANK([5]市町村!X36)=TRUE,"",IF([5]市町村!X36=0,"－",[5]市町村!X36))</f>
        <v>8</v>
      </c>
      <c r="Y35" s="29">
        <f>IF(ISBLANK([5]市町村!Y36)=TRUE,"",IF([5]市町村!Y36=0,"－",[5]市町村!Y36))</f>
        <v>55</v>
      </c>
      <c r="Z35" s="29">
        <f>IF(ISBLANK([5]市町村!Z36)=TRUE,"",IF([5]市町村!Z36=0,"－",[5]市町村!Z36))</f>
        <v>66</v>
      </c>
      <c r="AA35" s="29">
        <f>IF(ISBLANK([5]市町村!AA36)=TRUE,"",IF([5]市町村!AA36=0,"－",[5]市町村!AA36))</f>
        <v>14</v>
      </c>
      <c r="AB35" s="29">
        <f>IF(ISBLANK([5]市町村!AB36)=TRUE,"",IF([5]市町村!AB36=0,"－",[5]市町村!AB36))</f>
        <v>19</v>
      </c>
      <c r="AC35" s="29">
        <f>IF(ISBLANK([5]市町村!AC36)=TRUE,"",IF([5]市町村!AC36=0,"－",[5]市町村!AC36))</f>
        <v>32</v>
      </c>
      <c r="AD35" s="148">
        <f>IF(ISBLANK([5]市町村!AD36)=TRUE,"",IF([5]市町村!AD36=0,"－",[5]市町村!AD36))</f>
        <v>3</v>
      </c>
      <c r="AE35" s="106"/>
      <c r="AF35" s="106"/>
      <c r="AG35" s="24" t="str">
        <f>IF(ISBLANK([5]市町村!B36)=TRUE,"",[5]市町村!B36)</f>
        <v>新 見 市</v>
      </c>
      <c r="AH35" s="29">
        <f>IF(ISBLANK([5]市町村!AH36)=TRUE,"",IF([5]市町村!AH36=0,"－",[5]市町村!AH36))</f>
        <v>100</v>
      </c>
      <c r="AI35" s="29">
        <f>IF(ISBLANK([5]市町村!AI36)=TRUE,"",IF([5]市町村!AI36=0,"－",[5]市町村!AI36))</f>
        <v>4</v>
      </c>
      <c r="AJ35" s="29">
        <f>IF(ISBLANK([5]市町村!AJ36)=TRUE,"",IF([5]市町村!AJ36=0,"－",[5]市町村!AJ36))</f>
        <v>1</v>
      </c>
      <c r="AK35" s="29">
        <f>IF(ISBLANK([5]市町村!AK36)=TRUE,"",IF([5]市町村!AK36=0,"－",[5]市町村!AK36))</f>
        <v>12</v>
      </c>
      <c r="AL35" s="73">
        <f>IF(ISBLANK([5]市町村!AL36)=TRUE,"",IF([5]市町村!AL36=0,"－",[5]市町村!AL36))</f>
        <v>12</v>
      </c>
      <c r="AM35" s="29">
        <f>IF(ISBLANK([5]市町村!AM36)=TRUE,"",IF([5]市町村!AM36=0,"－",[5]市町村!AM36))</f>
        <v>28</v>
      </c>
      <c r="AN35" s="29">
        <f>IF(ISBLANK([5]市町村!AN36)=TRUE,"",IF([5]市町村!AN36=0,"－",[5]市町村!AN36))</f>
        <v>12</v>
      </c>
      <c r="AO35" s="29">
        <f>IF(ISBLANK([5]市町村!AO36)=TRUE,"",IF([5]市町村!AO36=0,"－",[5]市町村!AO36))</f>
        <v>2</v>
      </c>
      <c r="AP35" s="148">
        <f>IF(ISBLANK([5]市町村!AP36)=TRUE,"",IF([5]市町村!AP36=0,"－",[5]市町村!AP36))</f>
        <v>14</v>
      </c>
    </row>
    <row r="36" spans="1:42">
      <c r="A36" s="63"/>
      <c r="B36" s="22" t="str">
        <f>IF(ISBLANK([5]市町村!B37)=TRUE,"",[5]市町村!B37)</f>
        <v>備 前 市</v>
      </c>
      <c r="C36" s="119">
        <f>IF(ISBLANK([5]市町村!C37)=TRUE,"",IF([5]市町村!C37=0,"－",[5]市町村!C37))</f>
        <v>526</v>
      </c>
      <c r="D36" s="117">
        <f>IF(ISBLANK([5]市町村!D37)=TRUE,"",IF([5]市町村!D37=0,"－",[5]市町村!D37))</f>
        <v>1</v>
      </c>
      <c r="E36" s="73">
        <f>IF(ISBLANK([5]市町村!E37)=TRUE,"",IF([5]市町村!E37=0,"－",[5]市町村!E37))</f>
        <v>152</v>
      </c>
      <c r="F36" s="73">
        <f>IF(ISBLANK([5]市町村!F37)=TRUE,"",IF([5]市町村!F37=0,"－",[5]市町村!F37))</f>
        <v>4</v>
      </c>
      <c r="G36" s="73">
        <f>IF(ISBLANK([5]市町村!G37)=TRUE,"",IF([5]市町村!G37=0,"－",[5]市町村!G37))</f>
        <v>16</v>
      </c>
      <c r="H36" s="73">
        <f>IF(ISBLANK([5]市町村!H37)=TRUE,"",IF([5]市町村!H37=0,"－",[5]市町村!H37))</f>
        <v>12</v>
      </c>
      <c r="I36" s="73">
        <f>IF(ISBLANK([5]市町村!I37)=TRUE,"",IF([5]市町村!I37=0,"－",[5]市町村!I37))</f>
        <v>1</v>
      </c>
      <c r="J36" s="73">
        <f>IF(ISBLANK([5]市町村!J37)=TRUE,"",IF([5]市町村!J37=0,"－",[5]市町村!J37))</f>
        <v>16</v>
      </c>
      <c r="K36" s="73">
        <f>IF(ISBLANK([5]市町村!K37)=TRUE,"",IF([5]市町村!K37=0,"－",[5]市町村!K37))</f>
        <v>8</v>
      </c>
      <c r="L36" s="73">
        <f>IF(ISBLANK([5]市町村!L37)=TRUE,"",IF([5]市町村!L37=0,"－",[5]市町村!L37))</f>
        <v>14</v>
      </c>
      <c r="M36" s="73">
        <f>IF(ISBLANK([5]市町村!M37)=TRUE,"",IF([5]市町村!M37=0,"－",[5]市町村!M37))</f>
        <v>41</v>
      </c>
      <c r="N36" s="73">
        <f>IF(ISBLANK([5]市町村!N37)=TRUE,"",IF([5]市町村!N37=0,"－",[5]市町村!N37))</f>
        <v>3</v>
      </c>
      <c r="O36" s="29">
        <f>IF(ISBLANK([5]市町村!O37)=TRUE,"",IF([5]市町村!O37=0,"－",[5]市町村!O37))</f>
        <v>4</v>
      </c>
      <c r="P36" s="73"/>
      <c r="Q36" s="120"/>
      <c r="R36" s="29">
        <f>IF(ISBLANK([5]市町村!R37)=TRUE,"",IF([5]市町村!R37=0,"－",[5]市町村!R37))</f>
        <v>4</v>
      </c>
      <c r="S36" s="29">
        <f>IF(ISBLANK([5]市町村!S37)=TRUE,"",IF([5]市町村!S37=0,"－",[5]市町村!S37))</f>
        <v>2</v>
      </c>
      <c r="T36" s="29">
        <f>IF(ISBLANK([5]市町村!T37)=TRUE,"",IF([5]市町村!T37=0,"－",[5]市町村!T37))</f>
        <v>2</v>
      </c>
      <c r="U36" s="29">
        <f>IF(ISBLANK([5]市町村!U37)=TRUE,"",IF([5]市町村!U37=0,"－",[5]市町村!U37))</f>
        <v>76</v>
      </c>
      <c r="V36" s="29">
        <f>IF(ISBLANK([5]市町村!V37)=TRUE,"",IF([5]市町村!V37=0,"－",[5]市町村!V37))</f>
        <v>19</v>
      </c>
      <c r="W36" s="29">
        <f>IF(ISBLANK([5]市町村!W37)=TRUE,"",IF([5]市町村!W37=0,"－",[5]市町村!W37))</f>
        <v>5</v>
      </c>
      <c r="X36" s="29">
        <f>IF(ISBLANK([5]市町村!X37)=TRUE,"",IF([5]市町村!X37=0,"－",[5]市町村!X37))</f>
        <v>5</v>
      </c>
      <c r="Y36" s="29">
        <f>IF(ISBLANK([5]市町村!Y37)=TRUE,"",IF([5]市町村!Y37=0,"－",[5]市町村!Y37))</f>
        <v>38</v>
      </c>
      <c r="Z36" s="29">
        <f>IF(ISBLANK([5]市町村!Z37)=TRUE,"",IF([5]市町村!Z37=0,"－",[5]市町村!Z37))</f>
        <v>32</v>
      </c>
      <c r="AA36" s="29">
        <f>IF(ISBLANK([5]市町村!AA37)=TRUE,"",IF([5]市町村!AA37=0,"－",[5]市町村!AA37))</f>
        <v>4</v>
      </c>
      <c r="AB36" s="29">
        <f>IF(ISBLANK([5]市町村!AB37)=TRUE,"",IF([5]市町村!AB37=0,"－",[5]市町村!AB37))</f>
        <v>11</v>
      </c>
      <c r="AC36" s="29">
        <f>IF(ISBLANK([5]市町村!AC37)=TRUE,"",IF([5]市町村!AC37=0,"－",[5]市町村!AC37))</f>
        <v>17</v>
      </c>
      <c r="AD36" s="148">
        <f>IF(ISBLANK([5]市町村!AD37)=TRUE,"",IF([5]市町村!AD37=0,"－",[5]市町村!AD37))</f>
        <v>3</v>
      </c>
      <c r="AE36" s="106"/>
      <c r="AF36" s="106"/>
      <c r="AG36" s="22" t="str">
        <f>IF(ISBLANK([5]市町村!B37)=TRUE,"",[5]市町村!B37)</f>
        <v>備 前 市</v>
      </c>
      <c r="AH36" s="29">
        <f>IF(ISBLANK([5]市町村!AH37)=TRUE,"",IF([5]市町村!AH37=0,"－",[5]市町村!AH37))</f>
        <v>48</v>
      </c>
      <c r="AI36" s="29">
        <f>IF(ISBLANK([5]市町村!AI37)=TRUE,"",IF([5]市町村!AI37=0,"－",[5]市町村!AI37))</f>
        <v>5</v>
      </c>
      <c r="AJ36" s="29">
        <f>IF(ISBLANK([5]市町村!AJ37)=TRUE,"",IF([5]市町村!AJ37=0,"－",[5]市町村!AJ37))</f>
        <v>2</v>
      </c>
      <c r="AK36" s="29">
        <f>IF(ISBLANK([5]市町村!AK37)=TRUE,"",IF([5]市町村!AK37=0,"－",[5]市町村!AK37))</f>
        <v>2</v>
      </c>
      <c r="AL36" s="73">
        <f>IF(ISBLANK([5]市町村!AL37)=TRUE,"",IF([5]市町村!AL37=0,"－",[5]市町村!AL37))</f>
        <v>13</v>
      </c>
      <c r="AM36" s="29">
        <f>IF(ISBLANK([5]市町村!AM37)=TRUE,"",IF([5]市町村!AM37=0,"－",[5]市町村!AM37))</f>
        <v>37</v>
      </c>
      <c r="AN36" s="29">
        <f>IF(ISBLANK([5]市町村!AN37)=TRUE,"",IF([5]市町村!AN37=0,"－",[5]市町村!AN37))</f>
        <v>11</v>
      </c>
      <c r="AO36" s="29">
        <f>IF(ISBLANK([5]市町村!AO37)=TRUE,"",IF([5]市町村!AO37=0,"－",[5]市町村!AO37))</f>
        <v>1</v>
      </c>
      <c r="AP36" s="148">
        <f>IF(ISBLANK([5]市町村!AP37)=TRUE,"",IF([5]市町村!AP37=0,"－",[5]市町村!AP37))</f>
        <v>11</v>
      </c>
    </row>
    <row r="37" spans="1:42">
      <c r="A37" s="63"/>
      <c r="B37" s="22" t="str">
        <f>IF(ISBLANK([5]市町村!B38)=TRUE,"",[5]市町村!B38)</f>
        <v/>
      </c>
      <c r="C37" s="189" t="str">
        <f>IF(ISBLANK([5]市町村!C38)=TRUE,"",IF([5]市町村!C38=0,"－",[5]市町村!C38))</f>
        <v/>
      </c>
      <c r="D37" s="154" t="str">
        <f>IF(ISBLANK([5]市町村!D38)=TRUE,"",IF([5]市町村!D38=0,"－",[5]市町村!D38))</f>
        <v/>
      </c>
      <c r="E37" s="73" t="str">
        <f>IF(ISBLANK([5]市町村!E38)=TRUE,"",IF([5]市町村!E38=0,"－",[5]市町村!E38))</f>
        <v/>
      </c>
      <c r="F37" s="73" t="str">
        <f>IF(ISBLANK([5]市町村!F38)=TRUE,"",IF([5]市町村!F38=0,"－",[5]市町村!F38))</f>
        <v/>
      </c>
      <c r="G37" s="73" t="str">
        <f>IF(ISBLANK([5]市町村!G38)=TRUE,"",IF([5]市町村!G38=0,"－",[5]市町村!G38))</f>
        <v/>
      </c>
      <c r="H37" s="73" t="str">
        <f>IF(ISBLANK([5]市町村!H38)=TRUE,"",IF([5]市町村!H38=0,"－",[5]市町村!H38))</f>
        <v/>
      </c>
      <c r="I37" s="73" t="str">
        <f>IF(ISBLANK([5]市町村!I38)=TRUE,"",IF([5]市町村!I38=0,"－",[5]市町村!I38))</f>
        <v/>
      </c>
      <c r="J37" s="73" t="str">
        <f>IF(ISBLANK([5]市町村!J38)=TRUE,"",IF([5]市町村!J38=0,"－",[5]市町村!J38))</f>
        <v/>
      </c>
      <c r="K37" s="73" t="str">
        <f>IF(ISBLANK([5]市町村!K38)=TRUE,"",IF([5]市町村!K38=0,"－",[5]市町村!K38))</f>
        <v/>
      </c>
      <c r="L37" s="73" t="str">
        <f>IF(ISBLANK([5]市町村!L38)=TRUE,"",IF([5]市町村!L38=0,"－",[5]市町村!L38))</f>
        <v/>
      </c>
      <c r="M37" s="73" t="str">
        <f>IF(ISBLANK([5]市町村!M38)=TRUE,"",IF([5]市町村!M38=0,"－",[5]市町村!M38))</f>
        <v/>
      </c>
      <c r="N37" s="73" t="str">
        <f>IF(ISBLANK([5]市町村!N38)=TRUE,"",IF([5]市町村!N38=0,"－",[5]市町村!N38))</f>
        <v/>
      </c>
      <c r="O37" s="29" t="str">
        <f>IF(ISBLANK([5]市町村!O38)=TRUE,"",IF([5]市町村!O38=0,"－",[5]市町村!O38))</f>
        <v/>
      </c>
      <c r="P37" s="73"/>
      <c r="Q37" s="120"/>
      <c r="R37" s="29" t="str">
        <f>IF(ISBLANK([5]市町村!R38)=TRUE,"",IF([5]市町村!R38=0,"－",[5]市町村!R38))</f>
        <v/>
      </c>
      <c r="S37" s="29" t="str">
        <f>IF(ISBLANK([5]市町村!S38)=TRUE,"",IF([5]市町村!S38=0,"－",[5]市町村!S38))</f>
        <v/>
      </c>
      <c r="T37" s="29" t="str">
        <f>IF(ISBLANK([5]市町村!T38)=TRUE,"",IF([5]市町村!T38=0,"－",[5]市町村!T38))</f>
        <v/>
      </c>
      <c r="U37" s="29" t="str">
        <f>IF(ISBLANK([5]市町村!U38)=TRUE,"",IF([5]市町村!U38=0,"－",[5]市町村!U38))</f>
        <v/>
      </c>
      <c r="V37" s="29" t="str">
        <f>IF(ISBLANK([5]市町村!V38)=TRUE,"",IF([5]市町村!V38=0,"－",[5]市町村!V38))</f>
        <v/>
      </c>
      <c r="W37" s="29" t="str">
        <f>IF(ISBLANK([5]市町村!W38)=TRUE,"",IF([5]市町村!W38=0,"－",[5]市町村!W38))</f>
        <v/>
      </c>
      <c r="X37" s="29" t="str">
        <f>IF(ISBLANK([5]市町村!X38)=TRUE,"",IF([5]市町村!X38=0,"－",[5]市町村!X38))</f>
        <v/>
      </c>
      <c r="Y37" s="29" t="str">
        <f>IF(ISBLANK([5]市町村!Y38)=TRUE,"",IF([5]市町村!Y38=0,"－",[5]市町村!Y38))</f>
        <v/>
      </c>
      <c r="Z37" s="29" t="str">
        <f>IF(ISBLANK([5]市町村!Z38)=TRUE,"",IF([5]市町村!Z38=0,"－",[5]市町村!Z38))</f>
        <v/>
      </c>
      <c r="AA37" s="29" t="str">
        <f>IF(ISBLANK([5]市町村!AA38)=TRUE,"",IF([5]市町村!AA38=0,"－",[5]市町村!AA38))</f>
        <v/>
      </c>
      <c r="AB37" s="29" t="str">
        <f>IF(ISBLANK([5]市町村!AB38)=TRUE,"",IF([5]市町村!AB38=0,"－",[5]市町村!AB38))</f>
        <v/>
      </c>
      <c r="AC37" s="29" t="str">
        <f>IF(ISBLANK([5]市町村!AC38)=TRUE,"",IF([5]市町村!AC38=0,"－",[5]市町村!AC38))</f>
        <v/>
      </c>
      <c r="AD37" s="148" t="str">
        <f>IF(ISBLANK([5]市町村!AD38)=TRUE,"",IF([5]市町村!AD38=0,"－",[5]市町村!AD38))</f>
        <v/>
      </c>
      <c r="AE37" s="106"/>
      <c r="AF37" s="106"/>
      <c r="AG37" s="22" t="str">
        <f>IF(ISBLANK([5]市町村!B38)=TRUE,"",[5]市町村!B38)</f>
        <v/>
      </c>
      <c r="AH37" s="29" t="str">
        <f>IF(ISBLANK([5]市町村!AH38)=TRUE,"",IF([5]市町村!AH38=0,"－",[5]市町村!AH38))</f>
        <v/>
      </c>
      <c r="AI37" s="29" t="str">
        <f>IF(ISBLANK([5]市町村!AI38)=TRUE,"",IF([5]市町村!AI38=0,"－",[5]市町村!AI38))</f>
        <v/>
      </c>
      <c r="AJ37" s="29" t="str">
        <f>IF(ISBLANK([5]市町村!AJ38)=TRUE,"",IF([5]市町村!AJ38=0,"－",[5]市町村!AJ38))</f>
        <v/>
      </c>
      <c r="AK37" s="29" t="str">
        <f>IF(ISBLANK([5]市町村!AK38)=TRUE,"",IF([5]市町村!AK38=0,"－",[5]市町村!AK38))</f>
        <v/>
      </c>
      <c r="AL37" s="73" t="str">
        <f>IF(ISBLANK([5]市町村!AL38)=TRUE,"",IF([5]市町村!AL38=0,"－",[5]市町村!AL38))</f>
        <v/>
      </c>
      <c r="AM37" s="29" t="str">
        <f>IF(ISBLANK([5]市町村!AM38)=TRUE,"",IF([5]市町村!AM38=0,"－",[5]市町村!AM38))</f>
        <v/>
      </c>
      <c r="AN37" s="29" t="str">
        <f>IF(ISBLANK([5]市町村!AN38)=TRUE,"",IF([5]市町村!AN38=0,"－",[5]市町村!AN38))</f>
        <v/>
      </c>
      <c r="AO37" s="29" t="str">
        <f>IF(ISBLANK([5]市町村!AO38)=TRUE,"",IF([5]市町村!AO38=0,"－",[5]市町村!AO38))</f>
        <v/>
      </c>
      <c r="AP37" s="148" t="str">
        <f>IF(ISBLANK([5]市町村!AP38)=TRUE,"",IF([5]市町村!AP38=0,"－",[5]市町村!AP38))</f>
        <v/>
      </c>
    </row>
    <row r="38" spans="1:42">
      <c r="A38" s="63"/>
      <c r="B38" s="22" t="str">
        <f>IF(ISBLANK([5]市町村!B39)=TRUE,"",[5]市町村!B39)</f>
        <v>瀬戸内市</v>
      </c>
      <c r="C38" s="119">
        <f>IF(ISBLANK([5]市町村!C39)=TRUE,"",IF([5]市町村!C39=0,"－",[5]市町村!C39))</f>
        <v>474</v>
      </c>
      <c r="D38" s="117" t="str">
        <f>IF(ISBLANK([5]市町村!D39)=TRUE,"",IF([5]市町村!D39=0,"－",[5]市町村!D39))</f>
        <v>－</v>
      </c>
      <c r="E38" s="73">
        <f>IF(ISBLANK([5]市町村!E39)=TRUE,"",IF([5]市町村!E39=0,"－",[5]市町村!E39))</f>
        <v>132</v>
      </c>
      <c r="F38" s="73">
        <f>IF(ISBLANK([5]市町村!F39)=TRUE,"",IF([5]市町村!F39=0,"－",[5]市町村!F39))</f>
        <v>6</v>
      </c>
      <c r="G38" s="73">
        <f>IF(ISBLANK([5]市町村!G39)=TRUE,"",IF([5]市町村!G39=0,"－",[5]市町村!G39))</f>
        <v>21</v>
      </c>
      <c r="H38" s="73">
        <f>IF(ISBLANK([5]市町村!H39)=TRUE,"",IF([5]市町村!H39=0,"－",[5]市町村!H39))</f>
        <v>7</v>
      </c>
      <c r="I38" s="73">
        <f>IF(ISBLANK([5]市町村!I39)=TRUE,"",IF([5]市町村!I39=0,"－",[5]市町村!I39))</f>
        <v>4</v>
      </c>
      <c r="J38" s="73">
        <f>IF(ISBLANK([5]市町村!J39)=TRUE,"",IF([5]市町村!J39=0,"－",[5]市町村!J39))</f>
        <v>5</v>
      </c>
      <c r="K38" s="73">
        <f>IF(ISBLANK([5]市町村!K39)=TRUE,"",IF([5]市町村!K39=0,"－",[5]市町村!K39))</f>
        <v>6</v>
      </c>
      <c r="L38" s="73">
        <f>IF(ISBLANK([5]市町村!L39)=TRUE,"",IF([5]市町村!L39=0,"－",[5]市町村!L39))</f>
        <v>11</v>
      </c>
      <c r="M38" s="73">
        <f>IF(ISBLANK([5]市町村!M39)=TRUE,"",IF([5]市町村!M39=0,"－",[5]市町村!M39))</f>
        <v>33</v>
      </c>
      <c r="N38" s="73">
        <f>IF(ISBLANK([5]市町村!N39)=TRUE,"",IF([5]市町村!N39=0,"－",[5]市町村!N39))</f>
        <v>4</v>
      </c>
      <c r="O38" s="29">
        <f>IF(ISBLANK([5]市町村!O39)=TRUE,"",IF([5]市町村!O39=0,"－",[5]市町村!O39))</f>
        <v>2</v>
      </c>
      <c r="P38" s="73"/>
      <c r="Q38" s="120"/>
      <c r="R38" s="29">
        <f>IF(ISBLANK([5]市町村!R39)=TRUE,"",IF([5]市町村!R39=0,"－",[5]市町村!R39))</f>
        <v>5</v>
      </c>
      <c r="S38" s="29">
        <f>IF(ISBLANK([5]市町村!S39)=TRUE,"",IF([5]市町村!S39=0,"－",[5]市町村!S39))</f>
        <v>9</v>
      </c>
      <c r="T38" s="29">
        <f>IF(ISBLANK([5]市町村!T39)=TRUE,"",IF([5]市町村!T39=0,"－",[5]市町村!T39))</f>
        <v>1</v>
      </c>
      <c r="U38" s="29">
        <f>IF(ISBLANK([5]市町村!U39)=TRUE,"",IF([5]市町村!U39=0,"－",[5]市町村!U39))</f>
        <v>79</v>
      </c>
      <c r="V38" s="29">
        <f>IF(ISBLANK([5]市町村!V39)=TRUE,"",IF([5]市町村!V39=0,"－",[5]市町村!V39))</f>
        <v>25</v>
      </c>
      <c r="W38" s="29">
        <f>IF(ISBLANK([5]市町村!W39)=TRUE,"",IF([5]市町村!W39=0,"－",[5]市町村!W39))</f>
        <v>3</v>
      </c>
      <c r="X38" s="29">
        <f>IF(ISBLANK([5]市町村!X39)=TRUE,"",IF([5]市町村!X39=0,"－",[5]市町村!X39))</f>
        <v>8</v>
      </c>
      <c r="Y38" s="29">
        <f>IF(ISBLANK([5]市町村!Y39)=TRUE,"",IF([5]市町村!Y39=0,"－",[5]市町村!Y39))</f>
        <v>33</v>
      </c>
      <c r="Z38" s="29">
        <f>IF(ISBLANK([5]市町村!Z39)=TRUE,"",IF([5]市町村!Z39=0,"－",[5]市町村!Z39))</f>
        <v>29</v>
      </c>
      <c r="AA38" s="29">
        <f>IF(ISBLANK([5]市町村!AA39)=TRUE,"",IF([5]市町村!AA39=0,"－",[5]市町村!AA39))</f>
        <v>3</v>
      </c>
      <c r="AB38" s="29">
        <f>IF(ISBLANK([5]市町村!AB39)=TRUE,"",IF([5]市町村!AB39=0,"－",[5]市町村!AB39))</f>
        <v>10</v>
      </c>
      <c r="AC38" s="29">
        <f>IF(ISBLANK([5]市町村!AC39)=TRUE,"",IF([5]市町村!AC39=0,"－",[5]市町村!AC39))</f>
        <v>15</v>
      </c>
      <c r="AD38" s="148">
        <f>IF(ISBLANK([5]市町村!AD39)=TRUE,"",IF([5]市町村!AD39=0,"－",[5]市町村!AD39))</f>
        <v>7</v>
      </c>
      <c r="AE38" s="106"/>
      <c r="AF38" s="106"/>
      <c r="AG38" s="22" t="str">
        <f>IF(ISBLANK([5]市町村!B39)=TRUE,"",[5]市町村!B39)</f>
        <v>瀬戸内市</v>
      </c>
      <c r="AH38" s="29">
        <f>IF(ISBLANK([5]市町村!AH39)=TRUE,"",IF([5]市町村!AH39=0,"－",[5]市町村!AH39))</f>
        <v>50</v>
      </c>
      <c r="AI38" s="29">
        <f>IF(ISBLANK([5]市町村!AI39)=TRUE,"",IF([5]市町村!AI39=0,"－",[5]市町村!AI39))</f>
        <v>5</v>
      </c>
      <c r="AJ38" s="29" t="str">
        <f>IF(ISBLANK([5]市町村!AJ39)=TRUE,"",IF([5]市町村!AJ39=0,"－",[5]市町村!AJ39))</f>
        <v>－</v>
      </c>
      <c r="AK38" s="29">
        <f>IF(ISBLANK([5]市町村!AK39)=TRUE,"",IF([5]市町村!AK39=0,"－",[5]市町村!AK39))</f>
        <v>5</v>
      </c>
      <c r="AL38" s="73">
        <f>IF(ISBLANK([5]市町村!AL39)=TRUE,"",IF([5]市町村!AL39=0,"－",[5]市町村!AL39))</f>
        <v>15</v>
      </c>
      <c r="AM38" s="29">
        <f>IF(ISBLANK([5]市町村!AM39)=TRUE,"",IF([5]市町村!AM39=0,"－",[5]市町村!AM39))</f>
        <v>20</v>
      </c>
      <c r="AN38" s="29">
        <f>IF(ISBLANK([5]市町村!AN39)=TRUE,"",IF([5]市町村!AN39=0,"－",[5]市町村!AN39))</f>
        <v>16</v>
      </c>
      <c r="AO38" s="29">
        <f>IF(ISBLANK([5]市町村!AO39)=TRUE,"",IF([5]市町村!AO39=0,"－",[5]市町村!AO39))</f>
        <v>5</v>
      </c>
      <c r="AP38" s="148">
        <f>IF(ISBLANK([5]市町村!AP39)=TRUE,"",IF([5]市町村!AP39=0,"－",[5]市町村!AP39))</f>
        <v>3</v>
      </c>
    </row>
    <row r="39" spans="1:42">
      <c r="A39" s="63"/>
      <c r="B39" s="22" t="str">
        <f>IF(ISBLANK([5]市町村!B40)=TRUE,"",[5]市町村!B40)</f>
        <v>赤 磐 市</v>
      </c>
      <c r="C39" s="189">
        <f>IF(ISBLANK([5]市町村!C40)=TRUE,"",IF([5]市町村!C40=0,"－",[5]市町村!C40))</f>
        <v>491</v>
      </c>
      <c r="D39" s="154">
        <f>IF(ISBLANK([5]市町村!D40)=TRUE,"",IF([5]市町村!D40=0,"－",[5]市町村!D40))</f>
        <v>1</v>
      </c>
      <c r="E39" s="73">
        <f>IF(ISBLANK([5]市町村!E40)=TRUE,"",IF([5]市町村!E40=0,"－",[5]市町村!E40))</f>
        <v>132</v>
      </c>
      <c r="F39" s="73">
        <f>IF(ISBLANK([5]市町村!F40)=TRUE,"",IF([5]市町村!F40=0,"－",[5]市町村!F40))</f>
        <v>1</v>
      </c>
      <c r="G39" s="73">
        <f>IF(ISBLANK([5]市町村!G40)=TRUE,"",IF([5]市町村!G40=0,"－",[5]市町村!G40))</f>
        <v>17</v>
      </c>
      <c r="H39" s="73">
        <f>IF(ISBLANK([5]市町村!H40)=TRUE,"",IF([5]市町村!H40=0,"－",[5]市町村!H40))</f>
        <v>8</v>
      </c>
      <c r="I39" s="73">
        <f>IF(ISBLANK([5]市町村!I40)=TRUE,"",IF([5]市町村!I40=0,"－",[5]市町村!I40))</f>
        <v>8</v>
      </c>
      <c r="J39" s="73">
        <f>IF(ISBLANK([5]市町村!J40)=TRUE,"",IF([5]市町村!J40=0,"－",[5]市町村!J40))</f>
        <v>11</v>
      </c>
      <c r="K39" s="73">
        <f>IF(ISBLANK([5]市町村!K40)=TRUE,"",IF([5]市町村!K40=0,"－",[5]市町村!K40))</f>
        <v>9</v>
      </c>
      <c r="L39" s="73">
        <f>IF(ISBLANK([5]市町村!L40)=TRUE,"",IF([5]市町村!L40=0,"－",[5]市町村!L40))</f>
        <v>8</v>
      </c>
      <c r="M39" s="73">
        <f>IF(ISBLANK([5]市町村!M40)=TRUE,"",IF([5]市町村!M40=0,"－",[5]市町村!M40))</f>
        <v>28</v>
      </c>
      <c r="N39" s="73">
        <f>IF(ISBLANK([5]市町村!N40)=TRUE,"",IF([5]市町村!N40=0,"－",[5]市町村!N40))</f>
        <v>5</v>
      </c>
      <c r="O39" s="29">
        <f>IF(ISBLANK([5]市町村!O40)=TRUE,"",IF([5]市町村!O40=0,"－",[5]市町村!O40))</f>
        <v>3</v>
      </c>
      <c r="P39" s="73"/>
      <c r="Q39" s="120"/>
      <c r="R39" s="29">
        <f>IF(ISBLANK([5]市町村!R40)=TRUE,"",IF([5]市町村!R40=0,"－",[5]市町村!R40))</f>
        <v>2</v>
      </c>
      <c r="S39" s="29">
        <f>IF(ISBLANK([5]市町村!S40)=TRUE,"",IF([5]市町村!S40=0,"－",[5]市町村!S40))</f>
        <v>6</v>
      </c>
      <c r="T39" s="29">
        <f>IF(ISBLANK([5]市町村!T40)=TRUE,"",IF([5]市町村!T40=0,"－",[5]市町村!T40))</f>
        <v>1</v>
      </c>
      <c r="U39" s="29">
        <f>IF(ISBLANK([5]市町村!U40)=TRUE,"",IF([5]市町村!U40=0,"－",[5]市町村!U40))</f>
        <v>72</v>
      </c>
      <c r="V39" s="29">
        <f>IF(ISBLANK([5]市町村!V40)=TRUE,"",IF([5]市町村!V40=0,"－",[5]市町村!V40))</f>
        <v>18</v>
      </c>
      <c r="W39" s="29">
        <f>IF(ISBLANK([5]市町村!W40)=TRUE,"",IF([5]市町村!W40=0,"－",[5]市町村!W40))</f>
        <v>6</v>
      </c>
      <c r="X39" s="29">
        <f>IF(ISBLANK([5]市町村!X40)=TRUE,"",IF([5]市町村!X40=0,"－",[5]市町村!X40))</f>
        <v>10</v>
      </c>
      <c r="Y39" s="29">
        <f>IF(ISBLANK([5]市町村!Y40)=TRUE,"",IF([5]市町村!Y40=0,"－",[5]市町村!Y40))</f>
        <v>32</v>
      </c>
      <c r="Z39" s="29">
        <f>IF(ISBLANK([5]市町村!Z40)=TRUE,"",IF([5]市町村!Z40=0,"－",[5]市町村!Z40))</f>
        <v>39</v>
      </c>
      <c r="AA39" s="29">
        <f>IF(ISBLANK([5]市町村!AA40)=TRUE,"",IF([5]市町村!AA40=0,"－",[5]市町村!AA40))</f>
        <v>3</v>
      </c>
      <c r="AB39" s="29">
        <f>IF(ISBLANK([5]市町村!AB40)=TRUE,"",IF([5]市町村!AB40=0,"－",[5]市町村!AB40))</f>
        <v>16</v>
      </c>
      <c r="AC39" s="29">
        <f>IF(ISBLANK([5]市町村!AC40)=TRUE,"",IF([5]市町村!AC40=0,"－",[5]市町村!AC40))</f>
        <v>19</v>
      </c>
      <c r="AD39" s="148">
        <f>IF(ISBLANK([5]市町村!AD40)=TRUE,"",IF([5]市町村!AD40=0,"－",[5]市町村!AD40))</f>
        <v>4</v>
      </c>
      <c r="AE39" s="106"/>
      <c r="AF39" s="106"/>
      <c r="AG39" s="22" t="str">
        <f>IF(ISBLANK([5]市町村!B40)=TRUE,"",[5]市町村!B40)</f>
        <v>赤 磐 市</v>
      </c>
      <c r="AH39" s="29">
        <f>IF(ISBLANK([5]市町村!AH40)=TRUE,"",IF([5]市町村!AH40=0,"－",[5]市町村!AH40))</f>
        <v>62</v>
      </c>
      <c r="AI39" s="29">
        <f>IF(ISBLANK([5]市町村!AI40)=TRUE,"",IF([5]市町村!AI40=0,"－",[5]市町村!AI40))</f>
        <v>4</v>
      </c>
      <c r="AJ39" s="29">
        <f>IF(ISBLANK([5]市町村!AJ40)=TRUE,"",IF([5]市町村!AJ40=0,"－",[5]市町村!AJ40))</f>
        <v>1</v>
      </c>
      <c r="AK39" s="29">
        <f>IF(ISBLANK([5]市町村!AK40)=TRUE,"",IF([5]市町村!AK40=0,"－",[5]市町村!AK40))</f>
        <v>4</v>
      </c>
      <c r="AL39" s="73">
        <f>IF(ISBLANK([5]市町村!AL40)=TRUE,"",IF([5]市町村!AL40=0,"－",[5]市町村!AL40))</f>
        <v>10</v>
      </c>
      <c r="AM39" s="29">
        <f>IF(ISBLANK([5]市町村!AM40)=TRUE,"",IF([5]市町村!AM40=0,"－",[5]市町村!AM40))</f>
        <v>34</v>
      </c>
      <c r="AN39" s="29">
        <f>IF(ISBLANK([5]市町村!AN40)=TRUE,"",IF([5]市町村!AN40=0,"－",[5]市町村!AN40))</f>
        <v>20</v>
      </c>
      <c r="AO39" s="29">
        <f>IF(ISBLANK([5]市町村!AO40)=TRUE,"",IF([5]市町村!AO40=0,"－",[5]市町村!AO40))</f>
        <v>2</v>
      </c>
      <c r="AP39" s="148">
        <f>IF(ISBLANK([5]市町村!AP40)=TRUE,"",IF([5]市町村!AP40=0,"－",[5]市町村!AP40))</f>
        <v>10</v>
      </c>
    </row>
    <row r="40" spans="1:42">
      <c r="A40" s="63"/>
      <c r="B40" s="22" t="str">
        <f>IF(ISBLANK([5]市町村!B41)=TRUE,"",[5]市町村!B41)</f>
        <v>真 庭 市</v>
      </c>
      <c r="C40" s="189">
        <f>IF(ISBLANK([5]市町村!C41)=TRUE,"",IF([5]市町村!C41=0,"－",[5]市町村!C41))</f>
        <v>752</v>
      </c>
      <c r="D40" s="154" t="str">
        <f>IF(ISBLANK([5]市町村!D41)=TRUE,"",IF([5]市町村!D41=0,"－",[5]市町村!D41))</f>
        <v>－</v>
      </c>
      <c r="E40" s="73">
        <f>IF(ISBLANK([5]市町村!E41)=TRUE,"",IF([5]市町村!E41=0,"－",[5]市町村!E41))</f>
        <v>169</v>
      </c>
      <c r="F40" s="73">
        <f>IF(ISBLANK([5]市町村!F41)=TRUE,"",IF([5]市町村!F41=0,"－",[5]市町村!F41))</f>
        <v>1</v>
      </c>
      <c r="G40" s="73">
        <f>IF(ISBLANK([5]市町村!G41)=TRUE,"",IF([5]市町村!G41=0,"－",[5]市町村!G41))</f>
        <v>26</v>
      </c>
      <c r="H40" s="73">
        <f>IF(ISBLANK([5]市町村!H41)=TRUE,"",IF([5]市町村!H41=0,"－",[5]市町村!H41))</f>
        <v>11</v>
      </c>
      <c r="I40" s="73">
        <f>IF(ISBLANK([5]市町村!I41)=TRUE,"",IF([5]市町村!I41=0,"－",[5]市町村!I41))</f>
        <v>7</v>
      </c>
      <c r="J40" s="73">
        <f>IF(ISBLANK([5]市町村!J41)=TRUE,"",IF([5]市町村!J41=0,"－",[5]市町村!J41))</f>
        <v>12</v>
      </c>
      <c r="K40" s="73">
        <f>IF(ISBLANK([5]市町村!K41)=TRUE,"",IF([5]市町村!K41=0,"－",[5]市町村!K41))</f>
        <v>14</v>
      </c>
      <c r="L40" s="73">
        <f>IF(ISBLANK([5]市町村!L41)=TRUE,"",IF([5]市町村!L41=0,"－",[5]市町村!L41))</f>
        <v>16</v>
      </c>
      <c r="M40" s="73">
        <f>IF(ISBLANK([5]市町村!M41)=TRUE,"",IF([5]市町村!M41=0,"－",[5]市町村!M41))</f>
        <v>45</v>
      </c>
      <c r="N40" s="73">
        <f>IF(ISBLANK([5]市町村!N41)=TRUE,"",IF([5]市町村!N41=0,"－",[5]市町村!N41))</f>
        <v>6</v>
      </c>
      <c r="O40" s="29">
        <f>IF(ISBLANK([5]市町村!O41)=TRUE,"",IF([5]市町村!O41=0,"－",[5]市町村!O41))</f>
        <v>7</v>
      </c>
      <c r="P40" s="73"/>
      <c r="Q40" s="120"/>
      <c r="R40" s="29">
        <f>IF(ISBLANK([5]市町村!R41)=TRUE,"",IF([5]市町村!R41=0,"－",[5]市町村!R41))</f>
        <v>3</v>
      </c>
      <c r="S40" s="29">
        <f>IF(ISBLANK([5]市町村!S41)=TRUE,"",IF([5]市町村!S41=0,"－",[5]市町村!S41))</f>
        <v>5</v>
      </c>
      <c r="T40" s="29">
        <f>IF(ISBLANK([5]市町村!T41)=TRUE,"",IF([5]市町村!T41=0,"－",[5]市町村!T41))</f>
        <v>1</v>
      </c>
      <c r="U40" s="29">
        <f>IF(ISBLANK([5]市町村!U41)=TRUE,"",IF([5]市町村!U41=0,"－",[5]市町村!U41))</f>
        <v>137</v>
      </c>
      <c r="V40" s="29">
        <f>IF(ISBLANK([5]市町村!V41)=TRUE,"",IF([5]市町村!V41=0,"－",[5]市町村!V41))</f>
        <v>37</v>
      </c>
      <c r="W40" s="29">
        <f>IF(ISBLANK([5]市町村!W41)=TRUE,"",IF([5]市町村!W41=0,"－",[5]市町村!W41))</f>
        <v>7</v>
      </c>
      <c r="X40" s="29">
        <f>IF(ISBLANK([5]市町村!X41)=TRUE,"",IF([5]市町村!X41=0,"－",[5]市町村!X41))</f>
        <v>16</v>
      </c>
      <c r="Y40" s="29">
        <f>IF(ISBLANK([5]市町村!Y41)=TRUE,"",IF([5]市町村!Y41=0,"－",[5]市町村!Y41))</f>
        <v>65</v>
      </c>
      <c r="Z40" s="29">
        <f>IF(ISBLANK([5]市町村!Z41)=TRUE,"",IF([5]市町村!Z41=0,"－",[5]市町村!Z41))</f>
        <v>62</v>
      </c>
      <c r="AA40" s="29">
        <f>IF(ISBLANK([5]市町村!AA41)=TRUE,"",IF([5]市町村!AA41=0,"－",[5]市町村!AA41))</f>
        <v>4</v>
      </c>
      <c r="AB40" s="29">
        <f>IF(ISBLANK([5]市町村!AB41)=TRUE,"",IF([5]市町村!AB41=0,"－",[5]市町村!AB41))</f>
        <v>21</v>
      </c>
      <c r="AC40" s="29">
        <f>IF(ISBLANK([5]市町村!AC41)=TRUE,"",IF([5]市町村!AC41=0,"－",[5]市町村!AC41))</f>
        <v>37</v>
      </c>
      <c r="AD40" s="148">
        <f>IF(ISBLANK([5]市町村!AD41)=TRUE,"",IF([5]市町村!AD41=0,"－",[5]市町村!AD41))</f>
        <v>5</v>
      </c>
      <c r="AE40" s="106"/>
      <c r="AF40" s="106"/>
      <c r="AG40" s="22" t="str">
        <f>IF(ISBLANK([5]市町村!B41)=TRUE,"",[5]市町村!B41)</f>
        <v>真 庭 市</v>
      </c>
      <c r="AH40" s="29">
        <f>IF(ISBLANK([5]市町村!AH41)=TRUE,"",IF([5]市町村!AH41=0,"－",[5]市町村!AH41))</f>
        <v>84</v>
      </c>
      <c r="AI40" s="29">
        <f>IF(ISBLANK([5]市町村!AI41)=TRUE,"",IF([5]市町村!AI41=0,"－",[5]市町村!AI41))</f>
        <v>8</v>
      </c>
      <c r="AJ40" s="29" t="str">
        <f>IF(ISBLANK([5]市町村!AJ41)=TRUE,"",IF([5]市町村!AJ41=0,"－",[5]市町村!AJ41))</f>
        <v>－</v>
      </c>
      <c r="AK40" s="29">
        <f>IF(ISBLANK([5]市町村!AK41)=TRUE,"",IF([5]市町村!AK41=0,"－",[5]市町村!AK41))</f>
        <v>10</v>
      </c>
      <c r="AL40" s="73">
        <f>IF(ISBLANK([5]市町村!AL41)=TRUE,"",IF([5]市町村!AL41=0,"－",[5]市町村!AL41))</f>
        <v>18</v>
      </c>
      <c r="AM40" s="29">
        <f>IF(ISBLANK([5]市町村!AM41)=TRUE,"",IF([5]市町村!AM41=0,"－",[5]市町村!AM41))</f>
        <v>68</v>
      </c>
      <c r="AN40" s="29">
        <f>IF(ISBLANK([5]市町村!AN41)=TRUE,"",IF([5]市町村!AN41=0,"－",[5]市町村!AN41))</f>
        <v>34</v>
      </c>
      <c r="AO40" s="29">
        <f>IF(ISBLANK([5]市町村!AO41)=TRUE,"",IF([5]市町村!AO41=0,"－",[5]市町村!AO41))</f>
        <v>2</v>
      </c>
      <c r="AP40" s="148">
        <f>IF(ISBLANK([5]市町村!AP41)=TRUE,"",IF([5]市町村!AP41=0,"－",[5]市町村!AP41))</f>
        <v>15</v>
      </c>
    </row>
    <row r="41" spans="1:42">
      <c r="A41" s="63"/>
      <c r="B41" s="22" t="str">
        <f>IF(ISBLANK([5]市町村!B42)=TRUE,"",[5]市町村!B42)</f>
        <v>美 作 市</v>
      </c>
      <c r="C41" s="189">
        <f>IF(ISBLANK([5]市町村!C42)=TRUE,"",IF([5]市町村!C42=0,"－",[5]市町村!C42))</f>
        <v>562</v>
      </c>
      <c r="D41" s="154" t="str">
        <f>IF(ISBLANK([5]市町村!D42)=TRUE,"",IF([5]市町村!D42=0,"－",[5]市町村!D42))</f>
        <v>－</v>
      </c>
      <c r="E41" s="73">
        <f>IF(ISBLANK([5]市町村!E42)=TRUE,"",IF([5]市町村!E42=0,"－",[5]市町村!E42))</f>
        <v>139</v>
      </c>
      <c r="F41" s="73">
        <f>IF(ISBLANK([5]市町村!F42)=TRUE,"",IF([5]市町村!F42=0,"－",[5]市町村!F42))</f>
        <v>6</v>
      </c>
      <c r="G41" s="73">
        <f>IF(ISBLANK([5]市町村!G42)=TRUE,"",IF([5]市町村!G42=0,"－",[5]市町村!G42))</f>
        <v>14</v>
      </c>
      <c r="H41" s="73">
        <f>IF(ISBLANK([5]市町村!H42)=TRUE,"",IF([5]市町村!H42=0,"－",[5]市町村!H42))</f>
        <v>16</v>
      </c>
      <c r="I41" s="73">
        <f>IF(ISBLANK([5]市町村!I42)=TRUE,"",IF([5]市町村!I42=0,"－",[5]市町村!I42))</f>
        <v>7</v>
      </c>
      <c r="J41" s="73">
        <f>IF(ISBLANK([5]市町村!J42)=TRUE,"",IF([5]市町村!J42=0,"－",[5]市町村!J42))</f>
        <v>13</v>
      </c>
      <c r="K41" s="73">
        <f>IF(ISBLANK([5]市町村!K42)=TRUE,"",IF([5]市町村!K42=0,"－",[5]市町村!K42))</f>
        <v>6</v>
      </c>
      <c r="L41" s="73">
        <f>IF(ISBLANK([5]市町村!L42)=TRUE,"",IF([5]市町村!L42=0,"－",[5]市町村!L42))</f>
        <v>7</v>
      </c>
      <c r="M41" s="73">
        <f>IF(ISBLANK([5]市町村!M42)=TRUE,"",IF([5]市町村!M42=0,"－",[5]市町村!M42))</f>
        <v>23</v>
      </c>
      <c r="N41" s="73">
        <f>IF(ISBLANK([5]市町村!N42)=TRUE,"",IF([5]市町村!N42=0,"－",[5]市町村!N42))</f>
        <v>7</v>
      </c>
      <c r="O41" s="29" t="str">
        <f>IF(ISBLANK([5]市町村!O42)=TRUE,"",IF([5]市町村!O42=0,"－",[5]市町村!O42))</f>
        <v>－</v>
      </c>
      <c r="P41" s="73"/>
      <c r="Q41" s="120"/>
      <c r="R41" s="29">
        <f>IF(ISBLANK([5]市町村!R42)=TRUE,"",IF([5]市町村!R42=0,"－",[5]市町村!R42))</f>
        <v>3</v>
      </c>
      <c r="S41" s="29">
        <f>IF(ISBLANK([5]市町村!S42)=TRUE,"",IF([5]市町村!S42=0,"－",[5]市町村!S42))</f>
        <v>6</v>
      </c>
      <c r="T41" s="29">
        <f>IF(ISBLANK([5]市町村!T42)=TRUE,"",IF([5]市町村!T42=0,"－",[5]市町村!T42))</f>
        <v>1</v>
      </c>
      <c r="U41" s="29">
        <f>IF(ISBLANK([5]市町村!U42)=TRUE,"",IF([5]市町村!U42=0,"－",[5]市町村!U42))</f>
        <v>82</v>
      </c>
      <c r="V41" s="29">
        <f>IF(ISBLANK([5]市町村!V42)=TRUE,"",IF([5]市町村!V42=0,"－",[5]市町村!V42))</f>
        <v>25</v>
      </c>
      <c r="W41" s="29">
        <f>IF(ISBLANK([5]市町村!W42)=TRUE,"",IF([5]市町村!W42=0,"－",[5]市町村!W42))</f>
        <v>3</v>
      </c>
      <c r="X41" s="29">
        <f>IF(ISBLANK([5]市町村!X42)=TRUE,"",IF([5]市町村!X42=0,"－",[5]市町村!X42))</f>
        <v>6</v>
      </c>
      <c r="Y41" s="29">
        <f>IF(ISBLANK([5]市町村!Y42)=TRUE,"",IF([5]市町村!Y42=0,"－",[5]市町村!Y42))</f>
        <v>38</v>
      </c>
      <c r="Z41" s="29">
        <f>IF(ISBLANK([5]市町村!Z42)=TRUE,"",IF([5]市町村!Z42=0,"－",[5]市町村!Z42))</f>
        <v>36</v>
      </c>
      <c r="AA41" s="29">
        <f>IF(ISBLANK([5]市町村!AA42)=TRUE,"",IF([5]市町村!AA42=0,"－",[5]市町村!AA42))</f>
        <v>5</v>
      </c>
      <c r="AB41" s="29">
        <f>IF(ISBLANK([5]市町村!AB42)=TRUE,"",IF([5]市町村!AB42=0,"－",[5]市町村!AB42))</f>
        <v>13</v>
      </c>
      <c r="AC41" s="29">
        <f>IF(ISBLANK([5]市町村!AC42)=TRUE,"",IF([5]市町村!AC42=0,"－",[5]市町村!AC42))</f>
        <v>18</v>
      </c>
      <c r="AD41" s="148">
        <f>IF(ISBLANK([5]市町村!AD42)=TRUE,"",IF([5]市町村!AD42=0,"－",[5]市町村!AD42))</f>
        <v>11</v>
      </c>
      <c r="AE41" s="106"/>
      <c r="AF41" s="106"/>
      <c r="AG41" s="22" t="str">
        <f>IF(ISBLANK([5]市町村!B42)=TRUE,"",[5]市町村!B42)</f>
        <v>美 作 市</v>
      </c>
      <c r="AH41" s="29">
        <f>IF(ISBLANK([5]市町村!AH42)=TRUE,"",IF([5]市町村!AH42=0,"－",[5]市町村!AH42))</f>
        <v>81</v>
      </c>
      <c r="AI41" s="29">
        <f>IF(ISBLANK([5]市町村!AI42)=TRUE,"",IF([5]市町村!AI42=0,"－",[5]市町村!AI42))</f>
        <v>6</v>
      </c>
      <c r="AJ41" s="29" t="str">
        <f>IF(ISBLANK([5]市町村!AJ42)=TRUE,"",IF([5]市町村!AJ42=0,"－",[5]市町村!AJ42))</f>
        <v>－</v>
      </c>
      <c r="AK41" s="29">
        <f>IF(ISBLANK([5]市町村!AK42)=TRUE,"",IF([5]市町村!AK42=0,"－",[5]市町村!AK42))</f>
        <v>6</v>
      </c>
      <c r="AL41" s="73">
        <f>IF(ISBLANK([5]市町村!AL42)=TRUE,"",IF([5]市町村!AL42=0,"－",[5]市町村!AL42))</f>
        <v>12</v>
      </c>
      <c r="AM41" s="29">
        <f>IF(ISBLANK([5]市町村!AM42)=TRUE,"",IF([5]市町村!AM42=0,"－",[5]市町村!AM42))</f>
        <v>57</v>
      </c>
      <c r="AN41" s="29">
        <f>IF(ISBLANK([5]市町村!AN42)=TRUE,"",IF([5]市町村!AN42=0,"－",[5]市町村!AN42))</f>
        <v>20</v>
      </c>
      <c r="AO41" s="29">
        <f>IF(ISBLANK([5]市町村!AO42)=TRUE,"",IF([5]市町村!AO42=0,"－",[5]市町村!AO42))</f>
        <v>2</v>
      </c>
      <c r="AP41" s="148">
        <f>IF(ISBLANK([5]市町村!AP42)=TRUE,"",IF([5]市町村!AP42=0,"－",[5]市町村!AP42))</f>
        <v>9</v>
      </c>
    </row>
    <row r="42" spans="1:42">
      <c r="A42" s="63"/>
      <c r="B42" s="22" t="str">
        <f>IF(ISBLANK([5]市町村!B43)=TRUE,"",[5]市町村!B43)</f>
        <v>浅 口 市</v>
      </c>
      <c r="C42" s="189">
        <f>IF(ISBLANK([5]市町村!C43)=TRUE,"",IF([5]市町村!C43=0,"－",[5]市町村!C43))</f>
        <v>457</v>
      </c>
      <c r="D42" s="154" t="str">
        <f>IF(ISBLANK([5]市町村!D43)=TRUE,"",IF([5]市町村!D43=0,"－",[5]市町村!D43))</f>
        <v>－</v>
      </c>
      <c r="E42" s="73">
        <f>IF(ISBLANK([5]市町村!E43)=TRUE,"",IF([5]市町村!E43=0,"－",[5]市町村!E43))</f>
        <v>93</v>
      </c>
      <c r="F42" s="73">
        <f>IF(ISBLANK([5]市町村!F43)=TRUE,"",IF([5]市町村!F43=0,"－",[5]市町村!F43))</f>
        <v>5</v>
      </c>
      <c r="G42" s="73">
        <f>IF(ISBLANK([5]市町村!G43)=TRUE,"",IF([5]市町村!G43=0,"－",[5]市町村!G43))</f>
        <v>7</v>
      </c>
      <c r="H42" s="73">
        <f>IF(ISBLANK([5]市町村!H43)=TRUE,"",IF([5]市町村!H43=0,"－",[5]市町村!H43))</f>
        <v>5</v>
      </c>
      <c r="I42" s="73">
        <f>IF(ISBLANK([5]市町村!I43)=TRUE,"",IF([5]市町村!I43=0,"－",[5]市町村!I43))</f>
        <v>1</v>
      </c>
      <c r="J42" s="73">
        <f>IF(ISBLANK([5]市町村!J43)=TRUE,"",IF([5]市町村!J43=0,"－",[5]市町村!J43))</f>
        <v>13</v>
      </c>
      <c r="K42" s="73">
        <f>IF(ISBLANK([5]市町村!K43)=TRUE,"",IF([5]市町村!K43=0,"－",[5]市町村!K43))</f>
        <v>3</v>
      </c>
      <c r="L42" s="73">
        <f>IF(ISBLANK([5]市町村!L43)=TRUE,"",IF([5]市町村!L43=0,"－",[5]市町村!L43))</f>
        <v>8</v>
      </c>
      <c r="M42" s="73">
        <f>IF(ISBLANK([5]市町村!M43)=TRUE,"",IF([5]市町村!M43=0,"－",[5]市町村!M43))</f>
        <v>21</v>
      </c>
      <c r="N42" s="73">
        <f>IF(ISBLANK([5]市町村!N43)=TRUE,"",IF([5]市町村!N43=0,"－",[5]市町村!N43))</f>
        <v>6</v>
      </c>
      <c r="O42" s="29">
        <f>IF(ISBLANK([5]市町村!O43)=TRUE,"",IF([5]市町村!O43=0,"－",[5]市町村!O43))</f>
        <v>1</v>
      </c>
      <c r="P42" s="73"/>
      <c r="Q42" s="120"/>
      <c r="R42" s="29">
        <f>IF(ISBLANK([5]市町村!R43)=TRUE,"",IF([5]市町村!R43=0,"－",[5]市町村!R43))</f>
        <v>3</v>
      </c>
      <c r="S42" s="29">
        <f>IF(ISBLANK([5]市町村!S43)=TRUE,"",IF([5]市町村!S43=0,"－",[5]市町村!S43))</f>
        <v>9</v>
      </c>
      <c r="T42" s="29">
        <f>IF(ISBLANK([5]市町村!T43)=TRUE,"",IF([5]市町村!T43=0,"－",[5]市町村!T43))</f>
        <v>2</v>
      </c>
      <c r="U42" s="29">
        <f>IF(ISBLANK([5]市町村!U43)=TRUE,"",IF([5]市町村!U43=0,"－",[5]市町村!U43))</f>
        <v>83</v>
      </c>
      <c r="V42" s="29">
        <f>IF(ISBLANK([5]市町村!V43)=TRUE,"",IF([5]市町村!V43=0,"－",[5]市町村!V43))</f>
        <v>25</v>
      </c>
      <c r="W42" s="29">
        <f>IF(ISBLANK([5]市町村!W43)=TRUE,"",IF([5]市町村!W43=0,"－",[5]市町村!W43))</f>
        <v>2</v>
      </c>
      <c r="X42" s="29">
        <f>IF(ISBLANK([5]市町村!X43)=TRUE,"",IF([5]市町村!X43=0,"－",[5]市町村!X43))</f>
        <v>1</v>
      </c>
      <c r="Y42" s="29">
        <f>IF(ISBLANK([5]市町村!Y43)=TRUE,"",IF([5]市町村!Y43=0,"－",[5]市町村!Y43))</f>
        <v>51</v>
      </c>
      <c r="Z42" s="29">
        <f>IF(ISBLANK([5]市町村!Z43)=TRUE,"",IF([5]市町村!Z43=0,"－",[5]市町村!Z43))</f>
        <v>58</v>
      </c>
      <c r="AA42" s="29">
        <f>IF(ISBLANK([5]市町村!AA43)=TRUE,"",IF([5]市町村!AA43=0,"－",[5]市町村!AA43))</f>
        <v>6</v>
      </c>
      <c r="AB42" s="29">
        <f>IF(ISBLANK([5]市町村!AB43)=TRUE,"",IF([5]市町村!AB43=0,"－",[5]市町村!AB43))</f>
        <v>13</v>
      </c>
      <c r="AC42" s="29">
        <f>IF(ISBLANK([5]市町村!AC43)=TRUE,"",IF([5]市町村!AC43=0,"－",[5]市町村!AC43))</f>
        <v>39</v>
      </c>
      <c r="AD42" s="148">
        <f>IF(ISBLANK([5]市町村!AD43)=TRUE,"",IF([5]市町村!AD43=0,"－",[5]市町村!AD43))</f>
        <v>4</v>
      </c>
      <c r="AE42" s="106"/>
      <c r="AF42" s="106"/>
      <c r="AG42" s="22" t="str">
        <f>IF(ISBLANK([5]市町村!B43)=TRUE,"",[5]市町村!B43)</f>
        <v>浅 口 市</v>
      </c>
      <c r="AH42" s="29">
        <f>IF(ISBLANK([5]市町村!AH43)=TRUE,"",IF([5]市町村!AH43=0,"－",[5]市町村!AH43))</f>
        <v>46</v>
      </c>
      <c r="AI42" s="29">
        <f>IF(ISBLANK([5]市町村!AI43)=TRUE,"",IF([5]市町村!AI43=0,"－",[5]市町村!AI43))</f>
        <v>5</v>
      </c>
      <c r="AJ42" s="29" t="str">
        <f>IF(ISBLANK([5]市町村!AJ43)=TRUE,"",IF([5]市町村!AJ43=0,"－",[5]市町村!AJ43))</f>
        <v>－</v>
      </c>
      <c r="AK42" s="29">
        <f>IF(ISBLANK([5]市町村!AK43)=TRUE,"",IF([5]市町村!AK43=0,"－",[5]市町村!AK43))</f>
        <v>7</v>
      </c>
      <c r="AL42" s="73">
        <f>IF(ISBLANK([5]市町村!AL43)=TRUE,"",IF([5]市町村!AL43=0,"－",[5]市町村!AL43))</f>
        <v>9</v>
      </c>
      <c r="AM42" s="29">
        <f>IF(ISBLANK([5]市町村!AM43)=TRUE,"",IF([5]市町村!AM43=0,"－",[5]市町村!AM43))</f>
        <v>39</v>
      </c>
      <c r="AN42" s="29">
        <f>IF(ISBLANK([5]市町村!AN43)=TRUE,"",IF([5]市町村!AN43=0,"－",[5]市町村!AN43))</f>
        <v>10</v>
      </c>
      <c r="AO42" s="29" t="str">
        <f>IF(ISBLANK([5]市町村!AO43)=TRUE,"",IF([5]市町村!AO43=0,"－",[5]市町村!AO43))</f>
        <v>－</v>
      </c>
      <c r="AP42" s="148">
        <f>IF(ISBLANK([5]市町村!AP43)=TRUE,"",IF([5]市町村!AP43=0,"－",[5]市町村!AP43))</f>
        <v>5</v>
      </c>
    </row>
    <row r="43" spans="1:42">
      <c r="A43" s="63"/>
      <c r="B43" s="22" t="str">
        <f>IF(ISBLANK([5]市町村!B44)=TRUE,"",[5]市町村!B44)</f>
        <v/>
      </c>
      <c r="C43" s="189" t="str">
        <f>IF(ISBLANK([5]市町村!C44)=TRUE,"",IF([5]市町村!C44=0,"－",[5]市町村!C44))</f>
        <v/>
      </c>
      <c r="D43" s="154" t="str">
        <f>IF(ISBLANK([5]市町村!D44)=TRUE,"",IF([5]市町村!D44=0,"－",[5]市町村!D44))</f>
        <v/>
      </c>
      <c r="E43" s="73" t="str">
        <f>IF(ISBLANK([5]市町村!E44)=TRUE,"",IF([5]市町村!E44=0,"－",[5]市町村!E44))</f>
        <v/>
      </c>
      <c r="F43" s="73" t="str">
        <f>IF(ISBLANK([5]市町村!F44)=TRUE,"",IF([5]市町村!F44=0,"－",[5]市町村!F44))</f>
        <v/>
      </c>
      <c r="G43" s="73" t="str">
        <f>IF(ISBLANK([5]市町村!G44)=TRUE,"",IF([5]市町村!G44=0,"－",[5]市町村!G44))</f>
        <v/>
      </c>
      <c r="H43" s="73" t="str">
        <f>IF(ISBLANK([5]市町村!H44)=TRUE,"",IF([5]市町村!H44=0,"－",[5]市町村!H44))</f>
        <v/>
      </c>
      <c r="I43" s="73" t="str">
        <f>IF(ISBLANK([5]市町村!I44)=TRUE,"",IF([5]市町村!I44=0,"－",[5]市町村!I44))</f>
        <v/>
      </c>
      <c r="J43" s="73" t="str">
        <f>IF(ISBLANK([5]市町村!J44)=TRUE,"",IF([5]市町村!J44=0,"－",[5]市町村!J44))</f>
        <v/>
      </c>
      <c r="K43" s="73" t="str">
        <f>IF(ISBLANK([5]市町村!K44)=TRUE,"",IF([5]市町村!K44=0,"－",[5]市町村!K44))</f>
        <v/>
      </c>
      <c r="L43" s="73" t="str">
        <f>IF(ISBLANK([5]市町村!L44)=TRUE,"",IF([5]市町村!L44=0,"－",[5]市町村!L44))</f>
        <v/>
      </c>
      <c r="M43" s="73" t="str">
        <f>IF(ISBLANK([5]市町村!M44)=TRUE,"",IF([5]市町村!M44=0,"－",[5]市町村!M44))</f>
        <v/>
      </c>
      <c r="N43" s="73" t="str">
        <f>IF(ISBLANK([5]市町村!N44)=TRUE,"",IF([5]市町村!N44=0,"－",[5]市町村!N44))</f>
        <v/>
      </c>
      <c r="O43" s="29" t="str">
        <f>IF(ISBLANK([5]市町村!O44)=TRUE,"",IF([5]市町村!O44=0,"－",[5]市町村!O44))</f>
        <v/>
      </c>
      <c r="P43" s="73"/>
      <c r="Q43" s="120"/>
      <c r="R43" s="29" t="str">
        <f>IF(ISBLANK([5]市町村!R44)=TRUE,"",IF([5]市町村!R44=0,"－",[5]市町村!R44))</f>
        <v/>
      </c>
      <c r="S43" s="29" t="str">
        <f>IF(ISBLANK([5]市町村!S44)=TRUE,"",IF([5]市町村!S44=0,"－",[5]市町村!S44))</f>
        <v/>
      </c>
      <c r="T43" s="29" t="str">
        <f>IF(ISBLANK([5]市町村!T44)=TRUE,"",IF([5]市町村!T44=0,"－",[5]市町村!T44))</f>
        <v/>
      </c>
      <c r="U43" s="29" t="str">
        <f>IF(ISBLANK([5]市町村!U44)=TRUE,"",IF([5]市町村!U44=0,"－",[5]市町村!U44))</f>
        <v/>
      </c>
      <c r="V43" s="29" t="str">
        <f>IF(ISBLANK([5]市町村!V44)=TRUE,"",IF([5]市町村!V44=0,"－",[5]市町村!V44))</f>
        <v/>
      </c>
      <c r="W43" s="29" t="str">
        <f>IF(ISBLANK([5]市町村!W44)=TRUE,"",IF([5]市町村!W44=0,"－",[5]市町村!W44))</f>
        <v/>
      </c>
      <c r="X43" s="29" t="str">
        <f>IF(ISBLANK([5]市町村!X44)=TRUE,"",IF([5]市町村!X44=0,"－",[5]市町村!X44))</f>
        <v/>
      </c>
      <c r="Y43" s="29" t="str">
        <f>IF(ISBLANK([5]市町村!Y44)=TRUE,"",IF([5]市町村!Y44=0,"－",[5]市町村!Y44))</f>
        <v/>
      </c>
      <c r="Z43" s="29" t="str">
        <f>IF(ISBLANK([5]市町村!Z44)=TRUE,"",IF([5]市町村!Z44=0,"－",[5]市町村!Z44))</f>
        <v/>
      </c>
      <c r="AA43" s="29" t="str">
        <f>IF(ISBLANK([5]市町村!AA44)=TRUE,"",IF([5]市町村!AA44=0,"－",[5]市町村!AA44))</f>
        <v/>
      </c>
      <c r="AB43" s="29" t="str">
        <f>IF(ISBLANK([5]市町村!AB44)=TRUE,"",IF([5]市町村!AB44=0,"－",[5]市町村!AB44))</f>
        <v/>
      </c>
      <c r="AC43" s="29" t="str">
        <f>IF(ISBLANK([5]市町村!AC44)=TRUE,"",IF([5]市町村!AC44=0,"－",[5]市町村!AC44))</f>
        <v/>
      </c>
      <c r="AD43" s="148" t="str">
        <f>IF(ISBLANK([5]市町村!AD44)=TRUE,"",IF([5]市町村!AD44=0,"－",[5]市町村!AD44))</f>
        <v/>
      </c>
      <c r="AE43" s="106"/>
      <c r="AF43" s="106"/>
      <c r="AG43" s="22" t="str">
        <f>IF(ISBLANK([5]市町村!B44)=TRUE,"",[5]市町村!B44)</f>
        <v/>
      </c>
      <c r="AH43" s="29" t="str">
        <f>IF(ISBLANK([5]市町村!AH44)=TRUE,"",IF([5]市町村!AH44=0,"－",[5]市町村!AH44))</f>
        <v/>
      </c>
      <c r="AI43" s="29" t="str">
        <f>IF(ISBLANK([5]市町村!AI44)=TRUE,"",IF([5]市町村!AI44=0,"－",[5]市町村!AI44))</f>
        <v/>
      </c>
      <c r="AJ43" s="29" t="str">
        <f>IF(ISBLANK([5]市町村!AJ44)=TRUE,"",IF([5]市町村!AJ44=0,"－",[5]市町村!AJ44))</f>
        <v/>
      </c>
      <c r="AK43" s="29" t="str">
        <f>IF(ISBLANK([5]市町村!AK44)=TRUE,"",IF([5]市町村!AK44=0,"－",[5]市町村!AK44))</f>
        <v/>
      </c>
      <c r="AL43" s="73" t="str">
        <f>IF(ISBLANK([5]市町村!AL44)=TRUE,"",IF([5]市町村!AL44=0,"－",[5]市町村!AL44))</f>
        <v/>
      </c>
      <c r="AM43" s="29" t="str">
        <f>IF(ISBLANK([5]市町村!AM44)=TRUE,"",IF([5]市町村!AM44=0,"－",[5]市町村!AM44))</f>
        <v/>
      </c>
      <c r="AN43" s="29" t="str">
        <f>IF(ISBLANK([5]市町村!AN44)=TRUE,"",IF([5]市町村!AN44=0,"－",[5]市町村!AN44))</f>
        <v/>
      </c>
      <c r="AO43" s="29" t="str">
        <f>IF(ISBLANK([5]市町村!AO44)=TRUE,"",IF([5]市町村!AO44=0,"－",[5]市町村!AO44))</f>
        <v/>
      </c>
      <c r="AP43" s="148" t="str">
        <f>IF(ISBLANK([5]市町村!AP44)=TRUE,"",IF([5]市町村!AP44=0,"－",[5]市町村!AP44))</f>
        <v/>
      </c>
    </row>
    <row r="44" spans="1:42">
      <c r="A44" s="63"/>
      <c r="B44" s="22" t="str">
        <f>IF(ISBLANK([5]市町村!B45)=TRUE,"",[5]市町村!B45)</f>
        <v>和 気 郡</v>
      </c>
      <c r="C44" s="189" t="str">
        <f>IF(ISBLANK([5]市町村!C45)=TRUE,"",IF([5]市町村!C45=0,"－",[5]市町村!C45))</f>
        <v/>
      </c>
      <c r="D44" s="154" t="str">
        <f>IF(ISBLANK([5]市町村!D45)=TRUE,"",IF([5]市町村!D45=0,"－",[5]市町村!D45))</f>
        <v/>
      </c>
      <c r="E44" s="73" t="str">
        <f>IF(ISBLANK([5]市町村!E45)=TRUE,"",IF([5]市町村!E45=0,"－",[5]市町村!E45))</f>
        <v/>
      </c>
      <c r="F44" s="73" t="str">
        <f>IF(ISBLANK([5]市町村!F45)=TRUE,"",IF([5]市町村!F45=0,"－",[5]市町村!F45))</f>
        <v/>
      </c>
      <c r="G44" s="73" t="str">
        <f>IF(ISBLANK([5]市町村!G45)=TRUE,"",IF([5]市町村!G45=0,"－",[5]市町村!G45))</f>
        <v/>
      </c>
      <c r="H44" s="73" t="str">
        <f>IF(ISBLANK([5]市町村!H45)=TRUE,"",IF([5]市町村!H45=0,"－",[5]市町村!H45))</f>
        <v/>
      </c>
      <c r="I44" s="73" t="str">
        <f>IF(ISBLANK([5]市町村!I45)=TRUE,"",IF([5]市町村!I45=0,"－",[5]市町村!I45))</f>
        <v/>
      </c>
      <c r="J44" s="73" t="str">
        <f>IF(ISBLANK([5]市町村!J45)=TRUE,"",IF([5]市町村!J45=0,"－",[5]市町村!J45))</f>
        <v/>
      </c>
      <c r="K44" s="73" t="str">
        <f>IF(ISBLANK([5]市町村!K45)=TRUE,"",IF([5]市町村!K45=0,"－",[5]市町村!K45))</f>
        <v/>
      </c>
      <c r="L44" s="73" t="str">
        <f>IF(ISBLANK([5]市町村!L45)=TRUE,"",IF([5]市町村!L45=0,"－",[5]市町村!L45))</f>
        <v/>
      </c>
      <c r="M44" s="73" t="str">
        <f>IF(ISBLANK([5]市町村!M45)=TRUE,"",IF([5]市町村!M45=0,"－",[5]市町村!M45))</f>
        <v/>
      </c>
      <c r="N44" s="73" t="str">
        <f>IF(ISBLANK([5]市町村!N45)=TRUE,"",IF([5]市町村!N45=0,"－",[5]市町村!N45))</f>
        <v/>
      </c>
      <c r="O44" s="29" t="str">
        <f>IF(ISBLANK([5]市町村!O45)=TRUE,"",IF([5]市町村!O45=0,"－",[5]市町村!O45))</f>
        <v/>
      </c>
      <c r="P44" s="73"/>
      <c r="Q44" s="120"/>
      <c r="R44" s="29" t="str">
        <f>IF(ISBLANK([5]市町村!R45)=TRUE,"",IF([5]市町村!R45=0,"－",[5]市町村!R45))</f>
        <v/>
      </c>
      <c r="S44" s="29" t="str">
        <f>IF(ISBLANK([5]市町村!S45)=TRUE,"",IF([5]市町村!S45=0,"－",[5]市町村!S45))</f>
        <v/>
      </c>
      <c r="T44" s="29" t="str">
        <f>IF(ISBLANK([5]市町村!T45)=TRUE,"",IF([5]市町村!T45=0,"－",[5]市町村!T45))</f>
        <v/>
      </c>
      <c r="U44" s="29" t="str">
        <f>IF(ISBLANK([5]市町村!U45)=TRUE,"",IF([5]市町村!U45=0,"－",[5]市町村!U45))</f>
        <v/>
      </c>
      <c r="V44" s="29" t="str">
        <f>IF(ISBLANK([5]市町村!V45)=TRUE,"",IF([5]市町村!V45=0,"－",[5]市町村!V45))</f>
        <v/>
      </c>
      <c r="W44" s="29" t="str">
        <f>IF(ISBLANK([5]市町村!W45)=TRUE,"",IF([5]市町村!W45=0,"－",[5]市町村!W45))</f>
        <v/>
      </c>
      <c r="X44" s="29" t="str">
        <f>IF(ISBLANK([5]市町村!X45)=TRUE,"",IF([5]市町村!X45=0,"－",[5]市町村!X45))</f>
        <v/>
      </c>
      <c r="Y44" s="29" t="str">
        <f>IF(ISBLANK([5]市町村!Y45)=TRUE,"",IF([5]市町村!Y45=0,"－",[5]市町村!Y45))</f>
        <v/>
      </c>
      <c r="Z44" s="29" t="str">
        <f>IF(ISBLANK([5]市町村!Z45)=TRUE,"",IF([5]市町村!Z45=0,"－",[5]市町村!Z45))</f>
        <v/>
      </c>
      <c r="AA44" s="29" t="str">
        <f>IF(ISBLANK([5]市町村!AA45)=TRUE,"",IF([5]市町村!AA45=0,"－",[5]市町村!AA45))</f>
        <v/>
      </c>
      <c r="AB44" s="29" t="str">
        <f>IF(ISBLANK([5]市町村!AB45)=TRUE,"",IF([5]市町村!AB45=0,"－",[5]市町村!AB45))</f>
        <v/>
      </c>
      <c r="AC44" s="29" t="str">
        <f>IF(ISBLANK([5]市町村!AC45)=TRUE,"",IF([5]市町村!AC45=0,"－",[5]市町村!AC45))</f>
        <v/>
      </c>
      <c r="AD44" s="148" t="str">
        <f>IF(ISBLANK([5]市町村!AD45)=TRUE,"",IF([5]市町村!AD45=0,"－",[5]市町村!AD45))</f>
        <v/>
      </c>
      <c r="AE44" s="106"/>
      <c r="AF44" s="106"/>
      <c r="AG44" s="22" t="str">
        <f>IF(ISBLANK([5]市町村!B45)=TRUE,"",[5]市町村!B45)</f>
        <v>和 気 郡</v>
      </c>
      <c r="AH44" s="29" t="str">
        <f>IF(ISBLANK([5]市町村!AH45)=TRUE,"",IF([5]市町村!AH45=0,"－",[5]市町村!AH45))</f>
        <v/>
      </c>
      <c r="AI44" s="29" t="str">
        <f>IF(ISBLANK([5]市町村!AI45)=TRUE,"",IF([5]市町村!AI45=0,"－",[5]市町村!AI45))</f>
        <v/>
      </c>
      <c r="AJ44" s="29" t="str">
        <f>IF(ISBLANK([5]市町村!AJ45)=TRUE,"",IF([5]市町村!AJ45=0,"－",[5]市町村!AJ45))</f>
        <v/>
      </c>
      <c r="AK44" s="29" t="str">
        <f>IF(ISBLANK([5]市町村!AK45)=TRUE,"",IF([5]市町村!AK45=0,"－",[5]市町村!AK45))</f>
        <v/>
      </c>
      <c r="AL44" s="73" t="str">
        <f>IF(ISBLANK([5]市町村!AL45)=TRUE,"",IF([5]市町村!AL45=0,"－",[5]市町村!AL45))</f>
        <v/>
      </c>
      <c r="AM44" s="29" t="str">
        <f>IF(ISBLANK([5]市町村!AM45)=TRUE,"",IF([5]市町村!AM45=0,"－",[5]市町村!AM45))</f>
        <v/>
      </c>
      <c r="AN44" s="29" t="str">
        <f>IF(ISBLANK([5]市町村!AN45)=TRUE,"",IF([5]市町村!AN45=0,"－",[5]市町村!AN45))</f>
        <v/>
      </c>
      <c r="AO44" s="29" t="str">
        <f>IF(ISBLANK([5]市町村!AO45)=TRUE,"",IF([5]市町村!AO45=0,"－",[5]市町村!AO45))</f>
        <v/>
      </c>
      <c r="AP44" s="148" t="str">
        <f>IF(ISBLANK([5]市町村!AP45)=TRUE,"",IF([5]市町村!AP45=0,"－",[5]市町村!AP45))</f>
        <v/>
      </c>
    </row>
    <row r="45" spans="1:42">
      <c r="A45" s="63"/>
      <c r="B45" s="22" t="str">
        <f>IF(ISBLANK([5]市町村!B46)=TRUE,"",[5]市町村!B46)</f>
        <v>　 和 気 町</v>
      </c>
      <c r="C45" s="119">
        <f>IF(ISBLANK([5]市町村!C46)=TRUE,"",IF([5]市町村!C46=0,"－",[5]市町村!C46))</f>
        <v>220</v>
      </c>
      <c r="D45" s="117" t="str">
        <f>IF(ISBLANK([5]市町村!D46)=TRUE,"",IF([5]市町村!D46=0,"－",[5]市町村!D46))</f>
        <v>－</v>
      </c>
      <c r="E45" s="73">
        <f>IF(ISBLANK([5]市町村!E46)=TRUE,"",IF([5]市町村!E46=0,"－",[5]市町村!E46))</f>
        <v>48</v>
      </c>
      <c r="F45" s="73">
        <f>IF(ISBLANK([5]市町村!F46)=TRUE,"",IF([5]市町村!F46=0,"－",[5]市町村!F46))</f>
        <v>1</v>
      </c>
      <c r="G45" s="73">
        <f>IF(ISBLANK([5]市町村!G46)=TRUE,"",IF([5]市町村!G46=0,"－",[5]市町村!G46))</f>
        <v>7</v>
      </c>
      <c r="H45" s="73">
        <f>IF(ISBLANK([5]市町村!H46)=TRUE,"",IF([5]市町村!H46=0,"－",[5]市町村!H46))</f>
        <v>5</v>
      </c>
      <c r="I45" s="73">
        <f>IF(ISBLANK([5]市町村!I46)=TRUE,"",IF([5]市町村!I46=0,"－",[5]市町村!I46))</f>
        <v>3</v>
      </c>
      <c r="J45" s="73">
        <f>IF(ISBLANK([5]市町村!J46)=TRUE,"",IF([5]市町村!J46=0,"－",[5]市町村!J46))</f>
        <v>2</v>
      </c>
      <c r="K45" s="73">
        <f>IF(ISBLANK([5]市町村!K46)=TRUE,"",IF([5]市町村!K46=0,"－",[5]市町村!K46))</f>
        <v>4</v>
      </c>
      <c r="L45" s="73">
        <f>IF(ISBLANK([5]市町村!L46)=TRUE,"",IF([5]市町村!L46=0,"－",[5]市町村!L46))</f>
        <v>1</v>
      </c>
      <c r="M45" s="73">
        <f>IF(ISBLANK([5]市町村!M46)=TRUE,"",IF([5]市町村!M46=0,"－",[5]市町村!M46))</f>
        <v>17</v>
      </c>
      <c r="N45" s="73" t="str">
        <f>IF(ISBLANK([5]市町村!N46)=TRUE,"",IF([5]市町村!N46=0,"－",[5]市町村!N46))</f>
        <v>－</v>
      </c>
      <c r="O45" s="29">
        <f>IF(ISBLANK([5]市町村!O46)=TRUE,"",IF([5]市町村!O46=0,"－",[5]市町村!O46))</f>
        <v>1</v>
      </c>
      <c r="P45" s="73"/>
      <c r="Q45" s="120"/>
      <c r="R45" s="29">
        <f>IF(ISBLANK([5]市町村!R46)=TRUE,"",IF([5]市町村!R46=0,"－",[5]市町村!R46))</f>
        <v>1</v>
      </c>
      <c r="S45" s="29" t="str">
        <f>IF(ISBLANK([5]市町村!S46)=TRUE,"",IF([5]市町村!S46=0,"－",[5]市町村!S46))</f>
        <v>－</v>
      </c>
      <c r="T45" s="29">
        <f>IF(ISBLANK([5]市町村!T46)=TRUE,"",IF([5]市町村!T46=0,"－",[5]市町村!T46))</f>
        <v>2</v>
      </c>
      <c r="U45" s="29">
        <f>IF(ISBLANK([5]市町村!U46)=TRUE,"",IF([5]市町村!U46=0,"－",[5]市町村!U46))</f>
        <v>26</v>
      </c>
      <c r="V45" s="29">
        <f>IF(ISBLANK([5]市町村!V46)=TRUE,"",IF([5]市町村!V46=0,"－",[5]市町村!V46))</f>
        <v>2</v>
      </c>
      <c r="W45" s="29">
        <f>IF(ISBLANK([5]市町村!W46)=TRUE,"",IF([5]市町村!W46=0,"－",[5]市町村!W46))</f>
        <v>1</v>
      </c>
      <c r="X45" s="29">
        <f>IF(ISBLANK([5]市町村!X46)=TRUE,"",IF([5]市町村!X46=0,"－",[5]市町村!X46))</f>
        <v>3</v>
      </c>
      <c r="Y45" s="29">
        <f>IF(ISBLANK([5]市町村!Y46)=TRUE,"",IF([5]市町村!Y46=0,"－",[5]市町村!Y46))</f>
        <v>17</v>
      </c>
      <c r="Z45" s="29">
        <f>IF(ISBLANK([5]市町村!Z46)=TRUE,"",IF([5]市町村!Z46=0,"－",[5]市町村!Z46))</f>
        <v>18</v>
      </c>
      <c r="AA45" s="29">
        <f>IF(ISBLANK([5]市町村!AA46)=TRUE,"",IF([5]市町村!AA46=0,"－",[5]市町村!AA46))</f>
        <v>4</v>
      </c>
      <c r="AB45" s="29">
        <f>IF(ISBLANK([5]市町村!AB46)=TRUE,"",IF([5]市町村!AB46=0,"－",[5]市町村!AB46))</f>
        <v>4</v>
      </c>
      <c r="AC45" s="29">
        <f>IF(ISBLANK([5]市町村!AC46)=TRUE,"",IF([5]市町村!AC46=0,"－",[5]市町村!AC46))</f>
        <v>10</v>
      </c>
      <c r="AD45" s="148">
        <f>IF(ISBLANK([5]市町村!AD46)=TRUE,"",IF([5]市町村!AD46=0,"－",[5]市町村!AD46))</f>
        <v>3</v>
      </c>
      <c r="AE45" s="106"/>
      <c r="AF45" s="106"/>
      <c r="AG45" s="22" t="str">
        <f>IF(ISBLANK([5]市町村!B46)=TRUE,"",[5]市町村!B46)</f>
        <v>　 和 気 町</v>
      </c>
      <c r="AH45" s="29">
        <f>IF(ISBLANK([5]市町村!AH46)=TRUE,"",IF([5]市町村!AH46=0,"－",[5]市町村!AH46))</f>
        <v>36</v>
      </c>
      <c r="AI45" s="29">
        <f>IF(ISBLANK([5]市町村!AI46)=TRUE,"",IF([5]市町村!AI46=0,"－",[5]市町村!AI46))</f>
        <v>3</v>
      </c>
      <c r="AJ45" s="29">
        <f>IF(ISBLANK([5]市町村!AJ46)=TRUE,"",IF([5]市町村!AJ46=0,"－",[5]市町村!AJ46))</f>
        <v>1</v>
      </c>
      <c r="AK45" s="29">
        <f>IF(ISBLANK([5]市町村!AK46)=TRUE,"",IF([5]市町村!AK46=0,"－",[5]市町村!AK46))</f>
        <v>3</v>
      </c>
      <c r="AL45" s="73">
        <f>IF(ISBLANK([5]市町村!AL46)=TRUE,"",IF([5]市町村!AL46=0,"－",[5]市町村!AL46))</f>
        <v>4</v>
      </c>
      <c r="AM45" s="29">
        <f>IF(ISBLANK([5]市町村!AM46)=TRUE,"",IF([5]市町村!AM46=0,"－",[5]市町村!AM46))</f>
        <v>21</v>
      </c>
      <c r="AN45" s="29">
        <f>IF(ISBLANK([5]市町村!AN46)=TRUE,"",IF([5]市町村!AN46=0,"－",[5]市町村!AN46))</f>
        <v>10</v>
      </c>
      <c r="AO45" s="29">
        <f>IF(ISBLANK([5]市町村!AO46)=TRUE,"",IF([5]市町村!AO46=0,"－",[5]市町村!AO46))</f>
        <v>1</v>
      </c>
      <c r="AP45" s="148">
        <f>IF(ISBLANK([5]市町村!AP46)=TRUE,"",IF([5]市町村!AP46=0,"－",[5]市町村!AP46))</f>
        <v>3</v>
      </c>
    </row>
    <row r="46" spans="1:42">
      <c r="A46" s="63"/>
      <c r="B46" s="22" t="str">
        <f>IF(ISBLANK([5]市町村!B47)=TRUE,"",[5]市町村!B47)</f>
        <v>都 窪 郡</v>
      </c>
      <c r="C46" s="119" t="str">
        <f>IF(ISBLANK([5]市町村!C47)=TRUE,"",IF([5]市町村!C47=0,"－",[5]市町村!C47))</f>
        <v/>
      </c>
      <c r="D46" s="117" t="str">
        <f>IF(ISBLANK([5]市町村!D47)=TRUE,"",IF([5]市町村!D47=0,"－",[5]市町村!D47))</f>
        <v/>
      </c>
      <c r="E46" s="73" t="str">
        <f>IF(ISBLANK([5]市町村!E47)=TRUE,"",IF([5]市町村!E47=0,"－",[5]市町村!E47))</f>
        <v/>
      </c>
      <c r="F46" s="73" t="str">
        <f>IF(ISBLANK([5]市町村!F47)=TRUE,"",IF([5]市町村!F47=0,"－",[5]市町村!F47))</f>
        <v/>
      </c>
      <c r="G46" s="73" t="str">
        <f>IF(ISBLANK([5]市町村!G47)=TRUE,"",IF([5]市町村!G47=0,"－",[5]市町村!G47))</f>
        <v/>
      </c>
      <c r="H46" s="73" t="str">
        <f>IF(ISBLANK([5]市町村!H47)=TRUE,"",IF([5]市町村!H47=0,"－",[5]市町村!H47))</f>
        <v/>
      </c>
      <c r="I46" s="73" t="str">
        <f>IF(ISBLANK([5]市町村!I47)=TRUE,"",IF([5]市町村!I47=0,"－",[5]市町村!I47))</f>
        <v/>
      </c>
      <c r="J46" s="73" t="str">
        <f>IF(ISBLANK([5]市町村!J47)=TRUE,"",IF([5]市町村!J47=0,"－",[5]市町村!J47))</f>
        <v/>
      </c>
      <c r="K46" s="73" t="str">
        <f>IF(ISBLANK([5]市町村!K47)=TRUE,"",IF([5]市町村!K47=0,"－",[5]市町村!K47))</f>
        <v/>
      </c>
      <c r="L46" s="73" t="str">
        <f>IF(ISBLANK([5]市町村!L47)=TRUE,"",IF([5]市町村!L47=0,"－",[5]市町村!L47))</f>
        <v/>
      </c>
      <c r="M46" s="73" t="str">
        <f>IF(ISBLANK([5]市町村!M47)=TRUE,"",IF([5]市町村!M47=0,"－",[5]市町村!M47))</f>
        <v/>
      </c>
      <c r="N46" s="73" t="str">
        <f>IF(ISBLANK([5]市町村!N47)=TRUE,"",IF([5]市町村!N47=0,"－",[5]市町村!N47))</f>
        <v/>
      </c>
      <c r="O46" s="29" t="str">
        <f>IF(ISBLANK([5]市町村!O47)=TRUE,"",IF([5]市町村!O47=0,"－",[5]市町村!O47))</f>
        <v/>
      </c>
      <c r="P46" s="73"/>
      <c r="Q46" s="120"/>
      <c r="R46" s="29" t="str">
        <f>IF(ISBLANK([5]市町村!R47)=TRUE,"",IF([5]市町村!R47=0,"－",[5]市町村!R47))</f>
        <v/>
      </c>
      <c r="S46" s="29" t="str">
        <f>IF(ISBLANK([5]市町村!S47)=TRUE,"",IF([5]市町村!S47=0,"－",[5]市町村!S47))</f>
        <v/>
      </c>
      <c r="T46" s="29" t="str">
        <f>IF(ISBLANK([5]市町村!T47)=TRUE,"",IF([5]市町村!T47=0,"－",[5]市町村!T47))</f>
        <v/>
      </c>
      <c r="U46" s="29" t="str">
        <f>IF(ISBLANK([5]市町村!U47)=TRUE,"",IF([5]市町村!U47=0,"－",[5]市町村!U47))</f>
        <v/>
      </c>
      <c r="V46" s="29" t="str">
        <f>IF(ISBLANK([5]市町村!V47)=TRUE,"",IF([5]市町村!V47=0,"－",[5]市町村!V47))</f>
        <v/>
      </c>
      <c r="W46" s="29" t="str">
        <f>IF(ISBLANK([5]市町村!W47)=TRUE,"",IF([5]市町村!W47=0,"－",[5]市町村!W47))</f>
        <v/>
      </c>
      <c r="X46" s="29" t="str">
        <f>IF(ISBLANK([5]市町村!X47)=TRUE,"",IF([5]市町村!X47=0,"－",[5]市町村!X47))</f>
        <v/>
      </c>
      <c r="Y46" s="29" t="str">
        <f>IF(ISBLANK([5]市町村!Y47)=TRUE,"",IF([5]市町村!Y47=0,"－",[5]市町村!Y47))</f>
        <v/>
      </c>
      <c r="Z46" s="29" t="str">
        <f>IF(ISBLANK([5]市町村!Z47)=TRUE,"",IF([5]市町村!Z47=0,"－",[5]市町村!Z47))</f>
        <v/>
      </c>
      <c r="AA46" s="29" t="str">
        <f>IF(ISBLANK([5]市町村!AA47)=TRUE,"",IF([5]市町村!AA47=0,"－",[5]市町村!AA47))</f>
        <v/>
      </c>
      <c r="AB46" s="29" t="str">
        <f>IF(ISBLANK([5]市町村!AB47)=TRUE,"",IF([5]市町村!AB47=0,"－",[5]市町村!AB47))</f>
        <v/>
      </c>
      <c r="AC46" s="29" t="str">
        <f>IF(ISBLANK([5]市町村!AC47)=TRUE,"",IF([5]市町村!AC47=0,"－",[5]市町村!AC47))</f>
        <v/>
      </c>
      <c r="AD46" s="148" t="str">
        <f>IF(ISBLANK([5]市町村!AD47)=TRUE,"",IF([5]市町村!AD47=0,"－",[5]市町村!AD47))</f>
        <v/>
      </c>
      <c r="AE46" s="106"/>
      <c r="AF46" s="106"/>
      <c r="AG46" s="22" t="str">
        <f>IF(ISBLANK([5]市町村!B47)=TRUE,"",[5]市町村!B47)</f>
        <v>都 窪 郡</v>
      </c>
      <c r="AH46" s="29" t="str">
        <f>IF(ISBLANK([5]市町村!AH47)=TRUE,"",IF([5]市町村!AH47=0,"－",[5]市町村!AH47))</f>
        <v/>
      </c>
      <c r="AI46" s="29" t="str">
        <f>IF(ISBLANK([5]市町村!AI47)=TRUE,"",IF([5]市町村!AI47=0,"－",[5]市町村!AI47))</f>
        <v/>
      </c>
      <c r="AJ46" s="29" t="str">
        <f>IF(ISBLANK([5]市町村!AJ47)=TRUE,"",IF([5]市町村!AJ47=0,"－",[5]市町村!AJ47))</f>
        <v/>
      </c>
      <c r="AK46" s="29" t="str">
        <f>IF(ISBLANK([5]市町村!AK47)=TRUE,"",IF([5]市町村!AK47=0,"－",[5]市町村!AK47))</f>
        <v/>
      </c>
      <c r="AL46" s="73" t="str">
        <f>IF(ISBLANK([5]市町村!AL47)=TRUE,"",IF([5]市町村!AL47=0,"－",[5]市町村!AL47))</f>
        <v/>
      </c>
      <c r="AM46" s="29" t="str">
        <f>IF(ISBLANK([5]市町村!AM47)=TRUE,"",IF([5]市町村!AM47=0,"－",[5]市町村!AM47))</f>
        <v/>
      </c>
      <c r="AN46" s="29" t="str">
        <f>IF(ISBLANK([5]市町村!AN47)=TRUE,"",IF([5]市町村!AN47=0,"－",[5]市町村!AN47))</f>
        <v/>
      </c>
      <c r="AO46" s="29" t="str">
        <f>IF(ISBLANK([5]市町村!AO47)=TRUE,"",IF([5]市町村!AO47=0,"－",[5]市町村!AO47))</f>
        <v/>
      </c>
      <c r="AP46" s="148" t="str">
        <f>IF(ISBLANK([5]市町村!AP47)=TRUE,"",IF([5]市町村!AP47=0,"－",[5]市町村!AP47))</f>
        <v/>
      </c>
    </row>
    <row r="47" spans="1:42">
      <c r="A47" s="63"/>
      <c r="B47" s="22" t="str">
        <f>IF(ISBLANK([5]市町村!B48)=TRUE,"",[5]市町村!B48)</f>
        <v>　 早 島 町</v>
      </c>
      <c r="C47" s="189">
        <f>IF(ISBLANK([5]市町村!C48)=TRUE,"",IF([5]市町村!C48=0,"－",[5]市町村!C48))</f>
        <v>110</v>
      </c>
      <c r="D47" s="154" t="str">
        <f>IF(ISBLANK([5]市町村!D48)=TRUE,"",IF([5]市町村!D48=0,"－",[5]市町村!D48))</f>
        <v>－</v>
      </c>
      <c r="E47" s="73">
        <f>IF(ISBLANK([5]市町村!E48)=TRUE,"",IF([5]市町村!E48=0,"－",[5]市町村!E48))</f>
        <v>28</v>
      </c>
      <c r="F47" s="73" t="str">
        <f>IF(ISBLANK([5]市町村!F48)=TRUE,"",IF([5]市町村!F48=0,"－",[5]市町村!F48))</f>
        <v>－</v>
      </c>
      <c r="G47" s="73">
        <f>IF(ISBLANK([5]市町村!G48)=TRUE,"",IF([5]市町村!G48=0,"－",[5]市町村!G48))</f>
        <v>2</v>
      </c>
      <c r="H47" s="73">
        <f>IF(ISBLANK([5]市町村!H48)=TRUE,"",IF([5]市町村!H48=0,"－",[5]市町村!H48))</f>
        <v>3</v>
      </c>
      <c r="I47" s="73" t="str">
        <f>IF(ISBLANK([5]市町村!I48)=TRUE,"",IF([5]市町村!I48=0,"－",[5]市町村!I48))</f>
        <v>－</v>
      </c>
      <c r="J47" s="73">
        <f>IF(ISBLANK([5]市町村!J48)=TRUE,"",IF([5]市町村!J48=0,"－",[5]市町村!J48))</f>
        <v>3</v>
      </c>
      <c r="K47" s="73">
        <f>IF(ISBLANK([5]市町村!K48)=TRUE,"",IF([5]市町村!K48=0,"－",[5]市町村!K48))</f>
        <v>1</v>
      </c>
      <c r="L47" s="73">
        <f>IF(ISBLANK([5]市町村!L48)=TRUE,"",IF([5]市町村!L48=0,"－",[5]市町村!L48))</f>
        <v>4</v>
      </c>
      <c r="M47" s="73">
        <f>IF(ISBLANK([5]市町村!M48)=TRUE,"",IF([5]市町村!M48=0,"－",[5]市町村!M48))</f>
        <v>5</v>
      </c>
      <c r="N47" s="73">
        <f>IF(ISBLANK([5]市町村!N48)=TRUE,"",IF([5]市町村!N48=0,"－",[5]市町村!N48))</f>
        <v>1</v>
      </c>
      <c r="O47" s="29">
        <f>IF(ISBLANK([5]市町村!O48)=TRUE,"",IF([5]市町村!O48=0,"－",[5]市町村!O48))</f>
        <v>1</v>
      </c>
      <c r="P47" s="73"/>
      <c r="Q47" s="120"/>
      <c r="R47" s="29" t="str">
        <f>IF(ISBLANK([5]市町村!R48)=TRUE,"",IF([5]市町村!R48=0,"－",[5]市町村!R48))</f>
        <v>－</v>
      </c>
      <c r="S47" s="29">
        <f>IF(ISBLANK([5]市町村!S48)=TRUE,"",IF([5]市町村!S48=0,"－",[5]市町村!S48))</f>
        <v>3</v>
      </c>
      <c r="T47" s="29" t="str">
        <f>IF(ISBLANK([5]市町村!T48)=TRUE,"",IF([5]市町村!T48=0,"－",[5]市町村!T48))</f>
        <v>－</v>
      </c>
      <c r="U47" s="29">
        <f>IF(ISBLANK([5]市町村!U48)=TRUE,"",IF([5]市町村!U48=0,"－",[5]市町村!U48))</f>
        <v>15</v>
      </c>
      <c r="V47" s="29">
        <f>IF(ISBLANK([5]市町村!V48)=TRUE,"",IF([5]市町村!V48=0,"－",[5]市町村!V48))</f>
        <v>5</v>
      </c>
      <c r="W47" s="29" t="str">
        <f>IF(ISBLANK([5]市町村!W48)=TRUE,"",IF([5]市町村!W48=0,"－",[5]市町村!W48))</f>
        <v>－</v>
      </c>
      <c r="X47" s="29">
        <f>IF(ISBLANK([5]市町村!X48)=TRUE,"",IF([5]市町村!X48=0,"－",[5]市町村!X48))</f>
        <v>1</v>
      </c>
      <c r="Y47" s="29">
        <f>IF(ISBLANK([5]市町村!Y48)=TRUE,"",IF([5]市町村!Y48=0,"－",[5]市町村!Y48))</f>
        <v>7</v>
      </c>
      <c r="Z47" s="29">
        <f>IF(ISBLANK([5]市町村!Z48)=TRUE,"",IF([5]市町村!Z48=0,"－",[5]市町村!Z48))</f>
        <v>3</v>
      </c>
      <c r="AA47" s="29">
        <f>IF(ISBLANK([5]市町村!AA48)=TRUE,"",IF([5]市町村!AA48=0,"－",[5]市町村!AA48))</f>
        <v>1</v>
      </c>
      <c r="AB47" s="29" t="str">
        <f>IF(ISBLANK([5]市町村!AB48)=TRUE,"",IF([5]市町村!AB48=0,"－",[5]市町村!AB48))</f>
        <v>－</v>
      </c>
      <c r="AC47" s="29">
        <f>IF(ISBLANK([5]市町村!AC48)=TRUE,"",IF([5]市町村!AC48=0,"－",[5]市町村!AC48))</f>
        <v>2</v>
      </c>
      <c r="AD47" s="148">
        <f>IF(ISBLANK([5]市町村!AD48)=TRUE,"",IF([5]市町村!AD48=0,"－",[5]市町村!AD48))</f>
        <v>1</v>
      </c>
      <c r="AE47" s="106"/>
      <c r="AF47" s="106"/>
      <c r="AG47" s="22" t="str">
        <f>IF(ISBLANK([5]市町村!B48)=TRUE,"",[5]市町村!B48)</f>
        <v>　 早 島 町</v>
      </c>
      <c r="AH47" s="29">
        <f>IF(ISBLANK([5]市町村!AH48)=TRUE,"",IF([5]市町村!AH48=0,"－",[5]市町村!AH48))</f>
        <v>13</v>
      </c>
      <c r="AI47" s="29">
        <f>IF(ISBLANK([5]市町村!AI48)=TRUE,"",IF([5]市町村!AI48=0,"－",[5]市町村!AI48))</f>
        <v>1</v>
      </c>
      <c r="AJ47" s="29" t="str">
        <f>IF(ISBLANK([5]市町村!AJ48)=TRUE,"",IF([5]市町村!AJ48=0,"－",[5]市町村!AJ48))</f>
        <v>－</v>
      </c>
      <c r="AK47" s="29" t="str">
        <f>IF(ISBLANK([5]市町村!AK48)=TRUE,"",IF([5]市町村!AK48=0,"－",[5]市町村!AK48))</f>
        <v>－</v>
      </c>
      <c r="AL47" s="73">
        <f>IF(ISBLANK([5]市町村!AL48)=TRUE,"",IF([5]市町村!AL48=0,"－",[5]市町村!AL48))</f>
        <v>4</v>
      </c>
      <c r="AM47" s="29">
        <f>IF(ISBLANK([5]市町村!AM48)=TRUE,"",IF([5]市町村!AM48=0,"－",[5]市町村!AM48))</f>
        <v>7</v>
      </c>
      <c r="AN47" s="29">
        <f>IF(ISBLANK([5]市町村!AN48)=TRUE,"",IF([5]市町村!AN48=0,"－",[5]市町村!AN48))</f>
        <v>1</v>
      </c>
      <c r="AO47" s="29" t="str">
        <f>IF(ISBLANK([5]市町村!AO48)=TRUE,"",IF([5]市町村!AO48=0,"－",[5]市町村!AO48))</f>
        <v>－</v>
      </c>
      <c r="AP47" s="148">
        <f>IF(ISBLANK([5]市町村!AP48)=TRUE,"",IF([5]市町村!AP48=0,"－",[5]市町村!AP48))</f>
        <v>2</v>
      </c>
    </row>
    <row r="48" spans="1:42">
      <c r="A48" s="63"/>
      <c r="B48" s="22" t="str">
        <f>IF(ISBLANK([5]市町村!B49)=TRUE,"",[5]市町村!B49)</f>
        <v>浅 口 郡</v>
      </c>
      <c r="C48" s="189" t="str">
        <f>IF(ISBLANK([5]市町村!C49)=TRUE,"",IF([5]市町村!C49=0,"－",[5]市町村!C49))</f>
        <v/>
      </c>
      <c r="D48" s="154" t="str">
        <f>IF(ISBLANK([5]市町村!D49)=TRUE,"",IF([5]市町村!D49=0,"－",[5]市町村!D49))</f>
        <v/>
      </c>
      <c r="E48" s="73" t="str">
        <f>IF(ISBLANK([5]市町村!E49)=TRUE,"",IF([5]市町村!E49=0,"－",[5]市町村!E49))</f>
        <v/>
      </c>
      <c r="F48" s="73" t="str">
        <f>IF(ISBLANK([5]市町村!F49)=TRUE,"",IF([5]市町村!F49=0,"－",[5]市町村!F49))</f>
        <v/>
      </c>
      <c r="G48" s="73" t="str">
        <f>IF(ISBLANK([5]市町村!G49)=TRUE,"",IF([5]市町村!G49=0,"－",[5]市町村!G49))</f>
        <v/>
      </c>
      <c r="H48" s="73" t="str">
        <f>IF(ISBLANK([5]市町村!H49)=TRUE,"",IF([5]市町村!H49=0,"－",[5]市町村!H49))</f>
        <v/>
      </c>
      <c r="I48" s="73" t="str">
        <f>IF(ISBLANK([5]市町村!I49)=TRUE,"",IF([5]市町村!I49=0,"－",[5]市町村!I49))</f>
        <v/>
      </c>
      <c r="J48" s="73" t="str">
        <f>IF(ISBLANK([5]市町村!J49)=TRUE,"",IF([5]市町村!J49=0,"－",[5]市町村!J49))</f>
        <v/>
      </c>
      <c r="K48" s="73" t="str">
        <f>IF(ISBLANK([5]市町村!K49)=TRUE,"",IF([5]市町村!K49=0,"－",[5]市町村!K49))</f>
        <v/>
      </c>
      <c r="L48" s="73" t="str">
        <f>IF(ISBLANK([5]市町村!L49)=TRUE,"",IF([5]市町村!L49=0,"－",[5]市町村!L49))</f>
        <v/>
      </c>
      <c r="M48" s="73" t="str">
        <f>IF(ISBLANK([5]市町村!M49)=TRUE,"",IF([5]市町村!M49=0,"－",[5]市町村!M49))</f>
        <v/>
      </c>
      <c r="N48" s="73" t="str">
        <f>IF(ISBLANK([5]市町村!N49)=TRUE,"",IF([5]市町村!N49=0,"－",[5]市町村!N49))</f>
        <v/>
      </c>
      <c r="O48" s="29" t="str">
        <f>IF(ISBLANK([5]市町村!O49)=TRUE,"",IF([5]市町村!O49=0,"－",[5]市町村!O49))</f>
        <v/>
      </c>
      <c r="P48" s="73"/>
      <c r="Q48" s="120"/>
      <c r="R48" s="29" t="str">
        <f>IF(ISBLANK([5]市町村!R49)=TRUE,"",IF([5]市町村!R49=0,"－",[5]市町村!R49))</f>
        <v/>
      </c>
      <c r="S48" s="29" t="str">
        <f>IF(ISBLANK([5]市町村!S49)=TRUE,"",IF([5]市町村!S49=0,"－",[5]市町村!S49))</f>
        <v/>
      </c>
      <c r="T48" s="29" t="str">
        <f>IF(ISBLANK([5]市町村!T49)=TRUE,"",IF([5]市町村!T49=0,"－",[5]市町村!T49))</f>
        <v/>
      </c>
      <c r="U48" s="29" t="str">
        <f>IF(ISBLANK([5]市町村!U49)=TRUE,"",IF([5]市町村!U49=0,"－",[5]市町村!U49))</f>
        <v/>
      </c>
      <c r="V48" s="29" t="str">
        <f>IF(ISBLANK([5]市町村!V49)=TRUE,"",IF([5]市町村!V49=0,"－",[5]市町村!V49))</f>
        <v/>
      </c>
      <c r="W48" s="29" t="str">
        <f>IF(ISBLANK([5]市町村!W49)=TRUE,"",IF([5]市町村!W49=0,"－",[5]市町村!W49))</f>
        <v/>
      </c>
      <c r="X48" s="29" t="str">
        <f>IF(ISBLANK([5]市町村!X49)=TRUE,"",IF([5]市町村!X49=0,"－",[5]市町村!X49))</f>
        <v/>
      </c>
      <c r="Y48" s="29" t="str">
        <f>IF(ISBLANK([5]市町村!Y49)=TRUE,"",IF([5]市町村!Y49=0,"－",[5]市町村!Y49))</f>
        <v/>
      </c>
      <c r="Z48" s="29" t="str">
        <f>IF(ISBLANK([5]市町村!Z49)=TRUE,"",IF([5]市町村!Z49=0,"－",[5]市町村!Z49))</f>
        <v/>
      </c>
      <c r="AA48" s="29" t="str">
        <f>IF(ISBLANK([5]市町村!AA49)=TRUE,"",IF([5]市町村!AA49=0,"－",[5]市町村!AA49))</f>
        <v/>
      </c>
      <c r="AB48" s="29" t="str">
        <f>IF(ISBLANK([5]市町村!AB49)=TRUE,"",IF([5]市町村!AB49=0,"－",[5]市町村!AB49))</f>
        <v/>
      </c>
      <c r="AC48" s="29" t="str">
        <f>IF(ISBLANK([5]市町村!AC49)=TRUE,"",IF([5]市町村!AC49=0,"－",[5]市町村!AC49))</f>
        <v/>
      </c>
      <c r="AD48" s="148" t="str">
        <f>IF(ISBLANK([5]市町村!AD49)=TRUE,"",IF([5]市町村!AD49=0,"－",[5]市町村!AD49))</f>
        <v/>
      </c>
      <c r="AE48" s="106"/>
      <c r="AF48" s="106"/>
      <c r="AG48" s="22" t="str">
        <f>IF(ISBLANK([5]市町村!B49)=TRUE,"",[5]市町村!B49)</f>
        <v>浅 口 郡</v>
      </c>
      <c r="AH48" s="29" t="str">
        <f>IF(ISBLANK([5]市町村!AH49)=TRUE,"",IF([5]市町村!AH49=0,"－",[5]市町村!AH49))</f>
        <v/>
      </c>
      <c r="AI48" s="29" t="str">
        <f>IF(ISBLANK([5]市町村!AI49)=TRUE,"",IF([5]市町村!AI49=0,"－",[5]市町村!AI49))</f>
        <v/>
      </c>
      <c r="AJ48" s="29" t="str">
        <f>IF(ISBLANK([5]市町村!AJ49)=TRUE,"",IF([5]市町村!AJ49=0,"－",[5]市町村!AJ49))</f>
        <v/>
      </c>
      <c r="AK48" s="29" t="str">
        <f>IF(ISBLANK([5]市町村!AK49)=TRUE,"",IF([5]市町村!AK49=0,"－",[5]市町村!AK49))</f>
        <v/>
      </c>
      <c r="AL48" s="73" t="str">
        <f>IF(ISBLANK([5]市町村!AL49)=TRUE,"",IF([5]市町村!AL49=0,"－",[5]市町村!AL49))</f>
        <v/>
      </c>
      <c r="AM48" s="29" t="str">
        <f>IF(ISBLANK([5]市町村!AM49)=TRUE,"",IF([5]市町村!AM49=0,"－",[5]市町村!AM49))</f>
        <v/>
      </c>
      <c r="AN48" s="29" t="str">
        <f>IF(ISBLANK([5]市町村!AN49)=TRUE,"",IF([5]市町村!AN49=0,"－",[5]市町村!AN49))</f>
        <v/>
      </c>
      <c r="AO48" s="29" t="str">
        <f>IF(ISBLANK([5]市町村!AO49)=TRUE,"",IF([5]市町村!AO49=0,"－",[5]市町村!AO49))</f>
        <v/>
      </c>
      <c r="AP48" s="148" t="str">
        <f>IF(ISBLANK([5]市町村!AP49)=TRUE,"",IF([5]市町村!AP49=0,"－",[5]市町村!AP49))</f>
        <v/>
      </c>
    </row>
    <row r="49" spans="1:42">
      <c r="A49" s="63"/>
      <c r="B49" s="22" t="str">
        <f>IF(ISBLANK([5]市町村!B50)=TRUE,"",[5]市町村!B50)</f>
        <v>　 里 庄 町</v>
      </c>
      <c r="C49" s="189">
        <f>IF(ISBLANK([5]市町村!C50)=TRUE,"",IF([5]市町村!C50=0,"－",[5]市町村!C50))</f>
        <v>109</v>
      </c>
      <c r="D49" s="154" t="str">
        <f>IF(ISBLANK([5]市町村!D50)=TRUE,"",IF([5]市町村!D50=0,"－",[5]市町村!D50))</f>
        <v>－</v>
      </c>
      <c r="E49" s="73">
        <f>IF(ISBLANK([5]市町村!E50)=TRUE,"",IF([5]市町村!E50=0,"－",[5]市町村!E50))</f>
        <v>30</v>
      </c>
      <c r="F49" s="73" t="str">
        <f>IF(ISBLANK([5]市町村!F50)=TRUE,"",IF([5]市町村!F50=0,"－",[5]市町村!F50))</f>
        <v>－</v>
      </c>
      <c r="G49" s="73">
        <f>IF(ISBLANK([5]市町村!G50)=TRUE,"",IF([5]市町村!G50=0,"－",[5]市町村!G50))</f>
        <v>1</v>
      </c>
      <c r="H49" s="73">
        <f>IF(ISBLANK([5]市町村!H50)=TRUE,"",IF([5]市町村!H50=0,"－",[5]市町村!H50))</f>
        <v>5</v>
      </c>
      <c r="I49" s="73">
        <f>IF(ISBLANK([5]市町村!I50)=TRUE,"",IF([5]市町村!I50=0,"－",[5]市町村!I50))</f>
        <v>1</v>
      </c>
      <c r="J49" s="73">
        <f>IF(ISBLANK([5]市町村!J50)=TRUE,"",IF([5]市町村!J50=0,"－",[5]市町村!J50))</f>
        <v>3</v>
      </c>
      <c r="K49" s="73">
        <f>IF(ISBLANK([5]市町村!K50)=TRUE,"",IF([5]市町村!K50=0,"－",[5]市町村!K50))</f>
        <v>1</v>
      </c>
      <c r="L49" s="73">
        <f>IF(ISBLANK([5]市町村!L50)=TRUE,"",IF([5]市町村!L50=0,"－",[5]市町村!L50))</f>
        <v>4</v>
      </c>
      <c r="M49" s="73">
        <f>IF(ISBLANK([5]市町村!M50)=TRUE,"",IF([5]市町村!M50=0,"－",[5]市町村!M50))</f>
        <v>6</v>
      </c>
      <c r="N49" s="73">
        <f>IF(ISBLANK([5]市町村!N50)=TRUE,"",IF([5]市町村!N50=0,"－",[5]市町村!N50))</f>
        <v>1</v>
      </c>
      <c r="O49" s="29" t="str">
        <f>IF(ISBLANK([5]市町村!O50)=TRUE,"",IF([5]市町村!O50=0,"－",[5]市町村!O50))</f>
        <v>－</v>
      </c>
      <c r="P49" s="73"/>
      <c r="Q49" s="120"/>
      <c r="R49" s="29">
        <f>IF(ISBLANK([5]市町村!R50)=TRUE,"",IF([5]市町村!R50=0,"－",[5]市町村!R50))</f>
        <v>2</v>
      </c>
      <c r="S49" s="29">
        <f>IF(ISBLANK([5]市町村!S50)=TRUE,"",IF([5]市町村!S50=0,"－",[5]市町村!S50))</f>
        <v>2</v>
      </c>
      <c r="T49" s="29" t="str">
        <f>IF(ISBLANK([5]市町村!T50)=TRUE,"",IF([5]市町村!T50=0,"－",[5]市町村!T50))</f>
        <v>－</v>
      </c>
      <c r="U49" s="29">
        <f>IF(ISBLANK([5]市町村!U50)=TRUE,"",IF([5]市町村!U50=0,"－",[5]市町村!U50))</f>
        <v>16</v>
      </c>
      <c r="V49" s="29">
        <f>IF(ISBLANK([5]市町村!V50)=TRUE,"",IF([5]市町村!V50=0,"－",[5]市町村!V50))</f>
        <v>5</v>
      </c>
      <c r="W49" s="29">
        <f>IF(ISBLANK([5]市町村!W50)=TRUE,"",IF([5]市町村!W50=0,"－",[5]市町村!W50))</f>
        <v>1</v>
      </c>
      <c r="X49" s="29">
        <f>IF(ISBLANK([5]市町村!X50)=TRUE,"",IF([5]市町村!X50=0,"－",[5]市町村!X50))</f>
        <v>1</v>
      </c>
      <c r="Y49" s="29">
        <f>IF(ISBLANK([5]市町村!Y50)=TRUE,"",IF([5]市町村!Y50=0,"－",[5]市町村!Y50))</f>
        <v>9</v>
      </c>
      <c r="Z49" s="29">
        <f>IF(ISBLANK([5]市町村!Z50)=TRUE,"",IF([5]市町村!Z50=0,"－",[5]市町村!Z50))</f>
        <v>11</v>
      </c>
      <c r="AA49" s="29" t="str">
        <f>IF(ISBLANK([5]市町村!AA50)=TRUE,"",IF([5]市町村!AA50=0,"－",[5]市町村!AA50))</f>
        <v>－</v>
      </c>
      <c r="AB49" s="29">
        <f>IF(ISBLANK([5]市町村!AB50)=TRUE,"",IF([5]市町村!AB50=0,"－",[5]市町村!AB50))</f>
        <v>5</v>
      </c>
      <c r="AC49" s="29">
        <f>IF(ISBLANK([5]市町村!AC50)=TRUE,"",IF([5]市町村!AC50=0,"－",[5]市町村!AC50))</f>
        <v>6</v>
      </c>
      <c r="AD49" s="148" t="str">
        <f>IF(ISBLANK([5]市町村!AD50)=TRUE,"",IF([5]市町村!AD50=0,"－",[5]市町村!AD50))</f>
        <v>－</v>
      </c>
      <c r="AE49" s="106"/>
      <c r="AF49" s="106"/>
      <c r="AG49" s="22" t="str">
        <f>IF(ISBLANK([5]市町村!B50)=TRUE,"",[5]市町村!B50)</f>
        <v>　 里 庄 町</v>
      </c>
      <c r="AH49" s="29">
        <f>IF(ISBLANK([5]市町村!AH50)=TRUE,"",IF([5]市町村!AH50=0,"－",[5]市町村!AH50))</f>
        <v>12</v>
      </c>
      <c r="AI49" s="29">
        <f>IF(ISBLANK([5]市町村!AI50)=TRUE,"",IF([5]市町村!AI50=0,"－",[5]市町村!AI50))</f>
        <v>1</v>
      </c>
      <c r="AJ49" s="29" t="str">
        <f>IF(ISBLANK([5]市町村!AJ50)=TRUE,"",IF([5]市町村!AJ50=0,"－",[5]市町村!AJ50))</f>
        <v>－</v>
      </c>
      <c r="AK49" s="29" t="str">
        <f>IF(ISBLANK([5]市町村!AK50)=TRUE,"",IF([5]市町村!AK50=0,"－",[5]市町村!AK50))</f>
        <v>－</v>
      </c>
      <c r="AL49" s="73">
        <f>IF(ISBLANK([5]市町村!AL50)=TRUE,"",IF([5]市町村!AL50=0,"－",[5]市町村!AL50))</f>
        <v>4</v>
      </c>
      <c r="AM49" s="29">
        <f>IF(ISBLANK([5]市町村!AM50)=TRUE,"",IF([5]市町村!AM50=0,"－",[5]市町村!AM50))</f>
        <v>9</v>
      </c>
      <c r="AN49" s="29">
        <f>IF(ISBLANK([5]市町村!AN50)=TRUE,"",IF([5]市町村!AN50=0,"－",[5]市町村!AN50))</f>
        <v>7</v>
      </c>
      <c r="AO49" s="29">
        <f>IF(ISBLANK([5]市町村!AO50)=TRUE,"",IF([5]市町村!AO50=0,"－",[5]市町村!AO50))</f>
        <v>3</v>
      </c>
      <c r="AP49" s="148" t="str">
        <f>IF(ISBLANK([5]市町村!AP50)=TRUE,"",IF([5]市町村!AP50=0,"－",[5]市町村!AP50))</f>
        <v>－</v>
      </c>
    </row>
    <row r="50" spans="1:42">
      <c r="A50" s="63"/>
      <c r="B50" s="22" t="str">
        <f>IF(ISBLANK([5]市町村!B51)=TRUE,"",[5]市町村!B51)</f>
        <v/>
      </c>
      <c r="C50" s="119" t="str">
        <f>IF(ISBLANK([5]市町村!C51)=TRUE,"",IF([5]市町村!C51=0,"－",[5]市町村!C51))</f>
        <v/>
      </c>
      <c r="D50" s="117" t="str">
        <f>IF(ISBLANK([5]市町村!D51)=TRUE,"",IF([5]市町村!D51=0,"－",[5]市町村!D51))</f>
        <v/>
      </c>
      <c r="E50" s="73" t="str">
        <f>IF(ISBLANK([5]市町村!E51)=TRUE,"",IF([5]市町村!E51=0,"－",[5]市町村!E51))</f>
        <v/>
      </c>
      <c r="F50" s="73" t="str">
        <f>IF(ISBLANK([5]市町村!F51)=TRUE,"",IF([5]市町村!F51=0,"－",[5]市町村!F51))</f>
        <v/>
      </c>
      <c r="G50" s="73" t="str">
        <f>IF(ISBLANK([5]市町村!G51)=TRUE,"",IF([5]市町村!G51=0,"－",[5]市町村!G51))</f>
        <v/>
      </c>
      <c r="H50" s="73" t="str">
        <f>IF(ISBLANK([5]市町村!H51)=TRUE,"",IF([5]市町村!H51=0,"－",[5]市町村!H51))</f>
        <v/>
      </c>
      <c r="I50" s="73" t="str">
        <f>IF(ISBLANK([5]市町村!I51)=TRUE,"",IF([5]市町村!I51=0,"－",[5]市町村!I51))</f>
        <v/>
      </c>
      <c r="J50" s="73" t="str">
        <f>IF(ISBLANK([5]市町村!J51)=TRUE,"",IF([5]市町村!J51=0,"－",[5]市町村!J51))</f>
        <v/>
      </c>
      <c r="K50" s="73" t="str">
        <f>IF(ISBLANK([5]市町村!K51)=TRUE,"",IF([5]市町村!K51=0,"－",[5]市町村!K51))</f>
        <v/>
      </c>
      <c r="L50" s="73" t="str">
        <f>IF(ISBLANK([5]市町村!L51)=TRUE,"",IF([5]市町村!L51=0,"－",[5]市町村!L51))</f>
        <v/>
      </c>
      <c r="M50" s="73" t="str">
        <f>IF(ISBLANK([5]市町村!M51)=TRUE,"",IF([5]市町村!M51=0,"－",[5]市町村!M51))</f>
        <v/>
      </c>
      <c r="N50" s="73" t="str">
        <f>IF(ISBLANK([5]市町村!N51)=TRUE,"",IF([5]市町村!N51=0,"－",[5]市町村!N51))</f>
        <v/>
      </c>
      <c r="O50" s="29" t="str">
        <f>IF(ISBLANK([5]市町村!O51)=TRUE,"",IF([5]市町村!O51=0,"－",[5]市町村!O51))</f>
        <v/>
      </c>
      <c r="P50" s="73"/>
      <c r="Q50" s="120"/>
      <c r="R50" s="29" t="str">
        <f>IF(ISBLANK([5]市町村!R51)=TRUE,"",IF([5]市町村!R51=0,"－",[5]市町村!R51))</f>
        <v/>
      </c>
      <c r="S50" s="29" t="str">
        <f>IF(ISBLANK([5]市町村!S51)=TRUE,"",IF([5]市町村!S51=0,"－",[5]市町村!S51))</f>
        <v/>
      </c>
      <c r="T50" s="29" t="str">
        <f>IF(ISBLANK([5]市町村!T51)=TRUE,"",IF([5]市町村!T51=0,"－",[5]市町村!T51))</f>
        <v/>
      </c>
      <c r="U50" s="29" t="str">
        <f>IF(ISBLANK([5]市町村!U51)=TRUE,"",IF([5]市町村!U51=0,"－",[5]市町村!U51))</f>
        <v/>
      </c>
      <c r="V50" s="29" t="str">
        <f>IF(ISBLANK([5]市町村!V51)=TRUE,"",IF([5]市町村!V51=0,"－",[5]市町村!V51))</f>
        <v/>
      </c>
      <c r="W50" s="29" t="str">
        <f>IF(ISBLANK([5]市町村!W51)=TRUE,"",IF([5]市町村!W51=0,"－",[5]市町村!W51))</f>
        <v/>
      </c>
      <c r="X50" s="29" t="str">
        <f>IF(ISBLANK([5]市町村!X51)=TRUE,"",IF([5]市町村!X51=0,"－",[5]市町村!X51))</f>
        <v/>
      </c>
      <c r="Y50" s="29" t="str">
        <f>IF(ISBLANK([5]市町村!Y51)=TRUE,"",IF([5]市町村!Y51=0,"－",[5]市町村!Y51))</f>
        <v/>
      </c>
      <c r="Z50" s="29" t="str">
        <f>IF(ISBLANK([5]市町村!Z51)=TRUE,"",IF([5]市町村!Z51=0,"－",[5]市町村!Z51))</f>
        <v/>
      </c>
      <c r="AA50" s="29" t="str">
        <f>IF(ISBLANK([5]市町村!AA51)=TRUE,"",IF([5]市町村!AA51=0,"－",[5]市町村!AA51))</f>
        <v/>
      </c>
      <c r="AB50" s="29" t="str">
        <f>IF(ISBLANK([5]市町村!AB51)=TRUE,"",IF([5]市町村!AB51=0,"－",[5]市町村!AB51))</f>
        <v/>
      </c>
      <c r="AC50" s="29" t="str">
        <f>IF(ISBLANK([5]市町村!AC51)=TRUE,"",IF([5]市町村!AC51=0,"－",[5]市町村!AC51))</f>
        <v/>
      </c>
      <c r="AD50" s="148" t="str">
        <f>IF(ISBLANK([5]市町村!AD51)=TRUE,"",IF([5]市町村!AD51=0,"－",[5]市町村!AD51))</f>
        <v/>
      </c>
      <c r="AE50" s="106"/>
      <c r="AF50" s="106"/>
      <c r="AG50" s="22" t="str">
        <f>IF(ISBLANK([5]市町村!B51)=TRUE,"",[5]市町村!B51)</f>
        <v/>
      </c>
      <c r="AH50" s="29" t="str">
        <f>IF(ISBLANK([5]市町村!AH51)=TRUE,"",IF([5]市町村!AH51=0,"－",[5]市町村!AH51))</f>
        <v/>
      </c>
      <c r="AI50" s="29" t="str">
        <f>IF(ISBLANK([5]市町村!AI51)=TRUE,"",IF([5]市町村!AI51=0,"－",[5]市町村!AI51))</f>
        <v/>
      </c>
      <c r="AJ50" s="29" t="str">
        <f>IF(ISBLANK([5]市町村!AJ51)=TRUE,"",IF([5]市町村!AJ51=0,"－",[5]市町村!AJ51))</f>
        <v/>
      </c>
      <c r="AK50" s="29" t="str">
        <f>IF(ISBLANK([5]市町村!AK51)=TRUE,"",IF([5]市町村!AK51=0,"－",[5]市町村!AK51))</f>
        <v/>
      </c>
      <c r="AL50" s="73" t="str">
        <f>IF(ISBLANK([5]市町村!AL51)=TRUE,"",IF([5]市町村!AL51=0,"－",[5]市町村!AL51))</f>
        <v/>
      </c>
      <c r="AM50" s="29" t="str">
        <f>IF(ISBLANK([5]市町村!AM51)=TRUE,"",IF([5]市町村!AM51=0,"－",[5]市町村!AM51))</f>
        <v/>
      </c>
      <c r="AN50" s="29" t="str">
        <f>IF(ISBLANK([5]市町村!AN51)=TRUE,"",IF([5]市町村!AN51=0,"－",[5]市町村!AN51))</f>
        <v/>
      </c>
      <c r="AO50" s="29" t="str">
        <f>IF(ISBLANK([5]市町村!AO51)=TRUE,"",IF([5]市町村!AO51=0,"－",[5]市町村!AO51))</f>
        <v/>
      </c>
      <c r="AP50" s="148" t="str">
        <f>IF(ISBLANK([5]市町村!AP51)=TRUE,"",IF([5]市町村!AP51=0,"－",[5]市町村!AP51))</f>
        <v/>
      </c>
    </row>
    <row r="51" spans="1:42">
      <c r="A51" s="63"/>
      <c r="B51" s="22" t="str">
        <f>IF(ISBLANK([5]市町村!B52)=TRUE,"",[5]市町村!B52)</f>
        <v>小 田 郡</v>
      </c>
      <c r="C51" s="189" t="str">
        <f>IF(ISBLANK([5]市町村!C52)=TRUE,"",IF([5]市町村!C52=0,"－",[5]市町村!C52))</f>
        <v/>
      </c>
      <c r="D51" s="154" t="str">
        <f>IF(ISBLANK([5]市町村!D52)=TRUE,"",IF([5]市町村!D52=0,"－",[5]市町村!D52))</f>
        <v/>
      </c>
      <c r="E51" s="73" t="str">
        <f>IF(ISBLANK([5]市町村!E52)=TRUE,"",IF([5]市町村!E52=0,"－",[5]市町村!E52))</f>
        <v/>
      </c>
      <c r="F51" s="73" t="str">
        <f>IF(ISBLANK([5]市町村!F52)=TRUE,"",IF([5]市町村!F52=0,"－",[5]市町村!F52))</f>
        <v/>
      </c>
      <c r="G51" s="73" t="str">
        <f>IF(ISBLANK([5]市町村!G52)=TRUE,"",IF([5]市町村!G52=0,"－",[5]市町村!G52))</f>
        <v/>
      </c>
      <c r="H51" s="73" t="str">
        <f>IF(ISBLANK([5]市町村!H52)=TRUE,"",IF([5]市町村!H52=0,"－",[5]市町村!H52))</f>
        <v/>
      </c>
      <c r="I51" s="73" t="str">
        <f>IF(ISBLANK([5]市町村!I52)=TRUE,"",IF([5]市町村!I52=0,"－",[5]市町村!I52))</f>
        <v/>
      </c>
      <c r="J51" s="73" t="str">
        <f>IF(ISBLANK([5]市町村!J52)=TRUE,"",IF([5]市町村!J52=0,"－",[5]市町村!J52))</f>
        <v/>
      </c>
      <c r="K51" s="73" t="str">
        <f>IF(ISBLANK([5]市町村!K52)=TRUE,"",IF([5]市町村!K52=0,"－",[5]市町村!K52))</f>
        <v/>
      </c>
      <c r="L51" s="73" t="str">
        <f>IF(ISBLANK([5]市町村!L52)=TRUE,"",IF([5]市町村!L52=0,"－",[5]市町村!L52))</f>
        <v/>
      </c>
      <c r="M51" s="73" t="str">
        <f>IF(ISBLANK([5]市町村!M52)=TRUE,"",IF([5]市町村!M52=0,"－",[5]市町村!M52))</f>
        <v/>
      </c>
      <c r="N51" s="73" t="str">
        <f>IF(ISBLANK([5]市町村!N52)=TRUE,"",IF([5]市町村!N52=0,"－",[5]市町村!N52))</f>
        <v/>
      </c>
      <c r="O51" s="29" t="str">
        <f>IF(ISBLANK([5]市町村!O52)=TRUE,"",IF([5]市町村!O52=0,"－",[5]市町村!O52))</f>
        <v/>
      </c>
      <c r="P51" s="73"/>
      <c r="Q51" s="120"/>
      <c r="R51" s="29" t="str">
        <f>IF(ISBLANK([5]市町村!R52)=TRUE,"",IF([5]市町村!R52=0,"－",[5]市町村!R52))</f>
        <v/>
      </c>
      <c r="S51" s="29" t="str">
        <f>IF(ISBLANK([5]市町村!S52)=TRUE,"",IF([5]市町村!S52=0,"－",[5]市町村!S52))</f>
        <v/>
      </c>
      <c r="T51" s="29" t="str">
        <f>IF(ISBLANK([5]市町村!T52)=TRUE,"",IF([5]市町村!T52=0,"－",[5]市町村!T52))</f>
        <v/>
      </c>
      <c r="U51" s="29" t="str">
        <f>IF(ISBLANK([5]市町村!U52)=TRUE,"",IF([5]市町村!U52=0,"－",[5]市町村!U52))</f>
        <v/>
      </c>
      <c r="V51" s="29" t="str">
        <f>IF(ISBLANK([5]市町村!V52)=TRUE,"",IF([5]市町村!V52=0,"－",[5]市町村!V52))</f>
        <v/>
      </c>
      <c r="W51" s="29" t="str">
        <f>IF(ISBLANK([5]市町村!W52)=TRUE,"",IF([5]市町村!W52=0,"－",[5]市町村!W52))</f>
        <v/>
      </c>
      <c r="X51" s="29" t="str">
        <f>IF(ISBLANK([5]市町村!X52)=TRUE,"",IF([5]市町村!X52=0,"－",[5]市町村!X52))</f>
        <v/>
      </c>
      <c r="Y51" s="29" t="str">
        <f>IF(ISBLANK([5]市町村!Y52)=TRUE,"",IF([5]市町村!Y52=0,"－",[5]市町村!Y52))</f>
        <v/>
      </c>
      <c r="Z51" s="29" t="str">
        <f>IF(ISBLANK([5]市町村!Z52)=TRUE,"",IF([5]市町村!Z52=0,"－",[5]市町村!Z52))</f>
        <v/>
      </c>
      <c r="AA51" s="29" t="str">
        <f>IF(ISBLANK([5]市町村!AA52)=TRUE,"",IF([5]市町村!AA52=0,"－",[5]市町村!AA52))</f>
        <v/>
      </c>
      <c r="AB51" s="29" t="str">
        <f>IF(ISBLANK([5]市町村!AB52)=TRUE,"",IF([5]市町村!AB52=0,"－",[5]市町村!AB52))</f>
        <v/>
      </c>
      <c r="AC51" s="29" t="str">
        <f>IF(ISBLANK([5]市町村!AC52)=TRUE,"",IF([5]市町村!AC52=0,"－",[5]市町村!AC52))</f>
        <v/>
      </c>
      <c r="AD51" s="148" t="str">
        <f>IF(ISBLANK([5]市町村!AD52)=TRUE,"",IF([5]市町村!AD52=0,"－",[5]市町村!AD52))</f>
        <v/>
      </c>
      <c r="AE51" s="106"/>
      <c r="AF51" s="106"/>
      <c r="AG51" s="22" t="str">
        <f>IF(ISBLANK([5]市町村!B52)=TRUE,"",[5]市町村!B52)</f>
        <v>小 田 郡</v>
      </c>
      <c r="AH51" s="29" t="str">
        <f>IF(ISBLANK([5]市町村!AH52)=TRUE,"",IF([5]市町村!AH52=0,"－",[5]市町村!AH52))</f>
        <v/>
      </c>
      <c r="AI51" s="29" t="str">
        <f>IF(ISBLANK([5]市町村!AI52)=TRUE,"",IF([5]市町村!AI52=0,"－",[5]市町村!AI52))</f>
        <v/>
      </c>
      <c r="AJ51" s="29" t="str">
        <f>IF(ISBLANK([5]市町村!AJ52)=TRUE,"",IF([5]市町村!AJ52=0,"－",[5]市町村!AJ52))</f>
        <v/>
      </c>
      <c r="AK51" s="29" t="str">
        <f>IF(ISBLANK([5]市町村!AK52)=TRUE,"",IF([5]市町村!AK52=0,"－",[5]市町村!AK52))</f>
        <v/>
      </c>
      <c r="AL51" s="73" t="str">
        <f>IF(ISBLANK([5]市町村!AL52)=TRUE,"",IF([5]市町村!AL52=0,"－",[5]市町村!AL52))</f>
        <v/>
      </c>
      <c r="AM51" s="29" t="str">
        <f>IF(ISBLANK([5]市町村!AM52)=TRUE,"",IF([5]市町村!AM52=0,"－",[5]市町村!AM52))</f>
        <v/>
      </c>
      <c r="AN51" s="29" t="str">
        <f>IF(ISBLANK([5]市町村!AN52)=TRUE,"",IF([5]市町村!AN52=0,"－",[5]市町村!AN52))</f>
        <v/>
      </c>
      <c r="AO51" s="29" t="str">
        <f>IF(ISBLANK([5]市町村!AO52)=TRUE,"",IF([5]市町村!AO52=0,"－",[5]市町村!AO52))</f>
        <v/>
      </c>
      <c r="AP51" s="148" t="str">
        <f>IF(ISBLANK([5]市町村!AP52)=TRUE,"",IF([5]市町村!AP52=0,"－",[5]市町村!AP52))</f>
        <v/>
      </c>
    </row>
    <row r="52" spans="1:42">
      <c r="A52" s="63"/>
      <c r="B52" s="22" t="str">
        <f>IF(ISBLANK([5]市町村!B53)=TRUE,"",[5]市町村!B53)</f>
        <v>　 矢 掛 町</v>
      </c>
      <c r="C52" s="189">
        <f>IF(ISBLANK([5]市町村!C53)=TRUE,"",IF([5]市町村!C53=0,"－",[5]市町村!C53))</f>
        <v>250</v>
      </c>
      <c r="D52" s="154">
        <f>IF(ISBLANK([5]市町村!D53)=TRUE,"",IF([5]市町村!D53=0,"－",[5]市町村!D53))</f>
        <v>1</v>
      </c>
      <c r="E52" s="73">
        <f>IF(ISBLANK([5]市町村!E53)=TRUE,"",IF([5]市町村!E53=0,"－",[5]市町村!E53))</f>
        <v>64</v>
      </c>
      <c r="F52" s="73">
        <f>IF(ISBLANK([5]市町村!F53)=TRUE,"",IF([5]市町村!F53=0,"－",[5]市町村!F53))</f>
        <v>3</v>
      </c>
      <c r="G52" s="73">
        <f>IF(ISBLANK([5]市町村!G53)=TRUE,"",IF([5]市町村!G53=0,"－",[5]市町村!G53))</f>
        <v>15</v>
      </c>
      <c r="H52" s="73">
        <f>IF(ISBLANK([5]市町村!H53)=TRUE,"",IF([5]市町村!H53=0,"－",[5]市町村!H53))</f>
        <v>4</v>
      </c>
      <c r="I52" s="73" t="str">
        <f>IF(ISBLANK([5]市町村!I53)=TRUE,"",IF([5]市町村!I53=0,"－",[5]市町村!I53))</f>
        <v>－</v>
      </c>
      <c r="J52" s="73">
        <f>IF(ISBLANK([5]市町村!J53)=TRUE,"",IF([5]市町村!J53=0,"－",[5]市町村!J53))</f>
        <v>2</v>
      </c>
      <c r="K52" s="73">
        <f>IF(ISBLANK([5]市町村!K53)=TRUE,"",IF([5]市町村!K53=0,"－",[5]市町村!K53))</f>
        <v>2</v>
      </c>
      <c r="L52" s="73">
        <f>IF(ISBLANK([5]市町村!L53)=TRUE,"",IF([5]市町村!L53=0,"－",[5]市町村!L53))</f>
        <v>5</v>
      </c>
      <c r="M52" s="73">
        <f>IF(ISBLANK([5]市町村!M53)=TRUE,"",IF([5]市町村!M53=0,"－",[5]市町村!M53))</f>
        <v>9</v>
      </c>
      <c r="N52" s="73">
        <f>IF(ISBLANK([5]市町村!N53)=TRUE,"",IF([5]市町村!N53=0,"－",[5]市町村!N53))</f>
        <v>3</v>
      </c>
      <c r="O52" s="29" t="str">
        <f>IF(ISBLANK([5]市町村!O53)=TRUE,"",IF([5]市町村!O53=0,"－",[5]市町村!O53))</f>
        <v>－</v>
      </c>
      <c r="P52" s="73"/>
      <c r="Q52" s="120"/>
      <c r="R52" s="29">
        <f>IF(ISBLANK([5]市町村!R53)=TRUE,"",IF([5]市町村!R53=0,"－",[5]市町村!R53))</f>
        <v>1</v>
      </c>
      <c r="S52" s="29">
        <f>IF(ISBLANK([5]市町村!S53)=TRUE,"",IF([5]市町村!S53=0,"－",[5]市町村!S53))</f>
        <v>1</v>
      </c>
      <c r="T52" s="29">
        <f>IF(ISBLANK([5]市町村!T53)=TRUE,"",IF([5]市町村!T53=0,"－",[5]市町村!T53))</f>
        <v>2</v>
      </c>
      <c r="U52" s="29">
        <f>IF(ISBLANK([5]市町村!U53)=TRUE,"",IF([5]市町村!U53=0,"－",[5]市町村!U53))</f>
        <v>45</v>
      </c>
      <c r="V52" s="29">
        <f>IF(ISBLANK([5]市町村!V53)=TRUE,"",IF([5]市町村!V53=0,"－",[5]市町村!V53))</f>
        <v>6</v>
      </c>
      <c r="W52" s="29">
        <f>IF(ISBLANK([5]市町村!W53)=TRUE,"",IF([5]市町村!W53=0,"－",[5]市町村!W53))</f>
        <v>1</v>
      </c>
      <c r="X52" s="29" t="str">
        <f>IF(ISBLANK([5]市町村!X53)=TRUE,"",IF([5]市町村!X53=0,"－",[5]市町村!X53))</f>
        <v>－</v>
      </c>
      <c r="Y52" s="29">
        <f>IF(ISBLANK([5]市町村!Y53)=TRUE,"",IF([5]市町村!Y53=0,"－",[5]市町村!Y53))</f>
        <v>36</v>
      </c>
      <c r="Z52" s="29">
        <f>IF(ISBLANK([5]市町村!Z53)=TRUE,"",IF([5]市町村!Z53=0,"－",[5]市町村!Z53))</f>
        <v>24</v>
      </c>
      <c r="AA52" s="29">
        <f>IF(ISBLANK([5]市町村!AA53)=TRUE,"",IF([5]市町村!AA53=0,"－",[5]市町村!AA53))</f>
        <v>2</v>
      </c>
      <c r="AB52" s="29">
        <f>IF(ISBLANK([5]市町村!AB53)=TRUE,"",IF([5]市町村!AB53=0,"－",[5]市町村!AB53))</f>
        <v>7</v>
      </c>
      <c r="AC52" s="29">
        <f>IF(ISBLANK([5]市町村!AC53)=TRUE,"",IF([5]市町村!AC53=0,"－",[5]市町村!AC53))</f>
        <v>13</v>
      </c>
      <c r="AD52" s="148">
        <f>IF(ISBLANK([5]市町村!AD53)=TRUE,"",IF([5]市町村!AD53=0,"－",[5]市町村!AD53))</f>
        <v>2</v>
      </c>
      <c r="AE52" s="106"/>
      <c r="AF52" s="106"/>
      <c r="AG52" s="22" t="str">
        <f>IF(ISBLANK([5]市町村!B53)=TRUE,"",[5]市町村!B53)</f>
        <v>　 矢 掛 町</v>
      </c>
      <c r="AH52" s="29">
        <f>IF(ISBLANK([5]市町村!AH53)=TRUE,"",IF([5]市町村!AH53=0,"－",[5]市町村!AH53))</f>
        <v>23</v>
      </c>
      <c r="AI52" s="29">
        <f>IF(ISBLANK([5]市町村!AI53)=TRUE,"",IF([5]市町村!AI53=0,"－",[5]市町村!AI53))</f>
        <v>5</v>
      </c>
      <c r="AJ52" s="29">
        <f>IF(ISBLANK([5]市町村!AJ53)=TRUE,"",IF([5]市町村!AJ53=0,"－",[5]市町村!AJ53))</f>
        <v>1</v>
      </c>
      <c r="AK52" s="29">
        <f>IF(ISBLANK([5]市町村!AK53)=TRUE,"",IF([5]市町村!AK53=0,"－",[5]市町村!AK53))</f>
        <v>2</v>
      </c>
      <c r="AL52" s="73">
        <f>IF(ISBLANK([5]市町村!AL53)=TRUE,"",IF([5]市町村!AL53=0,"－",[5]市町村!AL53))</f>
        <v>8</v>
      </c>
      <c r="AM52" s="29">
        <f>IF(ISBLANK([5]市町村!AM53)=TRUE,"",IF([5]市町村!AM53=0,"－",[5]市町村!AM53))</f>
        <v>15</v>
      </c>
      <c r="AN52" s="29">
        <f>IF(ISBLANK([5]市町村!AN53)=TRUE,"",IF([5]市町村!AN53=0,"－",[5]市町村!AN53))</f>
        <v>10</v>
      </c>
      <c r="AO52" s="29">
        <f>IF(ISBLANK([5]市町村!AO53)=TRUE,"",IF([5]市町村!AO53=0,"－",[5]市町村!AO53))</f>
        <v>1</v>
      </c>
      <c r="AP52" s="148">
        <f>IF(ISBLANK([5]市町村!AP53)=TRUE,"",IF([5]市町村!AP53=0,"－",[5]市町村!AP53))</f>
        <v>1</v>
      </c>
    </row>
    <row r="53" spans="1:42">
      <c r="A53" s="63"/>
      <c r="B53" s="22" t="str">
        <f>IF(ISBLANK([5]市町村!B54)=TRUE,"",[5]市町村!B54)</f>
        <v>真 庭 郡</v>
      </c>
      <c r="C53" s="119" t="str">
        <f>IF(ISBLANK([5]市町村!C54)=TRUE,"",IF([5]市町村!C54=0,"－",[5]市町村!C54))</f>
        <v/>
      </c>
      <c r="D53" s="117" t="str">
        <f>IF(ISBLANK([5]市町村!D54)=TRUE,"",IF([5]市町村!D54=0,"－",[5]市町村!D54))</f>
        <v/>
      </c>
      <c r="E53" s="73" t="str">
        <f>IF(ISBLANK([5]市町村!E54)=TRUE,"",IF([5]市町村!E54=0,"－",[5]市町村!E54))</f>
        <v/>
      </c>
      <c r="F53" s="73" t="str">
        <f>IF(ISBLANK([5]市町村!F54)=TRUE,"",IF([5]市町村!F54=0,"－",[5]市町村!F54))</f>
        <v/>
      </c>
      <c r="G53" s="73" t="str">
        <f>IF(ISBLANK([5]市町村!G54)=TRUE,"",IF([5]市町村!G54=0,"－",[5]市町村!G54))</f>
        <v/>
      </c>
      <c r="H53" s="73" t="str">
        <f>IF(ISBLANK([5]市町村!H54)=TRUE,"",IF([5]市町村!H54=0,"－",[5]市町村!H54))</f>
        <v/>
      </c>
      <c r="I53" s="73" t="str">
        <f>IF(ISBLANK([5]市町村!I54)=TRUE,"",IF([5]市町村!I54=0,"－",[5]市町村!I54))</f>
        <v/>
      </c>
      <c r="J53" s="73" t="str">
        <f>IF(ISBLANK([5]市町村!J54)=TRUE,"",IF([5]市町村!J54=0,"－",[5]市町村!J54))</f>
        <v/>
      </c>
      <c r="K53" s="73" t="str">
        <f>IF(ISBLANK([5]市町村!K54)=TRUE,"",IF([5]市町村!K54=0,"－",[5]市町村!K54))</f>
        <v/>
      </c>
      <c r="L53" s="73" t="str">
        <f>IF(ISBLANK([5]市町村!L54)=TRUE,"",IF([5]市町村!L54=0,"－",[5]市町村!L54))</f>
        <v/>
      </c>
      <c r="M53" s="73" t="str">
        <f>IF(ISBLANK([5]市町村!M54)=TRUE,"",IF([5]市町村!M54=0,"－",[5]市町村!M54))</f>
        <v/>
      </c>
      <c r="N53" s="73" t="str">
        <f>IF(ISBLANK([5]市町村!N54)=TRUE,"",IF([5]市町村!N54=0,"－",[5]市町村!N54))</f>
        <v/>
      </c>
      <c r="O53" s="29" t="str">
        <f>IF(ISBLANK([5]市町村!O54)=TRUE,"",IF([5]市町村!O54=0,"－",[5]市町村!O54))</f>
        <v/>
      </c>
      <c r="P53" s="73"/>
      <c r="Q53" s="120"/>
      <c r="R53" s="29" t="str">
        <f>IF(ISBLANK([5]市町村!R54)=TRUE,"",IF([5]市町村!R54=0,"－",[5]市町村!R54))</f>
        <v/>
      </c>
      <c r="S53" s="29" t="str">
        <f>IF(ISBLANK([5]市町村!S54)=TRUE,"",IF([5]市町村!S54=0,"－",[5]市町村!S54))</f>
        <v/>
      </c>
      <c r="T53" s="29" t="str">
        <f>IF(ISBLANK([5]市町村!T54)=TRUE,"",IF([5]市町村!T54=0,"－",[5]市町村!T54))</f>
        <v/>
      </c>
      <c r="U53" s="29" t="str">
        <f>IF(ISBLANK([5]市町村!U54)=TRUE,"",IF([5]市町村!U54=0,"－",[5]市町村!U54))</f>
        <v/>
      </c>
      <c r="V53" s="29" t="str">
        <f>IF(ISBLANK([5]市町村!V54)=TRUE,"",IF([5]市町村!V54=0,"－",[5]市町村!V54))</f>
        <v/>
      </c>
      <c r="W53" s="29" t="str">
        <f>IF(ISBLANK([5]市町村!W54)=TRUE,"",IF([5]市町村!W54=0,"－",[5]市町村!W54))</f>
        <v/>
      </c>
      <c r="X53" s="29" t="str">
        <f>IF(ISBLANK([5]市町村!X54)=TRUE,"",IF([5]市町村!X54=0,"－",[5]市町村!X54))</f>
        <v/>
      </c>
      <c r="Y53" s="29" t="str">
        <f>IF(ISBLANK([5]市町村!Y54)=TRUE,"",IF([5]市町村!Y54=0,"－",[5]市町村!Y54))</f>
        <v/>
      </c>
      <c r="Z53" s="29" t="str">
        <f>IF(ISBLANK([5]市町村!Z54)=TRUE,"",IF([5]市町村!Z54=0,"－",[5]市町村!Z54))</f>
        <v/>
      </c>
      <c r="AA53" s="29" t="str">
        <f>IF(ISBLANK([5]市町村!AA54)=TRUE,"",IF([5]市町村!AA54=0,"－",[5]市町村!AA54))</f>
        <v/>
      </c>
      <c r="AB53" s="29" t="str">
        <f>IF(ISBLANK([5]市町村!AB54)=TRUE,"",IF([5]市町村!AB54=0,"－",[5]市町村!AB54))</f>
        <v/>
      </c>
      <c r="AC53" s="29" t="str">
        <f>IF(ISBLANK([5]市町村!AC54)=TRUE,"",IF([5]市町村!AC54=0,"－",[5]市町村!AC54))</f>
        <v/>
      </c>
      <c r="AD53" s="148" t="str">
        <f>IF(ISBLANK([5]市町村!AD54)=TRUE,"",IF([5]市町村!AD54=0,"－",[5]市町村!AD54))</f>
        <v/>
      </c>
      <c r="AE53" s="106"/>
      <c r="AF53" s="106"/>
      <c r="AG53" s="22" t="str">
        <f>IF(ISBLANK([5]市町村!B54)=TRUE,"",[5]市町村!B54)</f>
        <v>真 庭 郡</v>
      </c>
      <c r="AH53" s="29" t="str">
        <f>IF(ISBLANK([5]市町村!AH54)=TRUE,"",IF([5]市町村!AH54=0,"－",[5]市町村!AH54))</f>
        <v/>
      </c>
      <c r="AI53" s="29" t="str">
        <f>IF(ISBLANK([5]市町村!AI54)=TRUE,"",IF([5]市町村!AI54=0,"－",[5]市町村!AI54))</f>
        <v/>
      </c>
      <c r="AJ53" s="29" t="str">
        <f>IF(ISBLANK([5]市町村!AJ54)=TRUE,"",IF([5]市町村!AJ54=0,"－",[5]市町村!AJ54))</f>
        <v/>
      </c>
      <c r="AK53" s="29" t="str">
        <f>IF(ISBLANK([5]市町村!AK54)=TRUE,"",IF([5]市町村!AK54=0,"－",[5]市町村!AK54))</f>
        <v/>
      </c>
      <c r="AL53" s="73" t="str">
        <f>IF(ISBLANK([5]市町村!AL54)=TRUE,"",IF([5]市町村!AL54=0,"－",[5]市町村!AL54))</f>
        <v/>
      </c>
      <c r="AM53" s="29" t="str">
        <f>IF(ISBLANK([5]市町村!AM54)=TRUE,"",IF([5]市町村!AM54=0,"－",[5]市町村!AM54))</f>
        <v/>
      </c>
      <c r="AN53" s="29" t="str">
        <f>IF(ISBLANK([5]市町村!AN54)=TRUE,"",IF([5]市町村!AN54=0,"－",[5]市町村!AN54))</f>
        <v/>
      </c>
      <c r="AO53" s="29" t="str">
        <f>IF(ISBLANK([5]市町村!AO54)=TRUE,"",IF([5]市町村!AO54=0,"－",[5]市町村!AO54))</f>
        <v/>
      </c>
      <c r="AP53" s="148" t="str">
        <f>IF(ISBLANK([5]市町村!AP54)=TRUE,"",IF([5]市町村!AP54=0,"－",[5]市町村!AP54))</f>
        <v/>
      </c>
    </row>
    <row r="54" spans="1:42">
      <c r="A54" s="63"/>
      <c r="B54" s="22" t="str">
        <f>IF(ISBLANK([5]市町村!B55)=TRUE,"",[5]市町村!B55)</f>
        <v>　 新 庄 村</v>
      </c>
      <c r="C54" s="189">
        <f>IF(ISBLANK([5]市町村!C55)=TRUE,"",IF([5]市町村!C55=0,"－",[5]市町村!C55))</f>
        <v>16</v>
      </c>
      <c r="D54" s="154" t="str">
        <f>IF(ISBLANK([5]市町村!D55)=TRUE,"",IF([5]市町村!D55=0,"－",[5]市町村!D55))</f>
        <v>－</v>
      </c>
      <c r="E54" s="73">
        <f>IF(ISBLANK([5]市町村!E55)=TRUE,"",IF([5]市町村!E55=0,"－",[5]市町村!E55))</f>
        <v>4</v>
      </c>
      <c r="F54" s="73" t="str">
        <f>IF(ISBLANK([5]市町村!F55)=TRUE,"",IF([5]市町村!F55=0,"－",[5]市町村!F55))</f>
        <v>－</v>
      </c>
      <c r="G54" s="73">
        <f>IF(ISBLANK([5]市町村!G55)=TRUE,"",IF([5]市町村!G55=0,"－",[5]市町村!G55))</f>
        <v>1</v>
      </c>
      <c r="H54" s="73" t="str">
        <f>IF(ISBLANK([5]市町村!H55)=TRUE,"",IF([5]市町村!H55=0,"－",[5]市町村!H55))</f>
        <v>－</v>
      </c>
      <c r="I54" s="73" t="str">
        <f>IF(ISBLANK([5]市町村!I55)=TRUE,"",IF([5]市町村!I55=0,"－",[5]市町村!I55))</f>
        <v>－</v>
      </c>
      <c r="J54" s="73" t="str">
        <f>IF(ISBLANK([5]市町村!J55)=TRUE,"",IF([5]市町村!J55=0,"－",[5]市町村!J55))</f>
        <v>－</v>
      </c>
      <c r="K54" s="73" t="str">
        <f>IF(ISBLANK([5]市町村!K55)=TRUE,"",IF([5]市町村!K55=0,"－",[5]市町村!K55))</f>
        <v>－</v>
      </c>
      <c r="L54" s="73">
        <f>IF(ISBLANK([5]市町村!L55)=TRUE,"",IF([5]市町村!L55=0,"－",[5]市町村!L55))</f>
        <v>1</v>
      </c>
      <c r="M54" s="73">
        <f>IF(ISBLANK([5]市町村!M55)=TRUE,"",IF([5]市町村!M55=0,"－",[5]市町村!M55))</f>
        <v>2</v>
      </c>
      <c r="N54" s="73" t="str">
        <f>IF(ISBLANK([5]市町村!N55)=TRUE,"",IF([5]市町村!N55=0,"－",[5]市町村!N55))</f>
        <v>－</v>
      </c>
      <c r="O54" s="29" t="str">
        <f>IF(ISBLANK([5]市町村!O55)=TRUE,"",IF([5]市町村!O55=0,"－",[5]市町村!O55))</f>
        <v>－</v>
      </c>
      <c r="P54" s="73"/>
      <c r="Q54" s="120"/>
      <c r="R54" s="29" t="str">
        <f>IF(ISBLANK([5]市町村!R55)=TRUE,"",IF([5]市町村!R55=0,"－",[5]市町村!R55))</f>
        <v>－</v>
      </c>
      <c r="S54" s="29" t="str">
        <f>IF(ISBLANK([5]市町村!S55)=TRUE,"",IF([5]市町村!S55=0,"－",[5]市町村!S55))</f>
        <v>－</v>
      </c>
      <c r="T54" s="29" t="str">
        <f>IF(ISBLANK([5]市町村!T55)=TRUE,"",IF([5]市町村!T55=0,"－",[5]市町村!T55))</f>
        <v>－</v>
      </c>
      <c r="U54" s="29">
        <f>IF(ISBLANK([5]市町村!U55)=TRUE,"",IF([5]市町村!U55=0,"－",[5]市町村!U55))</f>
        <v>3</v>
      </c>
      <c r="V54" s="29" t="str">
        <f>IF(ISBLANK([5]市町村!V55)=TRUE,"",IF([5]市町村!V55=0,"－",[5]市町村!V55))</f>
        <v>－</v>
      </c>
      <c r="W54" s="29">
        <f>IF(ISBLANK([5]市町村!W55)=TRUE,"",IF([5]市町村!W55=0,"－",[5]市町村!W55))</f>
        <v>1</v>
      </c>
      <c r="X54" s="29" t="str">
        <f>IF(ISBLANK([5]市町村!X55)=TRUE,"",IF([5]市町村!X55=0,"－",[5]市町村!X55))</f>
        <v>－</v>
      </c>
      <c r="Y54" s="29">
        <f>IF(ISBLANK([5]市町村!Y55)=TRUE,"",IF([5]市町村!Y55=0,"－",[5]市町村!Y55))</f>
        <v>2</v>
      </c>
      <c r="Z54" s="29">
        <f>IF(ISBLANK([5]市町村!Z55)=TRUE,"",IF([5]市町村!Z55=0,"－",[5]市町村!Z55))</f>
        <v>2</v>
      </c>
      <c r="AA54" s="29" t="str">
        <f>IF(ISBLANK([5]市町村!AA55)=TRUE,"",IF([5]市町村!AA55=0,"－",[5]市町村!AA55))</f>
        <v>－</v>
      </c>
      <c r="AB54" s="29">
        <f>IF(ISBLANK([5]市町村!AB55)=TRUE,"",IF([5]市町村!AB55=0,"－",[5]市町村!AB55))</f>
        <v>1</v>
      </c>
      <c r="AC54" s="29">
        <f>IF(ISBLANK([5]市町村!AC55)=TRUE,"",IF([5]市町村!AC55=0,"－",[5]市町村!AC55))</f>
        <v>1</v>
      </c>
      <c r="AD54" s="148" t="str">
        <f>IF(ISBLANK([5]市町村!AD55)=TRUE,"",IF([5]市町村!AD55=0,"－",[5]市町村!AD55))</f>
        <v>－</v>
      </c>
      <c r="AE54" s="106"/>
      <c r="AF54" s="106"/>
      <c r="AG54" s="22" t="str">
        <f>IF(ISBLANK([5]市町村!B55)=TRUE,"",[5]市町村!B55)</f>
        <v>　 新 庄 村</v>
      </c>
      <c r="AH54" s="29">
        <f>IF(ISBLANK([5]市町村!AH55)=TRUE,"",IF([5]市町村!AH55=0,"－",[5]市町村!AH55))</f>
        <v>1</v>
      </c>
      <c r="AI54" s="29" t="str">
        <f>IF(ISBLANK([5]市町村!AI55)=TRUE,"",IF([5]市町村!AI55=0,"－",[5]市町村!AI55))</f>
        <v>－</v>
      </c>
      <c r="AJ54" s="29" t="str">
        <f>IF(ISBLANK([5]市町村!AJ55)=TRUE,"",IF([5]市町村!AJ55=0,"－",[5]市町村!AJ55))</f>
        <v>－</v>
      </c>
      <c r="AK54" s="29" t="str">
        <f>IF(ISBLANK([5]市町村!AK55)=TRUE,"",IF([5]市町村!AK55=0,"－",[5]市町村!AK55))</f>
        <v>－</v>
      </c>
      <c r="AL54" s="73">
        <f>IF(ISBLANK([5]市町村!AL55)=TRUE,"",IF([5]市町村!AL55=0,"－",[5]市町村!AL55))</f>
        <v>1</v>
      </c>
      <c r="AM54" s="29">
        <f>IF(ISBLANK([5]市町村!AM55)=TRUE,"",IF([5]市町村!AM55=0,"－",[5]市町村!AM55))</f>
        <v>2</v>
      </c>
      <c r="AN54" s="29">
        <f>IF(ISBLANK([5]市町村!AN55)=TRUE,"",IF([5]市町村!AN55=0,"－",[5]市町村!AN55))</f>
        <v>1</v>
      </c>
      <c r="AO54" s="29" t="str">
        <f>IF(ISBLANK([5]市町村!AO55)=TRUE,"",IF([5]市町村!AO55=0,"－",[5]市町村!AO55))</f>
        <v>－</v>
      </c>
      <c r="AP54" s="148" t="str">
        <f>IF(ISBLANK([5]市町村!AP55)=TRUE,"",IF([5]市町村!AP55=0,"－",[5]市町村!AP55))</f>
        <v>－</v>
      </c>
    </row>
    <row r="55" spans="1:42">
      <c r="A55" s="63"/>
      <c r="B55" s="22" t="str">
        <f>IF(ISBLANK([5]市町村!B56)=TRUE,"",[5]市町村!B56)</f>
        <v>苫 田 郡</v>
      </c>
      <c r="C55" s="189" t="str">
        <f>IF(ISBLANK([5]市町村!C56)=TRUE,"",IF([5]市町村!C56=0,"－",[5]市町村!C56))</f>
        <v/>
      </c>
      <c r="D55" s="154" t="str">
        <f>IF(ISBLANK([5]市町村!D56)=TRUE,"",IF([5]市町村!D56=0,"－",[5]市町村!D56))</f>
        <v/>
      </c>
      <c r="E55" s="73" t="str">
        <f>IF(ISBLANK([5]市町村!E56)=TRUE,"",IF([5]市町村!E56=0,"－",[5]市町村!E56))</f>
        <v/>
      </c>
      <c r="F55" s="73" t="str">
        <f>IF(ISBLANK([5]市町村!F56)=TRUE,"",IF([5]市町村!F56=0,"－",[5]市町村!F56))</f>
        <v/>
      </c>
      <c r="G55" s="73" t="str">
        <f>IF(ISBLANK([5]市町村!G56)=TRUE,"",IF([5]市町村!G56=0,"－",[5]市町村!G56))</f>
        <v/>
      </c>
      <c r="H55" s="73" t="str">
        <f>IF(ISBLANK([5]市町村!H56)=TRUE,"",IF([5]市町村!H56=0,"－",[5]市町村!H56))</f>
        <v/>
      </c>
      <c r="I55" s="73" t="str">
        <f>IF(ISBLANK([5]市町村!I56)=TRUE,"",IF([5]市町村!I56=0,"－",[5]市町村!I56))</f>
        <v/>
      </c>
      <c r="J55" s="73" t="str">
        <f>IF(ISBLANK([5]市町村!J56)=TRUE,"",IF([5]市町村!J56=0,"－",[5]市町村!J56))</f>
        <v/>
      </c>
      <c r="K55" s="73" t="str">
        <f>IF(ISBLANK([5]市町村!K56)=TRUE,"",IF([5]市町村!K56=0,"－",[5]市町村!K56))</f>
        <v/>
      </c>
      <c r="L55" s="73" t="str">
        <f>IF(ISBLANK([5]市町村!L56)=TRUE,"",IF([5]市町村!L56=0,"－",[5]市町村!L56))</f>
        <v/>
      </c>
      <c r="M55" s="73" t="str">
        <f>IF(ISBLANK([5]市町村!M56)=TRUE,"",IF([5]市町村!M56=0,"－",[5]市町村!M56))</f>
        <v/>
      </c>
      <c r="N55" s="73" t="str">
        <f>IF(ISBLANK([5]市町村!N56)=TRUE,"",IF([5]市町村!N56=0,"－",[5]市町村!N56))</f>
        <v/>
      </c>
      <c r="O55" s="29" t="str">
        <f>IF(ISBLANK([5]市町村!O56)=TRUE,"",IF([5]市町村!O56=0,"－",[5]市町村!O56))</f>
        <v/>
      </c>
      <c r="P55" s="73"/>
      <c r="Q55" s="120"/>
      <c r="R55" s="29" t="str">
        <f>IF(ISBLANK([5]市町村!R56)=TRUE,"",IF([5]市町村!R56=0,"－",[5]市町村!R56))</f>
        <v/>
      </c>
      <c r="S55" s="29" t="str">
        <f>IF(ISBLANK([5]市町村!S56)=TRUE,"",IF([5]市町村!S56=0,"－",[5]市町村!S56))</f>
        <v/>
      </c>
      <c r="T55" s="29" t="str">
        <f>IF(ISBLANK([5]市町村!T56)=TRUE,"",IF([5]市町村!T56=0,"－",[5]市町村!T56))</f>
        <v/>
      </c>
      <c r="U55" s="29" t="str">
        <f>IF(ISBLANK([5]市町村!U56)=TRUE,"",IF([5]市町村!U56=0,"－",[5]市町村!U56))</f>
        <v/>
      </c>
      <c r="V55" s="29" t="str">
        <f>IF(ISBLANK([5]市町村!V56)=TRUE,"",IF([5]市町村!V56=0,"－",[5]市町村!V56))</f>
        <v/>
      </c>
      <c r="W55" s="29" t="str">
        <f>IF(ISBLANK([5]市町村!W56)=TRUE,"",IF([5]市町村!W56=0,"－",[5]市町村!W56))</f>
        <v/>
      </c>
      <c r="X55" s="29" t="str">
        <f>IF(ISBLANK([5]市町村!X56)=TRUE,"",IF([5]市町村!X56=0,"－",[5]市町村!X56))</f>
        <v/>
      </c>
      <c r="Y55" s="29" t="str">
        <f>IF(ISBLANK([5]市町村!Y56)=TRUE,"",IF([5]市町村!Y56=0,"－",[5]市町村!Y56))</f>
        <v/>
      </c>
      <c r="Z55" s="29" t="str">
        <f>IF(ISBLANK([5]市町村!Z56)=TRUE,"",IF([5]市町村!Z56=0,"－",[5]市町村!Z56))</f>
        <v/>
      </c>
      <c r="AA55" s="29" t="str">
        <f>IF(ISBLANK([5]市町村!AA56)=TRUE,"",IF([5]市町村!AA56=0,"－",[5]市町村!AA56))</f>
        <v/>
      </c>
      <c r="AB55" s="29" t="str">
        <f>IF(ISBLANK([5]市町村!AB56)=TRUE,"",IF([5]市町村!AB56=0,"－",[5]市町村!AB56))</f>
        <v/>
      </c>
      <c r="AC55" s="29" t="str">
        <f>IF(ISBLANK([5]市町村!AC56)=TRUE,"",IF([5]市町村!AC56=0,"－",[5]市町村!AC56))</f>
        <v/>
      </c>
      <c r="AD55" s="148" t="str">
        <f>IF(ISBLANK([5]市町村!AD56)=TRUE,"",IF([5]市町村!AD56=0,"－",[5]市町村!AD56))</f>
        <v/>
      </c>
      <c r="AE55" s="106"/>
      <c r="AF55" s="106"/>
      <c r="AG55" s="22" t="str">
        <f>IF(ISBLANK([5]市町村!B56)=TRUE,"",[5]市町村!B56)</f>
        <v>苫 田 郡</v>
      </c>
      <c r="AH55" s="29" t="str">
        <f>IF(ISBLANK([5]市町村!AH56)=TRUE,"",IF([5]市町村!AH56=0,"－",[5]市町村!AH56))</f>
        <v/>
      </c>
      <c r="AI55" s="29" t="str">
        <f>IF(ISBLANK([5]市町村!AI56)=TRUE,"",IF([5]市町村!AI56=0,"－",[5]市町村!AI56))</f>
        <v/>
      </c>
      <c r="AJ55" s="29" t="str">
        <f>IF(ISBLANK([5]市町村!AJ56)=TRUE,"",IF([5]市町村!AJ56=0,"－",[5]市町村!AJ56))</f>
        <v/>
      </c>
      <c r="AK55" s="29" t="str">
        <f>IF(ISBLANK([5]市町村!AK56)=TRUE,"",IF([5]市町村!AK56=0,"－",[5]市町村!AK56))</f>
        <v/>
      </c>
      <c r="AL55" s="73" t="str">
        <f>IF(ISBLANK([5]市町村!AL56)=TRUE,"",IF([5]市町村!AL56=0,"－",[5]市町村!AL56))</f>
        <v/>
      </c>
      <c r="AM55" s="29" t="str">
        <f>IF(ISBLANK([5]市町村!AM56)=TRUE,"",IF([5]市町村!AM56=0,"－",[5]市町村!AM56))</f>
        <v/>
      </c>
      <c r="AN55" s="29" t="str">
        <f>IF(ISBLANK([5]市町村!AN56)=TRUE,"",IF([5]市町村!AN56=0,"－",[5]市町村!AN56))</f>
        <v/>
      </c>
      <c r="AO55" s="29" t="str">
        <f>IF(ISBLANK([5]市町村!AO56)=TRUE,"",IF([5]市町村!AO56=0,"－",[5]市町村!AO56))</f>
        <v/>
      </c>
      <c r="AP55" s="148" t="str">
        <f>IF(ISBLANK([5]市町村!AP56)=TRUE,"",IF([5]市町村!AP56=0,"－",[5]市町村!AP56))</f>
        <v/>
      </c>
    </row>
    <row r="56" spans="1:42">
      <c r="A56" s="63"/>
      <c r="B56" s="22" t="str">
        <f>IF(ISBLANK([5]市町村!B57)=TRUE,"",[5]市町村!B57)</f>
        <v>　 鏡 野 町</v>
      </c>
      <c r="C56" s="189">
        <f>IF(ISBLANK([5]市町村!C57)=TRUE,"",IF([5]市町村!C57=0,"－",[5]市町村!C57))</f>
        <v>232</v>
      </c>
      <c r="D56" s="154" t="str">
        <f>IF(ISBLANK([5]市町村!D57)=TRUE,"",IF([5]市町村!D57=0,"－",[5]市町村!D57))</f>
        <v>－</v>
      </c>
      <c r="E56" s="73">
        <f>IF(ISBLANK([5]市町村!E57)=TRUE,"",IF([5]市町村!E57=0,"－",[5]市町村!E57))</f>
        <v>58</v>
      </c>
      <c r="F56" s="73">
        <f>IF(ISBLANK([5]市町村!F57)=TRUE,"",IF([5]市町村!F57=0,"－",[5]市町村!F57))</f>
        <v>1</v>
      </c>
      <c r="G56" s="73">
        <f>IF(ISBLANK([5]市町村!G57)=TRUE,"",IF([5]市町村!G57=0,"－",[5]市町村!G57))</f>
        <v>6</v>
      </c>
      <c r="H56" s="73">
        <f>IF(ISBLANK([5]市町村!H57)=TRUE,"",IF([5]市町村!H57=0,"－",[5]市町村!H57))</f>
        <v>6</v>
      </c>
      <c r="I56" s="73">
        <f>IF(ISBLANK([5]市町村!I57)=TRUE,"",IF([5]市町村!I57=0,"－",[5]市町村!I57))</f>
        <v>4</v>
      </c>
      <c r="J56" s="73">
        <f>IF(ISBLANK([5]市町村!J57)=TRUE,"",IF([5]市町村!J57=0,"－",[5]市町村!J57))</f>
        <v>3</v>
      </c>
      <c r="K56" s="73">
        <f>IF(ISBLANK([5]市町村!K57)=TRUE,"",IF([5]市町村!K57=0,"－",[5]市町村!K57))</f>
        <v>6</v>
      </c>
      <c r="L56" s="73">
        <f>IF(ISBLANK([5]市町村!L57)=TRUE,"",IF([5]市町村!L57=0,"－",[5]市町村!L57))</f>
        <v>3</v>
      </c>
      <c r="M56" s="73">
        <f>IF(ISBLANK([5]市町村!M57)=TRUE,"",IF([5]市町村!M57=0,"－",[5]市町村!M57))</f>
        <v>6</v>
      </c>
      <c r="N56" s="73">
        <f>IF(ISBLANK([5]市町村!N57)=TRUE,"",IF([5]市町村!N57=0,"－",[5]市町村!N57))</f>
        <v>2</v>
      </c>
      <c r="O56" s="29" t="str">
        <f>IF(ISBLANK([5]市町村!O57)=TRUE,"",IF([5]市町村!O57=0,"－",[5]市町村!O57))</f>
        <v>－</v>
      </c>
      <c r="P56" s="73"/>
      <c r="Q56" s="120"/>
      <c r="R56" s="29">
        <f>IF(ISBLANK([5]市町村!R57)=TRUE,"",IF([5]市町村!R57=0,"－",[5]市町村!R57))</f>
        <v>3</v>
      </c>
      <c r="S56" s="29">
        <f>IF(ISBLANK([5]市町村!S57)=TRUE,"",IF([5]市町村!S57=0,"－",[5]市町村!S57))</f>
        <v>1</v>
      </c>
      <c r="T56" s="29">
        <f>IF(ISBLANK([5]市町村!T57)=TRUE,"",IF([5]市町村!T57=0,"－",[5]市町村!T57))</f>
        <v>2</v>
      </c>
      <c r="U56" s="29">
        <f>IF(ISBLANK([5]市町村!U57)=TRUE,"",IF([5]市町村!U57=0,"－",[5]市町村!U57))</f>
        <v>41</v>
      </c>
      <c r="V56" s="29">
        <f>IF(ISBLANK([5]市町村!V57)=TRUE,"",IF([5]市町村!V57=0,"－",[5]市町村!V57))</f>
        <v>13</v>
      </c>
      <c r="W56" s="29">
        <f>IF(ISBLANK([5]市町村!W57)=TRUE,"",IF([5]市町村!W57=0,"－",[5]市町村!W57))</f>
        <v>2</v>
      </c>
      <c r="X56" s="29">
        <f>IF(ISBLANK([5]市町村!X57)=TRUE,"",IF([5]市町村!X57=0,"－",[5]市町村!X57))</f>
        <v>7</v>
      </c>
      <c r="Y56" s="29">
        <f>IF(ISBLANK([5]市町村!Y57)=TRUE,"",IF([5]市町村!Y57=0,"－",[5]市町村!Y57))</f>
        <v>17</v>
      </c>
      <c r="Z56" s="29">
        <f>IF(ISBLANK([5]市町村!Z57)=TRUE,"",IF([5]市町村!Z57=0,"－",[5]市町村!Z57))</f>
        <v>23</v>
      </c>
      <c r="AA56" s="29">
        <f>IF(ISBLANK([5]市町村!AA57)=TRUE,"",IF([5]市町村!AA57=0,"－",[5]市町村!AA57))</f>
        <v>3</v>
      </c>
      <c r="AB56" s="29">
        <f>IF(ISBLANK([5]市町村!AB57)=TRUE,"",IF([5]市町村!AB57=0,"－",[5]市町村!AB57))</f>
        <v>3</v>
      </c>
      <c r="AC56" s="29">
        <f>IF(ISBLANK([5]市町村!AC57)=TRUE,"",IF([5]市町村!AC57=0,"－",[5]市町村!AC57))</f>
        <v>16</v>
      </c>
      <c r="AD56" s="148">
        <f>IF(ISBLANK([5]市町村!AD57)=TRUE,"",IF([5]市町村!AD57=0,"－",[5]市町村!AD57))</f>
        <v>3</v>
      </c>
      <c r="AE56" s="106"/>
      <c r="AF56" s="106"/>
      <c r="AG56" s="22" t="str">
        <f>IF(ISBLANK([5]市町村!B57)=TRUE,"",[5]市町村!B57)</f>
        <v>　 鏡 野 町</v>
      </c>
      <c r="AH56" s="29">
        <f>IF(ISBLANK([5]市町村!AH57)=TRUE,"",IF([5]市町村!AH57=0,"－",[5]市町村!AH57))</f>
        <v>19</v>
      </c>
      <c r="AI56" s="29">
        <f>IF(ISBLANK([5]市町村!AI57)=TRUE,"",IF([5]市町村!AI57=0,"－",[5]市町村!AI57))</f>
        <v>5</v>
      </c>
      <c r="AJ56" s="29" t="str">
        <f>IF(ISBLANK([5]市町村!AJ57)=TRUE,"",IF([5]市町村!AJ57=0,"－",[5]市町村!AJ57))</f>
        <v>－</v>
      </c>
      <c r="AK56" s="29">
        <f>IF(ISBLANK([5]市町村!AK57)=TRUE,"",IF([5]市町村!AK57=0,"－",[5]市町村!AK57))</f>
        <v>2</v>
      </c>
      <c r="AL56" s="73">
        <f>IF(ISBLANK([5]市町村!AL57)=TRUE,"",IF([5]市町村!AL57=0,"－",[5]市町村!AL57))</f>
        <v>6</v>
      </c>
      <c r="AM56" s="29">
        <f>IF(ISBLANK([5]市町村!AM57)=TRUE,"",IF([5]市町村!AM57=0,"－",[5]市町村!AM57))</f>
        <v>26</v>
      </c>
      <c r="AN56" s="29">
        <f>IF(ISBLANK([5]市町村!AN57)=TRUE,"",IF([5]市町村!AN57=0,"－",[5]市町村!AN57))</f>
        <v>8</v>
      </c>
      <c r="AO56" s="29">
        <f>IF(ISBLANK([5]市町村!AO57)=TRUE,"",IF([5]市町村!AO57=0,"－",[5]市町村!AO57))</f>
        <v>1</v>
      </c>
      <c r="AP56" s="148">
        <f>IF(ISBLANK([5]市町村!AP57)=TRUE,"",IF([5]市町村!AP57=0,"－",[5]市町村!AP57))</f>
        <v>4</v>
      </c>
    </row>
    <row r="57" spans="1:42">
      <c r="A57" s="63"/>
      <c r="B57" s="22" t="str">
        <f>IF(ISBLANK([5]市町村!B58)=TRUE,"",[5]市町村!B58)</f>
        <v/>
      </c>
      <c r="C57" s="189" t="str">
        <f>IF(ISBLANK([5]市町村!C58)=TRUE,"",IF([5]市町村!C58=0,"－",[5]市町村!C58))</f>
        <v/>
      </c>
      <c r="D57" s="154" t="str">
        <f>IF(ISBLANK([5]市町村!D58)=TRUE,"",IF([5]市町村!D58=0,"－",[5]市町村!D58))</f>
        <v/>
      </c>
      <c r="E57" s="73" t="str">
        <f>IF(ISBLANK([5]市町村!E58)=TRUE,"",IF([5]市町村!E58=0,"－",[5]市町村!E58))</f>
        <v/>
      </c>
      <c r="F57" s="73" t="str">
        <f>IF(ISBLANK([5]市町村!F58)=TRUE,"",IF([5]市町村!F58=0,"－",[5]市町村!F58))</f>
        <v/>
      </c>
      <c r="G57" s="73" t="str">
        <f>IF(ISBLANK([5]市町村!G58)=TRUE,"",IF([5]市町村!G58=0,"－",[5]市町村!G58))</f>
        <v/>
      </c>
      <c r="H57" s="73" t="str">
        <f>IF(ISBLANK([5]市町村!H58)=TRUE,"",IF([5]市町村!H58=0,"－",[5]市町村!H58))</f>
        <v/>
      </c>
      <c r="I57" s="73" t="str">
        <f>IF(ISBLANK([5]市町村!I58)=TRUE,"",IF([5]市町村!I58=0,"－",[5]市町村!I58))</f>
        <v/>
      </c>
      <c r="J57" s="73" t="str">
        <f>IF(ISBLANK([5]市町村!J58)=TRUE,"",IF([5]市町村!J58=0,"－",[5]市町村!J58))</f>
        <v/>
      </c>
      <c r="K57" s="73" t="str">
        <f>IF(ISBLANK([5]市町村!K58)=TRUE,"",IF([5]市町村!K58=0,"－",[5]市町村!K58))</f>
        <v/>
      </c>
      <c r="L57" s="73" t="str">
        <f>IF(ISBLANK([5]市町村!L58)=TRUE,"",IF([5]市町村!L58=0,"－",[5]市町村!L58))</f>
        <v/>
      </c>
      <c r="M57" s="73" t="str">
        <f>IF(ISBLANK([5]市町村!M58)=TRUE,"",IF([5]市町村!M58=0,"－",[5]市町村!M58))</f>
        <v/>
      </c>
      <c r="N57" s="73" t="str">
        <f>IF(ISBLANK([5]市町村!N58)=TRUE,"",IF([5]市町村!N58=0,"－",[5]市町村!N58))</f>
        <v/>
      </c>
      <c r="O57" s="29" t="str">
        <f>IF(ISBLANK([5]市町村!O58)=TRUE,"",IF([5]市町村!O58=0,"－",[5]市町村!O58))</f>
        <v/>
      </c>
      <c r="P57" s="73"/>
      <c r="Q57" s="120"/>
      <c r="R57" s="29" t="str">
        <f>IF(ISBLANK([5]市町村!R58)=TRUE,"",IF([5]市町村!R58=0,"－",[5]市町村!R58))</f>
        <v/>
      </c>
      <c r="S57" s="29" t="str">
        <f>IF(ISBLANK([5]市町村!S58)=TRUE,"",IF([5]市町村!S58=0,"－",[5]市町村!S58))</f>
        <v/>
      </c>
      <c r="T57" s="29" t="str">
        <f>IF(ISBLANK([5]市町村!T58)=TRUE,"",IF([5]市町村!T58=0,"－",[5]市町村!T58))</f>
        <v/>
      </c>
      <c r="U57" s="29" t="str">
        <f>IF(ISBLANK([5]市町村!U58)=TRUE,"",IF([5]市町村!U58=0,"－",[5]市町村!U58))</f>
        <v/>
      </c>
      <c r="V57" s="29" t="str">
        <f>IF(ISBLANK([5]市町村!V58)=TRUE,"",IF([5]市町村!V58=0,"－",[5]市町村!V58))</f>
        <v/>
      </c>
      <c r="W57" s="29" t="str">
        <f>IF(ISBLANK([5]市町村!W58)=TRUE,"",IF([5]市町村!W58=0,"－",[5]市町村!W58))</f>
        <v/>
      </c>
      <c r="X57" s="29" t="str">
        <f>IF(ISBLANK([5]市町村!X58)=TRUE,"",IF([5]市町村!X58=0,"－",[5]市町村!X58))</f>
        <v/>
      </c>
      <c r="Y57" s="29" t="str">
        <f>IF(ISBLANK([5]市町村!Y58)=TRUE,"",IF([5]市町村!Y58=0,"－",[5]市町村!Y58))</f>
        <v/>
      </c>
      <c r="Z57" s="29" t="str">
        <f>IF(ISBLANK([5]市町村!Z58)=TRUE,"",IF([5]市町村!Z58=0,"－",[5]市町村!Z58))</f>
        <v/>
      </c>
      <c r="AA57" s="29" t="str">
        <f>IF(ISBLANK([5]市町村!AA58)=TRUE,"",IF([5]市町村!AA58=0,"－",[5]市町村!AA58))</f>
        <v/>
      </c>
      <c r="AB57" s="29" t="str">
        <f>IF(ISBLANK([5]市町村!AB58)=TRUE,"",IF([5]市町村!AB58=0,"－",[5]市町村!AB58))</f>
        <v/>
      </c>
      <c r="AC57" s="29" t="str">
        <f>IF(ISBLANK([5]市町村!AC58)=TRUE,"",IF([5]市町村!AC58=0,"－",[5]市町村!AC58))</f>
        <v/>
      </c>
      <c r="AD57" s="148" t="str">
        <f>IF(ISBLANK([5]市町村!AD58)=TRUE,"",IF([5]市町村!AD58=0,"－",[5]市町村!AD58))</f>
        <v/>
      </c>
      <c r="AE57" s="106"/>
      <c r="AF57" s="106"/>
      <c r="AG57" s="22" t="str">
        <f>IF(ISBLANK([5]市町村!B58)=TRUE,"",[5]市町村!B58)</f>
        <v/>
      </c>
      <c r="AH57" s="29" t="str">
        <f>IF(ISBLANK([5]市町村!AH58)=TRUE,"",IF([5]市町村!AH58=0,"－",[5]市町村!AH58))</f>
        <v/>
      </c>
      <c r="AI57" s="29" t="str">
        <f>IF(ISBLANK([5]市町村!AI58)=TRUE,"",IF([5]市町村!AI58=0,"－",[5]市町村!AI58))</f>
        <v/>
      </c>
      <c r="AJ57" s="29" t="str">
        <f>IF(ISBLANK([5]市町村!AJ58)=TRUE,"",IF([5]市町村!AJ58=0,"－",[5]市町村!AJ58))</f>
        <v/>
      </c>
      <c r="AK57" s="29" t="str">
        <f>IF(ISBLANK([5]市町村!AK58)=TRUE,"",IF([5]市町村!AK58=0,"－",[5]市町村!AK58))</f>
        <v/>
      </c>
      <c r="AL57" s="73" t="str">
        <f>IF(ISBLANK([5]市町村!AL58)=TRUE,"",IF([5]市町村!AL58=0,"－",[5]市町村!AL58))</f>
        <v/>
      </c>
      <c r="AM57" s="29" t="str">
        <f>IF(ISBLANK([5]市町村!AM58)=TRUE,"",IF([5]市町村!AM58=0,"－",[5]市町村!AM58))</f>
        <v/>
      </c>
      <c r="AN57" s="29" t="str">
        <f>IF(ISBLANK([5]市町村!AN58)=TRUE,"",IF([5]市町村!AN58=0,"－",[5]市町村!AN58))</f>
        <v/>
      </c>
      <c r="AO57" s="29" t="str">
        <f>IF(ISBLANK([5]市町村!AO58)=TRUE,"",IF([5]市町村!AO58=0,"－",[5]市町村!AO58))</f>
        <v/>
      </c>
      <c r="AP57" s="148" t="str">
        <f>IF(ISBLANK([5]市町村!AP58)=TRUE,"",IF([5]市町村!AP58=0,"－",[5]市町村!AP58))</f>
        <v/>
      </c>
    </row>
    <row r="58" spans="1:42">
      <c r="A58" s="63"/>
      <c r="B58" s="22" t="str">
        <f>IF(ISBLANK([5]市町村!B59)=TRUE,"",[5]市町村!B59)</f>
        <v>勝 田 郡</v>
      </c>
      <c r="C58" s="189" t="str">
        <f>IF(ISBLANK([5]市町村!C59)=TRUE,"",IF([5]市町村!C59=0,"－",[5]市町村!C59))</f>
        <v/>
      </c>
      <c r="D58" s="154" t="str">
        <f>IF(ISBLANK([5]市町村!D59)=TRUE,"",IF([5]市町村!D59=0,"－",[5]市町村!D59))</f>
        <v/>
      </c>
      <c r="E58" s="73" t="str">
        <f>IF(ISBLANK([5]市町村!E59)=TRUE,"",IF([5]市町村!E59=0,"－",[5]市町村!E59))</f>
        <v/>
      </c>
      <c r="F58" s="73" t="str">
        <f>IF(ISBLANK([5]市町村!F59)=TRUE,"",IF([5]市町村!F59=0,"－",[5]市町村!F59))</f>
        <v/>
      </c>
      <c r="G58" s="73" t="str">
        <f>IF(ISBLANK([5]市町村!G59)=TRUE,"",IF([5]市町村!G59=0,"－",[5]市町村!G59))</f>
        <v/>
      </c>
      <c r="H58" s="73" t="str">
        <f>IF(ISBLANK([5]市町村!H59)=TRUE,"",IF([5]市町村!H59=0,"－",[5]市町村!H59))</f>
        <v/>
      </c>
      <c r="I58" s="73" t="str">
        <f>IF(ISBLANK([5]市町村!I59)=TRUE,"",IF([5]市町村!I59=0,"－",[5]市町村!I59))</f>
        <v/>
      </c>
      <c r="J58" s="73" t="str">
        <f>IF(ISBLANK([5]市町村!J59)=TRUE,"",IF([5]市町村!J59=0,"－",[5]市町村!J59))</f>
        <v/>
      </c>
      <c r="K58" s="73" t="str">
        <f>IF(ISBLANK([5]市町村!K59)=TRUE,"",IF([5]市町村!K59=0,"－",[5]市町村!K59))</f>
        <v/>
      </c>
      <c r="L58" s="73" t="str">
        <f>IF(ISBLANK([5]市町村!L59)=TRUE,"",IF([5]市町村!L59=0,"－",[5]市町村!L59))</f>
        <v/>
      </c>
      <c r="M58" s="73" t="str">
        <f>IF(ISBLANK([5]市町村!M59)=TRUE,"",IF([5]市町村!M59=0,"－",[5]市町村!M59))</f>
        <v/>
      </c>
      <c r="N58" s="73" t="str">
        <f>IF(ISBLANK([5]市町村!N59)=TRUE,"",IF([5]市町村!N59=0,"－",[5]市町村!N59))</f>
        <v/>
      </c>
      <c r="O58" s="29" t="str">
        <f>IF(ISBLANK([5]市町村!O59)=TRUE,"",IF([5]市町村!O59=0,"－",[5]市町村!O59))</f>
        <v/>
      </c>
      <c r="P58" s="73"/>
      <c r="Q58" s="120"/>
      <c r="R58" s="29" t="str">
        <f>IF(ISBLANK([5]市町村!R59)=TRUE,"",IF([5]市町村!R59=0,"－",[5]市町村!R59))</f>
        <v/>
      </c>
      <c r="S58" s="29" t="str">
        <f>IF(ISBLANK([5]市町村!S59)=TRUE,"",IF([5]市町村!S59=0,"－",[5]市町村!S59))</f>
        <v/>
      </c>
      <c r="T58" s="29" t="str">
        <f>IF(ISBLANK([5]市町村!T59)=TRUE,"",IF([5]市町村!T59=0,"－",[5]市町村!T59))</f>
        <v/>
      </c>
      <c r="U58" s="29" t="str">
        <f>IF(ISBLANK([5]市町村!U59)=TRUE,"",IF([5]市町村!U59=0,"－",[5]市町村!U59))</f>
        <v/>
      </c>
      <c r="V58" s="29" t="str">
        <f>IF(ISBLANK([5]市町村!V59)=TRUE,"",IF([5]市町村!V59=0,"－",[5]市町村!V59))</f>
        <v/>
      </c>
      <c r="W58" s="29" t="str">
        <f>IF(ISBLANK([5]市町村!W59)=TRUE,"",IF([5]市町村!W59=0,"－",[5]市町村!W59))</f>
        <v/>
      </c>
      <c r="X58" s="29" t="str">
        <f>IF(ISBLANK([5]市町村!X59)=TRUE,"",IF([5]市町村!X59=0,"－",[5]市町村!X59))</f>
        <v/>
      </c>
      <c r="Y58" s="29" t="str">
        <f>IF(ISBLANK([5]市町村!Y59)=TRUE,"",IF([5]市町村!Y59=0,"－",[5]市町村!Y59))</f>
        <v/>
      </c>
      <c r="Z58" s="29" t="str">
        <f>IF(ISBLANK([5]市町村!Z59)=TRUE,"",IF([5]市町村!Z59=0,"－",[5]市町村!Z59))</f>
        <v/>
      </c>
      <c r="AA58" s="29" t="str">
        <f>IF(ISBLANK([5]市町村!AA59)=TRUE,"",IF([5]市町村!AA59=0,"－",[5]市町村!AA59))</f>
        <v/>
      </c>
      <c r="AB58" s="29" t="str">
        <f>IF(ISBLANK([5]市町村!AB59)=TRUE,"",IF([5]市町村!AB59=0,"－",[5]市町村!AB59))</f>
        <v/>
      </c>
      <c r="AC58" s="29" t="str">
        <f>IF(ISBLANK([5]市町村!AC59)=TRUE,"",IF([5]市町村!AC59=0,"－",[5]市町村!AC59))</f>
        <v/>
      </c>
      <c r="AD58" s="148" t="str">
        <f>IF(ISBLANK([5]市町村!AD59)=TRUE,"",IF([5]市町村!AD59=0,"－",[5]市町村!AD59))</f>
        <v/>
      </c>
      <c r="AE58" s="106"/>
      <c r="AF58" s="106"/>
      <c r="AG58" s="22" t="str">
        <f>IF(ISBLANK([5]市町村!B59)=TRUE,"",[5]市町村!B59)</f>
        <v>勝 田 郡</v>
      </c>
      <c r="AH58" s="29" t="str">
        <f>IF(ISBLANK([5]市町村!AH59)=TRUE,"",IF([5]市町村!AH59=0,"－",[5]市町村!AH59))</f>
        <v/>
      </c>
      <c r="AI58" s="29" t="str">
        <f>IF(ISBLANK([5]市町村!AI59)=TRUE,"",IF([5]市町村!AI59=0,"－",[5]市町村!AI59))</f>
        <v/>
      </c>
      <c r="AJ58" s="29" t="str">
        <f>IF(ISBLANK([5]市町村!AJ59)=TRUE,"",IF([5]市町村!AJ59=0,"－",[5]市町村!AJ59))</f>
        <v/>
      </c>
      <c r="AK58" s="29" t="str">
        <f>IF(ISBLANK([5]市町村!AK59)=TRUE,"",IF([5]市町村!AK59=0,"－",[5]市町村!AK59))</f>
        <v/>
      </c>
      <c r="AL58" s="73" t="str">
        <f>IF(ISBLANK([5]市町村!AL59)=TRUE,"",IF([5]市町村!AL59=0,"－",[5]市町村!AL59))</f>
        <v/>
      </c>
      <c r="AM58" s="29" t="str">
        <f>IF(ISBLANK([5]市町村!AM59)=TRUE,"",IF([5]市町村!AM59=0,"－",[5]市町村!AM59))</f>
        <v/>
      </c>
      <c r="AN58" s="29" t="str">
        <f>IF(ISBLANK([5]市町村!AN59)=TRUE,"",IF([5]市町村!AN59=0,"－",[5]市町村!AN59))</f>
        <v/>
      </c>
      <c r="AO58" s="29" t="str">
        <f>IF(ISBLANK([5]市町村!AO59)=TRUE,"",IF([5]市町村!AO59=0,"－",[5]市町村!AO59))</f>
        <v/>
      </c>
      <c r="AP58" s="148" t="str">
        <f>IF(ISBLANK([5]市町村!AP59)=TRUE,"",IF([5]市町村!AP59=0,"－",[5]市町村!AP59))</f>
        <v/>
      </c>
    </row>
    <row r="59" spans="1:42">
      <c r="A59" s="63"/>
      <c r="B59" s="22" t="str">
        <f>IF(ISBLANK([5]市町村!B60)=TRUE,"",[5]市町村!B60)</f>
        <v>　 勝 央 町</v>
      </c>
      <c r="C59" s="119">
        <f>IF(ISBLANK([5]市町村!C60)=TRUE,"",IF([5]市町村!C60=0,"－",[5]市町村!C60))</f>
        <v>138</v>
      </c>
      <c r="D59" s="117" t="str">
        <f>IF(ISBLANK([5]市町村!D60)=TRUE,"",IF([5]市町村!D60=0,"－",[5]市町村!D60))</f>
        <v>－</v>
      </c>
      <c r="E59" s="73">
        <f>IF(ISBLANK([5]市町村!E60)=TRUE,"",IF([5]市町村!E60=0,"－",[5]市町村!E60))</f>
        <v>30</v>
      </c>
      <c r="F59" s="73">
        <f>IF(ISBLANK([5]市町村!F60)=TRUE,"",IF([5]市町村!F60=0,"－",[5]市町村!F60))</f>
        <v>1</v>
      </c>
      <c r="G59" s="73">
        <f>IF(ISBLANK([5]市町村!G60)=TRUE,"",IF([5]市町村!G60=0,"－",[5]市町村!G60))</f>
        <v>5</v>
      </c>
      <c r="H59" s="73">
        <f>IF(ISBLANK([5]市町村!H60)=TRUE,"",IF([5]市町村!H60=0,"－",[5]市町村!H60))</f>
        <v>3</v>
      </c>
      <c r="I59" s="73" t="str">
        <f>IF(ISBLANK([5]市町村!I60)=TRUE,"",IF([5]市町村!I60=0,"－",[5]市町村!I60))</f>
        <v>－</v>
      </c>
      <c r="J59" s="73">
        <f>IF(ISBLANK([5]市町村!J60)=TRUE,"",IF([5]市町村!J60=0,"－",[5]市町村!J60))</f>
        <v>2</v>
      </c>
      <c r="K59" s="73">
        <f>IF(ISBLANK([5]市町村!K60)=TRUE,"",IF([5]市町村!K60=0,"－",[5]市町村!K60))</f>
        <v>1</v>
      </c>
      <c r="L59" s="73">
        <f>IF(ISBLANK([5]市町村!L60)=TRUE,"",IF([5]市町村!L60=0,"－",[5]市町村!L60))</f>
        <v>4</v>
      </c>
      <c r="M59" s="73">
        <f>IF(ISBLANK([5]市町村!M60)=TRUE,"",IF([5]市町村!M60=0,"－",[5]市町村!M60))</f>
        <v>7</v>
      </c>
      <c r="N59" s="73">
        <f>IF(ISBLANK([5]市町村!N60)=TRUE,"",IF([5]市町村!N60=0,"－",[5]市町村!N60))</f>
        <v>1</v>
      </c>
      <c r="O59" s="29" t="str">
        <f>IF(ISBLANK([5]市町村!O60)=TRUE,"",IF([5]市町村!O60=0,"－",[5]市町村!O60))</f>
        <v>－</v>
      </c>
      <c r="P59" s="73"/>
      <c r="Q59" s="120"/>
      <c r="R59" s="29" t="str">
        <f>IF(ISBLANK([5]市町村!R60)=TRUE,"",IF([5]市町村!R60=0,"－",[5]市町村!R60))</f>
        <v>－</v>
      </c>
      <c r="S59" s="29">
        <f>IF(ISBLANK([5]市町村!S60)=TRUE,"",IF([5]市町村!S60=0,"－",[5]市町村!S60))</f>
        <v>2</v>
      </c>
      <c r="T59" s="29" t="str">
        <f>IF(ISBLANK([5]市町村!T60)=TRUE,"",IF([5]市町村!T60=0,"－",[5]市町村!T60))</f>
        <v>－</v>
      </c>
      <c r="U59" s="29">
        <f>IF(ISBLANK([5]市町村!U60)=TRUE,"",IF([5]市町村!U60=0,"－",[5]市町村!U60))</f>
        <v>26</v>
      </c>
      <c r="V59" s="29">
        <f>IF(ISBLANK([5]市町村!V60)=TRUE,"",IF([5]市町村!V60=0,"－",[5]市町村!V60))</f>
        <v>8</v>
      </c>
      <c r="W59" s="29">
        <f>IF(ISBLANK([5]市町村!W60)=TRUE,"",IF([5]市町村!W60=0,"－",[5]市町村!W60))</f>
        <v>2</v>
      </c>
      <c r="X59" s="29">
        <f>IF(ISBLANK([5]市町村!X60)=TRUE,"",IF([5]市町村!X60=0,"－",[5]市町村!X60))</f>
        <v>5</v>
      </c>
      <c r="Y59" s="29">
        <f>IF(ISBLANK([5]市町村!Y60)=TRUE,"",IF([5]市町村!Y60=0,"－",[5]市町村!Y60))</f>
        <v>6</v>
      </c>
      <c r="Z59" s="29">
        <f>IF(ISBLANK([5]市町村!Z60)=TRUE,"",IF([5]市町村!Z60=0,"－",[5]市町村!Z60))</f>
        <v>12</v>
      </c>
      <c r="AA59" s="29">
        <f>IF(ISBLANK([5]市町村!AA60)=TRUE,"",IF([5]市町村!AA60=0,"－",[5]市町村!AA60))</f>
        <v>2</v>
      </c>
      <c r="AB59" s="29">
        <f>IF(ISBLANK([5]市町村!AB60)=TRUE,"",IF([5]市町村!AB60=0,"－",[5]市町村!AB60))</f>
        <v>3</v>
      </c>
      <c r="AC59" s="29">
        <f>IF(ISBLANK([5]市町村!AC60)=TRUE,"",IF([5]市町村!AC60=0,"－",[5]市町村!AC60))</f>
        <v>7</v>
      </c>
      <c r="AD59" s="148">
        <f>IF(ISBLANK([5]市町村!AD60)=TRUE,"",IF([5]市町村!AD60=0,"－",[5]市町村!AD60))</f>
        <v>2</v>
      </c>
      <c r="AE59" s="106"/>
      <c r="AF59" s="106"/>
      <c r="AG59" s="22" t="str">
        <f>IF(ISBLANK([5]市町村!B60)=TRUE,"",[5]市町村!B60)</f>
        <v>　 勝 央 町</v>
      </c>
      <c r="AH59" s="29">
        <f>IF(ISBLANK([5]市町村!AH60)=TRUE,"",IF([5]市町村!AH60=0,"－",[5]市町村!AH60))</f>
        <v>29</v>
      </c>
      <c r="AI59" s="29" t="str">
        <f>IF(ISBLANK([5]市町村!AI60)=TRUE,"",IF([5]市町村!AI60=0,"－",[5]市町村!AI60))</f>
        <v>－</v>
      </c>
      <c r="AJ59" s="29" t="str">
        <f>IF(ISBLANK([5]市町村!AJ60)=TRUE,"",IF([5]市町村!AJ60=0,"－",[5]市町村!AJ60))</f>
        <v>－</v>
      </c>
      <c r="AK59" s="29">
        <f>IF(ISBLANK([5]市町村!AK60)=TRUE,"",IF([5]市町村!AK60=0,"－",[5]市町村!AK60))</f>
        <v>1</v>
      </c>
      <c r="AL59" s="73">
        <f>IF(ISBLANK([5]市町村!AL60)=TRUE,"",IF([5]市町村!AL60=0,"－",[5]市町村!AL60))</f>
        <v>4</v>
      </c>
      <c r="AM59" s="29">
        <f>IF(ISBLANK([5]市町村!AM60)=TRUE,"",IF([5]市町村!AM60=0,"－",[5]市町村!AM60))</f>
        <v>5</v>
      </c>
      <c r="AN59" s="29">
        <f>IF(ISBLANK([5]市町村!AN60)=TRUE,"",IF([5]市町村!AN60=0,"－",[5]市町村!AN60))</f>
        <v>2</v>
      </c>
      <c r="AO59" s="29" t="str">
        <f>IF(ISBLANK([5]市町村!AO60)=TRUE,"",IF([5]市町村!AO60=0,"－",[5]市町村!AO60))</f>
        <v>－</v>
      </c>
      <c r="AP59" s="148">
        <f>IF(ISBLANK([5]市町村!AP60)=TRUE,"",IF([5]市町村!AP60=0,"－",[5]市町村!AP60))</f>
        <v>1</v>
      </c>
    </row>
    <row r="60" spans="1:42">
      <c r="A60" s="63"/>
      <c r="B60" s="22" t="str">
        <f>IF(ISBLANK([5]市町村!B61)=TRUE,"",[5]市町村!B61)</f>
        <v>　 奈 義 町</v>
      </c>
      <c r="C60" s="119">
        <f>IF(ISBLANK([5]市町村!C61)=TRUE,"",IF([5]市町村!C61=0,"－",[5]市町村!C61))</f>
        <v>90</v>
      </c>
      <c r="D60" s="117" t="str">
        <f>IF(ISBLANK([5]市町村!D61)=TRUE,"",IF([5]市町村!D61=0,"－",[5]市町村!D61))</f>
        <v>－</v>
      </c>
      <c r="E60" s="73">
        <f>IF(ISBLANK([5]市町村!E61)=TRUE,"",IF([5]市町村!E61=0,"－",[5]市町村!E61))</f>
        <v>25</v>
      </c>
      <c r="F60" s="73" t="str">
        <f>IF(ISBLANK([5]市町村!F61)=TRUE,"",IF([5]市町村!F61=0,"－",[5]市町村!F61))</f>
        <v>－</v>
      </c>
      <c r="G60" s="73">
        <f>IF(ISBLANK([5]市町村!G61)=TRUE,"",IF([5]市町村!G61=0,"－",[5]市町村!G61))</f>
        <v>3</v>
      </c>
      <c r="H60" s="73">
        <f>IF(ISBLANK([5]市町村!H61)=TRUE,"",IF([5]市町村!H61=0,"－",[5]市町村!H61))</f>
        <v>2</v>
      </c>
      <c r="I60" s="73" t="str">
        <f>IF(ISBLANK([5]市町村!I61)=TRUE,"",IF([5]市町村!I61=0,"－",[5]市町村!I61))</f>
        <v>－</v>
      </c>
      <c r="J60" s="73">
        <f>IF(ISBLANK([5]市町村!J61)=TRUE,"",IF([5]市町村!J61=0,"－",[5]市町村!J61))</f>
        <v>1</v>
      </c>
      <c r="K60" s="73">
        <f>IF(ISBLANK([5]市町村!K61)=TRUE,"",IF([5]市町村!K61=0,"－",[5]市町村!K61))</f>
        <v>4</v>
      </c>
      <c r="L60" s="73">
        <f>IF(ISBLANK([5]市町村!L61)=TRUE,"",IF([5]市町村!L61=0,"－",[5]市町村!L61))</f>
        <v>2</v>
      </c>
      <c r="M60" s="73">
        <f>IF(ISBLANK([5]市町村!M61)=TRUE,"",IF([5]市町村!M61=0,"－",[5]市町村!M61))</f>
        <v>6</v>
      </c>
      <c r="N60" s="73">
        <f>IF(ISBLANK([5]市町村!N61)=TRUE,"",IF([5]市町村!N61=0,"－",[5]市町村!N61))</f>
        <v>1</v>
      </c>
      <c r="O60" s="29" t="str">
        <f>IF(ISBLANK([5]市町村!O61)=TRUE,"",IF([5]市町村!O61=0,"－",[5]市町村!O61))</f>
        <v>－</v>
      </c>
      <c r="P60" s="73"/>
      <c r="Q60" s="120"/>
      <c r="R60" s="29" t="str">
        <f>IF(ISBLANK([5]市町村!R61)=TRUE,"",IF([5]市町村!R61=0,"－",[5]市町村!R61))</f>
        <v>－</v>
      </c>
      <c r="S60" s="29">
        <f>IF(ISBLANK([5]市町村!S61)=TRUE,"",IF([5]市町村!S61=0,"－",[5]市町村!S61))</f>
        <v>1</v>
      </c>
      <c r="T60" s="29" t="str">
        <f>IF(ISBLANK([5]市町村!T61)=TRUE,"",IF([5]市町村!T61=0,"－",[5]市町村!T61))</f>
        <v>－</v>
      </c>
      <c r="U60" s="29">
        <f>IF(ISBLANK([5]市町村!U61)=TRUE,"",IF([5]市町村!U61=0,"－",[5]市町村!U61))</f>
        <v>12</v>
      </c>
      <c r="V60" s="29">
        <f>IF(ISBLANK([5]市町村!V61)=TRUE,"",IF([5]市町村!V61=0,"－",[5]市町村!V61))</f>
        <v>5</v>
      </c>
      <c r="W60" s="29" t="str">
        <f>IF(ISBLANK([5]市町村!W61)=TRUE,"",IF([5]市町村!W61=0,"－",[5]市町村!W61))</f>
        <v>－</v>
      </c>
      <c r="X60" s="29">
        <f>IF(ISBLANK([5]市町村!X61)=TRUE,"",IF([5]市町村!X61=0,"－",[5]市町村!X61))</f>
        <v>4</v>
      </c>
      <c r="Y60" s="29">
        <f>IF(ISBLANK([5]市町村!Y61)=TRUE,"",IF([5]市町村!Y61=0,"－",[5]市町村!Y61))</f>
        <v>2</v>
      </c>
      <c r="Z60" s="29">
        <f>IF(ISBLANK([5]市町村!Z61)=TRUE,"",IF([5]市町村!Z61=0,"－",[5]市町村!Z61))</f>
        <v>7</v>
      </c>
      <c r="AA60" s="29">
        <f>IF(ISBLANK([5]市町村!AA61)=TRUE,"",IF([5]市町村!AA61=0,"－",[5]市町村!AA61))</f>
        <v>2</v>
      </c>
      <c r="AB60" s="29">
        <f>IF(ISBLANK([5]市町村!AB61)=TRUE,"",IF([5]市町村!AB61=0,"－",[5]市町村!AB61))</f>
        <v>2</v>
      </c>
      <c r="AC60" s="29">
        <f>IF(ISBLANK([5]市町村!AC61)=TRUE,"",IF([5]市町村!AC61=0,"－",[5]市町村!AC61))</f>
        <v>3</v>
      </c>
      <c r="AD60" s="148">
        <f>IF(ISBLANK([5]市町村!AD61)=TRUE,"",IF([5]市町村!AD61=0,"－",[5]市町村!AD61))</f>
        <v>1</v>
      </c>
      <c r="AE60" s="106"/>
      <c r="AF60" s="106"/>
      <c r="AG60" s="22" t="str">
        <f>IF(ISBLANK([5]市町村!B61)=TRUE,"",[5]市町村!B61)</f>
        <v>　 奈 義 町</v>
      </c>
      <c r="AH60" s="29">
        <f>IF(ISBLANK([5]市町村!AH61)=TRUE,"",IF([5]市町村!AH61=0,"－",[5]市町村!AH61))</f>
        <v>12</v>
      </c>
      <c r="AI60" s="29">
        <f>IF(ISBLANK([5]市町村!AI61)=TRUE,"",IF([5]市町村!AI61=0,"－",[5]市町村!AI61))</f>
        <v>2</v>
      </c>
      <c r="AJ60" s="29" t="str">
        <f>IF(ISBLANK([5]市町村!AJ61)=TRUE,"",IF([5]市町村!AJ61=0,"－",[5]市町村!AJ61))</f>
        <v>－</v>
      </c>
      <c r="AK60" s="29">
        <f>IF(ISBLANK([5]市町村!AK61)=TRUE,"",IF([5]市町村!AK61=0,"－",[5]市町村!AK61))</f>
        <v>1</v>
      </c>
      <c r="AL60" s="73">
        <f>IF(ISBLANK([5]市町村!AL61)=TRUE,"",IF([5]市町村!AL61=0,"－",[5]市町村!AL61))</f>
        <v>2</v>
      </c>
      <c r="AM60" s="29">
        <f>IF(ISBLANK([5]市町村!AM61)=TRUE,"",IF([5]市町村!AM61=0,"－",[5]市町村!AM61))</f>
        <v>7</v>
      </c>
      <c r="AN60" s="29">
        <f>IF(ISBLANK([5]市町村!AN61)=TRUE,"",IF([5]市町村!AN61=0,"－",[5]市町村!AN61))</f>
        <v>3</v>
      </c>
      <c r="AO60" s="29" t="str">
        <f>IF(ISBLANK([5]市町村!AO61)=TRUE,"",IF([5]市町村!AO61=0,"－",[5]市町村!AO61))</f>
        <v>－</v>
      </c>
      <c r="AP60" s="148" t="str">
        <f>IF(ISBLANK([5]市町村!AP61)=TRUE,"",IF([5]市町村!AP61=0,"－",[5]市町村!AP61))</f>
        <v>－</v>
      </c>
    </row>
    <row r="61" spans="1:42">
      <c r="A61" s="63"/>
      <c r="B61" s="22" t="str">
        <f>IF(ISBLANK([5]市町村!B62)=TRUE,"",[5]市町村!B62)</f>
        <v>英 田 郡</v>
      </c>
      <c r="C61" s="119" t="str">
        <f>IF(ISBLANK([5]市町村!C62)=TRUE,"",IF([5]市町村!C62=0,"－",[5]市町村!C62))</f>
        <v/>
      </c>
      <c r="D61" s="117" t="str">
        <f>IF(ISBLANK([5]市町村!D62)=TRUE,"",IF([5]市町村!D62=0,"－",[5]市町村!D62))</f>
        <v/>
      </c>
      <c r="E61" s="73" t="str">
        <f>IF(ISBLANK([5]市町村!E62)=TRUE,"",IF([5]市町村!E62=0,"－",[5]市町村!E62))</f>
        <v/>
      </c>
      <c r="F61" s="73" t="str">
        <f>IF(ISBLANK([5]市町村!F62)=TRUE,"",IF([5]市町村!F62=0,"－",[5]市町村!F62))</f>
        <v/>
      </c>
      <c r="G61" s="73" t="str">
        <f>IF(ISBLANK([5]市町村!G62)=TRUE,"",IF([5]市町村!G62=0,"－",[5]市町村!G62))</f>
        <v/>
      </c>
      <c r="H61" s="73" t="str">
        <f>IF(ISBLANK([5]市町村!H62)=TRUE,"",IF([5]市町村!H62=0,"－",[5]市町村!H62))</f>
        <v/>
      </c>
      <c r="I61" s="73" t="str">
        <f>IF(ISBLANK([5]市町村!I62)=TRUE,"",IF([5]市町村!I62=0,"－",[5]市町村!I62))</f>
        <v/>
      </c>
      <c r="J61" s="73" t="str">
        <f>IF(ISBLANK([5]市町村!J62)=TRUE,"",IF([5]市町村!J62=0,"－",[5]市町村!J62))</f>
        <v/>
      </c>
      <c r="K61" s="73" t="str">
        <f>IF(ISBLANK([5]市町村!K62)=TRUE,"",IF([5]市町村!K62=0,"－",[5]市町村!K62))</f>
        <v/>
      </c>
      <c r="L61" s="73" t="str">
        <f>IF(ISBLANK([5]市町村!L62)=TRUE,"",IF([5]市町村!L62=0,"－",[5]市町村!L62))</f>
        <v/>
      </c>
      <c r="M61" s="73" t="str">
        <f>IF(ISBLANK([5]市町村!M62)=TRUE,"",IF([5]市町村!M62=0,"－",[5]市町村!M62))</f>
        <v/>
      </c>
      <c r="N61" s="73" t="str">
        <f>IF(ISBLANK([5]市町村!N62)=TRUE,"",IF([5]市町村!N62=0,"－",[5]市町村!N62))</f>
        <v/>
      </c>
      <c r="O61" s="29" t="str">
        <f>IF(ISBLANK([5]市町村!O62)=TRUE,"",IF([5]市町村!O62=0,"－",[5]市町村!O62))</f>
        <v/>
      </c>
      <c r="P61" s="73"/>
      <c r="Q61" s="120"/>
      <c r="R61" s="29" t="str">
        <f>IF(ISBLANK([5]市町村!R62)=TRUE,"",IF([5]市町村!R62=0,"－",[5]市町村!R62))</f>
        <v/>
      </c>
      <c r="S61" s="29" t="str">
        <f>IF(ISBLANK([5]市町村!S62)=TRUE,"",IF([5]市町村!S62=0,"－",[5]市町村!S62))</f>
        <v/>
      </c>
      <c r="T61" s="29" t="str">
        <f>IF(ISBLANK([5]市町村!T62)=TRUE,"",IF([5]市町村!T62=0,"－",[5]市町村!T62))</f>
        <v/>
      </c>
      <c r="U61" s="29" t="str">
        <f>IF(ISBLANK([5]市町村!U62)=TRUE,"",IF([5]市町村!U62=0,"－",[5]市町村!U62))</f>
        <v/>
      </c>
      <c r="V61" s="29" t="str">
        <f>IF(ISBLANK([5]市町村!V62)=TRUE,"",IF([5]市町村!V62=0,"－",[5]市町村!V62))</f>
        <v/>
      </c>
      <c r="W61" s="29" t="str">
        <f>IF(ISBLANK([5]市町村!W62)=TRUE,"",IF([5]市町村!W62=0,"－",[5]市町村!W62))</f>
        <v/>
      </c>
      <c r="X61" s="29" t="str">
        <f>IF(ISBLANK([5]市町村!X62)=TRUE,"",IF([5]市町村!X62=0,"－",[5]市町村!X62))</f>
        <v/>
      </c>
      <c r="Y61" s="29" t="str">
        <f>IF(ISBLANK([5]市町村!Y62)=TRUE,"",IF([5]市町村!Y62=0,"－",[5]市町村!Y62))</f>
        <v/>
      </c>
      <c r="Z61" s="29" t="str">
        <f>IF(ISBLANK([5]市町村!Z62)=TRUE,"",IF([5]市町村!Z62=0,"－",[5]市町村!Z62))</f>
        <v/>
      </c>
      <c r="AA61" s="29" t="str">
        <f>IF(ISBLANK([5]市町村!AA62)=TRUE,"",IF([5]市町村!AA62=0,"－",[5]市町村!AA62))</f>
        <v/>
      </c>
      <c r="AB61" s="29" t="str">
        <f>IF(ISBLANK([5]市町村!AB62)=TRUE,"",IF([5]市町村!AB62=0,"－",[5]市町村!AB62))</f>
        <v/>
      </c>
      <c r="AC61" s="29" t="str">
        <f>IF(ISBLANK([5]市町村!AC62)=TRUE,"",IF([5]市町村!AC62=0,"－",[5]市町村!AC62))</f>
        <v/>
      </c>
      <c r="AD61" s="148" t="str">
        <f>IF(ISBLANK([5]市町村!AD62)=TRUE,"",IF([5]市町村!AD62=0,"－",[5]市町村!AD62))</f>
        <v/>
      </c>
      <c r="AE61" s="106"/>
      <c r="AF61" s="106"/>
      <c r="AG61" s="22" t="str">
        <f>IF(ISBLANK([5]市町村!B62)=TRUE,"",[5]市町村!B62)</f>
        <v>英 田 郡</v>
      </c>
      <c r="AH61" s="29" t="str">
        <f>IF(ISBLANK([5]市町村!AH62)=TRUE,"",IF([5]市町村!AH62=0,"－",[5]市町村!AH62))</f>
        <v/>
      </c>
      <c r="AI61" s="29" t="str">
        <f>IF(ISBLANK([5]市町村!AI62)=TRUE,"",IF([5]市町村!AI62=0,"－",[5]市町村!AI62))</f>
        <v/>
      </c>
      <c r="AJ61" s="29" t="str">
        <f>IF(ISBLANK([5]市町村!AJ62)=TRUE,"",IF([5]市町村!AJ62=0,"－",[5]市町村!AJ62))</f>
        <v/>
      </c>
      <c r="AK61" s="29" t="str">
        <f>IF(ISBLANK([5]市町村!AK62)=TRUE,"",IF([5]市町村!AK62=0,"－",[5]市町村!AK62))</f>
        <v/>
      </c>
      <c r="AL61" s="73" t="str">
        <f>IF(ISBLANK([5]市町村!AL62)=TRUE,"",IF([5]市町村!AL62=0,"－",[5]市町村!AL62))</f>
        <v/>
      </c>
      <c r="AM61" s="29" t="str">
        <f>IF(ISBLANK([5]市町村!AM62)=TRUE,"",IF([5]市町村!AM62=0,"－",[5]市町村!AM62))</f>
        <v/>
      </c>
      <c r="AN61" s="29" t="str">
        <f>IF(ISBLANK([5]市町村!AN62)=TRUE,"",IF([5]市町村!AN62=0,"－",[5]市町村!AN62))</f>
        <v/>
      </c>
      <c r="AO61" s="29" t="str">
        <f>IF(ISBLANK([5]市町村!AO62)=TRUE,"",IF([5]市町村!AO62=0,"－",[5]市町村!AO62))</f>
        <v/>
      </c>
      <c r="AP61" s="148" t="str">
        <f>IF(ISBLANK([5]市町村!AP62)=TRUE,"",IF([5]市町村!AP62=0,"－",[5]市町村!AP62))</f>
        <v/>
      </c>
    </row>
    <row r="62" spans="1:42">
      <c r="A62" s="63"/>
      <c r="B62" s="22" t="str">
        <f>IF(ISBLANK([5]市町村!B63)=TRUE,"",[5]市町村!B63)</f>
        <v>　 西粟倉村</v>
      </c>
      <c r="C62" s="119">
        <f>IF(ISBLANK([5]市町村!C63)=TRUE,"",IF([5]市町村!C63=0,"－",[5]市町村!C63))</f>
        <v>24</v>
      </c>
      <c r="D62" s="117" t="str">
        <f>IF(ISBLANK([5]市町村!D63)=TRUE,"",IF([5]市町村!D63=0,"－",[5]市町村!D63))</f>
        <v>－</v>
      </c>
      <c r="E62" s="73">
        <f>IF(ISBLANK([5]市町村!E63)=TRUE,"",IF([5]市町村!E63=0,"－",[5]市町村!E63))</f>
        <v>5</v>
      </c>
      <c r="F62" s="73" t="str">
        <f>IF(ISBLANK([5]市町村!F63)=TRUE,"",IF([5]市町村!F63=0,"－",[5]市町村!F63))</f>
        <v>－</v>
      </c>
      <c r="G62" s="73" t="str">
        <f>IF(ISBLANK([5]市町村!G63)=TRUE,"",IF([5]市町村!G63=0,"－",[5]市町村!G63))</f>
        <v>－</v>
      </c>
      <c r="H62" s="73" t="str">
        <f>IF(ISBLANK([5]市町村!H63)=TRUE,"",IF([5]市町村!H63=0,"－",[5]市町村!H63))</f>
        <v>－</v>
      </c>
      <c r="I62" s="73" t="str">
        <f>IF(ISBLANK([5]市町村!I63)=TRUE,"",IF([5]市町村!I63=0,"－",[5]市町村!I63))</f>
        <v>－</v>
      </c>
      <c r="J62" s="73">
        <f>IF(ISBLANK([5]市町村!J63)=TRUE,"",IF([5]市町村!J63=0,"－",[5]市町村!J63))</f>
        <v>1</v>
      </c>
      <c r="K62" s="73" t="str">
        <f>IF(ISBLANK([5]市町村!K63)=TRUE,"",IF([5]市町村!K63=0,"－",[5]市町村!K63))</f>
        <v>－</v>
      </c>
      <c r="L62" s="73" t="str">
        <f>IF(ISBLANK([5]市町村!L63)=TRUE,"",IF([5]市町村!L63=0,"－",[5]市町村!L63))</f>
        <v>－</v>
      </c>
      <c r="M62" s="73">
        <f>IF(ISBLANK([5]市町村!M63)=TRUE,"",IF([5]市町村!M63=0,"－",[5]市町村!M63))</f>
        <v>2</v>
      </c>
      <c r="N62" s="73" t="str">
        <f>IF(ISBLANK([5]市町村!N63)=TRUE,"",IF([5]市町村!N63=0,"－",[5]市町村!N63))</f>
        <v>－</v>
      </c>
      <c r="O62" s="29" t="str">
        <f>IF(ISBLANK([5]市町村!O63)=TRUE,"",IF([5]市町村!O63=0,"－",[5]市町村!O63))</f>
        <v>－</v>
      </c>
      <c r="P62" s="73"/>
      <c r="Q62" s="120"/>
      <c r="R62" s="29" t="str">
        <f>IF(ISBLANK([5]市町村!R63)=TRUE,"",IF([5]市町村!R63=0,"－",[5]市町村!R63))</f>
        <v>－</v>
      </c>
      <c r="S62" s="29" t="str">
        <f>IF(ISBLANK([5]市町村!S63)=TRUE,"",IF([5]市町村!S63=0,"－",[5]市町村!S63))</f>
        <v>－</v>
      </c>
      <c r="T62" s="29" t="str">
        <f>IF(ISBLANK([5]市町村!T63)=TRUE,"",IF([5]市町村!T63=0,"－",[5]市町村!T63))</f>
        <v>－</v>
      </c>
      <c r="U62" s="29">
        <f>IF(ISBLANK([5]市町村!U63)=TRUE,"",IF([5]市町村!U63=0,"－",[5]市町村!U63))</f>
        <v>4</v>
      </c>
      <c r="V62" s="29">
        <f>IF(ISBLANK([5]市町村!V63)=TRUE,"",IF([5]市町村!V63=0,"－",[5]市町村!V63))</f>
        <v>3</v>
      </c>
      <c r="W62" s="29" t="str">
        <f>IF(ISBLANK([5]市町村!W63)=TRUE,"",IF([5]市町村!W63=0,"－",[5]市町村!W63))</f>
        <v>－</v>
      </c>
      <c r="X62" s="29" t="str">
        <f>IF(ISBLANK([5]市町村!X63)=TRUE,"",IF([5]市町村!X63=0,"－",[5]市町村!X63))</f>
        <v>－</v>
      </c>
      <c r="Y62" s="29">
        <f>IF(ISBLANK([5]市町村!Y63)=TRUE,"",IF([5]市町村!Y63=0,"－",[5]市町村!Y63))</f>
        <v>1</v>
      </c>
      <c r="Z62" s="29">
        <f>IF(ISBLANK([5]市町村!Z63)=TRUE,"",IF([5]市町村!Z63=0,"－",[5]市町村!Z63))</f>
        <v>2</v>
      </c>
      <c r="AA62" s="29" t="str">
        <f>IF(ISBLANK([5]市町村!AA63)=TRUE,"",IF([5]市町村!AA63=0,"－",[5]市町村!AA63))</f>
        <v>－</v>
      </c>
      <c r="AB62" s="29">
        <f>IF(ISBLANK([5]市町村!AB63)=TRUE,"",IF([5]市町村!AB63=0,"－",[5]市町村!AB63))</f>
        <v>1</v>
      </c>
      <c r="AC62" s="29">
        <f>IF(ISBLANK([5]市町村!AC63)=TRUE,"",IF([5]市町村!AC63=0,"－",[5]市町村!AC63))</f>
        <v>1</v>
      </c>
      <c r="AD62" s="148" t="str">
        <f>IF(ISBLANK([5]市町村!AD63)=TRUE,"",IF([5]市町村!AD63=0,"－",[5]市町村!AD63))</f>
        <v>－</v>
      </c>
      <c r="AE62" s="106"/>
      <c r="AF62" s="106"/>
      <c r="AG62" s="22" t="str">
        <f>IF(ISBLANK([5]市町村!B63)=TRUE,"",[5]市町村!B63)</f>
        <v>　 西粟倉村</v>
      </c>
      <c r="AH62" s="29">
        <f>IF(ISBLANK([5]市町村!AH63)=TRUE,"",IF([5]市町村!AH63=0,"－",[5]市町村!AH63))</f>
        <v>1</v>
      </c>
      <c r="AI62" s="29">
        <f>IF(ISBLANK([5]市町村!AI63)=TRUE,"",IF([5]市町村!AI63=0,"－",[5]市町村!AI63))</f>
        <v>3</v>
      </c>
      <c r="AJ62" s="29" t="str">
        <f>IF(ISBLANK([5]市町村!AJ63)=TRUE,"",IF([5]市町村!AJ63=0,"－",[5]市町村!AJ63))</f>
        <v>－</v>
      </c>
      <c r="AK62" s="29">
        <f>IF(ISBLANK([5]市町村!AK63)=TRUE,"",IF([5]市町村!AK63=0,"－",[5]市町村!AK63))</f>
        <v>1</v>
      </c>
      <c r="AL62" s="73" t="str">
        <f>IF(ISBLANK([5]市町村!AL63)=TRUE,"",IF([5]市町村!AL63=0,"－",[5]市町村!AL63))</f>
        <v>－</v>
      </c>
      <c r="AM62" s="29">
        <f>IF(ISBLANK([5]市町村!AM63)=TRUE,"",IF([5]市町村!AM63=0,"－",[5]市町村!AM63))</f>
        <v>4</v>
      </c>
      <c r="AN62" s="29">
        <f>IF(ISBLANK([5]市町村!AN63)=TRUE,"",IF([5]市町村!AN63=0,"－",[5]市町村!AN63))</f>
        <v>1</v>
      </c>
      <c r="AO62" s="29" t="str">
        <f>IF(ISBLANK([5]市町村!AO63)=TRUE,"",IF([5]市町村!AO63=0,"－",[5]市町村!AO63))</f>
        <v>－</v>
      </c>
      <c r="AP62" s="148" t="str">
        <f>IF(ISBLANK([5]市町村!AP63)=TRUE,"",IF([5]市町村!AP63=0,"－",[5]市町村!AP63))</f>
        <v>－</v>
      </c>
    </row>
    <row r="63" spans="1:42">
      <c r="A63" s="63"/>
      <c r="B63" s="22" t="str">
        <f>IF(ISBLANK([5]市町村!B64)=TRUE,"",[5]市町村!B64)</f>
        <v/>
      </c>
      <c r="C63" s="119" t="str">
        <f>IF(ISBLANK([5]市町村!C64)=TRUE,"",IF([5]市町村!C64=0,"－",[5]市町村!C64))</f>
        <v/>
      </c>
      <c r="D63" s="117" t="str">
        <f>IF(ISBLANK([5]市町村!D64)=TRUE,"",IF([5]市町村!D64=0,"－",[5]市町村!D64))</f>
        <v/>
      </c>
      <c r="E63" s="73" t="str">
        <f>IF(ISBLANK([5]市町村!E64)=TRUE,"",IF([5]市町村!E64=0,"－",[5]市町村!E64))</f>
        <v/>
      </c>
      <c r="F63" s="73" t="str">
        <f>IF(ISBLANK([5]市町村!F64)=TRUE,"",IF([5]市町村!F64=0,"－",[5]市町村!F64))</f>
        <v/>
      </c>
      <c r="G63" s="73" t="str">
        <f>IF(ISBLANK([5]市町村!G64)=TRUE,"",IF([5]市町村!G64=0,"－",[5]市町村!G64))</f>
        <v/>
      </c>
      <c r="H63" s="73" t="str">
        <f>IF(ISBLANK([5]市町村!H64)=TRUE,"",IF([5]市町村!H64=0,"－",[5]市町村!H64))</f>
        <v/>
      </c>
      <c r="I63" s="73" t="str">
        <f>IF(ISBLANK([5]市町村!I64)=TRUE,"",IF([5]市町村!I64=0,"－",[5]市町村!I64))</f>
        <v/>
      </c>
      <c r="J63" s="73" t="str">
        <f>IF(ISBLANK([5]市町村!J64)=TRUE,"",IF([5]市町村!J64=0,"－",[5]市町村!J64))</f>
        <v/>
      </c>
      <c r="K63" s="73" t="str">
        <f>IF(ISBLANK([5]市町村!K64)=TRUE,"",IF([5]市町村!K64=0,"－",[5]市町村!K64))</f>
        <v/>
      </c>
      <c r="L63" s="73" t="str">
        <f>IF(ISBLANK([5]市町村!L64)=TRUE,"",IF([5]市町村!L64=0,"－",[5]市町村!L64))</f>
        <v/>
      </c>
      <c r="M63" s="73" t="str">
        <f>IF(ISBLANK([5]市町村!M64)=TRUE,"",IF([5]市町村!M64=0,"－",[5]市町村!M64))</f>
        <v/>
      </c>
      <c r="N63" s="73" t="str">
        <f>IF(ISBLANK([5]市町村!N64)=TRUE,"",IF([5]市町村!N64=0,"－",[5]市町村!N64))</f>
        <v/>
      </c>
      <c r="O63" s="29" t="str">
        <f>IF(ISBLANK([5]市町村!O64)=TRUE,"",IF([5]市町村!O64=0,"－",[5]市町村!O64))</f>
        <v/>
      </c>
      <c r="P63" s="73"/>
      <c r="Q63" s="120"/>
      <c r="R63" s="29" t="str">
        <f>IF(ISBLANK([5]市町村!R64)=TRUE,"",IF([5]市町村!R64=0,"－",[5]市町村!R64))</f>
        <v/>
      </c>
      <c r="S63" s="29" t="str">
        <f>IF(ISBLANK([5]市町村!S64)=TRUE,"",IF([5]市町村!S64=0,"－",[5]市町村!S64))</f>
        <v/>
      </c>
      <c r="T63" s="29" t="str">
        <f>IF(ISBLANK([5]市町村!T64)=TRUE,"",IF([5]市町村!T64=0,"－",[5]市町村!T64))</f>
        <v/>
      </c>
      <c r="U63" s="29" t="str">
        <f>IF(ISBLANK([5]市町村!U64)=TRUE,"",IF([5]市町村!U64=0,"－",[5]市町村!U64))</f>
        <v/>
      </c>
      <c r="V63" s="29" t="str">
        <f>IF(ISBLANK([5]市町村!V64)=TRUE,"",IF([5]市町村!V64=0,"－",[5]市町村!V64))</f>
        <v/>
      </c>
      <c r="W63" s="29" t="str">
        <f>IF(ISBLANK([5]市町村!W64)=TRUE,"",IF([5]市町村!W64=0,"－",[5]市町村!W64))</f>
        <v/>
      </c>
      <c r="X63" s="29" t="str">
        <f>IF(ISBLANK([5]市町村!X64)=TRUE,"",IF([5]市町村!X64=0,"－",[5]市町村!X64))</f>
        <v/>
      </c>
      <c r="Y63" s="29" t="str">
        <f>IF(ISBLANK([5]市町村!Y64)=TRUE,"",IF([5]市町村!Y64=0,"－",[5]市町村!Y64))</f>
        <v/>
      </c>
      <c r="Z63" s="29" t="str">
        <f>IF(ISBLANK([5]市町村!Z64)=TRUE,"",IF([5]市町村!Z64=0,"－",[5]市町村!Z64))</f>
        <v/>
      </c>
      <c r="AA63" s="29" t="str">
        <f>IF(ISBLANK([5]市町村!AA64)=TRUE,"",IF([5]市町村!AA64=0,"－",[5]市町村!AA64))</f>
        <v/>
      </c>
      <c r="AB63" s="29" t="str">
        <f>IF(ISBLANK([5]市町村!AB64)=TRUE,"",IF([5]市町村!AB64=0,"－",[5]市町村!AB64))</f>
        <v/>
      </c>
      <c r="AC63" s="29" t="str">
        <f>IF(ISBLANK([5]市町村!AC64)=TRUE,"",IF([5]市町村!AC64=0,"－",[5]市町村!AC64))</f>
        <v/>
      </c>
      <c r="AD63" s="148" t="str">
        <f>IF(ISBLANK([5]市町村!AD64)=TRUE,"",IF([5]市町村!AD64=0,"－",[5]市町村!AD64))</f>
        <v/>
      </c>
      <c r="AE63" s="106"/>
      <c r="AF63" s="106"/>
      <c r="AG63" s="22" t="str">
        <f>IF(ISBLANK([5]市町村!B64)=TRUE,"",[5]市町村!B64)</f>
        <v/>
      </c>
      <c r="AH63" s="29" t="str">
        <f>IF(ISBLANK([5]市町村!AH64)=TRUE,"",IF([5]市町村!AH64=0,"－",[5]市町村!AH64))</f>
        <v/>
      </c>
      <c r="AI63" s="29" t="str">
        <f>IF(ISBLANK([5]市町村!AI64)=TRUE,"",IF([5]市町村!AI64=0,"－",[5]市町村!AI64))</f>
        <v/>
      </c>
      <c r="AJ63" s="29" t="str">
        <f>IF(ISBLANK([5]市町村!AJ64)=TRUE,"",IF([5]市町村!AJ64=0,"－",[5]市町村!AJ64))</f>
        <v/>
      </c>
      <c r="AK63" s="29" t="str">
        <f>IF(ISBLANK([5]市町村!AK64)=TRUE,"",IF([5]市町村!AK64=0,"－",[5]市町村!AK64))</f>
        <v/>
      </c>
      <c r="AL63" s="73" t="str">
        <f>IF(ISBLANK([5]市町村!AL64)=TRUE,"",IF([5]市町村!AL64=0,"－",[5]市町村!AL64))</f>
        <v/>
      </c>
      <c r="AM63" s="29" t="str">
        <f>IF(ISBLANK([5]市町村!AM64)=TRUE,"",IF([5]市町村!AM64=0,"－",[5]市町村!AM64))</f>
        <v/>
      </c>
      <c r="AN63" s="29" t="str">
        <f>IF(ISBLANK([5]市町村!AN64)=TRUE,"",IF([5]市町村!AN64=0,"－",[5]市町村!AN64))</f>
        <v/>
      </c>
      <c r="AO63" s="29" t="str">
        <f>IF(ISBLANK([5]市町村!AO64)=TRUE,"",IF([5]市町村!AO64=0,"－",[5]市町村!AO64))</f>
        <v/>
      </c>
      <c r="AP63" s="148" t="str">
        <f>IF(ISBLANK([5]市町村!AP64)=TRUE,"",IF([5]市町村!AP64=0,"－",[5]市町村!AP64))</f>
        <v/>
      </c>
    </row>
    <row r="64" spans="1:42">
      <c r="A64" s="63"/>
      <c r="B64" s="22" t="str">
        <f>IF(ISBLANK([5]市町村!B65)=TRUE,"",[5]市町村!B65)</f>
        <v>久 米 郡</v>
      </c>
      <c r="C64" s="119" t="str">
        <f>IF(ISBLANK([5]市町村!C65)=TRUE,"",IF([5]市町村!C65=0,"－",[5]市町村!C65))</f>
        <v/>
      </c>
      <c r="D64" s="117" t="str">
        <f>IF(ISBLANK([5]市町村!D65)=TRUE,"",IF([5]市町村!D65=0,"－",[5]市町村!D65))</f>
        <v/>
      </c>
      <c r="E64" s="73" t="str">
        <f>IF(ISBLANK([5]市町村!E65)=TRUE,"",IF([5]市町村!E65=0,"－",[5]市町村!E65))</f>
        <v/>
      </c>
      <c r="F64" s="73" t="str">
        <f>IF(ISBLANK([5]市町村!F65)=TRUE,"",IF([5]市町村!F65=0,"－",[5]市町村!F65))</f>
        <v/>
      </c>
      <c r="G64" s="73" t="str">
        <f>IF(ISBLANK([5]市町村!G65)=TRUE,"",IF([5]市町村!G65=0,"－",[5]市町村!G65))</f>
        <v/>
      </c>
      <c r="H64" s="73" t="str">
        <f>IF(ISBLANK([5]市町村!H65)=TRUE,"",IF([5]市町村!H65=0,"－",[5]市町村!H65))</f>
        <v/>
      </c>
      <c r="I64" s="73" t="str">
        <f>IF(ISBLANK([5]市町村!I65)=TRUE,"",IF([5]市町村!I65=0,"－",[5]市町村!I65))</f>
        <v/>
      </c>
      <c r="J64" s="73" t="str">
        <f>IF(ISBLANK([5]市町村!J65)=TRUE,"",IF([5]市町村!J65=0,"－",[5]市町村!J65))</f>
        <v/>
      </c>
      <c r="K64" s="73" t="str">
        <f>IF(ISBLANK([5]市町村!K65)=TRUE,"",IF([5]市町村!K65=0,"－",[5]市町村!K65))</f>
        <v/>
      </c>
      <c r="L64" s="73" t="str">
        <f>IF(ISBLANK([5]市町村!L65)=TRUE,"",IF([5]市町村!L65=0,"－",[5]市町村!L65))</f>
        <v/>
      </c>
      <c r="M64" s="73" t="str">
        <f>IF(ISBLANK([5]市町村!M65)=TRUE,"",IF([5]市町村!M65=0,"－",[5]市町村!M65))</f>
        <v/>
      </c>
      <c r="N64" s="73" t="str">
        <f>IF(ISBLANK([5]市町村!N65)=TRUE,"",IF([5]市町村!N65=0,"－",[5]市町村!N65))</f>
        <v/>
      </c>
      <c r="O64" s="29" t="str">
        <f>IF(ISBLANK([5]市町村!O65)=TRUE,"",IF([5]市町村!O65=0,"－",[5]市町村!O65))</f>
        <v/>
      </c>
      <c r="P64" s="73"/>
      <c r="Q64" s="120"/>
      <c r="R64" s="29" t="str">
        <f>IF(ISBLANK([5]市町村!R65)=TRUE,"",IF([5]市町村!R65=0,"－",[5]市町村!R65))</f>
        <v/>
      </c>
      <c r="S64" s="29" t="str">
        <f>IF(ISBLANK([5]市町村!S65)=TRUE,"",IF([5]市町村!S65=0,"－",[5]市町村!S65))</f>
        <v/>
      </c>
      <c r="T64" s="29" t="str">
        <f>IF(ISBLANK([5]市町村!T65)=TRUE,"",IF([5]市町村!T65=0,"－",[5]市町村!T65))</f>
        <v/>
      </c>
      <c r="U64" s="29" t="str">
        <f>IF(ISBLANK([5]市町村!U65)=TRUE,"",IF([5]市町村!U65=0,"－",[5]市町村!U65))</f>
        <v/>
      </c>
      <c r="V64" s="29" t="str">
        <f>IF(ISBLANK([5]市町村!V65)=TRUE,"",IF([5]市町村!V65=0,"－",[5]市町村!V65))</f>
        <v/>
      </c>
      <c r="W64" s="29" t="str">
        <f>IF(ISBLANK([5]市町村!W65)=TRUE,"",IF([5]市町村!W65=0,"－",[5]市町村!W65))</f>
        <v/>
      </c>
      <c r="X64" s="29" t="str">
        <f>IF(ISBLANK([5]市町村!X65)=TRUE,"",IF([5]市町村!X65=0,"－",[5]市町村!X65))</f>
        <v/>
      </c>
      <c r="Y64" s="29" t="str">
        <f>IF(ISBLANK([5]市町村!Y65)=TRUE,"",IF([5]市町村!Y65=0,"－",[5]市町村!Y65))</f>
        <v/>
      </c>
      <c r="Z64" s="29" t="str">
        <f>IF(ISBLANK([5]市町村!Z65)=TRUE,"",IF([5]市町村!Z65=0,"－",[5]市町村!Z65))</f>
        <v/>
      </c>
      <c r="AA64" s="29" t="str">
        <f>IF(ISBLANK([5]市町村!AA65)=TRUE,"",IF([5]市町村!AA65=0,"－",[5]市町村!AA65))</f>
        <v/>
      </c>
      <c r="AB64" s="29" t="str">
        <f>IF(ISBLANK([5]市町村!AB65)=TRUE,"",IF([5]市町村!AB65=0,"－",[5]市町村!AB65))</f>
        <v/>
      </c>
      <c r="AC64" s="29" t="str">
        <f>IF(ISBLANK([5]市町村!AC65)=TRUE,"",IF([5]市町村!AC65=0,"－",[5]市町村!AC65))</f>
        <v/>
      </c>
      <c r="AD64" s="148" t="str">
        <f>IF(ISBLANK([5]市町村!AD65)=TRUE,"",IF([5]市町村!AD65=0,"－",[5]市町村!AD65))</f>
        <v/>
      </c>
      <c r="AE64" s="106"/>
      <c r="AF64" s="106"/>
      <c r="AG64" s="22" t="str">
        <f>IF(ISBLANK([5]市町村!B65)=TRUE,"",[5]市町村!B65)</f>
        <v>久 米 郡</v>
      </c>
      <c r="AH64" s="29" t="str">
        <f>IF(ISBLANK([5]市町村!AH65)=TRUE,"",IF([5]市町村!AH65=0,"－",[5]市町村!AH65))</f>
        <v/>
      </c>
      <c r="AI64" s="29" t="str">
        <f>IF(ISBLANK([5]市町村!AI65)=TRUE,"",IF([5]市町村!AI65=0,"－",[5]市町村!AI65))</f>
        <v/>
      </c>
      <c r="AJ64" s="29" t="str">
        <f>IF(ISBLANK([5]市町村!AJ65)=TRUE,"",IF([5]市町村!AJ65=0,"－",[5]市町村!AJ65))</f>
        <v/>
      </c>
      <c r="AK64" s="29" t="str">
        <f>IF(ISBLANK([5]市町村!AK65)=TRUE,"",IF([5]市町村!AK65=0,"－",[5]市町村!AK65))</f>
        <v/>
      </c>
      <c r="AL64" s="73" t="str">
        <f>IF(ISBLANK([5]市町村!AL65)=TRUE,"",IF([5]市町村!AL65=0,"－",[5]市町村!AL65))</f>
        <v/>
      </c>
      <c r="AM64" s="29" t="str">
        <f>IF(ISBLANK([5]市町村!AM65)=TRUE,"",IF([5]市町村!AM65=0,"－",[5]市町村!AM65))</f>
        <v/>
      </c>
      <c r="AN64" s="29" t="str">
        <f>IF(ISBLANK([5]市町村!AN65)=TRUE,"",IF([5]市町村!AN65=0,"－",[5]市町村!AN65))</f>
        <v/>
      </c>
      <c r="AO64" s="29" t="str">
        <f>IF(ISBLANK([5]市町村!AO65)=TRUE,"",IF([5]市町村!AO65=0,"－",[5]市町村!AO65))</f>
        <v/>
      </c>
      <c r="AP64" s="148" t="str">
        <f>IF(ISBLANK([5]市町村!AP65)=TRUE,"",IF([5]市町村!AP65=0,"－",[5]市町村!AP65))</f>
        <v/>
      </c>
    </row>
    <row r="65" spans="1:42">
      <c r="A65" s="63"/>
      <c r="B65" s="22" t="str">
        <f>IF(ISBLANK([5]市町村!B66)=TRUE,"",[5]市町村!B66)</f>
        <v>　 久米南町</v>
      </c>
      <c r="C65" s="189">
        <f>IF(ISBLANK([5]市町村!C66)=TRUE,"",IF([5]市町村!C66=0,"－",[5]市町村!C66))</f>
        <v>100</v>
      </c>
      <c r="D65" s="154" t="str">
        <f>IF(ISBLANK([5]市町村!D66)=TRUE,"",IF([5]市町村!D66=0,"－",[5]市町村!D66))</f>
        <v>－</v>
      </c>
      <c r="E65" s="73">
        <f>IF(ISBLANK([5]市町村!E66)=TRUE,"",IF([5]市町村!E66=0,"－",[5]市町村!E66))</f>
        <v>19</v>
      </c>
      <c r="F65" s="73" t="str">
        <f>IF(ISBLANK([5]市町村!F66)=TRUE,"",IF([5]市町村!F66=0,"－",[5]市町村!F66))</f>
        <v>－</v>
      </c>
      <c r="G65" s="73">
        <f>IF(ISBLANK([5]市町村!G66)=TRUE,"",IF([5]市町村!G66=0,"－",[5]市町村!G66))</f>
        <v>2</v>
      </c>
      <c r="H65" s="73">
        <f>IF(ISBLANK([5]市町村!H66)=TRUE,"",IF([5]市町村!H66=0,"－",[5]市町村!H66))</f>
        <v>1</v>
      </c>
      <c r="I65" s="73" t="str">
        <f>IF(ISBLANK([5]市町村!I66)=TRUE,"",IF([5]市町村!I66=0,"－",[5]市町村!I66))</f>
        <v>－</v>
      </c>
      <c r="J65" s="73" t="str">
        <f>IF(ISBLANK([5]市町村!J66)=TRUE,"",IF([5]市町村!J66=0,"－",[5]市町村!J66))</f>
        <v>－</v>
      </c>
      <c r="K65" s="73">
        <f>IF(ISBLANK([5]市町村!K66)=TRUE,"",IF([5]市町村!K66=0,"－",[5]市町村!K66))</f>
        <v>1</v>
      </c>
      <c r="L65" s="73">
        <f>IF(ISBLANK([5]市町村!L66)=TRUE,"",IF([5]市町村!L66=0,"－",[5]市町村!L66))</f>
        <v>2</v>
      </c>
      <c r="M65" s="73">
        <f>IF(ISBLANK([5]市町村!M66)=TRUE,"",IF([5]市町村!M66=0,"－",[5]市町村!M66))</f>
        <v>2</v>
      </c>
      <c r="N65" s="73" t="str">
        <f>IF(ISBLANK([5]市町村!N66)=TRUE,"",IF([5]市町村!N66=0,"－",[5]市町村!N66))</f>
        <v>－</v>
      </c>
      <c r="O65" s="29" t="str">
        <f>IF(ISBLANK([5]市町村!O66)=TRUE,"",IF([5]市町村!O66=0,"－",[5]市町村!O66))</f>
        <v>－</v>
      </c>
      <c r="P65" s="73"/>
      <c r="Q65" s="120"/>
      <c r="R65" s="29" t="str">
        <f>IF(ISBLANK([5]市町村!R66)=TRUE,"",IF([5]市町村!R66=0,"－",[5]市町村!R66))</f>
        <v>－</v>
      </c>
      <c r="S65" s="29">
        <f>IF(ISBLANK([5]市町村!S66)=TRUE,"",IF([5]市町村!S66=0,"－",[5]市町村!S66))</f>
        <v>1</v>
      </c>
      <c r="T65" s="29">
        <f>IF(ISBLANK([5]市町村!T66)=TRUE,"",IF([5]市町村!T66=0,"－",[5]市町村!T66))</f>
        <v>1</v>
      </c>
      <c r="U65" s="29">
        <f>IF(ISBLANK([5]市町村!U66)=TRUE,"",IF([5]市町村!U66=0,"－",[5]市町村!U66))</f>
        <v>17</v>
      </c>
      <c r="V65" s="29">
        <f>IF(ISBLANK([5]市町村!V66)=TRUE,"",IF([5]市町村!V66=0,"－",[5]市町村!V66))</f>
        <v>4</v>
      </c>
      <c r="W65" s="29">
        <f>IF(ISBLANK([5]市町村!W66)=TRUE,"",IF([5]市町村!W66=0,"－",[5]市町村!W66))</f>
        <v>1</v>
      </c>
      <c r="X65" s="29">
        <f>IF(ISBLANK([5]市町村!X66)=TRUE,"",IF([5]市町村!X66=0,"－",[5]市町村!X66))</f>
        <v>2</v>
      </c>
      <c r="Y65" s="29">
        <f>IF(ISBLANK([5]市町村!Y66)=TRUE,"",IF([5]市町村!Y66=0,"－",[5]市町村!Y66))</f>
        <v>7</v>
      </c>
      <c r="Z65" s="29">
        <f>IF(ISBLANK([5]市町村!Z66)=TRUE,"",IF([5]市町村!Z66=0,"－",[5]市町村!Z66))</f>
        <v>6</v>
      </c>
      <c r="AA65" s="29" t="str">
        <f>IF(ISBLANK([5]市町村!AA66)=TRUE,"",IF([5]市町村!AA66=0,"－",[5]市町村!AA66))</f>
        <v>－</v>
      </c>
      <c r="AB65" s="29" t="str">
        <f>IF(ISBLANK([5]市町村!AB66)=TRUE,"",IF([5]市町村!AB66=0,"－",[5]市町村!AB66))</f>
        <v>－</v>
      </c>
      <c r="AC65" s="29">
        <f>IF(ISBLANK([5]市町村!AC66)=TRUE,"",IF([5]市町村!AC66=0,"－",[5]市町村!AC66))</f>
        <v>6</v>
      </c>
      <c r="AD65" s="148" t="str">
        <f>IF(ISBLANK([5]市町村!AD66)=TRUE,"",IF([5]市町村!AD66=0,"－",[5]市町村!AD66))</f>
        <v>－</v>
      </c>
      <c r="AE65" s="106"/>
      <c r="AF65" s="106"/>
      <c r="AG65" s="22" t="str">
        <f>IF(ISBLANK([5]市町村!B66)=TRUE,"",[5]市町村!B66)</f>
        <v>　 久米南町</v>
      </c>
      <c r="AH65" s="29">
        <f>IF(ISBLANK([5]市町村!AH66)=TRUE,"",IF([5]市町村!AH66=0,"－",[5]市町村!AH66))</f>
        <v>11</v>
      </c>
      <c r="AI65" s="29">
        <f>IF(ISBLANK([5]市町村!AI66)=TRUE,"",IF([5]市町村!AI66=0,"－",[5]市町村!AI66))</f>
        <v>1</v>
      </c>
      <c r="AJ65" s="29">
        <f>IF(ISBLANK([5]市町村!AJ66)=TRUE,"",IF([5]市町村!AJ66=0,"－",[5]市町村!AJ66))</f>
        <v>1</v>
      </c>
      <c r="AK65" s="29" t="str">
        <f>IF(ISBLANK([5]市町村!AK66)=TRUE,"",IF([5]市町村!AK66=0,"－",[5]市町村!AK66))</f>
        <v>－</v>
      </c>
      <c r="AL65" s="73">
        <f>IF(ISBLANK([5]市町村!AL66)=TRUE,"",IF([5]市町村!AL66=0,"－",[5]市町村!AL66))</f>
        <v>5</v>
      </c>
      <c r="AM65" s="29">
        <f>IF(ISBLANK([5]市町村!AM66)=TRUE,"",IF([5]市町村!AM66=0,"－",[5]市町村!AM66))</f>
        <v>9</v>
      </c>
      <c r="AN65" s="29">
        <f>IF(ISBLANK([5]市町村!AN66)=TRUE,"",IF([5]市町村!AN66=0,"－",[5]市町村!AN66))</f>
        <v>5</v>
      </c>
      <c r="AO65" s="29" t="str">
        <f>IF(ISBLANK([5]市町村!AO66)=TRUE,"",IF([5]市町村!AO66=0,"－",[5]市町村!AO66))</f>
        <v>－</v>
      </c>
      <c r="AP65" s="148">
        <f>IF(ISBLANK([5]市町村!AP66)=TRUE,"",IF([5]市町村!AP66=0,"－",[5]市町村!AP66))</f>
        <v>3</v>
      </c>
    </row>
    <row r="66" spans="1:42">
      <c r="A66" s="63"/>
      <c r="B66" s="22" t="str">
        <f>IF(ISBLANK([5]市町村!B67)=TRUE,"",[5]市町村!B67)</f>
        <v>　 美 咲 町</v>
      </c>
      <c r="C66" s="189">
        <f>IF(ISBLANK([5]市町村!C67)=TRUE,"",IF([5]市町村!C67=0,"－",[5]市町村!C67))</f>
        <v>261</v>
      </c>
      <c r="D66" s="154" t="str">
        <f>IF(ISBLANK([5]市町村!D67)=TRUE,"",IF([5]市町村!D67=0,"－",[5]市町村!D67))</f>
        <v>－</v>
      </c>
      <c r="E66" s="73">
        <f>IF(ISBLANK([5]市町村!E67)=TRUE,"",IF([5]市町村!E67=0,"－",[5]市町村!E67))</f>
        <v>57</v>
      </c>
      <c r="F66" s="73">
        <f>IF(ISBLANK([5]市町村!F67)=TRUE,"",IF([5]市町村!F67=0,"－",[5]市町村!F67))</f>
        <v>1</v>
      </c>
      <c r="G66" s="73">
        <f>IF(ISBLANK([5]市町村!G67)=TRUE,"",IF([5]市町村!G67=0,"－",[5]市町村!G67))</f>
        <v>4</v>
      </c>
      <c r="H66" s="73">
        <f>IF(ISBLANK([5]市町村!H67)=TRUE,"",IF([5]市町村!H67=0,"－",[5]市町村!H67))</f>
        <v>9</v>
      </c>
      <c r="I66" s="73">
        <f>IF(ISBLANK([5]市町村!I67)=TRUE,"",IF([5]市町村!I67=0,"－",[5]市町村!I67))</f>
        <v>3</v>
      </c>
      <c r="J66" s="73">
        <f>IF(ISBLANK([5]市町村!J67)=TRUE,"",IF([5]市町村!J67=0,"－",[5]市町村!J67))</f>
        <v>4</v>
      </c>
      <c r="K66" s="73">
        <f>IF(ISBLANK([5]市町村!K67)=TRUE,"",IF([5]市町村!K67=0,"－",[5]市町村!K67))</f>
        <v>3</v>
      </c>
      <c r="L66" s="73">
        <f>IF(ISBLANK([5]市町村!L67)=TRUE,"",IF([5]市町村!L67=0,"－",[5]市町村!L67))</f>
        <v>6</v>
      </c>
      <c r="M66" s="73">
        <f>IF(ISBLANK([5]市町村!M67)=TRUE,"",IF([5]市町村!M67=0,"－",[5]市町村!M67))</f>
        <v>14</v>
      </c>
      <c r="N66" s="73">
        <f>IF(ISBLANK([5]市町村!N67)=TRUE,"",IF([5]市町村!N67=0,"－",[5]市町村!N67))</f>
        <v>1</v>
      </c>
      <c r="O66" s="29" t="str">
        <f>IF(ISBLANK([5]市町村!O67)=TRUE,"",IF([5]市町村!O67=0,"－",[5]市町村!O67))</f>
        <v>－</v>
      </c>
      <c r="P66" s="73"/>
      <c r="Q66" s="120"/>
      <c r="R66" s="29">
        <f>IF(ISBLANK([5]市町村!R67)=TRUE,"",IF([5]市町村!R67=0,"－",[5]市町村!R67))</f>
        <v>2</v>
      </c>
      <c r="S66" s="29">
        <f>IF(ISBLANK([5]市町村!S67)=TRUE,"",IF([5]市町村!S67=0,"－",[5]市町村!S67))</f>
        <v>3</v>
      </c>
      <c r="T66" s="29" t="str">
        <f>IF(ISBLANK([5]市町村!T67)=TRUE,"",IF([5]市町村!T67=0,"－",[5]市町村!T67))</f>
        <v>－</v>
      </c>
      <c r="U66" s="29">
        <f>IF(ISBLANK([5]市町村!U67)=TRUE,"",IF([5]市町村!U67=0,"－",[5]市町村!U67))</f>
        <v>48</v>
      </c>
      <c r="V66" s="29">
        <f>IF(ISBLANK([5]市町村!V67)=TRUE,"",IF([5]市町村!V67=0,"－",[5]市町村!V67))</f>
        <v>13</v>
      </c>
      <c r="W66" s="29">
        <f>IF(ISBLANK([5]市町村!W67)=TRUE,"",IF([5]市町村!W67=0,"－",[5]市町村!W67))</f>
        <v>2</v>
      </c>
      <c r="X66" s="29">
        <f>IF(ISBLANK([5]市町村!X67)=TRUE,"",IF([5]市町村!X67=0,"－",[5]市町村!X67))</f>
        <v>2</v>
      </c>
      <c r="Y66" s="29">
        <f>IF(ISBLANK([5]市町村!Y67)=TRUE,"",IF([5]市町村!Y67=0,"－",[5]市町村!Y67))</f>
        <v>23</v>
      </c>
      <c r="Z66" s="29">
        <f>IF(ISBLANK([5]市町村!Z67)=TRUE,"",IF([5]市町村!Z67=0,"－",[5]市町村!Z67))</f>
        <v>21</v>
      </c>
      <c r="AA66" s="29" t="str">
        <f>IF(ISBLANK([5]市町村!AA67)=TRUE,"",IF([5]市町村!AA67=0,"－",[5]市町村!AA67))</f>
        <v>－</v>
      </c>
      <c r="AB66" s="29">
        <f>IF(ISBLANK([5]市町村!AB67)=TRUE,"",IF([5]市町村!AB67=0,"－",[5]市町村!AB67))</f>
        <v>7</v>
      </c>
      <c r="AC66" s="29">
        <f>IF(ISBLANK([5]市町村!AC67)=TRUE,"",IF([5]市町村!AC67=0,"－",[5]市町村!AC67))</f>
        <v>13</v>
      </c>
      <c r="AD66" s="148">
        <f>IF(ISBLANK([5]市町村!AD67)=TRUE,"",IF([5]市町村!AD67=0,"－",[5]市町村!AD67))</f>
        <v>6</v>
      </c>
      <c r="AE66" s="106"/>
      <c r="AF66" s="106"/>
      <c r="AG66" s="22" t="str">
        <f>IF(ISBLANK([5]市町村!B67)=TRUE,"",[5]市町村!B67)</f>
        <v>　 美 咲 町</v>
      </c>
      <c r="AH66" s="29">
        <f>IF(ISBLANK([5]市町村!AH67)=TRUE,"",IF([5]市町村!AH67=0,"－",[5]市町村!AH67))</f>
        <v>40</v>
      </c>
      <c r="AI66" s="29">
        <f>IF(ISBLANK([5]市町村!AI67)=TRUE,"",IF([5]市町村!AI67=0,"－",[5]市町村!AI67))</f>
        <v>1</v>
      </c>
      <c r="AJ66" s="29" t="str">
        <f>IF(ISBLANK([5]市町村!AJ67)=TRUE,"",IF([5]市町村!AJ67=0,"－",[5]市町村!AJ67))</f>
        <v>－</v>
      </c>
      <c r="AK66" s="29">
        <f>IF(ISBLANK([5]市町村!AK67)=TRUE,"",IF([5]市町村!AK67=0,"－",[5]市町村!AK67))</f>
        <v>6</v>
      </c>
      <c r="AL66" s="73">
        <f>IF(ISBLANK([5]市町村!AL67)=TRUE,"",IF([5]市町村!AL67=0,"－",[5]市町村!AL67))</f>
        <v>7</v>
      </c>
      <c r="AM66" s="29">
        <f>IF(ISBLANK([5]市町村!AM67)=TRUE,"",IF([5]市町村!AM67=0,"－",[5]市町村!AM67))</f>
        <v>15</v>
      </c>
      <c r="AN66" s="29">
        <f>IF(ISBLANK([5]市町村!AN67)=TRUE,"",IF([5]市町村!AN67=0,"－",[5]市町村!AN67))</f>
        <v>9</v>
      </c>
      <c r="AO66" s="29" t="str">
        <f>IF(ISBLANK([5]市町村!AO67)=TRUE,"",IF([5]市町村!AO67=0,"－",[5]市町村!AO67))</f>
        <v>－</v>
      </c>
      <c r="AP66" s="148">
        <f>IF(ISBLANK([5]市町村!AP67)=TRUE,"",IF([5]市町村!AP67=0,"－",[5]市町村!AP67))</f>
        <v>2</v>
      </c>
    </row>
    <row r="67" spans="1:42">
      <c r="A67" s="63"/>
      <c r="B67" s="22" t="str">
        <f>IF(ISBLANK([5]市町村!B68)=TRUE,"",[5]市町村!B68)</f>
        <v>加 賀 郡</v>
      </c>
      <c r="C67" s="189" t="str">
        <f>IF(ISBLANK([5]市町村!C68)=TRUE,"",IF([5]市町村!C68=0,"－",[5]市町村!C68))</f>
        <v/>
      </c>
      <c r="D67" s="154" t="str">
        <f>IF(ISBLANK([5]市町村!D68)=TRUE,"",IF([5]市町村!D68=0,"－",[5]市町村!D68))</f>
        <v/>
      </c>
      <c r="E67" s="73" t="str">
        <f>IF(ISBLANK([5]市町村!E68)=TRUE,"",IF([5]市町村!E68=0,"－",[5]市町村!E68))</f>
        <v/>
      </c>
      <c r="F67" s="73" t="str">
        <f>IF(ISBLANK([5]市町村!F68)=TRUE,"",IF([5]市町村!F68=0,"－",[5]市町村!F68))</f>
        <v/>
      </c>
      <c r="G67" s="73" t="str">
        <f>IF(ISBLANK([5]市町村!G68)=TRUE,"",IF([5]市町村!G68=0,"－",[5]市町村!G68))</f>
        <v/>
      </c>
      <c r="H67" s="73" t="str">
        <f>IF(ISBLANK([5]市町村!H68)=TRUE,"",IF([5]市町村!H68=0,"－",[5]市町村!H68))</f>
        <v/>
      </c>
      <c r="I67" s="73" t="str">
        <f>IF(ISBLANK([5]市町村!I68)=TRUE,"",IF([5]市町村!I68=0,"－",[5]市町村!I68))</f>
        <v/>
      </c>
      <c r="J67" s="73" t="str">
        <f>IF(ISBLANK([5]市町村!J68)=TRUE,"",IF([5]市町村!J68=0,"－",[5]市町村!J68))</f>
        <v/>
      </c>
      <c r="K67" s="73" t="str">
        <f>IF(ISBLANK([5]市町村!K68)=TRUE,"",IF([5]市町村!K68=0,"－",[5]市町村!K68))</f>
        <v/>
      </c>
      <c r="L67" s="73" t="str">
        <f>IF(ISBLANK([5]市町村!L68)=TRUE,"",IF([5]市町村!L68=0,"－",[5]市町村!L68))</f>
        <v/>
      </c>
      <c r="M67" s="73" t="str">
        <f>IF(ISBLANK([5]市町村!M68)=TRUE,"",IF([5]市町村!M68=0,"－",[5]市町村!M68))</f>
        <v/>
      </c>
      <c r="N67" s="73" t="str">
        <f>IF(ISBLANK([5]市町村!N68)=TRUE,"",IF([5]市町村!N68=0,"－",[5]市町村!N68))</f>
        <v/>
      </c>
      <c r="O67" s="29" t="str">
        <f>IF(ISBLANK([5]市町村!O68)=TRUE,"",IF([5]市町村!O68=0,"－",[5]市町村!O68))</f>
        <v/>
      </c>
      <c r="P67" s="73"/>
      <c r="Q67" s="120"/>
      <c r="R67" s="29" t="str">
        <f>IF(ISBLANK([5]市町村!R68)=TRUE,"",IF([5]市町村!R68=0,"－",[5]市町村!R68))</f>
        <v/>
      </c>
      <c r="S67" s="29" t="str">
        <f>IF(ISBLANK([5]市町村!S68)=TRUE,"",IF([5]市町村!S68=0,"－",[5]市町村!S68))</f>
        <v/>
      </c>
      <c r="T67" s="29" t="str">
        <f>IF(ISBLANK([5]市町村!T68)=TRUE,"",IF([5]市町村!T68=0,"－",[5]市町村!T68))</f>
        <v/>
      </c>
      <c r="U67" s="29" t="str">
        <f>IF(ISBLANK([5]市町村!U68)=TRUE,"",IF([5]市町村!U68=0,"－",[5]市町村!U68))</f>
        <v/>
      </c>
      <c r="V67" s="29" t="str">
        <f>IF(ISBLANK([5]市町村!V68)=TRUE,"",IF([5]市町村!V68=0,"－",[5]市町村!V68))</f>
        <v/>
      </c>
      <c r="W67" s="29" t="str">
        <f>IF(ISBLANK([5]市町村!W68)=TRUE,"",IF([5]市町村!W68=0,"－",[5]市町村!W68))</f>
        <v/>
      </c>
      <c r="X67" s="29" t="str">
        <f>IF(ISBLANK([5]市町村!X68)=TRUE,"",IF([5]市町村!X68=0,"－",[5]市町村!X68))</f>
        <v/>
      </c>
      <c r="Y67" s="29" t="str">
        <f>IF(ISBLANK([5]市町村!Y68)=TRUE,"",IF([5]市町村!Y68=0,"－",[5]市町村!Y68))</f>
        <v/>
      </c>
      <c r="Z67" s="29" t="str">
        <f>IF(ISBLANK([5]市町村!Z68)=TRUE,"",IF([5]市町村!Z68=0,"－",[5]市町村!Z68))</f>
        <v/>
      </c>
      <c r="AA67" s="29" t="str">
        <f>IF(ISBLANK([5]市町村!AA68)=TRUE,"",IF([5]市町村!AA68=0,"－",[5]市町村!AA68))</f>
        <v/>
      </c>
      <c r="AB67" s="29" t="str">
        <f>IF(ISBLANK([5]市町村!AB68)=TRUE,"",IF([5]市町村!AB68=0,"－",[5]市町村!AB68))</f>
        <v/>
      </c>
      <c r="AC67" s="29" t="str">
        <f>IF(ISBLANK([5]市町村!AC68)=TRUE,"",IF([5]市町村!AC68=0,"－",[5]市町村!AC68))</f>
        <v/>
      </c>
      <c r="AD67" s="148" t="str">
        <f>IF(ISBLANK([5]市町村!AD68)=TRUE,"",IF([5]市町村!AD68=0,"－",[5]市町村!AD68))</f>
        <v/>
      </c>
      <c r="AE67" s="106"/>
      <c r="AF67" s="106"/>
      <c r="AG67" s="22" t="str">
        <f>IF(ISBLANK([5]市町村!B68)=TRUE,"",[5]市町村!B68)</f>
        <v>加 賀 郡</v>
      </c>
      <c r="AH67" s="29" t="str">
        <f>IF(ISBLANK([5]市町村!AH68)=TRUE,"",IF([5]市町村!AH68=0,"－",[5]市町村!AH68))</f>
        <v/>
      </c>
      <c r="AI67" s="29" t="str">
        <f>IF(ISBLANK([5]市町村!AI68)=TRUE,"",IF([5]市町村!AI68=0,"－",[5]市町村!AI68))</f>
        <v/>
      </c>
      <c r="AJ67" s="29" t="str">
        <f>IF(ISBLANK([5]市町村!AJ68)=TRUE,"",IF([5]市町村!AJ68=0,"－",[5]市町村!AJ68))</f>
        <v/>
      </c>
      <c r="AK67" s="29" t="str">
        <f>IF(ISBLANK([5]市町村!AK68)=TRUE,"",IF([5]市町村!AK68=0,"－",[5]市町村!AK68))</f>
        <v/>
      </c>
      <c r="AL67" s="73" t="str">
        <f>IF(ISBLANK([5]市町村!AL68)=TRUE,"",IF([5]市町村!AL68=0,"－",[5]市町村!AL68))</f>
        <v/>
      </c>
      <c r="AM67" s="29" t="str">
        <f>IF(ISBLANK([5]市町村!AM68)=TRUE,"",IF([5]市町村!AM68=0,"－",[5]市町村!AM68))</f>
        <v/>
      </c>
      <c r="AN67" s="29" t="str">
        <f>IF(ISBLANK([5]市町村!AN68)=TRUE,"",IF([5]市町村!AN68=0,"－",[5]市町村!AN68))</f>
        <v/>
      </c>
      <c r="AO67" s="29" t="str">
        <f>IF(ISBLANK([5]市町村!AO68)=TRUE,"",IF([5]市町村!AO68=0,"－",[5]市町村!AO68))</f>
        <v/>
      </c>
      <c r="AP67" s="148" t="str">
        <f>IF(ISBLANK([5]市町村!AP68)=TRUE,"",IF([5]市町村!AP68=0,"－",[5]市町村!AP68))</f>
        <v/>
      </c>
    </row>
    <row r="68" spans="1:42">
      <c r="A68" s="63"/>
      <c r="B68" s="22" t="str">
        <f>IF(ISBLANK([5]市町村!B69)=TRUE,"",[5]市町村!B69)</f>
        <v>　 吉備中央町</v>
      </c>
      <c r="C68" s="189">
        <f>IF(ISBLANK([5]市町村!C69)=TRUE,"",IF([5]市町村!C69=0,"－",[5]市町村!C69))</f>
        <v>222</v>
      </c>
      <c r="D68" s="154">
        <f>IF(ISBLANK([5]市町村!D69)=TRUE,"",IF([5]市町村!D69=0,"－",[5]市町村!D69))</f>
        <v>1</v>
      </c>
      <c r="E68" s="73">
        <f>IF(ISBLANK([5]市町村!E69)=TRUE,"",IF([5]市町村!E69=0,"－",[5]市町村!E69))</f>
        <v>43</v>
      </c>
      <c r="F68" s="73" t="str">
        <f>IF(ISBLANK([5]市町村!F69)=TRUE,"",IF([5]市町村!F69=0,"－",[5]市町村!F69))</f>
        <v>－</v>
      </c>
      <c r="G68" s="73">
        <f>IF(ISBLANK([5]市町村!G69)=TRUE,"",IF([5]市町村!G69=0,"－",[5]市町村!G69))</f>
        <v>3</v>
      </c>
      <c r="H68" s="73">
        <f>IF(ISBLANK([5]市町村!H69)=TRUE,"",IF([5]市町村!H69=0,"－",[5]市町村!H69))</f>
        <v>5</v>
      </c>
      <c r="I68" s="73" t="str">
        <f>IF(ISBLANK([5]市町村!I69)=TRUE,"",IF([5]市町村!I69=0,"－",[5]市町村!I69))</f>
        <v>－</v>
      </c>
      <c r="J68" s="73">
        <f>IF(ISBLANK([5]市町村!J69)=TRUE,"",IF([5]市町村!J69=0,"－",[5]市町村!J69))</f>
        <v>4</v>
      </c>
      <c r="K68" s="73">
        <f>IF(ISBLANK([5]市町村!K69)=TRUE,"",IF([5]市町村!K69=0,"－",[5]市町村!K69))</f>
        <v>5</v>
      </c>
      <c r="L68" s="73">
        <f>IF(ISBLANK([5]市町村!L69)=TRUE,"",IF([5]市町村!L69=0,"－",[5]市町村!L69))</f>
        <v>3</v>
      </c>
      <c r="M68" s="73">
        <f>IF(ISBLANK([5]市町村!M69)=TRUE,"",IF([5]市町村!M69=0,"－",[5]市町村!M69))</f>
        <v>9</v>
      </c>
      <c r="N68" s="73" t="str">
        <f>IF(ISBLANK([5]市町村!N69)=TRUE,"",IF([5]市町村!N69=0,"－",[5]市町村!N69))</f>
        <v>－</v>
      </c>
      <c r="O68" s="29">
        <f>IF(ISBLANK([5]市町村!O69)=TRUE,"",IF([5]市町村!O69=0,"－",[5]市町村!O69))</f>
        <v>1</v>
      </c>
      <c r="P68" s="73"/>
      <c r="Q68" s="120"/>
      <c r="R68" s="29" t="str">
        <f>IF(ISBLANK([5]市町村!R69)=TRUE,"",IF([5]市町村!R69=0,"－",[5]市町村!R69))</f>
        <v>－</v>
      </c>
      <c r="S68" s="29">
        <f>IF(ISBLANK([5]市町村!S69)=TRUE,"",IF([5]市町村!S69=0,"－",[5]市町村!S69))</f>
        <v>2</v>
      </c>
      <c r="T68" s="29">
        <f>IF(ISBLANK([5]市町村!T69)=TRUE,"",IF([5]市町村!T69=0,"－",[5]市町村!T69))</f>
        <v>1</v>
      </c>
      <c r="U68" s="29">
        <f>IF(ISBLANK([5]市町村!U69)=TRUE,"",IF([5]市町村!U69=0,"－",[5]市町村!U69))</f>
        <v>33</v>
      </c>
      <c r="V68" s="29">
        <f>IF(ISBLANK([5]市町村!V69)=TRUE,"",IF([5]市町村!V69=0,"－",[5]市町村!V69))</f>
        <v>10</v>
      </c>
      <c r="W68" s="29" t="str">
        <f>IF(ISBLANK([5]市町村!W69)=TRUE,"",IF([5]市町村!W69=0,"－",[5]市町村!W69))</f>
        <v>－</v>
      </c>
      <c r="X68" s="29">
        <f>IF(ISBLANK([5]市町村!X69)=TRUE,"",IF([5]市町村!X69=0,"－",[5]市町村!X69))</f>
        <v>2</v>
      </c>
      <c r="Y68" s="29">
        <f>IF(ISBLANK([5]市町村!Y69)=TRUE,"",IF([5]市町村!Y69=0,"－",[5]市町村!Y69))</f>
        <v>20</v>
      </c>
      <c r="Z68" s="29">
        <f>IF(ISBLANK([5]市町村!Z69)=TRUE,"",IF([5]市町村!Z69=0,"－",[5]市町村!Z69))</f>
        <v>24</v>
      </c>
      <c r="AA68" s="29">
        <f>IF(ISBLANK([5]市町村!AA69)=TRUE,"",IF([5]市町村!AA69=0,"－",[5]市町村!AA69))</f>
        <v>3</v>
      </c>
      <c r="AB68" s="29">
        <f>IF(ISBLANK([5]市町村!AB69)=TRUE,"",IF([5]市町村!AB69=0,"－",[5]市町村!AB69))</f>
        <v>7</v>
      </c>
      <c r="AC68" s="29">
        <f>IF(ISBLANK([5]市町村!AC69)=TRUE,"",IF([5]市町村!AC69=0,"－",[5]市町村!AC69))</f>
        <v>13</v>
      </c>
      <c r="AD68" s="148">
        <f>IF(ISBLANK([5]市町村!AD69)=TRUE,"",IF([5]市町村!AD69=0,"－",[5]市町村!AD69))</f>
        <v>6</v>
      </c>
      <c r="AE68" s="106"/>
      <c r="AF68" s="106"/>
      <c r="AG68" s="22" t="str">
        <f>IF(ISBLANK([5]市町村!B69)=TRUE,"",[5]市町村!B69)</f>
        <v>　 吉備中央町</v>
      </c>
      <c r="AH68" s="29">
        <f>IF(ISBLANK([5]市町村!AH69)=TRUE,"",IF([5]市町村!AH69=0,"－",[5]市町村!AH69))</f>
        <v>17</v>
      </c>
      <c r="AI68" s="29">
        <f>IF(ISBLANK([5]市町村!AI69)=TRUE,"",IF([5]市町村!AI69=0,"－",[5]市町村!AI69))</f>
        <v>8</v>
      </c>
      <c r="AJ68" s="29" t="str">
        <f>IF(ISBLANK([5]市町村!AJ69)=TRUE,"",IF([5]市町村!AJ69=0,"－",[5]市町村!AJ69))</f>
        <v>－</v>
      </c>
      <c r="AK68" s="29">
        <f>IF(ISBLANK([5]市町村!AK69)=TRUE,"",IF([5]市町村!AK69=0,"－",[5]市町村!AK69))</f>
        <v>2</v>
      </c>
      <c r="AL68" s="73">
        <f>IF(ISBLANK([5]市町村!AL69)=TRUE,"",IF([5]市町村!AL69=0,"－",[5]市町村!AL69))</f>
        <v>6</v>
      </c>
      <c r="AM68" s="29">
        <f>IF(ISBLANK([5]市町村!AM69)=TRUE,"",IF([5]市町村!AM69=0,"－",[5]市町村!AM69))</f>
        <v>26</v>
      </c>
      <c r="AN68" s="29">
        <f>IF(ISBLANK([5]市町村!AN69)=TRUE,"",IF([5]市町村!AN69=0,"－",[5]市町村!AN69))</f>
        <v>5</v>
      </c>
      <c r="AO68" s="29" t="str">
        <f>IF(ISBLANK([5]市町村!AO69)=TRUE,"",IF([5]市町村!AO69=0,"－",[5]市町村!AO69))</f>
        <v>－</v>
      </c>
      <c r="AP68" s="148">
        <f>IF(ISBLANK([5]市町村!AP69)=TRUE,"",IF([5]市町村!AP69=0,"－",[5]市町村!AP69))</f>
        <v>4</v>
      </c>
    </row>
    <row r="69" spans="1:42">
      <c r="A69" s="63"/>
      <c r="B69" s="22" t="str">
        <f>IF(ISBLANK([5]市町村!B70)=TRUE,"",[5]市町村!B70)</f>
        <v/>
      </c>
      <c r="C69" s="189" t="str">
        <f>IF(ISBLANK([5]市町村!C70)=TRUE,"",IF([5]市町村!C70=0,"－",[5]市町村!C70))</f>
        <v/>
      </c>
      <c r="D69" s="154" t="str">
        <f>IF(ISBLANK([5]市町村!D70)=TRUE,"",IF([5]市町村!D70=0,"－",[5]市町村!D70))</f>
        <v/>
      </c>
      <c r="E69" s="73" t="str">
        <f>IF(ISBLANK([5]市町村!E70)=TRUE,"",IF([5]市町村!E70=0,"－",[5]市町村!E70))</f>
        <v/>
      </c>
      <c r="F69" s="73" t="str">
        <f>IF(ISBLANK([5]市町村!F70)=TRUE,"",IF([5]市町村!F70=0,"－",[5]市町村!F70))</f>
        <v/>
      </c>
      <c r="G69" s="73" t="str">
        <f>IF(ISBLANK([5]市町村!G70)=TRUE,"",IF([5]市町村!G70=0,"－",[5]市町村!G70))</f>
        <v/>
      </c>
      <c r="H69" s="73" t="str">
        <f>IF(ISBLANK([5]市町村!H70)=TRUE,"",IF([5]市町村!H70=0,"－",[5]市町村!H70))</f>
        <v/>
      </c>
      <c r="I69" s="73" t="str">
        <f>IF(ISBLANK([5]市町村!I70)=TRUE,"",IF([5]市町村!I70=0,"－",[5]市町村!I70))</f>
        <v/>
      </c>
      <c r="J69" s="73" t="str">
        <f>IF(ISBLANK([5]市町村!J70)=TRUE,"",IF([5]市町村!J70=0,"－",[5]市町村!J70))</f>
        <v/>
      </c>
      <c r="K69" s="73" t="str">
        <f>IF(ISBLANK([5]市町村!K70)=TRUE,"",IF([5]市町村!K70=0,"－",[5]市町村!K70))</f>
        <v/>
      </c>
      <c r="L69" s="73" t="str">
        <f>IF(ISBLANK([5]市町村!L70)=TRUE,"",IF([5]市町村!L70=0,"－",[5]市町村!L70))</f>
        <v/>
      </c>
      <c r="M69" s="73" t="str">
        <f>IF(ISBLANK([5]市町村!M70)=TRUE,"",IF([5]市町村!M70=0,"－",[5]市町村!M70))</f>
        <v/>
      </c>
      <c r="N69" s="73" t="str">
        <f>IF(ISBLANK([5]市町村!N70)=TRUE,"",IF([5]市町村!N70=0,"－",[5]市町村!N70))</f>
        <v/>
      </c>
      <c r="O69" s="29" t="str">
        <f>IF(ISBLANK([5]市町村!O70)=TRUE,"",IF([5]市町村!O70=0,"－",[5]市町村!O70))</f>
        <v/>
      </c>
      <c r="P69" s="73"/>
      <c r="Q69" s="120"/>
      <c r="R69" s="29" t="str">
        <f>IF(ISBLANK([5]市町村!R70)=TRUE,"",IF([5]市町村!R70=0,"－",[5]市町村!R70))</f>
        <v/>
      </c>
      <c r="S69" s="29" t="str">
        <f>IF(ISBLANK([5]市町村!S70)=TRUE,"",IF([5]市町村!S70=0,"－",[5]市町村!S70))</f>
        <v/>
      </c>
      <c r="T69" s="29" t="str">
        <f>IF(ISBLANK([5]市町村!T70)=TRUE,"",IF([5]市町村!T70=0,"－",[5]市町村!T70))</f>
        <v/>
      </c>
      <c r="U69" s="29" t="str">
        <f>IF(ISBLANK([5]市町村!U70)=TRUE,"",IF([5]市町村!U70=0,"－",[5]市町村!U70))</f>
        <v/>
      </c>
      <c r="V69" s="29" t="str">
        <f>IF(ISBLANK([5]市町村!V70)=TRUE,"",IF([5]市町村!V70=0,"－",[5]市町村!V70))</f>
        <v/>
      </c>
      <c r="W69" s="29" t="str">
        <f>IF(ISBLANK([5]市町村!W70)=TRUE,"",IF([5]市町村!W70=0,"－",[5]市町村!W70))</f>
        <v/>
      </c>
      <c r="X69" s="29" t="str">
        <f>IF(ISBLANK([5]市町村!X70)=TRUE,"",IF([5]市町村!X70=0,"－",[5]市町村!X70))</f>
        <v/>
      </c>
      <c r="Y69" s="29" t="str">
        <f>IF(ISBLANK([5]市町村!Y70)=TRUE,"",IF([5]市町村!Y70=0,"－",[5]市町村!Y70))</f>
        <v/>
      </c>
      <c r="Z69" s="29" t="str">
        <f>IF(ISBLANK([5]市町村!Z70)=TRUE,"",IF([5]市町村!Z70=0,"－",[5]市町村!Z70))</f>
        <v/>
      </c>
      <c r="AA69" s="29" t="str">
        <f>IF(ISBLANK([5]市町村!AA70)=TRUE,"",IF([5]市町村!AA70=0,"－",[5]市町村!AA70))</f>
        <v/>
      </c>
      <c r="AB69" s="29" t="str">
        <f>IF(ISBLANK([5]市町村!AB70)=TRUE,"",IF([5]市町村!AB70=0,"－",[5]市町村!AB70))</f>
        <v/>
      </c>
      <c r="AC69" s="29" t="str">
        <f>IF(ISBLANK([5]市町村!AC70)=TRUE,"",IF([5]市町村!AC70=0,"－",[5]市町村!AC70))</f>
        <v/>
      </c>
      <c r="AD69" s="148" t="str">
        <f>IF(ISBLANK([5]市町村!AD70)=TRUE,"",IF([5]市町村!AD70=0,"－",[5]市町村!AD70))</f>
        <v/>
      </c>
      <c r="AE69" s="106"/>
      <c r="AF69" s="106"/>
      <c r="AG69" s="22" t="str">
        <f>IF(ISBLANK([5]市町村!B70)=TRUE,"",[5]市町村!B70)</f>
        <v/>
      </c>
      <c r="AH69" s="29" t="str">
        <f>IF(ISBLANK([5]市町村!AH70)=TRUE,"",IF([5]市町村!AH70=0,"－",[5]市町村!AH70))</f>
        <v/>
      </c>
      <c r="AI69" s="29" t="str">
        <f>IF(ISBLANK([5]市町村!AI70)=TRUE,"",IF([5]市町村!AI70=0,"－",[5]市町村!AI70))</f>
        <v/>
      </c>
      <c r="AJ69" s="29" t="str">
        <f>IF(ISBLANK([5]市町村!AJ70)=TRUE,"",IF([5]市町村!AJ70=0,"－",[5]市町村!AJ70))</f>
        <v/>
      </c>
      <c r="AK69" s="29" t="str">
        <f>IF(ISBLANK([5]市町村!AK70)=TRUE,"",IF([5]市町村!AK70=0,"－",[5]市町村!AK70))</f>
        <v/>
      </c>
      <c r="AL69" s="29" t="str">
        <f>IF(ISBLANK([5]市町村!AL70)=TRUE,"",IF([5]市町村!AL70=0,"－",[5]市町村!AL70))</f>
        <v/>
      </c>
      <c r="AM69" s="29" t="str">
        <f>IF(ISBLANK([5]市町村!AM70)=TRUE,"",IF([5]市町村!AM70=0,"－",[5]市町村!AM70))</f>
        <v/>
      </c>
      <c r="AN69" s="29" t="str">
        <f>IF(ISBLANK([5]市町村!AN70)=TRUE,"",IF([5]市町村!AN70=0,"－",[5]市町村!AN70))</f>
        <v/>
      </c>
      <c r="AO69" s="29" t="str">
        <f>IF(ISBLANK([5]市町村!AO70)=TRUE,"",IF([5]市町村!AO70=0,"－",[5]市町村!AO70))</f>
        <v/>
      </c>
      <c r="AP69" s="148" t="str">
        <f>IF(ISBLANK([5]市町村!AP70)=TRUE,"",IF([5]市町村!AP70=0,"－",[5]市町村!AP70))</f>
        <v/>
      </c>
    </row>
    <row r="70" spans="1:42">
      <c r="A70" s="63"/>
      <c r="B70" s="22" t="str">
        <f>IF(ISBLANK([5]市町村!B71)=TRUE,"",[5]市町村!B71)</f>
        <v/>
      </c>
      <c r="C70" s="189" t="str">
        <f>IF(ISBLANK([5]市町村!C71)=TRUE,"",IF([5]市町村!C71=0,"－",[5]市町村!C71))</f>
        <v/>
      </c>
      <c r="D70" s="154" t="str">
        <f>IF(ISBLANK([5]市町村!D71)=TRUE,"",IF([5]市町村!D71=0,"－",[5]市町村!D71))</f>
        <v/>
      </c>
      <c r="E70" s="73" t="str">
        <f>IF(ISBLANK([5]市町村!E71)=TRUE,"",IF([5]市町村!E71=0,"－",[5]市町村!E71))</f>
        <v/>
      </c>
      <c r="F70" s="73" t="str">
        <f>IF(ISBLANK([5]市町村!F71)=TRUE,"",IF([5]市町村!F71=0,"－",[5]市町村!F71))</f>
        <v/>
      </c>
      <c r="G70" s="73" t="str">
        <f>IF(ISBLANK([5]市町村!G71)=TRUE,"",IF([5]市町村!G71=0,"－",[5]市町村!G71))</f>
        <v/>
      </c>
      <c r="H70" s="73" t="str">
        <f>IF(ISBLANK([5]市町村!H71)=TRUE,"",IF([5]市町村!H71=0,"－",[5]市町村!H71))</f>
        <v/>
      </c>
      <c r="I70" s="73" t="str">
        <f>IF(ISBLANK([5]市町村!I71)=TRUE,"",IF([5]市町村!I71=0,"－",[5]市町村!I71))</f>
        <v/>
      </c>
      <c r="J70" s="73" t="str">
        <f>IF(ISBLANK([5]市町村!J71)=TRUE,"",IF([5]市町村!J71=0,"－",[5]市町村!J71))</f>
        <v/>
      </c>
      <c r="K70" s="73" t="str">
        <f>IF(ISBLANK([5]市町村!K71)=TRUE,"",IF([5]市町村!K71=0,"－",[5]市町村!K71))</f>
        <v/>
      </c>
      <c r="L70" s="73" t="str">
        <f>IF(ISBLANK([5]市町村!L71)=TRUE,"",IF([5]市町村!L71=0,"－",[5]市町村!L71))</f>
        <v/>
      </c>
      <c r="M70" s="73" t="str">
        <f>IF(ISBLANK([5]市町村!M71)=TRUE,"",IF([5]市町村!M71=0,"－",[5]市町村!M71))</f>
        <v/>
      </c>
      <c r="N70" s="73" t="str">
        <f>IF(ISBLANK([5]市町村!N71)=TRUE,"",IF([5]市町村!N71=0,"－",[5]市町村!N71))</f>
        <v/>
      </c>
      <c r="O70" s="29" t="str">
        <f>IF(ISBLANK([5]市町村!O71)=TRUE,"",IF([5]市町村!O71=0,"－",[5]市町村!O71))</f>
        <v/>
      </c>
      <c r="P70" s="73"/>
      <c r="Q70" s="120"/>
      <c r="R70" s="29" t="str">
        <f>IF(ISBLANK([5]市町村!R71)=TRUE,"",IF([5]市町村!R71=0,"－",[5]市町村!R71))</f>
        <v/>
      </c>
      <c r="S70" s="29" t="str">
        <f>IF(ISBLANK([5]市町村!S71)=TRUE,"",IF([5]市町村!S71=0,"－",[5]市町村!S71))</f>
        <v/>
      </c>
      <c r="T70" s="29" t="str">
        <f>IF(ISBLANK([5]市町村!T71)=TRUE,"",IF([5]市町村!T71=0,"－",[5]市町村!T71))</f>
        <v/>
      </c>
      <c r="U70" s="29" t="str">
        <f>IF(ISBLANK([5]市町村!U71)=TRUE,"",IF([5]市町村!U71=0,"－",[5]市町村!U71))</f>
        <v/>
      </c>
      <c r="V70" s="29" t="str">
        <f>IF(ISBLANK([5]市町村!V71)=TRUE,"",IF([5]市町村!V71=0,"－",[5]市町村!V71))</f>
        <v/>
      </c>
      <c r="W70" s="29" t="str">
        <f>IF(ISBLANK([5]市町村!W71)=TRUE,"",IF([5]市町村!W71=0,"－",[5]市町村!W71))</f>
        <v/>
      </c>
      <c r="X70" s="29" t="str">
        <f>IF(ISBLANK([5]市町村!X71)=TRUE,"",IF([5]市町村!X71=0,"－",[5]市町村!X71))</f>
        <v/>
      </c>
      <c r="Y70" s="29" t="str">
        <f>IF(ISBLANK([5]市町村!Y71)=TRUE,"",IF([5]市町村!Y71=0,"－",[5]市町村!Y71))</f>
        <v/>
      </c>
      <c r="Z70" s="29" t="str">
        <f>IF(ISBLANK([5]市町村!Z71)=TRUE,"",IF([5]市町村!Z71=0,"－",[5]市町村!Z71))</f>
        <v/>
      </c>
      <c r="AA70" s="29" t="str">
        <f>IF(ISBLANK([5]市町村!AA71)=TRUE,"",IF([5]市町村!AA71=0,"－",[5]市町村!AA71))</f>
        <v/>
      </c>
      <c r="AB70" s="29" t="str">
        <f>IF(ISBLANK([5]市町村!AB71)=TRUE,"",IF([5]市町村!AB71=0,"－",[5]市町村!AB71))</f>
        <v/>
      </c>
      <c r="AC70" s="29" t="str">
        <f>IF(ISBLANK([5]市町村!AC71)=TRUE,"",IF([5]市町村!AC71=0,"－",[5]市町村!AC71))</f>
        <v/>
      </c>
      <c r="AD70" s="148" t="str">
        <f>IF(ISBLANK([5]市町村!AD71)=TRUE,"",IF([5]市町村!AD71=0,"－",[5]市町村!AD71))</f>
        <v/>
      </c>
      <c r="AE70" s="106"/>
      <c r="AF70" s="106"/>
      <c r="AG70" s="22" t="str">
        <f>IF(ISBLANK([5]市町村!B71)=TRUE,"",[5]市町村!B71)</f>
        <v/>
      </c>
      <c r="AH70" s="29" t="str">
        <f>IF(ISBLANK([5]市町村!AH71)=TRUE,"",IF([5]市町村!AH71=0,"－",[5]市町村!AH71))</f>
        <v/>
      </c>
      <c r="AI70" s="29" t="str">
        <f>IF(ISBLANK([5]市町村!AI71)=TRUE,"",IF([5]市町村!AI71=0,"－",[5]市町村!AI71))</f>
        <v/>
      </c>
      <c r="AJ70" s="29" t="str">
        <f>IF(ISBLANK([5]市町村!AJ71)=TRUE,"",IF([5]市町村!AJ71=0,"－",[5]市町村!AJ71))</f>
        <v/>
      </c>
      <c r="AK70" s="29" t="str">
        <f>IF(ISBLANK([5]市町村!AK71)=TRUE,"",IF([5]市町村!AK71=0,"－",[5]市町村!AK71))</f>
        <v/>
      </c>
      <c r="AL70" s="29" t="str">
        <f>IF(ISBLANK([5]市町村!AL71)=TRUE,"",IF([5]市町村!AL71=0,"－",[5]市町村!AL71))</f>
        <v/>
      </c>
      <c r="AM70" s="29" t="str">
        <f>IF(ISBLANK([5]市町村!AM71)=TRUE,"",IF([5]市町村!AM71=0,"－",[5]市町村!AM71))</f>
        <v/>
      </c>
      <c r="AN70" s="29" t="str">
        <f>IF(ISBLANK([5]市町村!AN71)=TRUE,"",IF([5]市町村!AN71=0,"－",[5]市町村!AN71))</f>
        <v/>
      </c>
      <c r="AO70" s="29" t="str">
        <f>IF(ISBLANK([5]市町村!AO71)=TRUE,"",IF([5]市町村!AO71=0,"－",[5]市町村!AO71))</f>
        <v/>
      </c>
      <c r="AP70" s="148" t="str">
        <f>IF(ISBLANK([5]市町村!AP71)=TRUE,"",IF([5]市町村!AP71=0,"－",[5]市町村!AP71))</f>
        <v/>
      </c>
    </row>
    <row r="71" spans="1:42">
      <c r="A71" s="63"/>
      <c r="B71" s="22" t="str">
        <f>IF(ISBLANK([5]市町村!B72)=TRUE,"",[5]市町村!B72)</f>
        <v/>
      </c>
      <c r="C71" s="189" t="str">
        <f>IF(ISBLANK([5]市町村!C72)=TRUE,"",IF([5]市町村!C72=0,"－",[5]市町村!C72))</f>
        <v/>
      </c>
      <c r="D71" s="154" t="str">
        <f>IF(ISBLANK([5]市町村!D72)=TRUE,"",IF([5]市町村!D72=0,"－",[5]市町村!D72))</f>
        <v/>
      </c>
      <c r="E71" s="73" t="str">
        <f>IF(ISBLANK([5]市町村!E72)=TRUE,"",IF([5]市町村!E72=0,"－",[5]市町村!E72))</f>
        <v/>
      </c>
      <c r="F71" s="73" t="str">
        <f>IF(ISBLANK([5]市町村!F72)=TRUE,"",IF([5]市町村!F72=0,"－",[5]市町村!F72))</f>
        <v/>
      </c>
      <c r="G71" s="73" t="str">
        <f>IF(ISBLANK([5]市町村!G72)=TRUE,"",IF([5]市町村!G72=0,"－",[5]市町村!G72))</f>
        <v/>
      </c>
      <c r="H71" s="73" t="str">
        <f>IF(ISBLANK([5]市町村!H72)=TRUE,"",IF([5]市町村!H72=0,"－",[5]市町村!H72))</f>
        <v/>
      </c>
      <c r="I71" s="73" t="str">
        <f>IF(ISBLANK([5]市町村!I72)=TRUE,"",IF([5]市町村!I72=0,"－",[5]市町村!I72))</f>
        <v/>
      </c>
      <c r="J71" s="73" t="str">
        <f>IF(ISBLANK([5]市町村!J72)=TRUE,"",IF([5]市町村!J72=0,"－",[5]市町村!J72))</f>
        <v/>
      </c>
      <c r="K71" s="73" t="str">
        <f>IF(ISBLANK([5]市町村!K72)=TRUE,"",IF([5]市町村!K72=0,"－",[5]市町村!K72))</f>
        <v/>
      </c>
      <c r="L71" s="73" t="str">
        <f>IF(ISBLANK([5]市町村!L72)=TRUE,"",IF([5]市町村!L72=0,"－",[5]市町村!L72))</f>
        <v/>
      </c>
      <c r="M71" s="73" t="str">
        <f>IF(ISBLANK([5]市町村!M72)=TRUE,"",IF([5]市町村!M72=0,"－",[5]市町村!M72))</f>
        <v/>
      </c>
      <c r="N71" s="73" t="str">
        <f>IF(ISBLANK([5]市町村!N72)=TRUE,"",IF([5]市町村!N72=0,"－",[5]市町村!N72))</f>
        <v/>
      </c>
      <c r="O71" s="29" t="str">
        <f>IF(ISBLANK([5]市町村!O72)=TRUE,"",IF([5]市町村!O72=0,"－",[5]市町村!O72))</f>
        <v/>
      </c>
      <c r="P71" s="73"/>
      <c r="Q71" s="120"/>
      <c r="R71" s="29" t="str">
        <f>IF(ISBLANK([5]市町村!R72)=TRUE,"",IF([5]市町村!R72=0,"－",[5]市町村!R72))</f>
        <v/>
      </c>
      <c r="S71" s="29" t="str">
        <f>IF(ISBLANK([5]市町村!S72)=TRUE,"",IF([5]市町村!S72=0,"－",[5]市町村!S72))</f>
        <v/>
      </c>
      <c r="T71" s="29" t="str">
        <f>IF(ISBLANK([5]市町村!T72)=TRUE,"",IF([5]市町村!T72=0,"－",[5]市町村!T72))</f>
        <v/>
      </c>
      <c r="U71" s="29" t="str">
        <f>IF(ISBLANK([5]市町村!U72)=TRUE,"",IF([5]市町村!U72=0,"－",[5]市町村!U72))</f>
        <v/>
      </c>
      <c r="V71" s="29" t="str">
        <f>IF(ISBLANK([5]市町村!V72)=TRUE,"",IF([5]市町村!V72=0,"－",[5]市町村!V72))</f>
        <v/>
      </c>
      <c r="W71" s="29" t="str">
        <f>IF(ISBLANK([5]市町村!W72)=TRUE,"",IF([5]市町村!W72=0,"－",[5]市町村!W72))</f>
        <v/>
      </c>
      <c r="X71" s="29" t="str">
        <f>IF(ISBLANK([5]市町村!X72)=TRUE,"",IF([5]市町村!X72=0,"－",[5]市町村!X72))</f>
        <v/>
      </c>
      <c r="Y71" s="29" t="str">
        <f>IF(ISBLANK([5]市町村!Y72)=TRUE,"",IF([5]市町村!Y72=0,"－",[5]市町村!Y72))</f>
        <v/>
      </c>
      <c r="Z71" s="29" t="str">
        <f>IF(ISBLANK([5]市町村!Z72)=TRUE,"",IF([5]市町村!Z72=0,"－",[5]市町村!Z72))</f>
        <v/>
      </c>
      <c r="AA71" s="29" t="str">
        <f>IF(ISBLANK([5]市町村!AA72)=TRUE,"",IF([5]市町村!AA72=0,"－",[5]市町村!AA72))</f>
        <v/>
      </c>
      <c r="AB71" s="29" t="str">
        <f>IF(ISBLANK([5]市町村!AB72)=TRUE,"",IF([5]市町村!AB72=0,"－",[5]市町村!AB72))</f>
        <v/>
      </c>
      <c r="AC71" s="29" t="str">
        <f>IF(ISBLANK([5]市町村!AC72)=TRUE,"",IF([5]市町村!AC72=0,"－",[5]市町村!AC72))</f>
        <v/>
      </c>
      <c r="AD71" s="148" t="str">
        <f>IF(ISBLANK([5]市町村!AD72)=TRUE,"",IF([5]市町村!AD72=0,"－",[5]市町村!AD72))</f>
        <v/>
      </c>
      <c r="AE71" s="106"/>
      <c r="AF71" s="106"/>
      <c r="AG71" s="22" t="str">
        <f>IF(ISBLANK([5]市町村!B72)=TRUE,"",[5]市町村!B72)</f>
        <v/>
      </c>
      <c r="AH71" s="29" t="str">
        <f>IF(ISBLANK([5]市町村!AH72)=TRUE,"",IF([5]市町村!AH72=0,"－",[5]市町村!AH72))</f>
        <v/>
      </c>
      <c r="AI71" s="29" t="str">
        <f>IF(ISBLANK([5]市町村!AI72)=TRUE,"",IF([5]市町村!AI72=0,"－",[5]市町村!AI72))</f>
        <v/>
      </c>
      <c r="AJ71" s="29" t="str">
        <f>IF(ISBLANK([5]市町村!AJ72)=TRUE,"",IF([5]市町村!AJ72=0,"－",[5]市町村!AJ72))</f>
        <v/>
      </c>
      <c r="AK71" s="29" t="str">
        <f>IF(ISBLANK([5]市町村!AK72)=TRUE,"",IF([5]市町村!AK72=0,"－",[5]市町村!AK72))</f>
        <v/>
      </c>
      <c r="AL71" s="29" t="str">
        <f>IF(ISBLANK([5]市町村!AL72)=TRUE,"",IF([5]市町村!AL72=0,"－",[5]市町村!AL72))</f>
        <v/>
      </c>
      <c r="AM71" s="29" t="str">
        <f>IF(ISBLANK([5]市町村!AM72)=TRUE,"",IF([5]市町村!AM72=0,"－",[5]市町村!AM72))</f>
        <v/>
      </c>
      <c r="AN71" s="29" t="str">
        <f>IF(ISBLANK([5]市町村!AN72)=TRUE,"",IF([5]市町村!AN72=0,"－",[5]市町村!AN72))</f>
        <v/>
      </c>
      <c r="AO71" s="29" t="str">
        <f>IF(ISBLANK([5]市町村!AO72)=TRUE,"",IF([5]市町村!AO72=0,"－",[5]市町村!AO72))</f>
        <v/>
      </c>
      <c r="AP71" s="148" t="str">
        <f>IF(ISBLANK([5]市町村!AP72)=TRUE,"",IF([5]市町村!AP72=0,"－",[5]市町村!AP72))</f>
        <v/>
      </c>
    </row>
    <row r="72" spans="1:42" ht="15" thickBot="1">
      <c r="A72" s="63"/>
      <c r="B72" s="17" t="str">
        <f>IF(ISBLANK([5]市町村!B73)=TRUE,"",[5]市町村!B73)</f>
        <v/>
      </c>
      <c r="C72" s="186" t="str">
        <f>IF(ISBLANK([5]市町村!C73)=TRUE,"",IF([5]市町村!C73=0,"－",[5]市町村!C73))</f>
        <v/>
      </c>
      <c r="D72" s="152" t="str">
        <f>IF(ISBLANK([5]市町村!D73)=TRUE,"",IF([5]市町村!D73=0,"－",[5]市町村!D73))</f>
        <v/>
      </c>
      <c r="E72" s="69" t="str">
        <f>IF(ISBLANK([5]市町村!E73)=TRUE,"",IF([5]市町村!E73=0,"－",[5]市町村!E73))</f>
        <v/>
      </c>
      <c r="F72" s="69" t="str">
        <f>IF(ISBLANK([5]市町村!F73)=TRUE,"",IF([5]市町村!F73=0,"－",[5]市町村!F73))</f>
        <v/>
      </c>
      <c r="G72" s="69" t="str">
        <f>IF(ISBLANK([5]市町村!G73)=TRUE,"",IF([5]市町村!G73=0,"－",[5]市町村!G73))</f>
        <v/>
      </c>
      <c r="H72" s="69" t="str">
        <f>IF(ISBLANK([5]市町村!H73)=TRUE,"",IF([5]市町村!H73=0,"－",[5]市町村!H73))</f>
        <v/>
      </c>
      <c r="I72" s="69" t="str">
        <f>IF(ISBLANK([5]市町村!I73)=TRUE,"",IF([5]市町村!I73=0,"－",[5]市町村!I73))</f>
        <v/>
      </c>
      <c r="J72" s="69" t="str">
        <f>IF(ISBLANK([5]市町村!J73)=TRUE,"",IF([5]市町村!J73=0,"－",[5]市町村!J73))</f>
        <v/>
      </c>
      <c r="K72" s="69" t="str">
        <f>IF(ISBLANK([5]市町村!K73)=TRUE,"",IF([5]市町村!K73=0,"－",[5]市町村!K73))</f>
        <v/>
      </c>
      <c r="L72" s="69" t="str">
        <f>IF(ISBLANK([5]市町村!L73)=TRUE,"",IF([5]市町村!L73=0,"－",[5]市町村!L73))</f>
        <v/>
      </c>
      <c r="M72" s="69" t="str">
        <f>IF(ISBLANK([5]市町村!M73)=TRUE,"",IF([5]市町村!M73=0,"－",[5]市町村!M73))</f>
        <v/>
      </c>
      <c r="N72" s="69" t="str">
        <f>IF(ISBLANK([5]市町村!N73)=TRUE,"",IF([5]市町村!N73=0,"－",[5]市町村!N73))</f>
        <v/>
      </c>
      <c r="O72" s="114" t="str">
        <f>IF(ISBLANK([5]市町村!O73)=TRUE,"",IF([5]市町村!O73=0,"－",[5]市町村!O73))</f>
        <v/>
      </c>
      <c r="P72" s="73"/>
      <c r="Q72" s="120"/>
      <c r="R72" s="114" t="str">
        <f>IF(ISBLANK([5]市町村!R73)=TRUE,"",IF([5]市町村!R73=0,"－",[5]市町村!R73))</f>
        <v/>
      </c>
      <c r="S72" s="114" t="str">
        <f>IF(ISBLANK([5]市町村!S73)=TRUE,"",IF([5]市町村!S73=0,"－",[5]市町村!S73))</f>
        <v/>
      </c>
      <c r="T72" s="114" t="str">
        <f>IF(ISBLANK([5]市町村!T73)=TRUE,"",IF([5]市町村!T73=0,"－",[5]市町村!T73))</f>
        <v/>
      </c>
      <c r="U72" s="114" t="str">
        <f>IF(ISBLANK([5]市町村!U73)=TRUE,"",IF([5]市町村!U73=0,"－",[5]市町村!U73))</f>
        <v/>
      </c>
      <c r="V72" s="114" t="str">
        <f>IF(ISBLANK([5]市町村!V73)=TRUE,"",IF([5]市町村!V73=0,"－",[5]市町村!V73))</f>
        <v/>
      </c>
      <c r="W72" s="114" t="str">
        <f>IF(ISBLANK([5]市町村!W73)=TRUE,"",IF([5]市町村!W73=0,"－",[5]市町村!W73))</f>
        <v/>
      </c>
      <c r="X72" s="114" t="str">
        <f>IF(ISBLANK([5]市町村!X73)=TRUE,"",IF([5]市町村!X73=0,"－",[5]市町村!X73))</f>
        <v/>
      </c>
      <c r="Y72" s="114" t="str">
        <f>IF(ISBLANK([5]市町村!Y73)=TRUE,"",IF([5]市町村!Y73=0,"－",[5]市町村!Y73))</f>
        <v/>
      </c>
      <c r="Z72" s="114" t="str">
        <f>IF(ISBLANK([5]市町村!Z73)=TRUE,"",IF([5]市町村!Z73=0,"－",[5]市町村!Z73))</f>
        <v/>
      </c>
      <c r="AA72" s="114" t="str">
        <f>IF(ISBLANK([5]市町村!AA73)=TRUE,"",IF([5]市町村!AA73=0,"－",[5]市町村!AA73))</f>
        <v/>
      </c>
      <c r="AB72" s="114" t="str">
        <f>IF(ISBLANK([5]市町村!AB73)=TRUE,"",IF([5]市町村!AB73=0,"－",[5]市町村!AB73))</f>
        <v/>
      </c>
      <c r="AC72" s="114" t="str">
        <f>IF(ISBLANK([5]市町村!AC73)=TRUE,"",IF([5]市町村!AC73=0,"－",[5]市町村!AC73))</f>
        <v/>
      </c>
      <c r="AD72" s="147" t="str">
        <f>IF(ISBLANK([5]市町村!AD73)=TRUE,"",IF([5]市町村!AD73=0,"－",[5]市町村!AD73))</f>
        <v/>
      </c>
      <c r="AE72" s="106"/>
      <c r="AF72" s="106"/>
      <c r="AG72" s="17" t="str">
        <f>IF(ISBLANK([5]市町村!B73)=TRUE,"",[5]市町村!B73)</f>
        <v/>
      </c>
      <c r="AH72" s="114" t="str">
        <f>IF(ISBLANK([5]市町村!AH73)=TRUE,"",IF([5]市町村!AH73=0,"－",[5]市町村!AH73))</f>
        <v/>
      </c>
      <c r="AI72" s="114" t="str">
        <f>IF(ISBLANK([5]市町村!AI73)=TRUE,"",IF([5]市町村!AI73=0,"－",[5]市町村!AI73))</f>
        <v/>
      </c>
      <c r="AJ72" s="114" t="str">
        <f>IF(ISBLANK([5]市町村!AJ73)=TRUE,"",IF([5]市町村!AJ73=0,"－",[5]市町村!AJ73))</f>
        <v/>
      </c>
      <c r="AK72" s="114" t="str">
        <f>IF(ISBLANK([5]市町村!AK73)=TRUE,"",IF([5]市町村!AK73=0,"－",[5]市町村!AK73))</f>
        <v/>
      </c>
      <c r="AL72" s="114" t="str">
        <f>IF(ISBLANK([5]市町村!AL73)=TRUE,"",IF([5]市町村!AL73=0,"－",[5]市町村!AL73))</f>
        <v/>
      </c>
      <c r="AM72" s="114" t="str">
        <f>IF(ISBLANK([5]市町村!AM73)=TRUE,"",IF([5]市町村!AM73=0,"－",[5]市町村!AM73))</f>
        <v/>
      </c>
      <c r="AN72" s="114" t="str">
        <f>IF(ISBLANK([5]市町村!AN73)=TRUE,"",IF([5]市町村!AN73=0,"－",[5]市町村!AN73))</f>
        <v/>
      </c>
      <c r="AO72" s="114" t="str">
        <f>IF(ISBLANK([5]市町村!AO73)=TRUE,"",IF([5]市町村!AO73=0,"－",[5]市町村!AO73))</f>
        <v/>
      </c>
      <c r="AP72" s="147" t="str">
        <f>IF(ISBLANK([5]市町村!AP73)=TRUE,"",IF([5]市町村!AP73=0,"－",[5]市町村!AP73))</f>
        <v/>
      </c>
    </row>
    <row r="73" spans="1:42">
      <c r="A73" s="229"/>
      <c r="B73" s="224" t="s">
        <v>457</v>
      </c>
      <c r="C73" s="227"/>
      <c r="D73" s="227"/>
      <c r="E73" s="227"/>
      <c r="F73" s="227"/>
      <c r="G73" s="227"/>
      <c r="H73" s="227"/>
      <c r="I73" s="227"/>
      <c r="J73" s="227"/>
      <c r="K73" s="227"/>
      <c r="L73" s="227"/>
      <c r="M73" s="227"/>
      <c r="N73" s="227"/>
      <c r="O73" s="227"/>
      <c r="P73" s="226"/>
      <c r="Q73" s="226"/>
      <c r="R73" s="224"/>
      <c r="S73" s="223"/>
      <c r="T73" s="223"/>
      <c r="U73" s="223"/>
      <c r="V73" s="223"/>
      <c r="W73" s="223"/>
      <c r="X73" s="223"/>
      <c r="Y73" s="223"/>
      <c r="Z73" s="223"/>
      <c r="AA73" s="223"/>
      <c r="AB73" s="223"/>
      <c r="AC73" s="223"/>
      <c r="AD73" s="223"/>
      <c r="AE73" s="225"/>
      <c r="AF73" s="223"/>
      <c r="AG73" s="224"/>
      <c r="AH73" s="223"/>
      <c r="AI73" s="223"/>
      <c r="AJ73" s="223"/>
      <c r="AK73" s="223"/>
      <c r="AL73" s="223"/>
      <c r="AM73" s="223"/>
      <c r="AN73" s="223"/>
      <c r="AO73" s="223"/>
      <c r="AP73" s="223"/>
    </row>
    <row r="74" spans="1:42">
      <c r="A74" s="229"/>
      <c r="B74" s="228" t="s">
        <v>101</v>
      </c>
      <c r="C74" s="227"/>
      <c r="D74" s="227"/>
      <c r="E74" s="227"/>
      <c r="F74" s="227"/>
      <c r="G74" s="227"/>
      <c r="H74" s="227"/>
      <c r="I74" s="227"/>
      <c r="J74" s="227"/>
      <c r="K74" s="227"/>
      <c r="L74" s="227"/>
      <c r="M74" s="227"/>
      <c r="N74" s="227"/>
      <c r="O74" s="227"/>
      <c r="P74" s="226"/>
      <c r="Q74" s="226"/>
      <c r="R74" s="224"/>
      <c r="S74" s="223"/>
      <c r="T74" s="223"/>
      <c r="U74" s="223"/>
      <c r="V74" s="223"/>
      <c r="W74" s="223"/>
      <c r="X74" s="223"/>
      <c r="Y74" s="223"/>
      <c r="Z74" s="223"/>
      <c r="AA74" s="223"/>
      <c r="AB74" s="223"/>
      <c r="AC74" s="223"/>
      <c r="AD74" s="223"/>
      <c r="AE74" s="225"/>
      <c r="AF74" s="223"/>
      <c r="AG74" s="224"/>
      <c r="AH74" s="223"/>
      <c r="AI74" s="223"/>
      <c r="AJ74" s="223"/>
      <c r="AK74" s="223"/>
      <c r="AL74" s="223"/>
      <c r="AM74" s="223"/>
      <c r="AN74" s="223"/>
      <c r="AO74" s="223"/>
      <c r="AP74" s="223"/>
    </row>
    <row r="75" spans="1:42">
      <c r="A75" s="63"/>
      <c r="B75" s="63"/>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75"/>
      <c r="AF75" s="63"/>
      <c r="AG75" s="63"/>
      <c r="AH75" s="63"/>
      <c r="AI75" s="63"/>
      <c r="AJ75" s="63"/>
      <c r="AK75" s="63"/>
      <c r="AL75" s="63"/>
      <c r="AM75" s="63"/>
      <c r="AN75" s="63"/>
      <c r="AO75" s="63"/>
      <c r="AP75" s="63"/>
    </row>
    <row r="76" spans="1:42">
      <c r="A76" s="63"/>
      <c r="B76" s="63"/>
      <c r="C76" s="143"/>
      <c r="D76" s="143"/>
      <c r="E76" s="14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75"/>
      <c r="AF76" s="63"/>
      <c r="AG76" s="63"/>
      <c r="AH76" s="63"/>
      <c r="AI76" s="63"/>
      <c r="AJ76" s="63"/>
      <c r="AK76" s="63"/>
      <c r="AL76" s="63"/>
      <c r="AM76" s="63"/>
      <c r="AN76" s="63"/>
      <c r="AO76" s="63"/>
      <c r="AP76" s="63"/>
    </row>
    <row r="77" spans="1:42">
      <c r="A77" s="63"/>
      <c r="B77" s="63"/>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75"/>
      <c r="AF77" s="63"/>
      <c r="AG77" s="63"/>
      <c r="AH77" s="63"/>
      <c r="AI77" s="63"/>
      <c r="AJ77" s="63"/>
      <c r="AK77" s="63"/>
      <c r="AL77" s="63"/>
      <c r="AM77" s="63"/>
      <c r="AN77" s="63"/>
      <c r="AO77" s="63"/>
      <c r="AP77" s="63"/>
    </row>
  </sheetData>
  <phoneticPr fontId="2"/>
  <pageMargins left="0.7" right="0.7" top="0.75" bottom="0.75" header="0.3" footer="0.3"/>
  <pageSetup paperSize="9" scale="52" orientation="portrait" r:id="rId1"/>
  <colBreaks count="2" manualBreakCount="2">
    <brk id="16" max="73" man="1"/>
    <brk id="3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106"/>
  <sheetViews>
    <sheetView view="pageBreakPreview" zoomScale="60" zoomScaleNormal="100" workbookViewId="0">
      <selection activeCell="N12" sqref="N12"/>
    </sheetView>
  </sheetViews>
  <sheetFormatPr defaultRowHeight="14.25"/>
  <cols>
    <col min="1" max="1" width="9" style="1"/>
    <col min="2" max="2" width="10.125" style="1" customWidth="1"/>
    <col min="3" max="3" width="25" style="1" customWidth="1"/>
    <col min="4" max="4" width="9" style="1"/>
    <col min="5" max="5" width="25" style="1" customWidth="1"/>
    <col min="6" max="6" width="9" style="1"/>
    <col min="7" max="7" width="25" style="1" customWidth="1"/>
    <col min="8" max="8" width="9" style="1"/>
    <col min="9" max="9" width="25" style="1" customWidth="1"/>
    <col min="10" max="10" width="9" style="1"/>
    <col min="11" max="11" width="25" style="1" customWidth="1"/>
    <col min="12" max="16384" width="9" style="1"/>
  </cols>
  <sheetData>
    <row r="1" spans="1:13" ht="18.75">
      <c r="A1" s="252"/>
      <c r="B1" s="288" t="s">
        <v>572</v>
      </c>
      <c r="C1" s="257"/>
      <c r="D1" s="257"/>
      <c r="E1" s="257"/>
      <c r="F1" s="257"/>
      <c r="G1" s="257"/>
      <c r="H1" s="257"/>
      <c r="I1" s="257"/>
      <c r="J1" s="257"/>
      <c r="K1" s="287"/>
      <c r="L1" s="287"/>
      <c r="M1" s="252"/>
    </row>
    <row r="2" spans="1:13" ht="18.75" thickBot="1">
      <c r="A2" s="252"/>
      <c r="B2" s="287"/>
      <c r="C2" s="257"/>
      <c r="D2" s="257"/>
      <c r="E2" s="257"/>
      <c r="F2" s="257"/>
      <c r="G2" s="257"/>
      <c r="H2" s="257"/>
      <c r="I2" s="257"/>
      <c r="J2" s="257"/>
      <c r="K2" s="624" t="s">
        <v>84</v>
      </c>
      <c r="L2" s="624"/>
      <c r="M2" s="252"/>
    </row>
    <row r="3" spans="1:13" ht="15">
      <c r="A3" s="252"/>
      <c r="B3" s="286"/>
      <c r="C3" s="284" t="s">
        <v>571</v>
      </c>
      <c r="D3" s="285"/>
      <c r="E3" s="284" t="s">
        <v>570</v>
      </c>
      <c r="F3" s="285"/>
      <c r="G3" s="284" t="s">
        <v>569</v>
      </c>
      <c r="H3" s="285"/>
      <c r="I3" s="284" t="s">
        <v>568</v>
      </c>
      <c r="J3" s="285"/>
      <c r="K3" s="284" t="s">
        <v>567</v>
      </c>
      <c r="L3" s="283"/>
      <c r="M3" s="261"/>
    </row>
    <row r="4" spans="1:13" ht="15">
      <c r="A4" s="252"/>
      <c r="B4" s="272"/>
      <c r="C4" s="282"/>
      <c r="D4" s="276" t="s">
        <v>566</v>
      </c>
      <c r="E4" s="282"/>
      <c r="F4" s="276" t="s">
        <v>566</v>
      </c>
      <c r="G4" s="282"/>
      <c r="H4" s="276" t="s">
        <v>566</v>
      </c>
      <c r="I4" s="282"/>
      <c r="J4" s="276" t="s">
        <v>566</v>
      </c>
      <c r="K4" s="282"/>
      <c r="L4" s="281" t="s">
        <v>566</v>
      </c>
      <c r="M4" s="261"/>
    </row>
    <row r="5" spans="1:13" ht="15">
      <c r="A5" s="252"/>
      <c r="B5" s="272"/>
      <c r="C5" s="276" t="s">
        <v>565</v>
      </c>
      <c r="D5" s="276" t="s">
        <v>88</v>
      </c>
      <c r="E5" s="276" t="s">
        <v>565</v>
      </c>
      <c r="F5" s="276" t="s">
        <v>88</v>
      </c>
      <c r="G5" s="276" t="s">
        <v>565</v>
      </c>
      <c r="H5" s="276" t="s">
        <v>88</v>
      </c>
      <c r="I5" s="276" t="s">
        <v>565</v>
      </c>
      <c r="J5" s="276" t="s">
        <v>88</v>
      </c>
      <c r="K5" s="276" t="s">
        <v>565</v>
      </c>
      <c r="L5" s="281" t="s">
        <v>88</v>
      </c>
      <c r="M5" s="261"/>
    </row>
    <row r="6" spans="1:13" ht="15">
      <c r="A6" s="252"/>
      <c r="B6" s="280"/>
      <c r="C6" s="278"/>
      <c r="D6" s="279" t="s">
        <v>564</v>
      </c>
      <c r="E6" s="278"/>
      <c r="F6" s="279" t="s">
        <v>564</v>
      </c>
      <c r="G6" s="278"/>
      <c r="H6" s="279" t="s">
        <v>564</v>
      </c>
      <c r="I6" s="278"/>
      <c r="J6" s="279" t="s">
        <v>564</v>
      </c>
      <c r="K6" s="278"/>
      <c r="L6" s="277" t="s">
        <v>564</v>
      </c>
      <c r="M6" s="261"/>
    </row>
    <row r="7" spans="1:13" ht="15">
      <c r="A7" s="252"/>
      <c r="B7" s="272"/>
      <c r="C7" s="267"/>
      <c r="D7" s="276"/>
      <c r="E7" s="267"/>
      <c r="F7" s="276"/>
      <c r="G7" s="267"/>
      <c r="H7" s="276"/>
      <c r="I7" s="267"/>
      <c r="J7" s="276"/>
      <c r="K7" s="267"/>
      <c r="L7" s="275"/>
      <c r="M7" s="261"/>
    </row>
    <row r="8" spans="1:13" ht="15">
      <c r="A8" s="252"/>
      <c r="B8" s="272"/>
      <c r="C8" s="267"/>
      <c r="D8" s="271">
        <v>5595</v>
      </c>
      <c r="E8" s="267"/>
      <c r="F8" s="271">
        <v>3333</v>
      </c>
      <c r="G8" s="267"/>
      <c r="H8" s="271">
        <v>2396</v>
      </c>
      <c r="I8" s="267"/>
      <c r="J8" s="271">
        <v>1855</v>
      </c>
      <c r="K8" s="267"/>
      <c r="L8" s="270">
        <v>1505</v>
      </c>
      <c r="M8" s="274"/>
    </row>
    <row r="9" spans="1:13" ht="15">
      <c r="A9" s="252"/>
      <c r="B9" s="269" t="s">
        <v>64</v>
      </c>
      <c r="C9" s="267" t="str">
        <f>IF(AND(D8&lt;&gt;"…",D8&lt;&gt;""),[6]年齢!C9,D8)</f>
        <v>悪性新生物</v>
      </c>
      <c r="D9" s="268">
        <v>293.89999999999998</v>
      </c>
      <c r="E9" s="267" t="str">
        <f>IF(AND(F8&lt;&gt;"…",F8&lt;&gt;""),[6]年齢!E9,F8)</f>
        <v>心　疾　患</v>
      </c>
      <c r="F9" s="268">
        <v>175.1</v>
      </c>
      <c r="G9" s="267" t="str">
        <f>IF(AND(H8&lt;&gt;"…",H8&lt;&gt;""),[6]年齢!G9,H8)</f>
        <v>肺　　　炎</v>
      </c>
      <c r="H9" s="268">
        <v>125.8</v>
      </c>
      <c r="I9" s="267" t="str">
        <f>IF(AND(J8&lt;&gt;"…",J8&lt;&gt;""),[6]年齢!I9,J8)</f>
        <v>脳血管疾患</v>
      </c>
      <c r="J9" s="268">
        <v>97.4</v>
      </c>
      <c r="K9" s="267" t="str">
        <f>IF(AND(L8&lt;&gt;"…",L8&lt;&gt;""),[6]年齢!K9,L8)</f>
        <v>老　　　衰</v>
      </c>
      <c r="L9" s="266">
        <v>79</v>
      </c>
      <c r="M9" s="261"/>
    </row>
    <row r="10" spans="1:13" ht="15">
      <c r="A10" s="252"/>
      <c r="B10" s="272"/>
      <c r="C10" s="267" t="str">
        <f>IF(AND(ISBLANK([6]年齢!C10)=FALSE,D8&lt;&gt;"…",D8&lt;&gt;""),[6]年齢!C10,"")</f>
        <v/>
      </c>
      <c r="D10" s="268">
        <v>26</v>
      </c>
      <c r="E10" s="267" t="str">
        <f>IF(AND(ISBLANK([6]年齢!E10)=FALSE,F8&lt;&gt;"…",F8&lt;&gt;""),[6]年齢!E10,"")</f>
        <v/>
      </c>
      <c r="F10" s="268">
        <v>15.5</v>
      </c>
      <c r="G10" s="267" t="str">
        <f>IF(AND(ISBLANK([6]年齢!G10)=FALSE,H8&lt;&gt;"…",H8&lt;&gt;""),[6]年齢!G10,"")</f>
        <v/>
      </c>
      <c r="H10" s="268">
        <v>11.1</v>
      </c>
      <c r="I10" s="267" t="str">
        <f>IF(AND(ISBLANK([6]年齢!I10)=FALSE,J8&lt;&gt;"…",J8&lt;&gt;""),[6]年齢!I10,"")</f>
        <v/>
      </c>
      <c r="J10" s="268">
        <v>8.6</v>
      </c>
      <c r="K10" s="267" t="str">
        <f>IF(AND(ISBLANK([6]年齢!K10)=FALSE,L8&lt;&gt;"…",L8&lt;&gt;""),[6]年齢!K10,"")</f>
        <v/>
      </c>
      <c r="L10" s="266">
        <v>7</v>
      </c>
      <c r="M10" s="261"/>
    </row>
    <row r="11" spans="1:13" ht="15">
      <c r="A11" s="252"/>
      <c r="B11" s="272"/>
      <c r="C11" s="267"/>
      <c r="D11" s="271"/>
      <c r="E11" s="267"/>
      <c r="F11" s="271"/>
      <c r="G11" s="267"/>
      <c r="H11" s="271"/>
      <c r="I11" s="267"/>
      <c r="J11" s="271"/>
      <c r="K11" s="267"/>
      <c r="L11" s="270"/>
      <c r="M11" s="261"/>
    </row>
    <row r="12" spans="1:13" ht="15">
      <c r="A12" s="252"/>
      <c r="B12" s="272"/>
      <c r="C12" s="267"/>
      <c r="D12" s="271">
        <v>7</v>
      </c>
      <c r="E12" s="267"/>
      <c r="F12" s="271">
        <v>4</v>
      </c>
      <c r="G12" s="267"/>
      <c r="H12" s="271">
        <v>3</v>
      </c>
      <c r="I12" s="267"/>
      <c r="J12" s="271" t="s">
        <v>560</v>
      </c>
      <c r="K12" s="267"/>
      <c r="L12" s="270" t="s">
        <v>560</v>
      </c>
      <c r="M12" s="274"/>
    </row>
    <row r="13" spans="1:13" ht="15">
      <c r="A13" s="252"/>
      <c r="B13" s="269" t="s">
        <v>563</v>
      </c>
      <c r="C13" s="267" t="str">
        <f>IF(AND(D12&lt;&gt;"…",D12&lt;&gt;""),[6]年齢!C13,D12)</f>
        <v>先天奇形，変形及び染色体異常</v>
      </c>
      <c r="D13" s="268">
        <v>44.9</v>
      </c>
      <c r="E13" s="267" t="str">
        <f>IF(AND(F12&lt;&gt;"…",F12&lt;&gt;""),[6]年齢!E13,F12)</f>
        <v>不慮の事故</v>
      </c>
      <c r="F13" s="268">
        <v>25.6</v>
      </c>
      <c r="G13" s="267" t="str">
        <f>IF(AND(H12&lt;&gt;"…",H12&lt;&gt;""),[6]年齢!G13,H12)</f>
        <v>周産期に特異的な呼吸障害等</v>
      </c>
      <c r="H13" s="268">
        <v>19.2</v>
      </c>
      <c r="I13" s="267" t="str">
        <f>IF(AND(J12&lt;&gt;"…",J12&lt;&gt;""),[6]年齢!I13,J12)</f>
        <v>…</v>
      </c>
      <c r="J13" s="268" t="s">
        <v>560</v>
      </c>
      <c r="K13" s="267" t="str">
        <f>IF(AND(L12&lt;&gt;"…",L12&lt;&gt;""),[6]年齢!K13,L12)</f>
        <v>…</v>
      </c>
      <c r="L13" s="266" t="s">
        <v>560</v>
      </c>
      <c r="M13" s="261"/>
    </row>
    <row r="14" spans="1:13" ht="15">
      <c r="A14" s="252"/>
      <c r="B14" s="272"/>
      <c r="C14" s="267" t="str">
        <f>IF(AND(ISBLANK([6]年齢!C14)=FALSE,D12&lt;&gt;"…",D12&lt;&gt;""),[6]年齢!C14,"")</f>
        <v/>
      </c>
      <c r="D14" s="268">
        <v>30.4</v>
      </c>
      <c r="E14" s="267" t="str">
        <f>IF(AND(ISBLANK([6]年齢!E14)=FALSE,F12&lt;&gt;"…",F12&lt;&gt;""),[6]年齢!E14,"")</f>
        <v/>
      </c>
      <c r="F14" s="268">
        <v>17.399999999999999</v>
      </c>
      <c r="G14" s="267" t="str">
        <f>IF(AND(ISBLANK([6]年齢!G14)=FALSE,H12&lt;&gt;"…",H12&lt;&gt;""),[6]年齢!G14,"")</f>
        <v/>
      </c>
      <c r="H14" s="268">
        <v>13</v>
      </c>
      <c r="I14" s="267" t="str">
        <f>IF(AND(ISBLANK([6]年齢!I14)=FALSE,J12&lt;&gt;"…",J12&lt;&gt;""),[6]年齢!I14,"")</f>
        <v/>
      </c>
      <c r="J14" s="268" t="s">
        <v>560</v>
      </c>
      <c r="K14" s="267" t="str">
        <f>IF(AND(ISBLANK([6]年齢!K14)=FALSE,L12&lt;&gt;"…",L12&lt;&gt;""),[6]年齢!K14,"")</f>
        <v/>
      </c>
      <c r="L14" s="266" t="s">
        <v>560</v>
      </c>
      <c r="M14" s="261"/>
    </row>
    <row r="15" spans="1:13" ht="15">
      <c r="A15" s="252"/>
      <c r="B15" s="272"/>
      <c r="C15" s="267"/>
      <c r="D15" s="271"/>
      <c r="E15" s="267"/>
      <c r="F15" s="271"/>
      <c r="G15" s="267"/>
      <c r="H15" s="271"/>
      <c r="I15" s="267"/>
      <c r="J15" s="271"/>
      <c r="K15" s="267"/>
      <c r="L15" s="270"/>
      <c r="M15" s="261"/>
    </row>
    <row r="16" spans="1:13" ht="15">
      <c r="A16" s="252"/>
      <c r="B16" s="272"/>
      <c r="C16" s="267"/>
      <c r="D16" s="271" t="s">
        <v>560</v>
      </c>
      <c r="E16" s="267"/>
      <c r="F16" s="271" t="s">
        <v>560</v>
      </c>
      <c r="G16" s="267"/>
      <c r="H16" s="271" t="s">
        <v>560</v>
      </c>
      <c r="I16" s="267"/>
      <c r="J16" s="271" t="s">
        <v>560</v>
      </c>
      <c r="K16" s="267"/>
      <c r="L16" s="270" t="s">
        <v>560</v>
      </c>
      <c r="M16" s="274"/>
    </row>
    <row r="17" spans="1:13" ht="15">
      <c r="A17" s="252"/>
      <c r="B17" s="269" t="s">
        <v>562</v>
      </c>
      <c r="C17" s="267" t="str">
        <f>IF(AND(D16&lt;&gt;"…",D16&lt;&gt;""),[6]年齢!C17,D16)</f>
        <v>…</v>
      </c>
      <c r="D17" s="268" t="s">
        <v>560</v>
      </c>
      <c r="E17" s="267" t="str">
        <f>IF(AND(F16&lt;&gt;"…",F16&lt;&gt;""),[6]年齢!E17,F16)</f>
        <v>…</v>
      </c>
      <c r="F17" s="268" t="s">
        <v>560</v>
      </c>
      <c r="G17" s="267" t="str">
        <f>IF(AND(H16&lt;&gt;"…",H16&lt;&gt;""),[6]年齢!G17,H16)</f>
        <v>…</v>
      </c>
      <c r="H17" s="268" t="s">
        <v>560</v>
      </c>
      <c r="I17" s="267" t="str">
        <f>IF(AND(J16&lt;&gt;"…",J16&lt;&gt;""),[6]年齢!I17,J16)</f>
        <v>…</v>
      </c>
      <c r="J17" s="268" t="s">
        <v>560</v>
      </c>
      <c r="K17" s="267" t="str">
        <f>IF(AND(L16&lt;&gt;"…",L16&lt;&gt;""),[6]年齢!K17,L16)</f>
        <v>…</v>
      </c>
      <c r="L17" s="266" t="s">
        <v>560</v>
      </c>
      <c r="M17" s="261"/>
    </row>
    <row r="18" spans="1:13" ht="15">
      <c r="A18" s="252"/>
      <c r="B18" s="272"/>
      <c r="C18" s="267" t="str">
        <f>IF(AND(ISBLANK([6]年齢!C18)=FALSE,D16&lt;&gt;"…",D16&lt;&gt;""),[6]年齢!C18,"")</f>
        <v/>
      </c>
      <c r="D18" s="268" t="s">
        <v>560</v>
      </c>
      <c r="E18" s="267" t="str">
        <f>IF(AND(ISBLANK([6]年齢!E18)=FALSE,F16&lt;&gt;"…",F16&lt;&gt;""),[6]年齢!E18,"")</f>
        <v/>
      </c>
      <c r="F18" s="268" t="s">
        <v>560</v>
      </c>
      <c r="G18" s="267" t="str">
        <f>IF(AND(ISBLANK([6]年齢!G18)=FALSE,H16&lt;&gt;"…",H16&lt;&gt;""),[6]年齢!G18,"")</f>
        <v/>
      </c>
      <c r="H18" s="268" t="s">
        <v>560</v>
      </c>
      <c r="I18" s="267" t="str">
        <f>IF(AND(ISBLANK([6]年齢!I18)=FALSE,J16&lt;&gt;"…",J16&lt;&gt;""),[6]年齢!I18,"")</f>
        <v/>
      </c>
      <c r="J18" s="268" t="s">
        <v>560</v>
      </c>
      <c r="K18" s="267" t="str">
        <f>IF(AND(ISBLANK([6]年齢!K18)=FALSE,L16&lt;&gt;"…",L16&lt;&gt;""),[6]年齢!K18,"")</f>
        <v/>
      </c>
      <c r="L18" s="266" t="s">
        <v>560</v>
      </c>
      <c r="M18" s="261"/>
    </row>
    <row r="19" spans="1:13" ht="15">
      <c r="A19" s="252"/>
      <c r="B19" s="272"/>
      <c r="C19" s="267"/>
      <c r="D19" s="271"/>
      <c r="E19" s="267"/>
      <c r="F19" s="271"/>
      <c r="G19" s="267"/>
      <c r="H19" s="271"/>
      <c r="I19" s="267"/>
      <c r="J19" s="271"/>
      <c r="K19" s="267"/>
      <c r="L19" s="270"/>
      <c r="M19" s="261"/>
    </row>
    <row r="20" spans="1:13" ht="15">
      <c r="A20" s="252"/>
      <c r="B20" s="272"/>
      <c r="C20" s="267"/>
      <c r="D20" s="271" t="s">
        <v>560</v>
      </c>
      <c r="E20" s="267"/>
      <c r="F20" s="271" t="s">
        <v>560</v>
      </c>
      <c r="G20" s="267"/>
      <c r="H20" s="271" t="s">
        <v>560</v>
      </c>
      <c r="I20" s="267"/>
      <c r="J20" s="271" t="s">
        <v>560</v>
      </c>
      <c r="K20" s="267"/>
      <c r="L20" s="270" t="s">
        <v>560</v>
      </c>
      <c r="M20" s="274"/>
    </row>
    <row r="21" spans="1:13" ht="15">
      <c r="A21" s="252"/>
      <c r="B21" s="269" t="s">
        <v>561</v>
      </c>
      <c r="C21" s="267" t="str">
        <f>IF(AND(D20&lt;&gt;"…",D20&lt;&gt;""),[6]年齢!C21,D20)</f>
        <v>…</v>
      </c>
      <c r="D21" s="268" t="s">
        <v>560</v>
      </c>
      <c r="E21" s="267" t="str">
        <f>IF(AND(F20&lt;&gt;"…",F20&lt;&gt;""),[6]年齢!E21,F20)</f>
        <v>…</v>
      </c>
      <c r="F21" s="268" t="s">
        <v>560</v>
      </c>
      <c r="G21" s="267" t="str">
        <f>IF(AND(H20&lt;&gt;"…",H20&lt;&gt;""),[6]年齢!G21,H20)</f>
        <v>…</v>
      </c>
      <c r="H21" s="268" t="s">
        <v>560</v>
      </c>
      <c r="I21" s="267" t="str">
        <f>IF(AND(J20&lt;&gt;"…",J20&lt;&gt;""),[6]年齢!I21,J20)</f>
        <v>…</v>
      </c>
      <c r="J21" s="268" t="s">
        <v>560</v>
      </c>
      <c r="K21" s="267" t="str">
        <f>IF(AND(L20&lt;&gt;"…",L20&lt;&gt;""),[6]年齢!K21,L20)</f>
        <v>…</v>
      </c>
      <c r="L21" s="266" t="s">
        <v>560</v>
      </c>
      <c r="M21" s="261"/>
    </row>
    <row r="22" spans="1:13" ht="15">
      <c r="A22" s="252"/>
      <c r="B22" s="272"/>
      <c r="C22" s="267" t="str">
        <f>IF(AND(ISBLANK([6]年齢!C22)=FALSE,D20&lt;&gt;"…",D20&lt;&gt;""),[6]年齢!C22,"")</f>
        <v/>
      </c>
      <c r="D22" s="268" t="s">
        <v>560</v>
      </c>
      <c r="E22" s="267" t="str">
        <f>IF(AND(ISBLANK([6]年齢!E22)=FALSE,F20&lt;&gt;"…",F20&lt;&gt;""),[6]年齢!E22,"")</f>
        <v/>
      </c>
      <c r="F22" s="268" t="s">
        <v>560</v>
      </c>
      <c r="G22" s="267" t="str">
        <f>IF(AND(ISBLANK([6]年齢!G22)=FALSE,H20&lt;&gt;"…",H20&lt;&gt;""),[6]年齢!G22,"")</f>
        <v/>
      </c>
      <c r="H22" s="268" t="s">
        <v>560</v>
      </c>
      <c r="I22" s="267" t="str">
        <f>IF(AND(ISBLANK([6]年齢!I22)=FALSE,J20&lt;&gt;"…",J20&lt;&gt;""),[6]年齢!I22,"")</f>
        <v/>
      </c>
      <c r="J22" s="268" t="s">
        <v>560</v>
      </c>
      <c r="K22" s="267" t="str">
        <f>IF(AND(ISBLANK([6]年齢!K22)=FALSE,L20&lt;&gt;"…",L20&lt;&gt;""),[6]年齢!K22,"")</f>
        <v/>
      </c>
      <c r="L22" s="266" t="s">
        <v>560</v>
      </c>
      <c r="M22" s="261"/>
    </row>
    <row r="23" spans="1:13" ht="15">
      <c r="A23" s="252"/>
      <c r="B23" s="272"/>
      <c r="C23" s="267"/>
      <c r="D23" s="271"/>
      <c r="E23" s="267"/>
      <c r="F23" s="271"/>
      <c r="G23" s="267"/>
      <c r="H23" s="271"/>
      <c r="I23" s="267"/>
      <c r="J23" s="271"/>
      <c r="K23" s="267"/>
      <c r="L23" s="270"/>
      <c r="M23" s="261"/>
    </row>
    <row r="24" spans="1:13" ht="15">
      <c r="A24" s="252"/>
      <c r="B24" s="272"/>
      <c r="C24" s="267"/>
      <c r="D24" s="271" t="s">
        <v>560</v>
      </c>
      <c r="E24" s="267"/>
      <c r="F24" s="271" t="s">
        <v>560</v>
      </c>
      <c r="G24" s="267"/>
      <c r="H24" s="271" t="s">
        <v>560</v>
      </c>
      <c r="I24" s="267"/>
      <c r="J24" s="271" t="s">
        <v>560</v>
      </c>
      <c r="K24" s="267"/>
      <c r="L24" s="270" t="s">
        <v>560</v>
      </c>
      <c r="M24" s="274"/>
    </row>
    <row r="25" spans="1:13" ht="15">
      <c r="A25" s="252"/>
      <c r="B25" s="269" t="s">
        <v>217</v>
      </c>
      <c r="C25" s="267" t="str">
        <f>IF(AND(D24&lt;&gt;"…",D24&lt;&gt;""),[6]年齢!C25,D24)</f>
        <v>…</v>
      </c>
      <c r="D25" s="268" t="s">
        <v>560</v>
      </c>
      <c r="E25" s="267" t="str">
        <f>IF(AND(F24&lt;&gt;"…",F24&lt;&gt;""),[6]年齢!E25,F24)</f>
        <v>…</v>
      </c>
      <c r="F25" s="268" t="s">
        <v>560</v>
      </c>
      <c r="G25" s="267" t="str">
        <f>IF(AND(H24&lt;&gt;"…",H24&lt;&gt;""),[6]年齢!G25,H24)</f>
        <v>…</v>
      </c>
      <c r="H25" s="268" t="s">
        <v>560</v>
      </c>
      <c r="I25" s="267" t="str">
        <f>IF(AND(J24&lt;&gt;"…",J24&lt;&gt;""),[6]年齢!I25,J24)</f>
        <v>…</v>
      </c>
      <c r="J25" s="268" t="s">
        <v>560</v>
      </c>
      <c r="K25" s="267" t="str">
        <f>IF(AND(L24&lt;&gt;"…",L24&lt;&gt;""),[6]年齢!K25,L24)</f>
        <v>…</v>
      </c>
      <c r="L25" s="266" t="s">
        <v>560</v>
      </c>
      <c r="M25" s="261"/>
    </row>
    <row r="26" spans="1:13" ht="15">
      <c r="A26" s="252"/>
      <c r="B26" s="272"/>
      <c r="C26" s="267" t="str">
        <f>IF(AND(ISBLANK([6]年齢!C26)=FALSE,D24&lt;&gt;"…",D24&lt;&gt;""),[6]年齢!C26,"")</f>
        <v/>
      </c>
      <c r="D26" s="268" t="s">
        <v>560</v>
      </c>
      <c r="E26" s="267" t="str">
        <f>IF(AND(ISBLANK([6]年齢!E26)=FALSE,F24&lt;&gt;"…",F24&lt;&gt;""),[6]年齢!E26,"")</f>
        <v/>
      </c>
      <c r="F26" s="268" t="s">
        <v>560</v>
      </c>
      <c r="G26" s="267" t="str">
        <f>IF(AND(ISBLANK([6]年齢!G26)=FALSE,H24&lt;&gt;"…",H24&lt;&gt;""),[6]年齢!G26,"")</f>
        <v/>
      </c>
      <c r="H26" s="268" t="s">
        <v>560</v>
      </c>
      <c r="I26" s="267" t="str">
        <f>IF(AND(ISBLANK([6]年齢!I26)=FALSE,J24&lt;&gt;"…",J24&lt;&gt;""),[6]年齢!I26,"")</f>
        <v/>
      </c>
      <c r="J26" s="268" t="s">
        <v>560</v>
      </c>
      <c r="K26" s="267" t="str">
        <f>IF(AND(ISBLANK([6]年齢!K26)=FALSE,L24&lt;&gt;"…",L24&lt;&gt;""),[6]年齢!K26,"")</f>
        <v/>
      </c>
      <c r="L26" s="266" t="s">
        <v>560</v>
      </c>
      <c r="M26" s="261"/>
    </row>
    <row r="27" spans="1:13" ht="15">
      <c r="A27" s="252"/>
      <c r="B27" s="272"/>
      <c r="C27" s="267"/>
      <c r="D27" s="271"/>
      <c r="E27" s="267"/>
      <c r="F27" s="271"/>
      <c r="G27" s="267"/>
      <c r="H27" s="271"/>
      <c r="I27" s="267"/>
      <c r="J27" s="271"/>
      <c r="K27" s="267"/>
      <c r="L27" s="270"/>
      <c r="M27" s="261"/>
    </row>
    <row r="28" spans="1:13" ht="15">
      <c r="A28" s="252"/>
      <c r="B28" s="272"/>
      <c r="C28" s="267"/>
      <c r="D28" s="271">
        <v>3</v>
      </c>
      <c r="E28" s="267"/>
      <c r="F28" s="271" t="s">
        <v>3</v>
      </c>
      <c r="G28" s="267"/>
      <c r="H28" s="271" t="s">
        <v>560</v>
      </c>
      <c r="I28" s="267"/>
      <c r="J28" s="271" t="s">
        <v>560</v>
      </c>
      <c r="K28" s="267"/>
      <c r="L28" s="270" t="s">
        <v>560</v>
      </c>
      <c r="M28" s="274"/>
    </row>
    <row r="29" spans="1:13" ht="15">
      <c r="A29" s="252"/>
      <c r="B29" s="269" t="s">
        <v>146</v>
      </c>
      <c r="C29" s="267" t="str">
        <f>IF(AND(D28&lt;&gt;"…",D28&lt;&gt;""),[6]年齢!C29,D28)</f>
        <v>悪性新生物</v>
      </c>
      <c r="D29" s="268">
        <v>3.1</v>
      </c>
      <c r="E29" s="267" t="str">
        <f>IF(AND(F28&lt;&gt;"…",F28&lt;&gt;""),[6]年齢!E29,F28)</f>
        <v/>
      </c>
      <c r="F29" s="268" t="s">
        <v>3</v>
      </c>
      <c r="G29" s="267" t="str">
        <f>IF(AND(H28&lt;&gt;"…",H28&lt;&gt;""),[6]年齢!G29,H28)</f>
        <v>…</v>
      </c>
      <c r="H29" s="268" t="s">
        <v>560</v>
      </c>
      <c r="I29" s="267" t="str">
        <f>IF(AND(J28&lt;&gt;"…",J28&lt;&gt;""),[6]年齢!I29,J28)</f>
        <v>…</v>
      </c>
      <c r="J29" s="268" t="s">
        <v>560</v>
      </c>
      <c r="K29" s="267" t="str">
        <f>IF(AND(L28&lt;&gt;"…",L28&lt;&gt;""),[6]年齢!K29,L28)</f>
        <v>…</v>
      </c>
      <c r="L29" s="266" t="s">
        <v>560</v>
      </c>
      <c r="M29" s="261"/>
    </row>
    <row r="30" spans="1:13" ht="15">
      <c r="A30" s="252"/>
      <c r="B30" s="272"/>
      <c r="C30" s="267" t="str">
        <f>IF(AND(ISBLANK([6]年齢!C30)=FALSE,D28&lt;&gt;"…",D28&lt;&gt;""),[6]年齢!C30,"")</f>
        <v>自　　　殺</v>
      </c>
      <c r="D30" s="268">
        <v>25</v>
      </c>
      <c r="E30" s="267" t="str">
        <f>IF(AND(ISBLANK([6]年齢!E30)=FALSE,F28&lt;&gt;"…",F28&lt;&gt;""),[6]年齢!E30,"")</f>
        <v/>
      </c>
      <c r="F30" s="268" t="s">
        <v>3</v>
      </c>
      <c r="G30" s="267" t="str">
        <f>IF(AND(ISBLANK([6]年齢!G30)=FALSE,H28&lt;&gt;"…",H28&lt;&gt;""),[6]年齢!G30,"")</f>
        <v/>
      </c>
      <c r="H30" s="268" t="s">
        <v>560</v>
      </c>
      <c r="I30" s="267" t="str">
        <f>IF(AND(ISBLANK([6]年齢!I30)=FALSE,J28&lt;&gt;"…",J28&lt;&gt;""),[6]年齢!I30,"")</f>
        <v/>
      </c>
      <c r="J30" s="268" t="s">
        <v>560</v>
      </c>
      <c r="K30" s="267" t="str">
        <f>IF(AND(ISBLANK([6]年齢!K30)=FALSE,L28&lt;&gt;"…",L28&lt;&gt;""),[6]年齢!K30,"")</f>
        <v/>
      </c>
      <c r="L30" s="266" t="s">
        <v>560</v>
      </c>
      <c r="M30" s="261"/>
    </row>
    <row r="31" spans="1:13" ht="15">
      <c r="A31" s="252"/>
      <c r="B31" s="272"/>
      <c r="C31" s="267"/>
      <c r="D31" s="271"/>
      <c r="E31" s="267"/>
      <c r="F31" s="271"/>
      <c r="G31" s="267"/>
      <c r="H31" s="271"/>
      <c r="I31" s="267"/>
      <c r="J31" s="271"/>
      <c r="K31" s="267"/>
      <c r="L31" s="270"/>
      <c r="M31" s="261"/>
    </row>
    <row r="32" spans="1:13" ht="15">
      <c r="A32" s="252"/>
      <c r="B32" s="272"/>
      <c r="C32" s="267"/>
      <c r="D32" s="271">
        <v>13</v>
      </c>
      <c r="E32" s="267"/>
      <c r="F32" s="271">
        <v>7</v>
      </c>
      <c r="G32" s="267"/>
      <c r="H32" s="271" t="s">
        <v>560</v>
      </c>
      <c r="I32" s="267"/>
      <c r="J32" s="271" t="s">
        <v>560</v>
      </c>
      <c r="K32" s="267"/>
      <c r="L32" s="270" t="s">
        <v>560</v>
      </c>
      <c r="M32" s="274"/>
    </row>
    <row r="33" spans="1:13" ht="15">
      <c r="A33" s="252"/>
      <c r="B33" s="269" t="s">
        <v>145</v>
      </c>
      <c r="C33" s="267" t="str">
        <f>IF(AND(D32&lt;&gt;"…",D32&lt;&gt;""),[6]年齢!C33,D32)</f>
        <v>自　　　殺</v>
      </c>
      <c r="D33" s="268">
        <v>14.3</v>
      </c>
      <c r="E33" s="267" t="str">
        <f>IF(AND(F32&lt;&gt;"…",F32&lt;&gt;""),[6]年齢!E33,F32)</f>
        <v>不慮の事故</v>
      </c>
      <c r="F33" s="268">
        <v>7.7</v>
      </c>
      <c r="G33" s="267" t="str">
        <f>IF(AND(H32&lt;&gt;"…",H32&lt;&gt;""),[6]年齢!G33,H32)</f>
        <v>…</v>
      </c>
      <c r="H33" s="268" t="s">
        <v>560</v>
      </c>
      <c r="I33" s="267" t="str">
        <f>IF(AND(J32&lt;&gt;"…",J32&lt;&gt;""),[6]年齢!I33,J32)</f>
        <v>…</v>
      </c>
      <c r="J33" s="268" t="s">
        <v>560</v>
      </c>
      <c r="K33" s="267" t="str">
        <f>IF(AND(L32&lt;&gt;"…",L32&lt;&gt;""),[6]年齢!K33,L32)</f>
        <v>…</v>
      </c>
      <c r="L33" s="266" t="s">
        <v>560</v>
      </c>
      <c r="M33" s="261"/>
    </row>
    <row r="34" spans="1:13" ht="15">
      <c r="A34" s="252"/>
      <c r="B34" s="272"/>
      <c r="C34" s="267" t="str">
        <f>IF(AND(ISBLANK([6]年齢!C34)=FALSE,D32&lt;&gt;"…",D32&lt;&gt;""),[6]年齢!C34,"")</f>
        <v/>
      </c>
      <c r="D34" s="268">
        <v>46.4</v>
      </c>
      <c r="E34" s="267" t="str">
        <f>IF(AND(ISBLANK([6]年齢!E34)=FALSE,F32&lt;&gt;"…",F32&lt;&gt;""),[6]年齢!E34,"")</f>
        <v/>
      </c>
      <c r="F34" s="268">
        <v>25</v>
      </c>
      <c r="G34" s="267" t="str">
        <f>IF(AND(ISBLANK([6]年齢!G34)=FALSE,H32&lt;&gt;"…",H32&lt;&gt;""),[6]年齢!G34,"")</f>
        <v/>
      </c>
      <c r="H34" s="268" t="s">
        <v>560</v>
      </c>
      <c r="I34" s="267" t="str">
        <f>IF(AND(ISBLANK([6]年齢!I34)=FALSE,J32&lt;&gt;"…",J32&lt;&gt;""),[6]年齢!I34,"")</f>
        <v/>
      </c>
      <c r="J34" s="268" t="s">
        <v>560</v>
      </c>
      <c r="K34" s="267" t="str">
        <f>IF(AND(ISBLANK([6]年齢!K34)=FALSE,L32&lt;&gt;"…",L32&lt;&gt;""),[6]年齢!K34,"")</f>
        <v/>
      </c>
      <c r="L34" s="266" t="s">
        <v>560</v>
      </c>
      <c r="M34" s="261"/>
    </row>
    <row r="35" spans="1:13" ht="15">
      <c r="A35" s="252"/>
      <c r="B35" s="272"/>
      <c r="C35" s="267"/>
      <c r="D35" s="271"/>
      <c r="E35" s="267"/>
      <c r="F35" s="271"/>
      <c r="G35" s="267"/>
      <c r="H35" s="271"/>
      <c r="I35" s="267"/>
      <c r="J35" s="271"/>
      <c r="K35" s="267"/>
      <c r="L35" s="270"/>
      <c r="M35" s="261"/>
    </row>
    <row r="36" spans="1:13" ht="15">
      <c r="A36" s="252"/>
      <c r="B36" s="272"/>
      <c r="C36" s="267"/>
      <c r="D36" s="271">
        <v>22</v>
      </c>
      <c r="E36" s="267"/>
      <c r="F36" s="271">
        <v>7</v>
      </c>
      <c r="G36" s="267"/>
      <c r="H36" s="271">
        <v>5</v>
      </c>
      <c r="I36" s="267"/>
      <c r="J36" s="271">
        <v>3</v>
      </c>
      <c r="K36" s="267"/>
      <c r="L36" s="270" t="s">
        <v>560</v>
      </c>
      <c r="M36" s="274"/>
    </row>
    <row r="37" spans="1:13" ht="15">
      <c r="A37" s="252"/>
      <c r="B37" s="269" t="s">
        <v>144</v>
      </c>
      <c r="C37" s="267" t="str">
        <f>IF(AND(D36&lt;&gt;"…",D36&lt;&gt;""),[6]年齢!C37,D36)</f>
        <v>自　　　殺</v>
      </c>
      <c r="D37" s="268">
        <v>23.6</v>
      </c>
      <c r="E37" s="267" t="str">
        <f>IF(AND(F36&lt;&gt;"…",F36&lt;&gt;""),[6]年齢!E37,F36)</f>
        <v>不慮の事故</v>
      </c>
      <c r="F37" s="268">
        <v>7.5</v>
      </c>
      <c r="G37" s="267" t="str">
        <f>IF(AND(H36&lt;&gt;"…",H36&lt;&gt;""),[6]年齢!G37,H36)</f>
        <v>悪性新生物</v>
      </c>
      <c r="H37" s="268">
        <v>5.4</v>
      </c>
      <c r="I37" s="267" t="str">
        <f>IF(AND(J36&lt;&gt;"…",J36&lt;&gt;""),[6]年齢!I37,J36)</f>
        <v>心　疾　患</v>
      </c>
      <c r="J37" s="268">
        <v>3.2</v>
      </c>
      <c r="K37" s="267" t="str">
        <f>IF(AND(L36&lt;&gt;"…",L36&lt;&gt;""),[6]年齢!K37,L36)</f>
        <v>…</v>
      </c>
      <c r="L37" s="266" t="s">
        <v>560</v>
      </c>
      <c r="M37" s="261"/>
    </row>
    <row r="38" spans="1:13" ht="15">
      <c r="A38" s="252"/>
      <c r="B38" s="272"/>
      <c r="C38" s="267" t="str">
        <f>IF(AND(ISBLANK([6]年齢!C38)=FALSE,D36&lt;&gt;"…",D36&lt;&gt;""),[6]年齢!C38,"")</f>
        <v/>
      </c>
      <c r="D38" s="268">
        <v>48.9</v>
      </c>
      <c r="E38" s="267" t="str">
        <f>IF(AND(ISBLANK([6]年齢!E38)=FALSE,F36&lt;&gt;"…",F36&lt;&gt;""),[6]年齢!E38,"")</f>
        <v/>
      </c>
      <c r="F38" s="268">
        <v>15.6</v>
      </c>
      <c r="G38" s="267" t="str">
        <f>IF(AND(ISBLANK([6]年齢!G38)=FALSE,H36&lt;&gt;"…",H36&lt;&gt;""),[6]年齢!G38,"")</f>
        <v/>
      </c>
      <c r="H38" s="268">
        <v>11.1</v>
      </c>
      <c r="I38" s="267" t="str">
        <f>IF(AND(ISBLANK([6]年齢!I38)=FALSE,J36&lt;&gt;"…",J36&lt;&gt;""),[6]年齢!I38,"")</f>
        <v/>
      </c>
      <c r="J38" s="268">
        <v>6.7</v>
      </c>
      <c r="K38" s="267" t="str">
        <f>IF(AND(ISBLANK([6]年齢!K38)=FALSE,L36&lt;&gt;"…",L36&lt;&gt;""),[6]年齢!K38,"")</f>
        <v/>
      </c>
      <c r="L38" s="266" t="s">
        <v>560</v>
      </c>
      <c r="M38" s="261"/>
    </row>
    <row r="39" spans="1:13" ht="15">
      <c r="A39" s="252"/>
      <c r="B39" s="272"/>
      <c r="C39" s="267"/>
      <c r="D39" s="271"/>
      <c r="E39" s="267"/>
      <c r="F39" s="271"/>
      <c r="G39" s="267"/>
      <c r="H39" s="271"/>
      <c r="I39" s="267"/>
      <c r="J39" s="271"/>
      <c r="K39" s="267"/>
      <c r="L39" s="270"/>
      <c r="M39" s="261"/>
    </row>
    <row r="40" spans="1:13" ht="15">
      <c r="A40" s="252"/>
      <c r="B40" s="272"/>
      <c r="C40" s="267"/>
      <c r="D40" s="271">
        <v>24</v>
      </c>
      <c r="E40" s="267"/>
      <c r="F40" s="271">
        <v>9</v>
      </c>
      <c r="G40" s="267"/>
      <c r="H40" s="271">
        <v>6</v>
      </c>
      <c r="I40" s="267"/>
      <c r="J40" s="271">
        <v>4</v>
      </c>
      <c r="K40" s="267"/>
      <c r="L40" s="270" t="s">
        <v>560</v>
      </c>
      <c r="M40" s="274"/>
    </row>
    <row r="41" spans="1:13" ht="15">
      <c r="A41" s="252"/>
      <c r="B41" s="269" t="s">
        <v>143</v>
      </c>
      <c r="C41" s="267" t="str">
        <f>IF(AND(D40&lt;&gt;"…",D40&lt;&gt;""),[6]年齢!C41,D40)</f>
        <v>自　　　殺</v>
      </c>
      <c r="D41" s="268">
        <v>23.3</v>
      </c>
      <c r="E41" s="267" t="str">
        <f>IF(AND(F40&lt;&gt;"…",F40&lt;&gt;""),[6]年齢!E41,F40)</f>
        <v>不慮の事故</v>
      </c>
      <c r="F41" s="268">
        <v>8.8000000000000007</v>
      </c>
      <c r="G41" s="267" t="str">
        <f>IF(AND(H40&lt;&gt;"…",H40&lt;&gt;""),[6]年齢!G41,H40)</f>
        <v>悪性新生物</v>
      </c>
      <c r="H41" s="268">
        <v>5.8</v>
      </c>
      <c r="I41" s="267" t="str">
        <f>IF(AND(J40&lt;&gt;"…",J40&lt;&gt;""),[6]年齢!I41,J40)</f>
        <v>脳血管疾患</v>
      </c>
      <c r="J41" s="268">
        <v>3.9</v>
      </c>
      <c r="K41" s="267" t="str">
        <f>IF(AND(L40&lt;&gt;"…",L40&lt;&gt;""),[6]年齢!K41,L40)</f>
        <v>…</v>
      </c>
      <c r="L41" s="266" t="s">
        <v>560</v>
      </c>
      <c r="M41" s="261"/>
    </row>
    <row r="42" spans="1:13" ht="15">
      <c r="A42" s="252"/>
      <c r="B42" s="272"/>
      <c r="C42" s="267" t="str">
        <f>IF(AND(ISBLANK([6]年齢!C42)=FALSE,D40&lt;&gt;"…",D40&lt;&gt;""),[6]年齢!C42,"")</f>
        <v/>
      </c>
      <c r="D42" s="268">
        <v>44.4</v>
      </c>
      <c r="E42" s="267" t="str">
        <f>IF(AND(ISBLANK([6]年齢!E42)=FALSE,F40&lt;&gt;"…",F40&lt;&gt;""),[6]年齢!E42,"")</f>
        <v/>
      </c>
      <c r="F42" s="268">
        <v>16.7</v>
      </c>
      <c r="G42" s="267" t="str">
        <f>IF(AND(ISBLANK([6]年齢!G42)=FALSE,H40&lt;&gt;"…",H40&lt;&gt;""),[6]年齢!G42,"")</f>
        <v/>
      </c>
      <c r="H42" s="268">
        <v>11.1</v>
      </c>
      <c r="I42" s="267" t="str">
        <f>IF(AND(ISBLANK([6]年齢!I42)=FALSE,J40&lt;&gt;"…",J40&lt;&gt;""),[6]年齢!I42,"")</f>
        <v/>
      </c>
      <c r="J42" s="268">
        <v>7.4</v>
      </c>
      <c r="K42" s="267" t="str">
        <f>IF(AND(ISBLANK([6]年齢!K42)=FALSE,L40&lt;&gt;"…",L40&lt;&gt;""),[6]年齢!K42,"")</f>
        <v/>
      </c>
      <c r="L42" s="266" t="s">
        <v>560</v>
      </c>
      <c r="M42" s="261"/>
    </row>
    <row r="43" spans="1:13" ht="15">
      <c r="A43" s="252"/>
      <c r="B43" s="272"/>
      <c r="C43" s="267"/>
      <c r="D43" s="271"/>
      <c r="E43" s="267"/>
      <c r="F43" s="271"/>
      <c r="G43" s="267"/>
      <c r="H43" s="271"/>
      <c r="I43" s="267"/>
      <c r="J43" s="271"/>
      <c r="K43" s="267"/>
      <c r="L43" s="270"/>
      <c r="M43" s="261"/>
    </row>
    <row r="44" spans="1:13" ht="15">
      <c r="A44" s="252"/>
      <c r="B44" s="272"/>
      <c r="C44" s="267"/>
      <c r="D44" s="271">
        <v>17</v>
      </c>
      <c r="E44" s="267"/>
      <c r="F44" s="271">
        <v>15</v>
      </c>
      <c r="G44" s="267"/>
      <c r="H44" s="271">
        <v>6</v>
      </c>
      <c r="I44" s="267"/>
      <c r="J44" s="271">
        <v>4</v>
      </c>
      <c r="K44" s="267"/>
      <c r="L44" s="270" t="s">
        <v>560</v>
      </c>
      <c r="M44" s="274"/>
    </row>
    <row r="45" spans="1:13" ht="15">
      <c r="A45" s="252"/>
      <c r="B45" s="269" t="s">
        <v>142</v>
      </c>
      <c r="C45" s="267" t="str">
        <f>IF(AND(D44&lt;&gt;"…",D44&lt;&gt;""),[6]年齢!C45,D44)</f>
        <v>自　　　殺</v>
      </c>
      <c r="D45" s="268">
        <v>14.6</v>
      </c>
      <c r="E45" s="267" t="str">
        <f>IF(AND(F44&lt;&gt;"…",F44&lt;&gt;""),[6]年齢!E45,F44)</f>
        <v>悪性新生物</v>
      </c>
      <c r="F45" s="268">
        <v>12.9</v>
      </c>
      <c r="G45" s="267" t="str">
        <f>IF(AND(H44&lt;&gt;"…",H44&lt;&gt;""),[6]年齢!G45,H44)</f>
        <v>不慮の事故</v>
      </c>
      <c r="H45" s="268">
        <v>5.0999999999999996</v>
      </c>
      <c r="I45" s="267" t="str">
        <f>IF(AND(J44&lt;&gt;"…",J44&lt;&gt;""),[6]年齢!I45,J44)</f>
        <v>心　疾　患</v>
      </c>
      <c r="J45" s="268">
        <v>3.4</v>
      </c>
      <c r="K45" s="267" t="str">
        <f>IF(AND(L44&lt;&gt;"…",L44&lt;&gt;""),[6]年齢!K45,L44)</f>
        <v>…</v>
      </c>
      <c r="L45" s="266" t="s">
        <v>560</v>
      </c>
      <c r="M45" s="261"/>
    </row>
    <row r="46" spans="1:13" ht="15">
      <c r="A46" s="252"/>
      <c r="B46" s="272"/>
      <c r="C46" s="267" t="str">
        <f>IF(AND(ISBLANK([6]年齢!C46)=FALSE,D44&lt;&gt;"…",D44&lt;&gt;""),[6]年齢!C46,"")</f>
        <v/>
      </c>
      <c r="D46" s="268">
        <v>29.3</v>
      </c>
      <c r="E46" s="267" t="str">
        <f>IF(AND(ISBLANK([6]年齢!E46)=FALSE,F44&lt;&gt;"…",F44&lt;&gt;""),[6]年齢!E46,"")</f>
        <v/>
      </c>
      <c r="F46" s="268">
        <v>25.9</v>
      </c>
      <c r="G46" s="267" t="str">
        <f>IF(AND(ISBLANK([6]年齢!G46)=FALSE,H44&lt;&gt;"…",H44&lt;&gt;""),[6]年齢!G46,"")</f>
        <v/>
      </c>
      <c r="H46" s="268">
        <v>10.3</v>
      </c>
      <c r="I46" s="267" t="str">
        <f>IF(AND(ISBLANK([6]年齢!I46)=FALSE,J44&lt;&gt;"…",J44&lt;&gt;""),[6]年齢!I46,"")</f>
        <v/>
      </c>
      <c r="J46" s="268">
        <v>6.9</v>
      </c>
      <c r="K46" s="267" t="str">
        <f>IF(AND(ISBLANK([6]年齢!K46)=FALSE,L44&lt;&gt;"…",L44&lt;&gt;""),[6]年齢!K46,"")</f>
        <v/>
      </c>
      <c r="L46" s="266" t="s">
        <v>560</v>
      </c>
      <c r="M46" s="261"/>
    </row>
    <row r="47" spans="1:13" ht="15">
      <c r="A47" s="252"/>
      <c r="B47" s="272"/>
      <c r="C47" s="267"/>
      <c r="D47" s="271"/>
      <c r="E47" s="267"/>
      <c r="F47" s="271"/>
      <c r="G47" s="267"/>
      <c r="H47" s="271"/>
      <c r="I47" s="267"/>
      <c r="J47" s="271"/>
      <c r="K47" s="267"/>
      <c r="L47" s="270"/>
      <c r="M47" s="261"/>
    </row>
    <row r="48" spans="1:13" ht="15">
      <c r="A48" s="252"/>
      <c r="B48" s="272"/>
      <c r="C48" s="267"/>
      <c r="D48" s="271">
        <v>40</v>
      </c>
      <c r="E48" s="267"/>
      <c r="F48" s="271">
        <v>22</v>
      </c>
      <c r="G48" s="267"/>
      <c r="H48" s="271">
        <v>20</v>
      </c>
      <c r="I48" s="267"/>
      <c r="J48" s="271">
        <v>13</v>
      </c>
      <c r="K48" s="267"/>
      <c r="L48" s="270">
        <v>10</v>
      </c>
      <c r="M48" s="274"/>
    </row>
    <row r="49" spans="1:13" ht="15">
      <c r="A49" s="252"/>
      <c r="B49" s="269" t="s">
        <v>141</v>
      </c>
      <c r="C49" s="267" t="str">
        <f>IF(AND(D48&lt;&gt;"…",D48&lt;&gt;""),[6]年齢!C49,D48)</f>
        <v>悪性新生物</v>
      </c>
      <c r="D49" s="268">
        <v>28.7</v>
      </c>
      <c r="E49" s="267" t="str">
        <f>IF(AND(F48&lt;&gt;"…",F48&lt;&gt;""),[6]年齢!E49,F48)</f>
        <v>自　　　殺</v>
      </c>
      <c r="F49" s="268">
        <v>15.8</v>
      </c>
      <c r="G49" s="267" t="str">
        <f>IF(AND(H48&lt;&gt;"…",H48&lt;&gt;""),[6]年齢!G49,H48)</f>
        <v>心　疾　患</v>
      </c>
      <c r="H49" s="268">
        <v>14.4</v>
      </c>
      <c r="I49" s="267" t="str">
        <f>IF(AND(J48&lt;&gt;"…",J48&lt;&gt;""),[6]年齢!I49,J48)</f>
        <v>脳血管疾患</v>
      </c>
      <c r="J49" s="268">
        <v>9.3000000000000007</v>
      </c>
      <c r="K49" s="267" t="str">
        <f>IF(AND(L48&lt;&gt;"…",L48&lt;&gt;""),[6]年齢!K49,L48)</f>
        <v>肝　疾　患</v>
      </c>
      <c r="L49" s="266">
        <v>7.2</v>
      </c>
      <c r="M49" s="261"/>
    </row>
    <row r="50" spans="1:13" ht="15">
      <c r="A50" s="252"/>
      <c r="B50" s="272"/>
      <c r="C50" s="267" t="str">
        <f>IF(AND(ISBLANK([6]年齢!C50)=FALSE,D48&lt;&gt;"…",D48&lt;&gt;""),[6]年齢!C50,"")</f>
        <v/>
      </c>
      <c r="D50" s="268">
        <v>28.8</v>
      </c>
      <c r="E50" s="267" t="str">
        <f>IF(AND(ISBLANK([6]年齢!E50)=FALSE,F48&lt;&gt;"…",F48&lt;&gt;""),[6]年齢!E50,"")</f>
        <v/>
      </c>
      <c r="F50" s="268">
        <v>15.8</v>
      </c>
      <c r="G50" s="267" t="str">
        <f>IF(AND(ISBLANK([6]年齢!G50)=FALSE,H48&lt;&gt;"…",H48&lt;&gt;""),[6]年齢!G50,"")</f>
        <v/>
      </c>
      <c r="H50" s="268">
        <v>14.4</v>
      </c>
      <c r="I50" s="267" t="str">
        <f>IF(AND(ISBLANK([6]年齢!I50)=FALSE,J48&lt;&gt;"…",J48&lt;&gt;""),[6]年齢!I50,"")</f>
        <v/>
      </c>
      <c r="J50" s="268">
        <v>9.4</v>
      </c>
      <c r="K50" s="267" t="str">
        <f>IF(AND(ISBLANK([6]年齢!K50)=FALSE,L48&lt;&gt;"…",L48&lt;&gt;""),[6]年齢!K50,"")</f>
        <v>不慮の事故</v>
      </c>
      <c r="L50" s="266">
        <v>7.2</v>
      </c>
      <c r="M50" s="261"/>
    </row>
    <row r="51" spans="1:13" ht="15">
      <c r="A51" s="252"/>
      <c r="B51" s="272"/>
      <c r="C51" s="267"/>
      <c r="D51" s="271"/>
      <c r="E51" s="267"/>
      <c r="F51" s="271"/>
      <c r="G51" s="267"/>
      <c r="H51" s="271"/>
      <c r="I51" s="267"/>
      <c r="J51" s="271"/>
      <c r="K51" s="267"/>
      <c r="L51" s="270"/>
      <c r="M51" s="261"/>
    </row>
    <row r="52" spans="1:13" ht="15">
      <c r="A52" s="252"/>
      <c r="B52" s="272"/>
      <c r="C52" s="267"/>
      <c r="D52" s="271">
        <v>74</v>
      </c>
      <c r="E52" s="267"/>
      <c r="F52" s="271">
        <v>25</v>
      </c>
      <c r="G52" s="267"/>
      <c r="H52" s="271">
        <v>19</v>
      </c>
      <c r="I52" s="267"/>
      <c r="J52" s="271">
        <v>16</v>
      </c>
      <c r="K52" s="267"/>
      <c r="L52" s="270">
        <v>12</v>
      </c>
      <c r="M52" s="274"/>
    </row>
    <row r="53" spans="1:13" ht="15">
      <c r="A53" s="252"/>
      <c r="B53" s="269" t="s">
        <v>140</v>
      </c>
      <c r="C53" s="267" t="str">
        <f>IF(AND(D52&lt;&gt;"…",D52&lt;&gt;""),[6]年齢!C53,D52)</f>
        <v>悪性新生物</v>
      </c>
      <c r="D53" s="268">
        <v>64.099999999999994</v>
      </c>
      <c r="E53" s="267" t="str">
        <f>IF(AND(F52&lt;&gt;"…",F52&lt;&gt;""),[6]年齢!E53,F52)</f>
        <v>自　　　殺</v>
      </c>
      <c r="F53" s="268">
        <v>21.6</v>
      </c>
      <c r="G53" s="267" t="str">
        <f>IF(AND(H52&lt;&gt;"…",H52&lt;&gt;""),[6]年齢!G53,H52)</f>
        <v>脳血管疾患</v>
      </c>
      <c r="H53" s="268">
        <v>16.399999999999999</v>
      </c>
      <c r="I53" s="267" t="str">
        <f>IF(AND(J52&lt;&gt;"…",J52&lt;&gt;""),[6]年齢!I53,J52)</f>
        <v>心　疾　患</v>
      </c>
      <c r="J53" s="268">
        <v>13.9</v>
      </c>
      <c r="K53" s="267" t="str">
        <f>IF(AND(L52&lt;&gt;"…",L52&lt;&gt;""),[6]年齢!K53,L52)</f>
        <v>不慮の事故</v>
      </c>
      <c r="L53" s="266">
        <v>10.4</v>
      </c>
      <c r="M53" s="261"/>
    </row>
    <row r="54" spans="1:13" ht="15">
      <c r="A54" s="252"/>
      <c r="B54" s="272"/>
      <c r="C54" s="267" t="str">
        <f>IF(AND(ISBLANK([6]年齢!C54)=FALSE,D52&lt;&gt;"…",D52&lt;&gt;""),[6]年齢!C54,"")</f>
        <v/>
      </c>
      <c r="D54" s="268">
        <v>42.3</v>
      </c>
      <c r="E54" s="267" t="str">
        <f>IF(AND(ISBLANK([6]年齢!E54)=FALSE,F52&lt;&gt;"…",F52&lt;&gt;""),[6]年齢!E54,"")</f>
        <v/>
      </c>
      <c r="F54" s="268">
        <v>14.3</v>
      </c>
      <c r="G54" s="267" t="str">
        <f>IF(AND(ISBLANK([6]年齢!G54)=FALSE,H52&lt;&gt;"…",H52&lt;&gt;""),[6]年齢!G54,"")</f>
        <v/>
      </c>
      <c r="H54" s="268">
        <v>10.9</v>
      </c>
      <c r="I54" s="267" t="str">
        <f>IF(AND(ISBLANK([6]年齢!I54)=FALSE,J52&lt;&gt;"…",J52&lt;&gt;""),[6]年齢!I54,"")</f>
        <v/>
      </c>
      <c r="J54" s="268">
        <v>9.1</v>
      </c>
      <c r="K54" s="267" t="str">
        <f>IF(AND(ISBLANK([6]年齢!K54)=FALSE,L52&lt;&gt;"…",L52&lt;&gt;""),[6]年齢!K54,"")</f>
        <v/>
      </c>
      <c r="L54" s="266">
        <v>6.9</v>
      </c>
      <c r="M54" s="261"/>
    </row>
    <row r="55" spans="1:13" ht="15">
      <c r="A55" s="252"/>
      <c r="B55" s="272"/>
      <c r="C55" s="267"/>
      <c r="D55" s="271"/>
      <c r="E55" s="267"/>
      <c r="F55" s="271"/>
      <c r="G55" s="267"/>
      <c r="H55" s="271"/>
      <c r="I55" s="267"/>
      <c r="J55" s="271"/>
      <c r="K55" s="267"/>
      <c r="L55" s="270"/>
      <c r="M55" s="261"/>
    </row>
    <row r="56" spans="1:13" ht="15">
      <c r="A56" s="252"/>
      <c r="B56" s="272"/>
      <c r="C56" s="267"/>
      <c r="D56" s="271">
        <v>97</v>
      </c>
      <c r="E56" s="267"/>
      <c r="F56" s="271">
        <v>32</v>
      </c>
      <c r="G56" s="267"/>
      <c r="H56" s="271">
        <v>29</v>
      </c>
      <c r="I56" s="267"/>
      <c r="J56" s="271">
        <v>26</v>
      </c>
      <c r="K56" s="267"/>
      <c r="L56" s="270">
        <v>12</v>
      </c>
      <c r="M56" s="274"/>
    </row>
    <row r="57" spans="1:13" ht="15">
      <c r="A57" s="252"/>
      <c r="B57" s="269" t="s">
        <v>216</v>
      </c>
      <c r="C57" s="267" t="str">
        <f>IF(AND(D56&lt;&gt;"…",D56&lt;&gt;""),[6]年齢!C57,D56)</f>
        <v>悪性新生物</v>
      </c>
      <c r="D57" s="268">
        <v>89.7</v>
      </c>
      <c r="E57" s="267" t="str">
        <f>IF(AND(F56&lt;&gt;"…",F56&lt;&gt;""),[6]年齢!E57,F56)</f>
        <v>心　疾　患</v>
      </c>
      <c r="F57" s="268">
        <v>29.6</v>
      </c>
      <c r="G57" s="267" t="str">
        <f>IF(AND(H56&lt;&gt;"…",H56&lt;&gt;""),[6]年齢!G57,H56)</f>
        <v>自　　　殺</v>
      </c>
      <c r="H57" s="268">
        <v>26.8</v>
      </c>
      <c r="I57" s="267" t="str">
        <f>IF(AND(J56&lt;&gt;"…",J56&lt;&gt;""),[6]年齢!I57,J56)</f>
        <v>脳血管疾患</v>
      </c>
      <c r="J57" s="268">
        <v>24.1</v>
      </c>
      <c r="K57" s="267" t="str">
        <f>IF(AND(L56&lt;&gt;"…",L56&lt;&gt;""),[6]年齢!K57,L56)</f>
        <v>肝　疾　患</v>
      </c>
      <c r="L57" s="266">
        <v>11.1</v>
      </c>
      <c r="M57" s="261"/>
    </row>
    <row r="58" spans="1:13" ht="15">
      <c r="A58" s="252"/>
      <c r="B58" s="272"/>
      <c r="C58" s="267" t="str">
        <f>IF(AND(ISBLANK([6]年齢!C58)=FALSE,D56&lt;&gt;"…",D56&lt;&gt;""),[6]年齢!C58,"")</f>
        <v/>
      </c>
      <c r="D58" s="268">
        <v>37.6</v>
      </c>
      <c r="E58" s="267" t="str">
        <f>IF(AND(ISBLANK([6]年齢!E58)=FALSE,F56&lt;&gt;"…",F56&lt;&gt;""),[6]年齢!E58,"")</f>
        <v/>
      </c>
      <c r="F58" s="268">
        <v>12.4</v>
      </c>
      <c r="G58" s="267" t="str">
        <f>IF(AND(ISBLANK([6]年齢!G58)=FALSE,H56&lt;&gt;"…",H56&lt;&gt;""),[6]年齢!G58,"")</f>
        <v/>
      </c>
      <c r="H58" s="268">
        <v>11.2</v>
      </c>
      <c r="I58" s="267" t="str">
        <f>IF(AND(ISBLANK([6]年齢!I58)=FALSE,J56&lt;&gt;"…",J56&lt;&gt;""),[6]年齢!I58,"")</f>
        <v/>
      </c>
      <c r="J58" s="268">
        <v>10.1</v>
      </c>
      <c r="K58" s="267" t="str">
        <f>IF(AND(ISBLANK([6]年齢!K58)=FALSE,L56&lt;&gt;"…",L56&lt;&gt;""),[6]年齢!K58,"")</f>
        <v/>
      </c>
      <c r="L58" s="266">
        <v>4.7</v>
      </c>
      <c r="M58" s="261"/>
    </row>
    <row r="59" spans="1:13" ht="15">
      <c r="A59" s="252"/>
      <c r="B59" s="272"/>
      <c r="C59" s="267"/>
      <c r="D59" s="271"/>
      <c r="E59" s="267"/>
      <c r="F59" s="271"/>
      <c r="G59" s="267"/>
      <c r="H59" s="271"/>
      <c r="I59" s="267"/>
      <c r="J59" s="271"/>
      <c r="K59" s="267"/>
      <c r="L59" s="270"/>
      <c r="M59" s="261"/>
    </row>
    <row r="60" spans="1:13" ht="15">
      <c r="A60" s="252"/>
      <c r="B60" s="272"/>
      <c r="C60" s="267"/>
      <c r="D60" s="271">
        <v>185</v>
      </c>
      <c r="E60" s="267"/>
      <c r="F60" s="271">
        <v>56</v>
      </c>
      <c r="G60" s="267"/>
      <c r="H60" s="271">
        <v>30</v>
      </c>
      <c r="I60" s="267"/>
      <c r="J60" s="271">
        <v>28</v>
      </c>
      <c r="K60" s="267"/>
      <c r="L60" s="270">
        <v>25</v>
      </c>
      <c r="M60" s="274"/>
    </row>
    <row r="61" spans="1:13" ht="15">
      <c r="A61" s="252"/>
      <c r="B61" s="269" t="s">
        <v>215</v>
      </c>
      <c r="C61" s="267" t="str">
        <f>IF(AND(D60&lt;&gt;"…",D60&lt;&gt;""),[6]年齢!C61,D60)</f>
        <v>悪性新生物</v>
      </c>
      <c r="D61" s="268">
        <v>165.7</v>
      </c>
      <c r="E61" s="267" t="str">
        <f>IF(AND(F60&lt;&gt;"…",F60&lt;&gt;""),[6]年齢!E61,F60)</f>
        <v>心　疾　患</v>
      </c>
      <c r="F61" s="268">
        <v>50.2</v>
      </c>
      <c r="G61" s="267" t="str">
        <f>IF(AND(H60&lt;&gt;"…",H60&lt;&gt;""),[6]年齢!G61,H60)</f>
        <v>自　　　殺</v>
      </c>
      <c r="H61" s="268">
        <v>26.9</v>
      </c>
      <c r="I61" s="267" t="str">
        <f>IF(AND(J60&lt;&gt;"…",J60&lt;&gt;""),[6]年齢!I61,J60)</f>
        <v>脳血管疾患</v>
      </c>
      <c r="J61" s="268">
        <v>25.1</v>
      </c>
      <c r="K61" s="267" t="str">
        <f>IF(AND(L60&lt;&gt;"…",L60&lt;&gt;""),[6]年齢!K61,L60)</f>
        <v>不慮の事故</v>
      </c>
      <c r="L61" s="266">
        <v>22.4</v>
      </c>
      <c r="M61" s="261"/>
    </row>
    <row r="62" spans="1:13" ht="15">
      <c r="A62" s="252"/>
      <c r="B62" s="272"/>
      <c r="C62" s="267" t="str">
        <f>IF(AND(ISBLANK([6]年齢!C62)=FALSE,D60&lt;&gt;"…",D60&lt;&gt;""),[6]年齢!C62,"")</f>
        <v/>
      </c>
      <c r="D62" s="268">
        <v>43.5</v>
      </c>
      <c r="E62" s="267" t="str">
        <f>IF(AND(ISBLANK([6]年齢!E62)=FALSE,F60&lt;&gt;"…",F60&lt;&gt;""),[6]年齢!E62,"")</f>
        <v/>
      </c>
      <c r="F62" s="268">
        <v>13.2</v>
      </c>
      <c r="G62" s="267" t="str">
        <f>IF(AND(ISBLANK([6]年齢!G62)=FALSE,H60&lt;&gt;"…",H60&lt;&gt;""),[6]年齢!G62,"")</f>
        <v/>
      </c>
      <c r="H62" s="268">
        <v>7.1</v>
      </c>
      <c r="I62" s="267" t="str">
        <f>IF(AND(ISBLANK([6]年齢!I62)=FALSE,J60&lt;&gt;"…",J60&lt;&gt;""),[6]年齢!I62,"")</f>
        <v/>
      </c>
      <c r="J62" s="268">
        <v>6.6</v>
      </c>
      <c r="K62" s="267" t="str">
        <f>IF(AND(ISBLANK([6]年齢!K62)=FALSE,L60&lt;&gt;"…",L60&lt;&gt;""),[6]年齢!K62,"")</f>
        <v/>
      </c>
      <c r="L62" s="266">
        <v>5.9</v>
      </c>
      <c r="M62" s="261"/>
    </row>
    <row r="63" spans="1:13" ht="15">
      <c r="A63" s="252"/>
      <c r="B63" s="272"/>
      <c r="C63" s="267"/>
      <c r="D63" s="271"/>
      <c r="E63" s="267"/>
      <c r="F63" s="271"/>
      <c r="G63" s="267"/>
      <c r="H63" s="271"/>
      <c r="I63" s="267"/>
      <c r="J63" s="271"/>
      <c r="K63" s="267"/>
      <c r="L63" s="270"/>
      <c r="M63" s="261"/>
    </row>
    <row r="64" spans="1:13" ht="15">
      <c r="A64" s="252"/>
      <c r="B64" s="272"/>
      <c r="C64" s="267"/>
      <c r="D64" s="271">
        <v>322</v>
      </c>
      <c r="E64" s="267"/>
      <c r="F64" s="271">
        <v>102</v>
      </c>
      <c r="G64" s="267"/>
      <c r="H64" s="271">
        <v>52</v>
      </c>
      <c r="I64" s="267"/>
      <c r="J64" s="271">
        <v>29</v>
      </c>
      <c r="K64" s="267"/>
      <c r="L64" s="270">
        <v>25</v>
      </c>
      <c r="M64" s="274"/>
    </row>
    <row r="65" spans="1:13" ht="15">
      <c r="A65" s="252"/>
      <c r="B65" s="269" t="s">
        <v>214</v>
      </c>
      <c r="C65" s="267" t="str">
        <f>IF(AND(D64&lt;&gt;"…",D64&lt;&gt;""),[6]年齢!C65,D64)</f>
        <v>悪性新生物</v>
      </c>
      <c r="D65" s="268">
        <v>258</v>
      </c>
      <c r="E65" s="267" t="str">
        <f>IF(AND(F64&lt;&gt;"…",F64&lt;&gt;""),[6]年齢!E65,F64)</f>
        <v>心　疾　患</v>
      </c>
      <c r="F65" s="268">
        <v>81.7</v>
      </c>
      <c r="G65" s="267" t="str">
        <f>IF(AND(H64&lt;&gt;"…",H64&lt;&gt;""),[6]年齢!G65,H64)</f>
        <v>脳血管疾患</v>
      </c>
      <c r="H65" s="268">
        <v>41.7</v>
      </c>
      <c r="I65" s="267" t="str">
        <f>IF(AND(J64&lt;&gt;"…",J64&lt;&gt;""),[6]年齢!I65,J64)</f>
        <v>肺　　　炎</v>
      </c>
      <c r="J65" s="268">
        <v>23.2</v>
      </c>
      <c r="K65" s="267" t="str">
        <f>IF(AND(L64&lt;&gt;"…",L64&lt;&gt;""),[6]年齢!K65,L64)</f>
        <v>肝　疾　患</v>
      </c>
      <c r="L65" s="266">
        <v>20</v>
      </c>
      <c r="M65" s="261"/>
    </row>
    <row r="66" spans="1:13" ht="15">
      <c r="A66" s="252"/>
      <c r="B66" s="272"/>
      <c r="C66" s="267" t="str">
        <f>IF(AND(ISBLANK([6]年齢!C66)=FALSE,D64&lt;&gt;"…",D64&lt;&gt;""),[6]年齢!C66,"")</f>
        <v/>
      </c>
      <c r="D66" s="268">
        <v>43.9</v>
      </c>
      <c r="E66" s="267" t="str">
        <f>IF(AND(ISBLANK([6]年齢!E66)=FALSE,F64&lt;&gt;"…",F64&lt;&gt;""),[6]年齢!E66,"")</f>
        <v/>
      </c>
      <c r="F66" s="268">
        <v>13.9</v>
      </c>
      <c r="G66" s="267" t="str">
        <f>IF(AND(ISBLANK([6]年齢!G66)=FALSE,H64&lt;&gt;"…",H64&lt;&gt;""),[6]年齢!G66,"")</f>
        <v/>
      </c>
      <c r="H66" s="268">
        <v>7.1</v>
      </c>
      <c r="I66" s="267" t="str">
        <f>IF(AND(ISBLANK([6]年齢!I66)=FALSE,J64&lt;&gt;"…",J64&lt;&gt;""),[6]年齢!I66,"")</f>
        <v/>
      </c>
      <c r="J66" s="268">
        <v>4</v>
      </c>
      <c r="K66" s="267" t="str">
        <f>IF(AND(ISBLANK([6]年齢!K66)=FALSE,L64&lt;&gt;"…",L64&lt;&gt;""),[6]年齢!K66,"")</f>
        <v/>
      </c>
      <c r="L66" s="266">
        <v>3.4</v>
      </c>
      <c r="M66" s="261"/>
    </row>
    <row r="67" spans="1:13" ht="15">
      <c r="A67" s="252"/>
      <c r="B67" s="272"/>
      <c r="C67" s="267"/>
      <c r="D67" s="271"/>
      <c r="E67" s="267"/>
      <c r="F67" s="271"/>
      <c r="G67" s="267"/>
      <c r="H67" s="271"/>
      <c r="I67" s="267"/>
      <c r="J67" s="271"/>
      <c r="K67" s="267"/>
      <c r="L67" s="270"/>
      <c r="M67" s="261"/>
    </row>
    <row r="68" spans="1:13" ht="15">
      <c r="A68" s="252"/>
      <c r="B68" s="272"/>
      <c r="C68" s="267"/>
      <c r="D68" s="271">
        <v>632</v>
      </c>
      <c r="E68" s="267"/>
      <c r="F68" s="271">
        <v>156</v>
      </c>
      <c r="G68" s="267"/>
      <c r="H68" s="271">
        <v>75</v>
      </c>
      <c r="I68" s="267"/>
      <c r="J68" s="271">
        <v>57</v>
      </c>
      <c r="K68" s="267"/>
      <c r="L68" s="270">
        <v>51</v>
      </c>
      <c r="M68" s="274"/>
    </row>
    <row r="69" spans="1:13" ht="15">
      <c r="A69" s="252"/>
      <c r="B69" s="269" t="s">
        <v>213</v>
      </c>
      <c r="C69" s="267" t="str">
        <f>IF(AND(D68&lt;&gt;"…",D68&lt;&gt;""),[6]年齢!C69,D68)</f>
        <v>悪性新生物</v>
      </c>
      <c r="D69" s="268">
        <v>419.4</v>
      </c>
      <c r="E69" s="267" t="str">
        <f>IF(AND(F68&lt;&gt;"…",F68&lt;&gt;""),[6]年齢!E69,F68)</f>
        <v>心　疾　患</v>
      </c>
      <c r="F69" s="268">
        <v>103.5</v>
      </c>
      <c r="G69" s="267" t="str">
        <f>IF(AND(H68&lt;&gt;"…",H68&lt;&gt;""),[6]年齢!G69,H68)</f>
        <v>脳血管疾患</v>
      </c>
      <c r="H69" s="268">
        <v>49.8</v>
      </c>
      <c r="I69" s="267" t="str">
        <f>IF(AND(J68&lt;&gt;"…",J68&lt;&gt;""),[6]年齢!I69,J68)</f>
        <v>肺　　　炎</v>
      </c>
      <c r="J69" s="268">
        <v>37.799999999999997</v>
      </c>
      <c r="K69" s="267" t="str">
        <f>IF(AND(L68&lt;&gt;"…",L68&lt;&gt;""),[6]年齢!K69,L68)</f>
        <v>不慮の事故</v>
      </c>
      <c r="L69" s="266">
        <v>33.799999999999997</v>
      </c>
      <c r="M69" s="261"/>
    </row>
    <row r="70" spans="1:13" ht="15">
      <c r="A70" s="252"/>
      <c r="B70" s="272"/>
      <c r="C70" s="267" t="str">
        <f>IF(AND(ISBLANK([6]年齢!C70)=FALSE,D68&lt;&gt;"…",D68&lt;&gt;""),[6]年齢!C70,"")</f>
        <v/>
      </c>
      <c r="D70" s="268">
        <v>48.7</v>
      </c>
      <c r="E70" s="267" t="str">
        <f>IF(AND(ISBLANK([6]年齢!E70)=FALSE,F68&lt;&gt;"…",F68&lt;&gt;""),[6]年齢!E70,"")</f>
        <v/>
      </c>
      <c r="F70" s="268">
        <v>12</v>
      </c>
      <c r="G70" s="267" t="str">
        <f>IF(AND(ISBLANK([6]年齢!G70)=FALSE,H68&lt;&gt;"…",H68&lt;&gt;""),[6]年齢!G70,"")</f>
        <v/>
      </c>
      <c r="H70" s="268">
        <v>5.8</v>
      </c>
      <c r="I70" s="267" t="str">
        <f>IF(AND(ISBLANK([6]年齢!I70)=FALSE,J68&lt;&gt;"…",J68&lt;&gt;""),[6]年齢!I70,"")</f>
        <v/>
      </c>
      <c r="J70" s="268">
        <v>4.4000000000000004</v>
      </c>
      <c r="K70" s="267" t="str">
        <f>IF(AND(ISBLANK([6]年齢!K70)=FALSE,L68&lt;&gt;"…",L68&lt;&gt;""),[6]年齢!K70,"")</f>
        <v/>
      </c>
      <c r="L70" s="266">
        <v>3.9</v>
      </c>
      <c r="M70" s="261"/>
    </row>
    <row r="71" spans="1:13" ht="15">
      <c r="A71" s="252"/>
      <c r="B71" s="272"/>
      <c r="C71" s="267"/>
      <c r="D71" s="271"/>
      <c r="E71" s="267"/>
      <c r="F71" s="271"/>
      <c r="G71" s="267"/>
      <c r="H71" s="271"/>
      <c r="I71" s="267"/>
      <c r="J71" s="271"/>
      <c r="K71" s="267"/>
      <c r="L71" s="270"/>
      <c r="M71" s="261"/>
    </row>
    <row r="72" spans="1:13" ht="15">
      <c r="A72" s="252"/>
      <c r="B72" s="272"/>
      <c r="C72" s="267"/>
      <c r="D72" s="271">
        <v>730</v>
      </c>
      <c r="E72" s="267"/>
      <c r="F72" s="271">
        <v>231</v>
      </c>
      <c r="G72" s="267"/>
      <c r="H72" s="271">
        <v>125</v>
      </c>
      <c r="I72" s="267"/>
      <c r="J72" s="271">
        <v>100</v>
      </c>
      <c r="K72" s="267"/>
      <c r="L72" s="270">
        <v>71</v>
      </c>
      <c r="M72" s="274"/>
    </row>
    <row r="73" spans="1:13" ht="15">
      <c r="A73" s="252"/>
      <c r="B73" s="269" t="s">
        <v>212</v>
      </c>
      <c r="C73" s="267" t="str">
        <f>IF(AND(D72&lt;&gt;"…",D72&lt;&gt;""),[6]年齢!C73,D72)</f>
        <v>悪性新生物</v>
      </c>
      <c r="D73" s="268">
        <v>603.5</v>
      </c>
      <c r="E73" s="267" t="str">
        <f>IF(AND(F72&lt;&gt;"…",F72&lt;&gt;""),[6]年齢!E73,F72)</f>
        <v>心　疾　患</v>
      </c>
      <c r="F73" s="268">
        <v>191</v>
      </c>
      <c r="G73" s="267" t="str">
        <f>IF(AND(H72&lt;&gt;"…",H72&lt;&gt;""),[6]年齢!G73,H72)</f>
        <v>脳血管疾患</v>
      </c>
      <c r="H73" s="268">
        <v>103.3</v>
      </c>
      <c r="I73" s="267" t="str">
        <f>IF(AND(J72&lt;&gt;"…",J72&lt;&gt;""),[6]年齢!I73,J72)</f>
        <v>肺　　　炎</v>
      </c>
      <c r="J73" s="268">
        <v>82.7</v>
      </c>
      <c r="K73" s="267" t="str">
        <f>IF(AND(L72&lt;&gt;"…",L72&lt;&gt;""),[6]年齢!K73,L72)</f>
        <v>不慮の事故</v>
      </c>
      <c r="L73" s="266">
        <v>58.7</v>
      </c>
      <c r="M73" s="261"/>
    </row>
    <row r="74" spans="1:13" ht="15">
      <c r="A74" s="252"/>
      <c r="B74" s="272"/>
      <c r="C74" s="267" t="str">
        <f>IF(AND(ISBLANK([6]年齢!C74)=FALSE,D72&lt;&gt;"…",D72&lt;&gt;""),[6]年齢!C74,"")</f>
        <v/>
      </c>
      <c r="D74" s="268">
        <v>42.8</v>
      </c>
      <c r="E74" s="267" t="str">
        <f>IF(AND(ISBLANK([6]年齢!E74)=FALSE,F72&lt;&gt;"…",F72&lt;&gt;""),[6]年齢!E74,"")</f>
        <v/>
      </c>
      <c r="F74" s="268">
        <v>13.5</v>
      </c>
      <c r="G74" s="267" t="str">
        <f>IF(AND(ISBLANK([6]年齢!G74)=FALSE,H72&lt;&gt;"…",H72&lt;&gt;""),[6]年齢!G74,"")</f>
        <v/>
      </c>
      <c r="H74" s="268">
        <v>7.3</v>
      </c>
      <c r="I74" s="267" t="str">
        <f>IF(AND(ISBLANK([6]年齢!I74)=FALSE,J72&lt;&gt;"…",J72&lt;&gt;""),[6]年齢!I74,"")</f>
        <v/>
      </c>
      <c r="J74" s="268">
        <v>5.9</v>
      </c>
      <c r="K74" s="267" t="str">
        <f>IF(AND(ISBLANK([6]年齢!K74)=FALSE,L72&lt;&gt;"…",L72&lt;&gt;""),[6]年齢!K74,"")</f>
        <v/>
      </c>
      <c r="L74" s="266">
        <v>4.2</v>
      </c>
      <c r="M74" s="261"/>
    </row>
    <row r="75" spans="1:13" ht="15">
      <c r="A75" s="252"/>
      <c r="B75" s="272"/>
      <c r="C75" s="267"/>
      <c r="D75" s="273"/>
      <c r="E75" s="267"/>
      <c r="F75" s="273"/>
      <c r="G75" s="267"/>
      <c r="H75" s="273"/>
      <c r="I75" s="267"/>
      <c r="J75" s="273"/>
      <c r="K75" s="267"/>
      <c r="L75" s="266"/>
      <c r="M75" s="261"/>
    </row>
    <row r="76" spans="1:13" ht="15">
      <c r="A76" s="252"/>
      <c r="B76" s="272"/>
      <c r="C76" s="267"/>
      <c r="D76" s="271">
        <v>809</v>
      </c>
      <c r="E76" s="267"/>
      <c r="F76" s="271">
        <v>330</v>
      </c>
      <c r="G76" s="267"/>
      <c r="H76" s="271">
        <v>244</v>
      </c>
      <c r="I76" s="267"/>
      <c r="J76" s="271">
        <v>182</v>
      </c>
      <c r="K76" s="267"/>
      <c r="L76" s="270">
        <v>94</v>
      </c>
      <c r="M76" s="274"/>
    </row>
    <row r="77" spans="1:13" ht="15">
      <c r="A77" s="252"/>
      <c r="B77" s="269" t="s">
        <v>211</v>
      </c>
      <c r="C77" s="267" t="str">
        <f>IF(AND(D76&lt;&gt;"…",D76&lt;&gt;""),[6]年齢!C77,D76)</f>
        <v>悪性新生物</v>
      </c>
      <c r="D77" s="268">
        <v>843.8</v>
      </c>
      <c r="E77" s="267" t="str">
        <f>IF(AND(F76&lt;&gt;"…",F76&lt;&gt;""),[6]年齢!E77,F76)</f>
        <v>心　疾　患</v>
      </c>
      <c r="F77" s="268">
        <v>344.2</v>
      </c>
      <c r="G77" s="267" t="str">
        <f>IF(AND(H76&lt;&gt;"…",H76&lt;&gt;""),[6]年齢!G77,H76)</f>
        <v>肺　　　炎</v>
      </c>
      <c r="H77" s="268">
        <v>254.5</v>
      </c>
      <c r="I77" s="267" t="str">
        <f>IF(AND(J76&lt;&gt;"…",J76&lt;&gt;""),[6]年齢!I77,J76)</f>
        <v>脳血管疾患</v>
      </c>
      <c r="J77" s="268">
        <v>189.8</v>
      </c>
      <c r="K77" s="267" t="str">
        <f>IF(AND(L76&lt;&gt;"…",L76&lt;&gt;""),[6]年齢!K77,L76)</f>
        <v>不慮の事故</v>
      </c>
      <c r="L77" s="266">
        <v>98</v>
      </c>
      <c r="M77" s="261"/>
    </row>
    <row r="78" spans="1:13" ht="15">
      <c r="A78" s="252"/>
      <c r="B78" s="272"/>
      <c r="C78" s="267" t="str">
        <f>IF(AND(ISBLANK([6]年齢!C78)=FALSE,D76&lt;&gt;"…",D76&lt;&gt;""),[6]年齢!C78,"")</f>
        <v/>
      </c>
      <c r="D78" s="268">
        <v>34.9</v>
      </c>
      <c r="E78" s="267" t="str">
        <f>IF(AND(ISBLANK([6]年齢!E78)=FALSE,F76&lt;&gt;"…",F76&lt;&gt;""),[6]年齢!E78,"")</f>
        <v/>
      </c>
      <c r="F78" s="268">
        <v>14.2</v>
      </c>
      <c r="G78" s="267" t="str">
        <f>IF(AND(ISBLANK([6]年齢!G78)=FALSE,H76&lt;&gt;"…",H76&lt;&gt;""),[6]年齢!G78,"")</f>
        <v/>
      </c>
      <c r="H78" s="268">
        <v>10.5</v>
      </c>
      <c r="I78" s="267" t="str">
        <f>IF(AND(ISBLANK([6]年齢!I78)=FALSE,J76&lt;&gt;"…",J76&lt;&gt;""),[6]年齢!I78,"")</f>
        <v/>
      </c>
      <c r="J78" s="268">
        <v>7.9</v>
      </c>
      <c r="K78" s="267" t="str">
        <f>IF(AND(ISBLANK([6]年齢!K78)=FALSE,L76&lt;&gt;"…",L76&lt;&gt;""),[6]年齢!K78,"")</f>
        <v/>
      </c>
      <c r="L78" s="266">
        <v>4.0999999999999996</v>
      </c>
      <c r="M78" s="261"/>
    </row>
    <row r="79" spans="1:13" ht="15">
      <c r="A79" s="252"/>
      <c r="B79" s="272"/>
      <c r="C79" s="267"/>
      <c r="D79" s="273"/>
      <c r="E79" s="267"/>
      <c r="F79" s="273"/>
      <c r="G79" s="267"/>
      <c r="H79" s="273"/>
      <c r="I79" s="267"/>
      <c r="J79" s="273"/>
      <c r="K79" s="267"/>
      <c r="L79" s="266"/>
      <c r="M79" s="261"/>
    </row>
    <row r="80" spans="1:13" ht="15">
      <c r="A80" s="252"/>
      <c r="B80" s="272"/>
      <c r="C80" s="267"/>
      <c r="D80" s="271">
        <v>1033</v>
      </c>
      <c r="E80" s="267"/>
      <c r="F80" s="271">
        <v>571</v>
      </c>
      <c r="G80" s="267"/>
      <c r="H80" s="271">
        <v>438</v>
      </c>
      <c r="I80" s="267"/>
      <c r="J80" s="271">
        <v>322</v>
      </c>
      <c r="K80" s="267"/>
      <c r="L80" s="270">
        <v>122</v>
      </c>
      <c r="M80" s="274"/>
    </row>
    <row r="81" spans="1:13" ht="15">
      <c r="A81" s="252"/>
      <c r="B81" s="269" t="s">
        <v>210</v>
      </c>
      <c r="C81" s="267" t="str">
        <f>IF(AND(D80&lt;&gt;"…",D80&lt;&gt;""),[6]年齢!C81,D80)</f>
        <v>悪性新生物</v>
      </c>
      <c r="D81" s="268">
        <v>1230.8</v>
      </c>
      <c r="E81" s="267" t="str">
        <f>IF(AND(F80&lt;&gt;"…",F80&lt;&gt;""),[6]年齢!E81,F80)</f>
        <v>心　疾　患</v>
      </c>
      <c r="F81" s="268">
        <v>680.4</v>
      </c>
      <c r="G81" s="267" t="str">
        <f>IF(AND(H80&lt;&gt;"…",H80&lt;&gt;""),[6]年齢!G81,H80)</f>
        <v>肺　　　炎</v>
      </c>
      <c r="H81" s="268">
        <v>521.9</v>
      </c>
      <c r="I81" s="267" t="str">
        <f>IF(AND(J80&lt;&gt;"…",J80&lt;&gt;""),[6]年齢!I81,J80)</f>
        <v>脳血管疾患</v>
      </c>
      <c r="J81" s="268">
        <v>383.7</v>
      </c>
      <c r="K81" s="267" t="str">
        <f>IF(AND(L80&lt;&gt;"…",L80&lt;&gt;""),[6]年齢!K81,L80)</f>
        <v>不慮の事故</v>
      </c>
      <c r="L81" s="266">
        <v>145.4</v>
      </c>
      <c r="M81" s="261"/>
    </row>
    <row r="82" spans="1:13" ht="15">
      <c r="A82" s="252"/>
      <c r="B82" s="272"/>
      <c r="C82" s="267" t="str">
        <f>IF(AND(ISBLANK([6]年齢!C82)=FALSE,D80&lt;&gt;"…",D80&lt;&gt;""),[6]年齢!C82,"")</f>
        <v/>
      </c>
      <c r="D82" s="268">
        <v>28.3</v>
      </c>
      <c r="E82" s="267" t="str">
        <f>IF(AND(ISBLANK([6]年齢!E82)=FALSE,F80&lt;&gt;"…",F80&lt;&gt;""),[6]年齢!E82,"")</f>
        <v/>
      </c>
      <c r="F82" s="268">
        <v>15.7</v>
      </c>
      <c r="G82" s="267" t="str">
        <f>IF(AND(ISBLANK([6]年齢!G82)=FALSE,H80&lt;&gt;"…",H80&lt;&gt;""),[6]年齢!G82,"")</f>
        <v/>
      </c>
      <c r="H82" s="268">
        <v>12</v>
      </c>
      <c r="I82" s="267" t="str">
        <f>IF(AND(ISBLANK([6]年齢!I82)=FALSE,J80&lt;&gt;"…",J80&lt;&gt;""),[6]年齢!I82,"")</f>
        <v/>
      </c>
      <c r="J82" s="268">
        <v>8.8000000000000007</v>
      </c>
      <c r="K82" s="267" t="str">
        <f>IF(AND(ISBLANK([6]年齢!K82)=FALSE,L80&lt;&gt;"…",L80&lt;&gt;""),[6]年齢!K82,"")</f>
        <v/>
      </c>
      <c r="L82" s="266">
        <v>3.3</v>
      </c>
      <c r="M82" s="261"/>
    </row>
    <row r="83" spans="1:13" ht="15">
      <c r="A83" s="252"/>
      <c r="B83" s="272"/>
      <c r="C83" s="267"/>
      <c r="D83" s="273"/>
      <c r="E83" s="267"/>
      <c r="F83" s="273"/>
      <c r="G83" s="267"/>
      <c r="H83" s="273"/>
      <c r="I83" s="267"/>
      <c r="J83" s="273"/>
      <c r="K83" s="267"/>
      <c r="L83" s="266"/>
      <c r="M83" s="261"/>
    </row>
    <row r="84" spans="1:13" ht="15">
      <c r="A84" s="252"/>
      <c r="B84" s="272"/>
      <c r="C84" s="267"/>
      <c r="D84" s="271">
        <v>1809</v>
      </c>
      <c r="E84" s="267"/>
      <c r="F84" s="271">
        <v>1642</v>
      </c>
      <c r="G84" s="267"/>
      <c r="H84" s="271">
        <v>1502</v>
      </c>
      <c r="I84" s="267"/>
      <c r="J84" s="271">
        <v>1369</v>
      </c>
      <c r="K84" s="267"/>
      <c r="L84" s="270">
        <v>1005</v>
      </c>
      <c r="M84" s="274"/>
    </row>
    <row r="85" spans="1:13" ht="15">
      <c r="A85" s="252"/>
      <c r="B85" s="269" t="s">
        <v>559</v>
      </c>
      <c r="C85" s="267" t="str">
        <f>IF(AND(D84&lt;&gt;"…",D84&lt;&gt;""),[6]年齢!C85,D84)</f>
        <v>心　疾　患</v>
      </c>
      <c r="D85" s="268">
        <v>2023.2</v>
      </c>
      <c r="E85" s="267" t="str">
        <f>IF(AND(F84&lt;&gt;"…",F84&lt;&gt;""),[6]年齢!E85,F84)</f>
        <v>悪性新生物</v>
      </c>
      <c r="F85" s="268">
        <v>1836.4</v>
      </c>
      <c r="G85" s="267" t="str">
        <f>IF(AND(H84&lt;&gt;"…",H84&lt;&gt;""),[6]年齢!G85,H84)</f>
        <v>肺　　　炎</v>
      </c>
      <c r="H85" s="268">
        <v>1679.8</v>
      </c>
      <c r="I85" s="267" t="str">
        <f>IF(AND(J84&lt;&gt;"…",J84&lt;&gt;""),[6]年齢!I85,J84)</f>
        <v>老　　　衰</v>
      </c>
      <c r="J85" s="268">
        <v>1531.1</v>
      </c>
      <c r="K85" s="267" t="str">
        <f>IF(AND(L84&lt;&gt;"…",L84&lt;&gt;""),[6]年齢!K85,L84)</f>
        <v>脳血管疾患</v>
      </c>
      <c r="L85" s="266">
        <v>1124</v>
      </c>
      <c r="M85" s="261"/>
    </row>
    <row r="86" spans="1:13" ht="15">
      <c r="A86" s="252"/>
      <c r="B86" s="272"/>
      <c r="C86" s="267" t="str">
        <f>IF(AND(ISBLANK([6]年齢!C86)=FALSE,D84&lt;&gt;"…",D84&lt;&gt;""),[6]年齢!C86,"")</f>
        <v/>
      </c>
      <c r="D86" s="268">
        <v>17.100000000000001</v>
      </c>
      <c r="E86" s="267" t="str">
        <f>IF(AND(ISBLANK([6]年齢!E86)=FALSE,F84&lt;&gt;"…",F84&lt;&gt;""),[6]年齢!E86,"")</f>
        <v/>
      </c>
      <c r="F86" s="268">
        <v>15.5</v>
      </c>
      <c r="G86" s="267" t="str">
        <f>IF(AND(ISBLANK([6]年齢!G86)=FALSE,H84&lt;&gt;"…",H84&lt;&gt;""),[6]年齢!G86,"")</f>
        <v/>
      </c>
      <c r="H86" s="268">
        <v>14.2</v>
      </c>
      <c r="I86" s="267" t="str">
        <f>IF(AND(ISBLANK([6]年齢!I86)=FALSE,J84&lt;&gt;"…",J84&lt;&gt;""),[6]年齢!I86,"")</f>
        <v/>
      </c>
      <c r="J86" s="268">
        <v>12.9</v>
      </c>
      <c r="K86" s="267" t="str">
        <f>IF(AND(ISBLANK([6]年齢!K86)=FALSE,L84&lt;&gt;"…",L84&lt;&gt;""),[6]年齢!K86,"")</f>
        <v/>
      </c>
      <c r="L86" s="266">
        <v>9.5</v>
      </c>
      <c r="M86" s="261"/>
    </row>
    <row r="87" spans="1:13" ht="15">
      <c r="A87" s="252"/>
      <c r="B87" s="272"/>
      <c r="C87" s="267"/>
      <c r="D87" s="273"/>
      <c r="E87" s="267"/>
      <c r="F87" s="273"/>
      <c r="G87" s="267"/>
      <c r="H87" s="273"/>
      <c r="I87" s="267"/>
      <c r="J87" s="273"/>
      <c r="K87" s="267"/>
      <c r="L87" s="266"/>
      <c r="M87" s="261"/>
    </row>
    <row r="88" spans="1:13" ht="15">
      <c r="A88" s="252"/>
      <c r="B88" s="269" t="s">
        <v>558</v>
      </c>
      <c r="C88" s="267"/>
      <c r="D88" s="271">
        <v>4846</v>
      </c>
      <c r="E88" s="267"/>
      <c r="F88" s="271">
        <v>3097</v>
      </c>
      <c r="G88" s="267"/>
      <c r="H88" s="271">
        <v>2341</v>
      </c>
      <c r="I88" s="267"/>
      <c r="J88" s="271">
        <v>1709</v>
      </c>
      <c r="K88" s="267"/>
      <c r="L88" s="270">
        <v>1505</v>
      </c>
      <c r="M88" s="274"/>
    </row>
    <row r="89" spans="1:13" ht="15">
      <c r="A89" s="252"/>
      <c r="B89" s="269" t="s">
        <v>557</v>
      </c>
      <c r="C89" s="267" t="str">
        <f>IF(AND(D88&lt;&gt;"…",D88&lt;&gt;""),[6]年齢!C89,D88)</f>
        <v>悪性新生物</v>
      </c>
      <c r="D89" s="268">
        <v>896</v>
      </c>
      <c r="E89" s="267" t="str">
        <f>IF(AND(F88&lt;&gt;"…",F88&lt;&gt;""),[6]年齢!E89,F88)</f>
        <v>心　疾　患</v>
      </c>
      <c r="F89" s="268">
        <v>572.6</v>
      </c>
      <c r="G89" s="267" t="str">
        <f>IF(AND(H88&lt;&gt;"…",H88&lt;&gt;""),[6]年齢!G89,H88)</f>
        <v>肺　　　炎</v>
      </c>
      <c r="H89" s="268">
        <v>432.8</v>
      </c>
      <c r="I89" s="267" t="str">
        <f>IF(AND(J88&lt;&gt;"…",J88&lt;&gt;""),[6]年齢!I89,J88)</f>
        <v>脳血管疾患</v>
      </c>
      <c r="J89" s="268">
        <v>316</v>
      </c>
      <c r="K89" s="267" t="str">
        <f>IF(AND(L88&lt;&gt;"…",L88&lt;&gt;""),[6]年齢!K89,L88)</f>
        <v>老　　　衰</v>
      </c>
      <c r="L89" s="266">
        <v>278.3</v>
      </c>
      <c r="M89" s="261"/>
    </row>
    <row r="90" spans="1:13" ht="15">
      <c r="A90" s="252"/>
      <c r="B90" s="272"/>
      <c r="C90" s="267" t="str">
        <f>IF(AND(ISBLANK([6]年齢!C90)=FALSE,D88&lt;&gt;"…",D88&lt;&gt;""),[6]年齢!C90,"")</f>
        <v/>
      </c>
      <c r="D90" s="268">
        <v>24.8</v>
      </c>
      <c r="E90" s="267" t="str">
        <f>IF(AND(ISBLANK([6]年齢!E90)=FALSE,F88&lt;&gt;"…",F88&lt;&gt;""),[6]年齢!E90,"")</f>
        <v/>
      </c>
      <c r="F90" s="268">
        <v>15.8</v>
      </c>
      <c r="G90" s="267" t="str">
        <f>IF(AND(ISBLANK([6]年齢!G90)=FALSE,H88&lt;&gt;"…",H88&lt;&gt;""),[6]年齢!G90,"")</f>
        <v/>
      </c>
      <c r="H90" s="268">
        <v>12</v>
      </c>
      <c r="I90" s="267" t="str">
        <f>IF(AND(ISBLANK([6]年齢!I90)=FALSE,J88&lt;&gt;"…",J88&lt;&gt;""),[6]年齢!I90,"")</f>
        <v/>
      </c>
      <c r="J90" s="268">
        <v>8.6999999999999993</v>
      </c>
      <c r="K90" s="267" t="str">
        <f>IF(AND(ISBLANK([6]年齢!K90)=FALSE,L88&lt;&gt;"…",L88&lt;&gt;""),[6]年齢!K90,"")</f>
        <v/>
      </c>
      <c r="L90" s="266">
        <v>7.7</v>
      </c>
      <c r="M90" s="261"/>
    </row>
    <row r="91" spans="1:13" ht="15">
      <c r="A91" s="252"/>
      <c r="B91" s="272"/>
      <c r="C91" s="267"/>
      <c r="D91" s="273"/>
      <c r="E91" s="267"/>
      <c r="F91" s="273"/>
      <c r="G91" s="267"/>
      <c r="H91" s="273"/>
      <c r="I91" s="267"/>
      <c r="J91" s="273"/>
      <c r="K91" s="267"/>
      <c r="L91" s="266"/>
      <c r="M91" s="261"/>
    </row>
    <row r="92" spans="1:13" ht="15">
      <c r="A92" s="252"/>
      <c r="B92" s="272"/>
      <c r="C92" s="267"/>
      <c r="D92" s="271">
        <v>2675</v>
      </c>
      <c r="E92" s="267"/>
      <c r="F92" s="271">
        <v>2380</v>
      </c>
      <c r="G92" s="267"/>
      <c r="H92" s="271">
        <v>1940</v>
      </c>
      <c r="I92" s="267"/>
      <c r="J92" s="271">
        <v>1473</v>
      </c>
      <c r="K92" s="267"/>
      <c r="L92" s="270">
        <v>1327</v>
      </c>
      <c r="M92" s="261"/>
    </row>
    <row r="93" spans="1:13" ht="15">
      <c r="A93" s="252"/>
      <c r="B93" s="269" t="s">
        <v>556</v>
      </c>
      <c r="C93" s="267" t="str">
        <f>IF(AND(D92&lt;&gt;"…",D92&lt;&gt;""),[6]年齢!C93,D92)</f>
        <v>悪性新生物</v>
      </c>
      <c r="D93" s="268">
        <v>1543.2</v>
      </c>
      <c r="E93" s="267" t="str">
        <f>IF(AND(F92&lt;&gt;"…",F92&lt;&gt;""),[6]年齢!E93,F92)</f>
        <v>心　疾　患</v>
      </c>
      <c r="F93" s="268">
        <v>1373</v>
      </c>
      <c r="G93" s="267" t="str">
        <f>IF(AND(H92&lt;&gt;"…",H92&lt;&gt;""),[6]年齢!G93,H92)</f>
        <v>肺　　　炎</v>
      </c>
      <c r="H93" s="268">
        <v>1119.2</v>
      </c>
      <c r="I93" s="267" t="str">
        <f>IF(AND(J92&lt;&gt;"…",J92&lt;&gt;""),[6]年齢!I93,J92)</f>
        <v>老　　　衰</v>
      </c>
      <c r="J93" s="268">
        <v>849.8</v>
      </c>
      <c r="K93" s="267" t="str">
        <f>IF(AND(L92&lt;&gt;"…",L92&lt;&gt;""),[6]年齢!K93,L92)</f>
        <v>脳血管疾患</v>
      </c>
      <c r="L93" s="266">
        <v>765.5</v>
      </c>
      <c r="M93" s="261"/>
    </row>
    <row r="94" spans="1:13" ht="15.75" thickBot="1">
      <c r="A94" s="252"/>
      <c r="B94" s="265"/>
      <c r="C94" s="263" t="str">
        <f>IF(AND(ISBLANK([6]年齢!C94)=FALSE,D92&lt;&gt;"…",D92&lt;&gt;""),[6]年齢!C94,"")</f>
        <v/>
      </c>
      <c r="D94" s="264">
        <v>18.8</v>
      </c>
      <c r="E94" s="263" t="str">
        <f>IF(AND(ISBLANK([6]年齢!E94)=FALSE,F92&lt;&gt;"…",F92&lt;&gt;""),[6]年齢!E94,"")</f>
        <v/>
      </c>
      <c r="F94" s="264">
        <v>16.7</v>
      </c>
      <c r="G94" s="263" t="str">
        <f>IF(AND(ISBLANK([6]年齢!G94)=FALSE,H92&lt;&gt;"…",H92&lt;&gt;""),[6]年齢!G94,"")</f>
        <v/>
      </c>
      <c r="H94" s="264">
        <v>13.6</v>
      </c>
      <c r="I94" s="263" t="str">
        <f>IF(AND(ISBLANK([6]年齢!I94)=FALSE,J92&lt;&gt;"…",J92&lt;&gt;""),[6]年齢!I94,"")</f>
        <v/>
      </c>
      <c r="J94" s="264">
        <v>10.4</v>
      </c>
      <c r="K94" s="263" t="str">
        <f>IF(AND(ISBLANK([6]年齢!K94)=FALSE,L92&lt;&gt;"…",L92&lt;&gt;""),[6]年齢!K94,"")</f>
        <v/>
      </c>
      <c r="L94" s="262">
        <v>9.3000000000000007</v>
      </c>
      <c r="M94" s="261"/>
    </row>
    <row r="95" spans="1:13" ht="15">
      <c r="A95" s="252"/>
      <c r="B95" s="254" t="s">
        <v>555</v>
      </c>
      <c r="C95" s="258"/>
      <c r="D95" s="259"/>
      <c r="E95" s="260"/>
      <c r="F95" s="259"/>
      <c r="G95" s="260"/>
      <c r="H95" s="259"/>
      <c r="I95" s="260"/>
      <c r="J95" s="259"/>
      <c r="K95" s="260"/>
      <c r="L95" s="259"/>
      <c r="M95" s="252"/>
    </row>
    <row r="96" spans="1:13" ht="15">
      <c r="A96" s="252"/>
      <c r="B96" s="254" t="s">
        <v>554</v>
      </c>
      <c r="C96" s="258"/>
      <c r="D96" s="257"/>
      <c r="E96" s="257"/>
      <c r="F96" s="257"/>
      <c r="G96" s="257"/>
      <c r="H96" s="257"/>
      <c r="I96" s="257"/>
      <c r="J96" s="257"/>
      <c r="K96" s="257"/>
      <c r="L96" s="257"/>
      <c r="M96" s="252"/>
    </row>
    <row r="97" spans="1:13" ht="15">
      <c r="A97" s="252"/>
      <c r="B97" s="254" t="s">
        <v>553</v>
      </c>
      <c r="C97" s="253"/>
      <c r="D97" s="252"/>
      <c r="E97" s="252"/>
      <c r="F97" s="252"/>
      <c r="G97" s="252"/>
      <c r="H97" s="252"/>
      <c r="I97" s="252"/>
      <c r="J97" s="252"/>
      <c r="K97" s="252"/>
      <c r="L97" s="252"/>
      <c r="M97" s="252"/>
    </row>
    <row r="98" spans="1:13" ht="15">
      <c r="A98" s="252"/>
      <c r="B98" s="254" t="s">
        <v>552</v>
      </c>
      <c r="C98" s="253"/>
      <c r="D98" s="252"/>
      <c r="E98" s="252"/>
      <c r="F98" s="252"/>
      <c r="G98" s="252"/>
      <c r="H98" s="252"/>
      <c r="I98" s="252"/>
      <c r="J98" s="252"/>
      <c r="K98" s="252"/>
      <c r="L98" s="252"/>
      <c r="M98" s="252"/>
    </row>
    <row r="99" spans="1:13" ht="15">
      <c r="A99" s="252"/>
      <c r="B99" s="254" t="s">
        <v>551</v>
      </c>
      <c r="C99" s="253"/>
      <c r="D99" s="252"/>
      <c r="E99" s="252"/>
      <c r="F99" s="252"/>
      <c r="G99" s="252"/>
      <c r="H99" s="252"/>
      <c r="I99" s="252"/>
      <c r="J99" s="252"/>
      <c r="K99" s="252"/>
      <c r="L99" s="252"/>
      <c r="M99" s="252"/>
    </row>
    <row r="100" spans="1:13" ht="15">
      <c r="A100" s="252"/>
      <c r="B100" s="254" t="s">
        <v>550</v>
      </c>
      <c r="C100" s="253"/>
      <c r="D100" s="252"/>
      <c r="E100" s="252"/>
      <c r="F100" s="252"/>
      <c r="G100" s="252"/>
      <c r="H100" s="252"/>
      <c r="I100" s="252"/>
      <c r="J100" s="252"/>
      <c r="K100" s="252"/>
      <c r="L100" s="252"/>
      <c r="M100" s="252"/>
    </row>
    <row r="101" spans="1:13" ht="15">
      <c r="A101" s="252"/>
      <c r="B101" s="254" t="s">
        <v>549</v>
      </c>
      <c r="C101" s="253"/>
      <c r="D101" s="252"/>
      <c r="E101" s="252"/>
      <c r="F101" s="252"/>
      <c r="G101" s="252"/>
      <c r="H101" s="252"/>
      <c r="I101" s="252"/>
      <c r="J101" s="252"/>
      <c r="K101" s="252"/>
      <c r="L101" s="252"/>
      <c r="M101" s="252"/>
    </row>
    <row r="102" spans="1:13" ht="15">
      <c r="A102" s="252"/>
      <c r="B102" s="254" t="s">
        <v>548</v>
      </c>
      <c r="C102" s="256"/>
      <c r="D102" s="252"/>
      <c r="E102" s="252"/>
      <c r="F102" s="252"/>
      <c r="G102" s="255"/>
      <c r="H102" s="255"/>
      <c r="I102" s="252"/>
      <c r="J102" s="252"/>
      <c r="K102" s="252"/>
      <c r="L102" s="252"/>
      <c r="M102" s="252"/>
    </row>
    <row r="103" spans="1:13" ht="15">
      <c r="A103" s="252"/>
      <c r="B103" s="254" t="s">
        <v>547</v>
      </c>
      <c r="C103" s="253"/>
      <c r="D103" s="252"/>
      <c r="E103" s="252"/>
      <c r="F103" s="252"/>
      <c r="G103" s="255"/>
      <c r="H103" s="255"/>
      <c r="I103" s="252"/>
      <c r="J103" s="252"/>
      <c r="K103" s="252"/>
      <c r="L103" s="252"/>
      <c r="M103" s="252"/>
    </row>
    <row r="104" spans="1:13" ht="15">
      <c r="A104" s="252"/>
      <c r="B104" s="254" t="s">
        <v>546</v>
      </c>
      <c r="C104" s="253"/>
      <c r="D104" s="252"/>
      <c r="E104" s="252"/>
      <c r="F104" s="252"/>
      <c r="G104" s="255"/>
      <c r="H104" s="255"/>
      <c r="I104" s="252"/>
      <c r="J104" s="252"/>
      <c r="K104" s="252"/>
      <c r="L104" s="252"/>
      <c r="M104" s="252"/>
    </row>
    <row r="105" spans="1:13" ht="15">
      <c r="A105" s="252"/>
      <c r="B105" s="254" t="s">
        <v>545</v>
      </c>
      <c r="C105" s="253"/>
      <c r="D105" s="252"/>
      <c r="E105" s="252"/>
      <c r="F105" s="252"/>
      <c r="G105" s="255"/>
      <c r="H105" s="255"/>
      <c r="I105" s="252"/>
      <c r="J105" s="252"/>
      <c r="K105" s="252"/>
      <c r="L105" s="252"/>
      <c r="M105" s="252"/>
    </row>
    <row r="106" spans="1:13" ht="15">
      <c r="A106" s="252"/>
      <c r="B106" s="254" t="s">
        <v>544</v>
      </c>
      <c r="C106" s="253"/>
      <c r="D106" s="252"/>
      <c r="E106" s="252"/>
      <c r="F106" s="252"/>
      <c r="G106" s="252"/>
      <c r="H106" s="252"/>
      <c r="I106" s="252"/>
      <c r="J106" s="252"/>
      <c r="K106" s="252"/>
      <c r="L106" s="252"/>
      <c r="M106" s="252"/>
    </row>
  </sheetData>
  <mergeCells count="1">
    <mergeCell ref="K2:L2"/>
  </mergeCells>
  <phoneticPr fontId="2"/>
  <pageMargins left="0.7" right="0.7" top="0.75" bottom="0.75" header="0.3" footer="0.3"/>
  <pageSetup paperSize="9" scale="4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6</vt:i4>
      </vt:variant>
    </vt:vector>
  </HeadingPairs>
  <TitlesOfParts>
    <vt:vector size="26" baseType="lpstr">
      <vt:lpstr>2-16-1</vt:lpstr>
      <vt:lpstr>2-16-2</vt:lpstr>
      <vt:lpstr>2-17</vt:lpstr>
      <vt:lpstr>2-18</vt:lpstr>
      <vt:lpstr>2-19</vt:lpstr>
      <vt:lpstr>2-20</vt:lpstr>
      <vt:lpstr>2-21</vt:lpstr>
      <vt:lpstr>2-22</vt:lpstr>
      <vt:lpstr>2-23</vt:lpstr>
      <vt:lpstr>2-24</vt:lpstr>
      <vt:lpstr>2-25</vt:lpstr>
      <vt:lpstr>2-26</vt:lpstr>
      <vt:lpstr>2-27(1)</vt:lpstr>
      <vt:lpstr>2-27(2)</vt:lpstr>
      <vt:lpstr>2-28</vt:lpstr>
      <vt:lpstr>2-29</vt:lpstr>
      <vt:lpstr>2-30</vt:lpstr>
      <vt:lpstr>2-31</vt:lpstr>
      <vt:lpstr>2-32</vt:lpstr>
      <vt:lpstr>2-33,34</vt:lpstr>
      <vt:lpstr>'2-16-2'!Print_Area</vt:lpstr>
      <vt:lpstr>'2-25'!Print_Area</vt:lpstr>
      <vt:lpstr>'2-27(2)'!Print_Area</vt:lpstr>
      <vt:lpstr>'2-33,34'!Print_Area</vt:lpstr>
      <vt:lpstr>'2-25'!印刷範囲</vt:lpstr>
      <vt:lpstr>'2-33,34'!印刷範囲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Examination Tool</dc:creator>
  <cp:lastModifiedBy>岡山県</cp:lastModifiedBy>
  <cp:lastPrinted>2020-02-25T05:10:35Z</cp:lastPrinted>
  <dcterms:created xsi:type="dcterms:W3CDTF">2018-02-01T02:49:05Z</dcterms:created>
  <dcterms:modified xsi:type="dcterms:W3CDTF">2020-02-26T00:15:59Z</dcterms:modified>
</cp:coreProperties>
</file>