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WSXL6E8\usbdisk1\牧原\02　 統計\00　衛生統計年報\27年衛星統計年報(平成29年度作成）\08 HP公表\01 統計表_Exel\08_業務統計\"/>
    </mc:Choice>
  </mc:AlternateContent>
  <bookViews>
    <workbookView xWindow="0" yWindow="0" windowWidth="17490" windowHeight="6780" firstSheet="18" activeTab="24"/>
  </bookViews>
  <sheets>
    <sheet name="8-1,2,3" sheetId="1" r:id="rId1"/>
    <sheet name="8-4,5" sheetId="2" r:id="rId2"/>
    <sheet name="8-6" sheetId="3" r:id="rId3"/>
    <sheet name="8-7,8" sheetId="4" r:id="rId4"/>
    <sheet name="8-9,10" sheetId="5" r:id="rId5"/>
    <sheet name="8-11,12" sheetId="6" r:id="rId6"/>
    <sheet name="8-13～16" sheetId="7" r:id="rId7"/>
    <sheet name="8-17" sheetId="8" r:id="rId8"/>
    <sheet name="8-18" sheetId="9" r:id="rId9"/>
    <sheet name="8-19" sheetId="10" r:id="rId10"/>
    <sheet name="8-20,21" sheetId="11" r:id="rId11"/>
    <sheet name="8-22" sheetId="12" r:id="rId12"/>
    <sheet name="8-23" sheetId="13" r:id="rId13"/>
    <sheet name="8-24" sheetId="14" r:id="rId14"/>
    <sheet name="8-25" sheetId="15" r:id="rId15"/>
    <sheet name="8-26,27" sheetId="16" r:id="rId16"/>
    <sheet name="8-28,29" sheetId="17" r:id="rId17"/>
    <sheet name="8-30" sheetId="18" r:id="rId18"/>
    <sheet name="8-31,32" sheetId="19" r:id="rId19"/>
    <sheet name="8-33,34" sheetId="20" r:id="rId20"/>
    <sheet name="8-35,36" sheetId="21" r:id="rId21"/>
    <sheet name="8-37,38" sheetId="22" r:id="rId22"/>
    <sheet name="8-39" sheetId="23" r:id="rId23"/>
    <sheet name="8-40 " sheetId="24" r:id="rId24"/>
    <sheet name="8-41,42" sheetId="25" r:id="rId25"/>
  </sheets>
  <externalReferences>
    <externalReference r:id="rId26"/>
    <externalReference r:id="rId27"/>
    <externalReference r:id="rId28"/>
    <externalReference r:id="rId29"/>
    <externalReference r:id="rId30"/>
    <externalReference r:id="rId31"/>
  </externalReferences>
  <definedNames>
    <definedName name="_xlnm.Print_Area" localSheetId="0">'8-1,2,3'!$A$1:$L$37</definedName>
    <definedName name="_xlnm.Print_Area" localSheetId="5">'8-11,12'!$A$1:$Q$45</definedName>
    <definedName name="_xlnm.Print_Area" localSheetId="6">'8-13～16'!$A$1:$M$82</definedName>
    <definedName name="_xlnm.Print_Area" localSheetId="7">'8-17'!$A$1:$N$34</definedName>
    <definedName name="_xlnm.Print_Area" localSheetId="8">'8-18'!$A$1:$I$67</definedName>
    <definedName name="_xlnm.Print_Area" localSheetId="9">'8-19'!$A$1:$M$48</definedName>
    <definedName name="_xlnm.Print_Area" localSheetId="10">'8-20,21'!$A$1:$Q$70</definedName>
    <definedName name="_xlnm.Print_Area" localSheetId="11">'8-22'!$A$1:$P$48</definedName>
    <definedName name="_xlnm.Print_Area" localSheetId="12">'8-23'!$A$1:$R$51</definedName>
    <definedName name="_xlnm.Print_Area" localSheetId="13">'8-24'!$A$1:$I$24</definedName>
    <definedName name="_xlnm.Print_Area" localSheetId="14">'8-25'!$A$1:$L$31</definedName>
    <definedName name="_xlnm.Print_Area" localSheetId="15">'8-26,27'!$A$1:$M$33</definedName>
    <definedName name="_xlnm.Print_Area" localSheetId="16">'8-28,29'!$A$1:$W$63</definedName>
    <definedName name="_xlnm.Print_Area" localSheetId="17">'8-30'!$A$1:$R$112</definedName>
    <definedName name="_xlnm.Print_Area" localSheetId="18">'8-31,32'!$A$1:$Q$66</definedName>
    <definedName name="_xlnm.Print_Area" localSheetId="19">'8-33,34'!$A$1:$K$35</definedName>
    <definedName name="_xlnm.Print_Area" localSheetId="20">'8-35,36'!$A$1:$X$54</definedName>
    <definedName name="_xlnm.Print_Area" localSheetId="21">'8-37,38'!$A$1:$O$32</definedName>
    <definedName name="_xlnm.Print_Area" localSheetId="22">'8-39'!$A$1:$O$19</definedName>
    <definedName name="_xlnm.Print_Area" localSheetId="1">'8-4,5'!$A$1:$T$44</definedName>
    <definedName name="_xlnm.Print_Area" localSheetId="23">'8-40 '!$A$1:$H$63</definedName>
    <definedName name="_xlnm.Print_Area" localSheetId="24">'8-41,42'!$A$1:$U$44</definedName>
    <definedName name="_xlnm.Print_Area" localSheetId="4">'8-9,10'!$A$1:$Y$44</definedName>
    <definedName name="ttt">#REF!</definedName>
    <definedName name="印刷範囲" localSheetId="10">'8-20,21'!$1:$3974</definedName>
    <definedName name="印刷範囲" localSheetId="11">#REF!</definedName>
    <definedName name="印刷範囲" localSheetId="16">'8-28,29'!$1:$4003</definedName>
    <definedName name="印刷範囲" localSheetId="17">'8-30'!$1:$3997</definedName>
    <definedName name="印刷範囲" localSheetId="18">'8-31,32'!$1:$4006</definedName>
    <definedName name="印刷範囲">#REF!</definedName>
    <definedName name="第_1_精神.申請" localSheetId="21">#REF!</definedName>
    <definedName name="第_1_精神.申請">'[1]1'!$B$2</definedName>
    <definedName name="第_2_精神.措置入院" localSheetId="21">#REF!</definedName>
    <definedName name="第_2_精神.措置入院">'[1]2'!$B$2</definedName>
    <definedName name="第_3_医療保護入院" localSheetId="13">#REF!</definedName>
    <definedName name="第_3_医療保護入院" localSheetId="14">#REF!</definedName>
    <definedName name="第_3_医療保護入院" localSheetId="20">#REF!</definedName>
    <definedName name="第_3_医療保護入院">#REF!</definedName>
    <definedName name="第_4_精神医療審査会" localSheetId="13">#REF!</definedName>
    <definedName name="第_4_精神医療審査会" localSheetId="14">#REF!</definedName>
    <definedName name="第_4_精神医療審査会" localSheetId="20">#REF!</definedName>
    <definedName name="第_4_精神医療審査会">#REF!</definedName>
    <definedName name="第_5_精神.通院医療" localSheetId="13">#REF!</definedName>
    <definedName name="第_5_精神.通院医療" localSheetId="14">#REF!</definedName>
    <definedName name="第_5_精神.通院医療" localSheetId="20">#REF!</definedName>
    <definedName name="第_5_精神.通院医療">#REF!</definedName>
    <definedName name="第_5_精神手帳交付" localSheetId="13">#REF!</definedName>
    <definedName name="第_5_精神手帳交付" localSheetId="14">#REF!</definedName>
    <definedName name="第_5_精神手帳交付" localSheetId="20">#REF!</definedName>
    <definedName name="第_5_精神手帳交付">#REF!</definedName>
    <definedName name="第_6_精神.セ.相談" localSheetId="13">#REF!</definedName>
    <definedName name="第_6_精神.セ.相談" localSheetId="14">#REF!</definedName>
    <definedName name="第_6_精神.セ.相談" localSheetId="20">#REF!</definedName>
    <definedName name="第_6_精神.セ.相談">#REF!</definedName>
    <definedName name="第_6_精神手帳交付" localSheetId="13">#REF!</definedName>
    <definedName name="第_6_精神手帳交付" localSheetId="14">#REF!</definedName>
    <definedName name="第_6_精神手帳交付" localSheetId="20">#REF!</definedName>
    <definedName name="第_6_精神手帳交付">#REF!</definedName>
    <definedName name="第_7_精神.セ.技術" localSheetId="13">#REF!</definedName>
    <definedName name="第_7_精神.セ.技術" localSheetId="14">#REF!</definedName>
    <definedName name="第_7_精神.セ.技術" localSheetId="20">#REF!</definedName>
    <definedName name="第_7_精神.セ.技術">#REF!</definedName>
    <definedName name="第_7_精神.セ.相談">'[1]7'!$B$2</definedName>
    <definedName name="第_8_精神.セ.技術">'[1]8'!$B$2</definedName>
    <definedName name="第_8_精神.セ.職員" localSheetId="13">#REF!</definedName>
    <definedName name="第_8_精神.セ.職員" localSheetId="14">#REF!</definedName>
    <definedName name="第_8_精神.セ.職員" localSheetId="20">#REF!</definedName>
    <definedName name="第_8_精神.セ.職員">#REF!</definedName>
    <definedName name="第_9_栄養士免許交付" localSheetId="13">#REF!</definedName>
    <definedName name="第_9_栄養士免許交付" localSheetId="14">#REF!</definedName>
    <definedName name="第_9_栄養士免許交付" localSheetId="20">#REF!</definedName>
    <definedName name="第_9_栄養士免許交付" localSheetId="21">#REF!</definedName>
    <definedName name="第_9_栄養士免許交付">#REF!</definedName>
    <definedName name="第_9_精神.セ.職員" localSheetId="13">#REF!</definedName>
    <definedName name="第_9_精神.セ.職員" localSheetId="14">#REF!</definedName>
    <definedName name="第_9_精神.セ.職員" localSheetId="20">#REF!</definedName>
    <definedName name="第_9_精神.セ.職員">#REF!</definedName>
    <definedName name="第10_栄養士免許交付" localSheetId="13">#REF!</definedName>
    <definedName name="第10_栄養士免許交付" localSheetId="14">#REF!</definedName>
    <definedName name="第10_栄養士免許交付" localSheetId="20">#REF!</definedName>
    <definedName name="第10_栄養士免許交付">#REF!</definedName>
    <definedName name="第10_調理師免許交付" localSheetId="13">#REF!</definedName>
    <definedName name="第10_調理師免許交付" localSheetId="14">#REF!</definedName>
    <definedName name="第10_調理師免許交付" localSheetId="20">#REF!</definedName>
    <definedName name="第10_調理師免許交付" localSheetId="21">#REF!</definedName>
    <definedName name="第10_調理師免許交付">#REF!</definedName>
    <definedName name="第11_調理師免許交付" localSheetId="13">#REF!</definedName>
    <definedName name="第11_調理師免許交付" localSheetId="14">#REF!</definedName>
    <definedName name="第11_調理師免許交付" localSheetId="15">#REF!</definedName>
    <definedName name="第11_調理師免許交付" localSheetId="20">#REF!</definedName>
    <definedName name="第11_調理師免許交付">#REF!</definedName>
    <definedName name="第12_給食施設" localSheetId="13">#REF!</definedName>
    <definedName name="第12_給食施設" localSheetId="14">#REF!</definedName>
    <definedName name="第12_給食施設" localSheetId="20">#REF!</definedName>
    <definedName name="第12_給食施設" localSheetId="21">#REF!</definedName>
    <definedName name="第12_給食施設">#REF!</definedName>
    <definedName name="第13_給食施設" localSheetId="13">#REF!</definedName>
    <definedName name="第13_給食施設" localSheetId="14">#REF!</definedName>
    <definedName name="第13_給食施設" localSheetId="15">#REF!</definedName>
    <definedName name="第13_給食施設" localSheetId="20">#REF!</definedName>
    <definedName name="第13_給食施設">#REF!</definedName>
    <definedName name="第13_特定給食施設" localSheetId="13">#REF!</definedName>
    <definedName name="第13_特定給食施設" localSheetId="14">#REF!</definedName>
    <definedName name="第13_特定給食施設" localSheetId="20">#REF!</definedName>
    <definedName name="第13_特定給食施設" localSheetId="21">#REF!</definedName>
    <definedName name="第13_特定給食施設">#REF!</definedName>
    <definedName name="第13の2_特定給食施設" localSheetId="13">#REF!</definedName>
    <definedName name="第13の2_特定給食施設" localSheetId="14">#REF!</definedName>
    <definedName name="第13の2_特定給食施設" localSheetId="15">#REF!</definedName>
    <definedName name="第13の2_特定給食施設" localSheetId="20">#REF!</definedName>
    <definedName name="第13の2_特定給食施設">#REF!</definedName>
    <definedName name="第14_衛生検査" localSheetId="13">#REF!</definedName>
    <definedName name="第14_衛生検査" localSheetId="14">#REF!</definedName>
    <definedName name="第14_衛生検査" localSheetId="20">#REF!</definedName>
    <definedName name="第14_衛生検査" localSheetId="21">#REF!</definedName>
    <definedName name="第14_衛生検査">#REF!</definedName>
    <definedName name="第14の2_衛生検査" localSheetId="13">#REF!</definedName>
    <definedName name="第14の2_衛生検査" localSheetId="14">#REF!</definedName>
    <definedName name="第14の2_衛生検査" localSheetId="15">#REF!</definedName>
    <definedName name="第14の2_衛生検査" localSheetId="20">#REF!</definedName>
    <definedName name="第14の2_衛生検査">#REF!</definedName>
    <definedName name="第15_衛生検査機関" localSheetId="13">#REF!</definedName>
    <definedName name="第15_衛生検査機関" localSheetId="14">#REF!</definedName>
    <definedName name="第15_衛生検査機関" localSheetId="20">#REF!</definedName>
    <definedName name="第15_衛生検査機関">#REF!</definedName>
    <definedName name="第15_地方衛生研究所">'[2]15'!$B$2</definedName>
    <definedName name="第16_建築物" localSheetId="13">#REF!</definedName>
    <definedName name="第16_建築物" localSheetId="14">#REF!</definedName>
    <definedName name="第16_建築物" localSheetId="15">#REF!</definedName>
    <definedName name="第16_建築物" localSheetId="20">#REF!</definedName>
    <definedName name="第16_建築物">#REF!</definedName>
    <definedName name="第16_地方衛生研究所" localSheetId="13">#REF!</definedName>
    <definedName name="第16_地方衛生研究所" localSheetId="14">#REF!</definedName>
    <definedName name="第16_地方衛生研究所" localSheetId="20">#REF!</definedName>
    <definedName name="第16_地方衛生研究所" localSheetId="21">#REF!</definedName>
    <definedName name="第16_地方衛生研究所">#REF!</definedName>
    <definedName name="第17_建築物" localSheetId="13">#REF!</definedName>
    <definedName name="第17_建築物" localSheetId="14">#REF!</definedName>
    <definedName name="第17_建築物" localSheetId="20">#REF!</definedName>
    <definedName name="第17_建築物">#REF!</definedName>
    <definedName name="第17_建築物.営業所" localSheetId="13">#REF!</definedName>
    <definedName name="第17_建築物.営業所" localSheetId="14">#REF!</definedName>
    <definedName name="第17_建築物.営業所" localSheetId="15">#REF!</definedName>
    <definedName name="第17_建築物.営業所" localSheetId="20">#REF!</definedName>
    <definedName name="第17_建築物.営業所">#REF!</definedName>
    <definedName name="第17_特定建築物" localSheetId="13">#REF!</definedName>
    <definedName name="第17_特定建築物" localSheetId="14">#REF!</definedName>
    <definedName name="第17_特定建築物" localSheetId="20">#REF!</definedName>
    <definedName name="第17_特定建築物">#REF!</definedName>
    <definedName name="第18_建築物環境衛生" localSheetId="13">#REF!</definedName>
    <definedName name="第18_建築物環境衛生" localSheetId="14">#REF!</definedName>
    <definedName name="第18_建築物環境衛生" localSheetId="20">#REF!</definedName>
    <definedName name="第18_建築物環境衛生" localSheetId="21">#REF!</definedName>
    <definedName name="第18_建築物環境衛生">#REF!</definedName>
    <definedName name="第18_墓地.火葬場" localSheetId="13">#REF!</definedName>
    <definedName name="第18_墓地.火葬場" localSheetId="14">#REF!</definedName>
    <definedName name="第18_墓地.火葬場" localSheetId="20">#REF!</definedName>
    <definedName name="第18_墓地.火葬場">#REF!</definedName>
    <definedName name="第19_墓地.火葬場" localSheetId="13">#REF!</definedName>
    <definedName name="第19_墓地.火葬場" localSheetId="14">#REF!</definedName>
    <definedName name="第19_墓地.火葬場" localSheetId="20">#REF!</definedName>
    <definedName name="第19_墓地.火葬場" localSheetId="21">#REF!</definedName>
    <definedName name="第19_墓地.火葬場">#REF!</definedName>
    <definedName name="第19_埋葬.火葬" localSheetId="13">#REF!</definedName>
    <definedName name="第19_埋葬.火葬" localSheetId="14">#REF!</definedName>
    <definedName name="第19_埋葬.火葬" localSheetId="20">#REF!</definedName>
    <definedName name="第19_埋葬.火葬">#REF!</definedName>
    <definedName name="第20_興行場" localSheetId="13">#REF!</definedName>
    <definedName name="第20_興行場" localSheetId="14">#REF!</definedName>
    <definedName name="第20_興行場" localSheetId="15">#REF!</definedName>
    <definedName name="第20_興行場" localSheetId="20">#REF!</definedName>
    <definedName name="第20_興行場">#REF!</definedName>
    <definedName name="第20_埋葬.火葬" localSheetId="13">#REF!</definedName>
    <definedName name="第20_埋葬.火葬" localSheetId="14">#REF!</definedName>
    <definedName name="第20_埋葬.火葬" localSheetId="20">#REF!</definedName>
    <definedName name="第20_埋葬.火葬" localSheetId="21">#REF!</definedName>
    <definedName name="第20_埋葬.火葬">#REF!</definedName>
    <definedName name="第21_ホテル営業" localSheetId="13">#REF!</definedName>
    <definedName name="第21_ホテル営業" localSheetId="14">#REF!</definedName>
    <definedName name="第21_ホテル営業" localSheetId="15">#REF!</definedName>
    <definedName name="第21_ホテル営業" localSheetId="20">#REF!</definedName>
    <definedName name="第21_ホテル営業">#REF!</definedName>
    <definedName name="第21_興行場" localSheetId="13">#REF!</definedName>
    <definedName name="第21_興行場" localSheetId="14">#REF!</definedName>
    <definedName name="第21_興行場" localSheetId="20">#REF!</definedName>
    <definedName name="第21_興行場" localSheetId="21">#REF!</definedName>
    <definedName name="第21_興行場">#REF!</definedName>
    <definedName name="第22_ホテル営業" localSheetId="13">#REF!</definedName>
    <definedName name="第22_ホテル営業" localSheetId="14">#REF!</definedName>
    <definedName name="第22_ホテル営業" localSheetId="20">#REF!</definedName>
    <definedName name="第22_ホテル営業" localSheetId="21">#REF!</definedName>
    <definedName name="第22_ホテル営業">#REF!</definedName>
    <definedName name="第22_公衆浴場" localSheetId="13">#REF!</definedName>
    <definedName name="第22_公衆浴場" localSheetId="14">#REF!</definedName>
    <definedName name="第22_公衆浴場" localSheetId="15">#REF!</definedName>
    <definedName name="第22_公衆浴場" localSheetId="20">#REF!</definedName>
    <definedName name="第22_公衆浴場">#REF!</definedName>
    <definedName name="第23_公衆浴場" localSheetId="13">#REF!</definedName>
    <definedName name="第23_公衆浴場" localSheetId="14">#REF!</definedName>
    <definedName name="第23_公衆浴場" localSheetId="20">#REF!</definedName>
    <definedName name="第23_公衆浴場" localSheetId="21">#REF!</definedName>
    <definedName name="第23_公衆浴場">#REF!</definedName>
    <definedName name="第23_理容所" localSheetId="13">#REF!</definedName>
    <definedName name="第23_理容所" localSheetId="14">#REF!</definedName>
    <definedName name="第23_理容所" localSheetId="15">#REF!</definedName>
    <definedName name="第23_理容所" localSheetId="20">#REF!</definedName>
    <definedName name="第23_理容所">#REF!</definedName>
    <definedName name="第24_美容所" localSheetId="13">#REF!</definedName>
    <definedName name="第24_美容所" localSheetId="14">#REF!</definedName>
    <definedName name="第24_美容所" localSheetId="15">#REF!</definedName>
    <definedName name="第24_美容所" localSheetId="20">#REF!</definedName>
    <definedName name="第24_美容所">#REF!</definedName>
    <definedName name="第24_理容所" localSheetId="13">#REF!</definedName>
    <definedName name="第24_理容所" localSheetId="14">#REF!</definedName>
    <definedName name="第24_理容所" localSheetId="20">#REF!</definedName>
    <definedName name="第24_理容所" localSheetId="21">#REF!</definedName>
    <definedName name="第24_理容所">#REF!</definedName>
    <definedName name="第25_クリーニング" localSheetId="13">#REF!</definedName>
    <definedName name="第25_クリーニング" localSheetId="14">#REF!</definedName>
    <definedName name="第25_クリーニング" localSheetId="15">#REF!</definedName>
    <definedName name="第25_クリーニング" localSheetId="20">#REF!</definedName>
    <definedName name="第25_クリーニング">#REF!</definedName>
    <definedName name="第25_美容所" localSheetId="13">#REF!</definedName>
    <definedName name="第25_美容所" localSheetId="14">#REF!</definedName>
    <definedName name="第25_美容所" localSheetId="20">#REF!</definedName>
    <definedName name="第25_美容所" localSheetId="21">#REF!</definedName>
    <definedName name="第25_美容所">#REF!</definedName>
    <definedName name="第26_クリーニング" localSheetId="13">#REF!</definedName>
    <definedName name="第26_クリーニング" localSheetId="14">#REF!</definedName>
    <definedName name="第26_クリーニング" localSheetId="20">#REF!</definedName>
    <definedName name="第26_クリーニング" localSheetId="21">#REF!</definedName>
    <definedName name="第26_クリーニング">#REF!</definedName>
    <definedName name="第26_許可.要.食品" localSheetId="13">#REF!</definedName>
    <definedName name="第26_許可.要.食品" localSheetId="14">#REF!</definedName>
    <definedName name="第26_許可.要.食品" localSheetId="15">#REF!</definedName>
    <definedName name="第26_許可.要.食品" localSheetId="20">#REF!</definedName>
    <definedName name="第26_許可.要.食品">#REF!</definedName>
    <definedName name="第27_許可.要.食品" localSheetId="13">#REF!</definedName>
    <definedName name="第27_許可.要.食品" localSheetId="14">#REF!</definedName>
    <definedName name="第27_許可.要.食品" localSheetId="20">#REF!</definedName>
    <definedName name="第27_許可.要.食品" localSheetId="21">#REF!</definedName>
    <definedName name="第27_許可.要.食品">#REF!</definedName>
    <definedName name="第27_許可.要しない食品" localSheetId="13">#REF!</definedName>
    <definedName name="第27_許可.要しない食品" localSheetId="14">'[3]（県）'!$B$2</definedName>
    <definedName name="第27_許可.要しない食品" localSheetId="15">#REF!</definedName>
    <definedName name="第27_許可.要しない食品" localSheetId="20">#REF!</definedName>
    <definedName name="第27_許可.要しない食品">#REF!</definedName>
    <definedName name="第28_許可.要しない食品" localSheetId="13">#REF!</definedName>
    <definedName name="第28_許可.要しない食品" localSheetId="14">#REF!</definedName>
    <definedName name="第28_許可.要しない食品" localSheetId="20">#REF!</definedName>
    <definedName name="第28_許可.要しない食品" localSheetId="21">#REF!</definedName>
    <definedName name="第28_許可.要しない食品">#REF!</definedName>
    <definedName name="第28_食品衛生管理者" localSheetId="13">#REF!</definedName>
    <definedName name="第28_食品衛生管理者" localSheetId="14">#REF!</definedName>
    <definedName name="第28_食品衛生管理者" localSheetId="15">#REF!</definedName>
    <definedName name="第28_食品衛生管理者" localSheetId="20">#REF!</definedName>
    <definedName name="第28_食品衛生管理者">#REF!</definedName>
    <definedName name="第29_食品衛生管理者" localSheetId="13">#REF!</definedName>
    <definedName name="第29_食品衛生管理者" localSheetId="14">#REF!</definedName>
    <definedName name="第29_食品衛生管理者" localSheetId="20">#REF!</definedName>
    <definedName name="第29_食品衛生管理者" localSheetId="21">#REF!</definedName>
    <definedName name="第29_食品衛生管理者">#REF!</definedName>
    <definedName name="第29_製菓衛生師免許" localSheetId="13">#REF!</definedName>
    <definedName name="第29_製菓衛生師免許" localSheetId="14">#REF!</definedName>
    <definedName name="第29_製菓衛生師免許" localSheetId="15">#REF!</definedName>
    <definedName name="第29_製菓衛生師免許" localSheetId="20">#REF!</definedName>
    <definedName name="第29_製菓衛生師免許">#REF!</definedName>
    <definedName name="第30_食品等.収去試験" localSheetId="13">#REF!</definedName>
    <definedName name="第30_食品等.収去試験" localSheetId="14">#REF!</definedName>
    <definedName name="第30_食品等.収去試験" localSheetId="15">#REF!</definedName>
    <definedName name="第30_食品等.収去試験" localSheetId="20">#REF!</definedName>
    <definedName name="第30_食品等.収去試験">#REF!</definedName>
    <definedName name="第30_製菓衛生師免許" localSheetId="13">#REF!</definedName>
    <definedName name="第30_製菓衛生師免許" localSheetId="14">#REF!</definedName>
    <definedName name="第30_製菓衛生師免許" localSheetId="20">#REF!</definedName>
    <definedName name="第30_製菓衛生師免許" localSheetId="21">#REF!</definedName>
    <definedName name="第30_製菓衛生師免許">#REF!</definedName>
    <definedName name="第31_食品等.収去試験" localSheetId="13">#REF!</definedName>
    <definedName name="第31_食品等.収去試験" localSheetId="14">#REF!</definedName>
    <definedName name="第31_食品等.収去試験" localSheetId="20">#REF!</definedName>
    <definedName name="第31_食品等.収去試験" localSheetId="21">#REF!</definedName>
    <definedName name="第31_食品等.収去試験">#REF!</definedName>
    <definedName name="第31_乳の収去試験" localSheetId="13">#REF!</definedName>
    <definedName name="第31_乳の収去試験" localSheetId="14">#REF!</definedName>
    <definedName name="第31_乳の収去試験" localSheetId="15">#REF!</definedName>
    <definedName name="第31_乳の収去試験" localSheetId="20">#REF!</definedName>
    <definedName name="第31_乳の収去試験">#REF!</definedName>
    <definedName name="第32_乳の収去試験" localSheetId="13">#REF!</definedName>
    <definedName name="第32_乳の収去試験" localSheetId="14">#REF!</definedName>
    <definedName name="第32_乳の収去試験" localSheetId="20">#REF!</definedName>
    <definedName name="第32_乳の収去試験" localSheetId="21">#REF!</definedName>
    <definedName name="第32_乳の収去試験">#REF!</definedName>
    <definedName name="第32_乳処理量" localSheetId="13">#REF!</definedName>
    <definedName name="第32_乳処理量" localSheetId="14">#REF!</definedName>
    <definedName name="第32_乳処理量" localSheetId="15">#REF!</definedName>
    <definedName name="第32_乳処理量" localSheetId="20">#REF!</definedName>
    <definedName name="第32_乳処理量">#REF!</definedName>
    <definedName name="第33_環境衛生.食品" localSheetId="13">#REF!</definedName>
    <definedName name="第33_環境衛生.食品" localSheetId="14">#REF!</definedName>
    <definedName name="第33_環境衛生.食品" localSheetId="15">#REF!</definedName>
    <definedName name="第33_環境衛生.食品" localSheetId="20">#REF!</definedName>
    <definedName name="第33_環境衛生.食品">#REF!</definedName>
    <definedName name="第33_乳処理量" localSheetId="13">#REF!</definedName>
    <definedName name="第33_乳処理量" localSheetId="14">#REF!</definedName>
    <definedName name="第33_乳処理量" localSheetId="20">#REF!</definedName>
    <definedName name="第33_乳処理量" localSheetId="21">#REF!</definedName>
    <definedName name="第33_乳処理量">#REF!</definedName>
    <definedName name="第34_医療監視" localSheetId="13">#REF!</definedName>
    <definedName name="第34_医療監視" localSheetId="14">#REF!</definedName>
    <definedName name="第34_医療監視" localSheetId="15">#REF!</definedName>
    <definedName name="第34_医療監視" localSheetId="20">#REF!</definedName>
    <definedName name="第34_医療監視">#REF!</definedName>
    <definedName name="第34_医療法第２５条" localSheetId="13">#REF!</definedName>
    <definedName name="第34_医療法第２５条" localSheetId="14">#REF!</definedName>
    <definedName name="第34_医療法第２５条" localSheetId="20">#REF!</definedName>
    <definedName name="第34_医療法第２５条">#REF!</definedName>
    <definedName name="第34_環境衛生.食品" localSheetId="13">#REF!</definedName>
    <definedName name="第34_環境衛生.食品" localSheetId="14">#REF!</definedName>
    <definedName name="第34_環境衛生.食品" localSheetId="20">#REF!</definedName>
    <definedName name="第34_環境衛生.食品">#REF!</definedName>
    <definedName name="第35_医療法人" localSheetId="13">#REF!</definedName>
    <definedName name="第35_医療法人" localSheetId="14">#REF!</definedName>
    <definedName name="第35_医療法人" localSheetId="20">#REF!</definedName>
    <definedName name="第35_医療法人">#REF!</definedName>
    <definedName name="第35_医療法第２５条" localSheetId="13">#REF!</definedName>
    <definedName name="第35_医療法第２５条" localSheetId="14">#REF!</definedName>
    <definedName name="第35_医療法第２５条" localSheetId="20">#REF!</definedName>
    <definedName name="第35_医療法第２５条" localSheetId="21">#REF!</definedName>
    <definedName name="第35_医療法第２５条">#REF!</definedName>
    <definedName name="第35の2_医療法人.指導" localSheetId="13">#REF!</definedName>
    <definedName name="第35の2_医療法人.指導" localSheetId="14">#REF!</definedName>
    <definedName name="第35の2_医療法人.指導" localSheetId="20">#REF!</definedName>
    <definedName name="第35の2_医療法人.指導">#REF!</definedName>
    <definedName name="第36_医療法人.指導" localSheetId="13">#REF!</definedName>
    <definedName name="第36_医療法人.指導" localSheetId="14">#REF!</definedName>
    <definedName name="第36_医療法人.指導" localSheetId="20">#REF!</definedName>
    <definedName name="第36_医療法人.指導" localSheetId="21">#REF!</definedName>
    <definedName name="第36_医療法人.指導">#REF!</definedName>
    <definedName name="第41_准看護師" localSheetId="13">#REF!</definedName>
    <definedName name="第41_准看護師" localSheetId="14">#REF!</definedName>
    <definedName name="第41_准看護師" localSheetId="20">#REF!</definedName>
    <definedName name="第41_准看護師">#REF!</definedName>
    <definedName name="第42_准看護師" localSheetId="13">#REF!</definedName>
    <definedName name="第42_准看護師" localSheetId="14">#REF!</definedName>
    <definedName name="第42_准看護師" localSheetId="20">#REF!</definedName>
    <definedName name="第42_准看護師">#REF!</definedName>
    <definedName name="第46_薬局" localSheetId="13">#REF!</definedName>
    <definedName name="第46_薬局" localSheetId="14">#REF!</definedName>
    <definedName name="第46_薬局" localSheetId="20">#REF!</definedName>
    <definedName name="第46_薬局">#REF!</definedName>
    <definedName name="第47_薬局" localSheetId="13">#REF!</definedName>
    <definedName name="第47_薬局" localSheetId="14">#REF!</definedName>
    <definedName name="第47_薬局" localSheetId="20">#REF!</definedName>
    <definedName name="第47_薬局">#REF!</definedName>
    <definedName name="第47_薬事監視" localSheetId="13">#REF!</definedName>
    <definedName name="第47_薬事監視" localSheetId="14">#REF!</definedName>
    <definedName name="第47_薬事監視" localSheetId="20">#REF!</definedName>
    <definedName name="第47_薬事監視">#REF!</definedName>
    <definedName name="第48_毒劇物監視" localSheetId="13">#REF!</definedName>
    <definedName name="第48_毒劇物監視" localSheetId="14">#REF!</definedName>
    <definedName name="第48_毒劇物監視" localSheetId="20">#REF!</definedName>
    <definedName name="第48_毒劇物監視">#REF!</definedName>
    <definedName name="第48_薬局" localSheetId="13">#REF!</definedName>
    <definedName name="第48_薬局" localSheetId="14">#REF!</definedName>
    <definedName name="第48_薬局" localSheetId="20">#REF!</definedName>
    <definedName name="第48_薬局" localSheetId="21">#REF!</definedName>
    <definedName name="第48_薬局">#REF!</definedName>
    <definedName name="第48_薬事監視" localSheetId="13">#REF!</definedName>
    <definedName name="第48_薬事監視" localSheetId="14">#REF!</definedName>
    <definedName name="第48_薬事監視" localSheetId="20">#REF!</definedName>
    <definedName name="第48_薬事監視">#REF!</definedName>
    <definedName name="第49_毒劇物監視" localSheetId="13">#REF!</definedName>
    <definedName name="第49_毒劇物監視" localSheetId="14">#REF!</definedName>
    <definedName name="第49_毒劇物監視" localSheetId="20">#REF!</definedName>
    <definedName name="第49_毒劇物監視">#REF!</definedName>
    <definedName name="第49_薬事監視" localSheetId="13">#REF!</definedName>
    <definedName name="第49_薬事監視" localSheetId="14">#REF!</definedName>
    <definedName name="第49_薬事監視" localSheetId="20">#REF!</definedName>
    <definedName name="第49_薬事監視" localSheetId="21">#REF!</definedName>
    <definedName name="第49_薬事監視">#REF!</definedName>
    <definedName name="第50_毒劇物監視" localSheetId="13">#REF!</definedName>
    <definedName name="第50_毒劇物監視" localSheetId="14">#REF!</definedName>
    <definedName name="第50_毒劇物監視" localSheetId="20">#REF!</definedName>
    <definedName name="第50_毒劇物監視" localSheetId="21">#REF!</definedName>
    <definedName name="第50_毒劇物監視">#REF!</definedName>
    <definedName name="第50_不妊手術" localSheetId="13">#REF!</definedName>
    <definedName name="第50_不妊手術" localSheetId="14">#REF!</definedName>
    <definedName name="第50_不妊手術" localSheetId="20">#REF!</definedName>
    <definedName name="第50_不妊手術">#REF!</definedName>
    <definedName name="第51_人工妊娠中絶" localSheetId="13">#REF!</definedName>
    <definedName name="第51_人工妊娠中絶" localSheetId="14">#REF!</definedName>
    <definedName name="第51_人工妊娠中絶" localSheetId="20">#REF!</definedName>
    <definedName name="第51_人工妊娠中絶">#REF!</definedName>
    <definedName name="第51_不妊手術" localSheetId="13">#REF!</definedName>
    <definedName name="第51_不妊手術" localSheetId="14">#REF!</definedName>
    <definedName name="第51_不妊手術" localSheetId="20">#REF!</definedName>
    <definedName name="第51_不妊手術" localSheetId="21">#REF!</definedName>
    <definedName name="第51_不妊手術">#REF!</definedName>
    <definedName name="第52_人工妊娠中絶" localSheetId="13">#REF!</definedName>
    <definedName name="第52_人工妊娠中絶" localSheetId="14">#REF!</definedName>
    <definedName name="第52_人工妊娠中絶" localSheetId="20">#REF!</definedName>
    <definedName name="第52_人工妊娠中絶" localSheetId="21">#REF!</definedName>
    <definedName name="第52_人工妊娠中絶">#REF!</definedName>
    <definedName name="第52_難病.医療" localSheetId="13">#REF!</definedName>
    <definedName name="第52_難病.医療" localSheetId="14">#REF!</definedName>
    <definedName name="第52_難病.医療" localSheetId="20">#REF!</definedName>
    <definedName name="第52_難病.医療">#REF!</definedName>
    <definedName name="第53_難病.医療" localSheetId="13">#REF!</definedName>
    <definedName name="第53_難病.医療" localSheetId="14">#REF!</definedName>
    <definedName name="第53_難病.医療" localSheetId="20">#REF!</definedName>
    <definedName name="第53_難病.医療" localSheetId="21">#REF!</definedName>
    <definedName name="第53_難病.医療">#REF!</definedName>
    <definedName name="第53_難病.登録" localSheetId="13">#REF!</definedName>
    <definedName name="第53_難病.登録" localSheetId="14">#REF!</definedName>
    <definedName name="第53_難病.登録" localSheetId="20">#REF!</definedName>
    <definedName name="第53_難病.登録">#REF!</definedName>
    <definedName name="第54_難病.登録" localSheetId="13">#REF!</definedName>
    <definedName name="第54_難病.登録" localSheetId="14">#REF!</definedName>
    <definedName name="第54_難病.登録" localSheetId="20">#REF!</definedName>
    <definedName name="第54_難病.登録" localSheetId="21">#REF!</definedName>
    <definedName name="第54_難病.登録">#REF!</definedName>
    <definedName name="第54_難病.変更" localSheetId="13">#REF!</definedName>
    <definedName name="第54_難病.変更" localSheetId="14">#REF!</definedName>
    <definedName name="第54_難病.変更" localSheetId="20">#REF!</definedName>
    <definedName name="第54_難病.変更">#REF!</definedName>
    <definedName name="第55_難病.状況">'[4]55'!$A$1:$IV$1</definedName>
    <definedName name="第55_難病.変更" localSheetId="13">#REF!</definedName>
    <definedName name="第55_難病.変更" localSheetId="14">#REF!</definedName>
    <definedName name="第55_難病.変更" localSheetId="20">#REF!</definedName>
    <definedName name="第55_難病.変更" localSheetId="21">#REF!</definedName>
    <definedName name="第55_難病.変更">#REF!</definedName>
    <definedName name="第56_狂犬病予防" localSheetId="13">#REF!</definedName>
    <definedName name="第56_狂犬病予防" localSheetId="14">#REF!</definedName>
    <definedName name="第56_狂犬病予防" localSheetId="20">#REF!</definedName>
    <definedName name="第56_狂犬病予防">#REF!</definedName>
    <definedName name="第56_難病.状況" localSheetId="13">#REF!</definedName>
    <definedName name="第56_難病.状況" localSheetId="14">#REF!</definedName>
    <definedName name="第56_難病.状況" localSheetId="20">#REF!</definedName>
    <definedName name="第56_難病.状況" localSheetId="21">#REF!</definedName>
    <definedName name="第56_難病.状況">#REF!</definedName>
    <definedName name="第57_狂犬病予防" localSheetId="13">#REF!</definedName>
    <definedName name="第57_狂犬病予防" localSheetId="14">#REF!</definedName>
    <definedName name="第57_狂犬病予防" localSheetId="20">#REF!</definedName>
    <definedName name="第57_狂犬病予防" localSheetId="21">#REF!</definedName>
    <definedName name="第57_狂犬病予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5" l="1"/>
  <c r="I7" i="25"/>
  <c r="M7" i="25"/>
  <c r="Q7" i="25"/>
  <c r="C34" i="25"/>
  <c r="D34" i="25"/>
  <c r="E34" i="25"/>
  <c r="F34" i="25"/>
  <c r="G34" i="25"/>
  <c r="H34" i="25"/>
  <c r="I34" i="25"/>
  <c r="J34" i="25"/>
  <c r="K34" i="25"/>
  <c r="L34" i="25"/>
  <c r="M34" i="25"/>
  <c r="N34" i="25"/>
  <c r="O34" i="25"/>
  <c r="P34" i="25"/>
  <c r="Q34" i="25"/>
  <c r="R34" i="25"/>
  <c r="S34" i="25"/>
  <c r="T34" i="25"/>
  <c r="D9" i="24"/>
  <c r="D7" i="24" s="1"/>
  <c r="E9" i="24"/>
  <c r="E7" i="24" s="1"/>
  <c r="F9" i="24"/>
  <c r="F7" i="24" s="1"/>
  <c r="G9" i="24"/>
  <c r="G7" i="24" s="1"/>
  <c r="D25" i="24"/>
  <c r="E25" i="24"/>
  <c r="F25" i="24"/>
  <c r="G25" i="24"/>
  <c r="D31" i="24"/>
  <c r="E31" i="24"/>
  <c r="F31" i="24"/>
  <c r="G31" i="24"/>
  <c r="D37" i="24"/>
  <c r="E37" i="24"/>
  <c r="F37" i="24"/>
  <c r="G37" i="24"/>
  <c r="D51" i="24"/>
  <c r="E51" i="24"/>
  <c r="F51" i="24"/>
  <c r="G51" i="24"/>
  <c r="D56" i="24"/>
  <c r="E56" i="24"/>
  <c r="F56" i="24"/>
  <c r="G56" i="24"/>
  <c r="C6" i="23"/>
  <c r="D6" i="23"/>
  <c r="E6" i="23"/>
  <c r="F6" i="23"/>
  <c r="G6" i="23"/>
  <c r="H6" i="23"/>
  <c r="I6" i="23"/>
  <c r="J6" i="23"/>
  <c r="K6" i="23"/>
  <c r="L6" i="23"/>
  <c r="M6" i="23"/>
  <c r="N6" i="23"/>
  <c r="O6" i="23"/>
  <c r="C7" i="22"/>
  <c r="D7" i="22"/>
  <c r="E7" i="22"/>
  <c r="F7" i="22"/>
  <c r="G7" i="22"/>
  <c r="H7" i="22"/>
  <c r="I7" i="22"/>
  <c r="J7" i="22"/>
  <c r="K7" i="22"/>
  <c r="L7" i="22"/>
  <c r="M7" i="22"/>
  <c r="N7" i="22"/>
  <c r="O7" i="22"/>
  <c r="E25" i="22"/>
  <c r="M25" i="22"/>
  <c r="E26" i="22"/>
  <c r="M26" i="22"/>
  <c r="E27" i="22"/>
  <c r="M27" i="22"/>
  <c r="F8" i="21"/>
  <c r="J8" i="21"/>
  <c r="E8" i="21" s="1"/>
  <c r="K8" i="21"/>
  <c r="L8" i="21"/>
  <c r="G8" i="21" s="1"/>
  <c r="M8" i="21"/>
  <c r="H8" i="21" s="1"/>
  <c r="O8" i="21"/>
  <c r="P8" i="21"/>
  <c r="Q8" i="21"/>
  <c r="R8" i="21"/>
  <c r="N8" i="21" s="1"/>
  <c r="T8" i="21"/>
  <c r="S8" i="21" s="1"/>
  <c r="U8" i="21"/>
  <c r="V8" i="21"/>
  <c r="W8" i="21"/>
  <c r="E9" i="21"/>
  <c r="D9" i="21" s="1"/>
  <c r="C9" i="21" s="1"/>
  <c r="F9" i="21"/>
  <c r="G9" i="21"/>
  <c r="H9" i="21"/>
  <c r="I9" i="21"/>
  <c r="N9" i="21"/>
  <c r="S9" i="21"/>
  <c r="E10" i="21"/>
  <c r="F10" i="21"/>
  <c r="G10" i="21"/>
  <c r="H10" i="21"/>
  <c r="D10" i="21" s="1"/>
  <c r="C10" i="21" s="1"/>
  <c r="I10" i="21"/>
  <c r="N10" i="21"/>
  <c r="S10" i="21"/>
  <c r="E11" i="21"/>
  <c r="D11" i="21" s="1"/>
  <c r="C11" i="21" s="1"/>
  <c r="F11" i="21"/>
  <c r="G11" i="21"/>
  <c r="H11" i="21"/>
  <c r="I11" i="21"/>
  <c r="N11" i="21"/>
  <c r="S11" i="21"/>
  <c r="E12" i="21"/>
  <c r="F12" i="21"/>
  <c r="D12" i="21" s="1"/>
  <c r="C12" i="21" s="1"/>
  <c r="G12" i="21"/>
  <c r="H12" i="21"/>
  <c r="I12" i="21"/>
  <c r="N12" i="21"/>
  <c r="S12" i="21"/>
  <c r="E13" i="21"/>
  <c r="D13" i="21" s="1"/>
  <c r="C13" i="21" s="1"/>
  <c r="F13" i="21"/>
  <c r="G13" i="21"/>
  <c r="H13" i="21"/>
  <c r="I13" i="21"/>
  <c r="N13" i="21"/>
  <c r="S13" i="21"/>
  <c r="E14" i="21"/>
  <c r="F14" i="21"/>
  <c r="G14" i="21"/>
  <c r="H14" i="21"/>
  <c r="D14" i="21" s="1"/>
  <c r="C14" i="21" s="1"/>
  <c r="I14" i="21"/>
  <c r="N14" i="21"/>
  <c r="S14" i="21"/>
  <c r="E15" i="21"/>
  <c r="F15" i="21"/>
  <c r="G15" i="21"/>
  <c r="D15" i="21" s="1"/>
  <c r="C15" i="21" s="1"/>
  <c r="H15" i="21"/>
  <c r="I15" i="21"/>
  <c r="N15" i="21"/>
  <c r="S15" i="21"/>
  <c r="E16" i="21"/>
  <c r="F16" i="21"/>
  <c r="D16" i="21" s="1"/>
  <c r="C16" i="21" s="1"/>
  <c r="G16" i="21"/>
  <c r="H16" i="21"/>
  <c r="I16" i="21"/>
  <c r="N16" i="21"/>
  <c r="S16" i="21"/>
  <c r="E17" i="21"/>
  <c r="D17" i="21" s="1"/>
  <c r="C17" i="21" s="1"/>
  <c r="F17" i="21"/>
  <c r="G17" i="21"/>
  <c r="H17" i="21"/>
  <c r="I17" i="21"/>
  <c r="N17" i="21"/>
  <c r="S17" i="21"/>
  <c r="E18" i="21"/>
  <c r="F18" i="21"/>
  <c r="G18" i="21"/>
  <c r="H18" i="21"/>
  <c r="D18" i="21" s="1"/>
  <c r="C18" i="21" s="1"/>
  <c r="I18" i="21"/>
  <c r="N18" i="21"/>
  <c r="S18" i="21"/>
  <c r="E19" i="21"/>
  <c r="F19" i="21"/>
  <c r="G19" i="21"/>
  <c r="D19" i="21" s="1"/>
  <c r="C19" i="21" s="1"/>
  <c r="H19" i="21"/>
  <c r="I19" i="21"/>
  <c r="N19" i="21"/>
  <c r="S19" i="21"/>
  <c r="E20" i="21"/>
  <c r="F20" i="21"/>
  <c r="D20" i="21" s="1"/>
  <c r="C20" i="21" s="1"/>
  <c r="G20" i="21"/>
  <c r="H20" i="21"/>
  <c r="I20" i="21"/>
  <c r="N20" i="21"/>
  <c r="S20" i="21"/>
  <c r="D26" i="21"/>
  <c r="C26" i="21" s="1"/>
  <c r="E26" i="21"/>
  <c r="F26" i="21"/>
  <c r="G26" i="21"/>
  <c r="C27" i="21"/>
  <c r="C28" i="21"/>
  <c r="C29" i="21"/>
  <c r="C30" i="21"/>
  <c r="C31" i="21"/>
  <c r="C32" i="21"/>
  <c r="C33" i="21"/>
  <c r="C34" i="21"/>
  <c r="C35" i="21"/>
  <c r="C36" i="21"/>
  <c r="C37" i="21"/>
  <c r="C38" i="21"/>
  <c r="E65" i="19"/>
  <c r="F65" i="19"/>
  <c r="G65" i="19"/>
  <c r="H65" i="19"/>
  <c r="I65" i="19"/>
  <c r="J65" i="19"/>
  <c r="K65" i="19"/>
  <c r="L65" i="19"/>
  <c r="M65" i="19"/>
  <c r="N65" i="19"/>
  <c r="O65" i="19"/>
  <c r="P65" i="19"/>
  <c r="D8" i="21" l="1"/>
  <c r="C8" i="21" s="1"/>
  <c r="I8" i="21"/>
  <c r="E6" i="17"/>
  <c r="F6" i="17"/>
  <c r="E7" i="17"/>
  <c r="F7" i="17"/>
  <c r="E8" i="17"/>
  <c r="F8" i="17"/>
  <c r="E9" i="17"/>
  <c r="F9" i="17"/>
  <c r="E10" i="17"/>
  <c r="F10" i="17"/>
  <c r="E57" i="17"/>
  <c r="F57" i="17"/>
  <c r="G57" i="17"/>
  <c r="H57" i="17"/>
  <c r="I57" i="17"/>
  <c r="J57" i="17"/>
  <c r="K57" i="17"/>
  <c r="L57" i="17"/>
  <c r="M57" i="17"/>
  <c r="N57" i="17"/>
  <c r="O57" i="17"/>
  <c r="P57" i="17"/>
  <c r="Q57" i="17"/>
  <c r="R57" i="17"/>
  <c r="S57" i="17"/>
  <c r="T57" i="17"/>
  <c r="U57" i="17"/>
  <c r="V57" i="17"/>
  <c r="C7" i="16"/>
  <c r="D7" i="16"/>
  <c r="E7" i="16"/>
  <c r="F7" i="16"/>
  <c r="G7" i="16"/>
  <c r="H7" i="16"/>
  <c r="I7" i="16"/>
  <c r="J7" i="16"/>
  <c r="K7" i="16"/>
  <c r="L7" i="16"/>
  <c r="M7" i="16"/>
  <c r="C27" i="16"/>
  <c r="G27" i="16"/>
  <c r="C28" i="16"/>
  <c r="C29" i="16"/>
  <c r="C30" i="16"/>
  <c r="C31" i="16"/>
  <c r="C32" i="16"/>
  <c r="C7" i="15"/>
  <c r="E7" i="15"/>
  <c r="F7" i="15"/>
  <c r="G7" i="15"/>
  <c r="H7" i="15"/>
  <c r="I7" i="15"/>
  <c r="J7" i="15"/>
  <c r="K7" i="15"/>
  <c r="L7" i="15"/>
  <c r="D9" i="15"/>
  <c r="D10" i="15"/>
  <c r="D11" i="15"/>
  <c r="D12" i="15"/>
  <c r="D13" i="15"/>
  <c r="D14" i="15"/>
  <c r="D15" i="15"/>
  <c r="D16" i="15"/>
  <c r="D17" i="15"/>
  <c r="D18" i="15"/>
  <c r="D19" i="15"/>
  <c r="D20" i="15"/>
  <c r="D21" i="15"/>
  <c r="D22" i="15"/>
  <c r="D23" i="15"/>
  <c r="D24" i="15"/>
  <c r="D25" i="15"/>
  <c r="D26" i="15"/>
  <c r="D27" i="15"/>
  <c r="D28" i="15"/>
  <c r="D29" i="15"/>
  <c r="D30" i="15"/>
  <c r="C7" i="14"/>
  <c r="D7" i="14"/>
  <c r="E7" i="14"/>
  <c r="F7" i="14"/>
  <c r="G7" i="14"/>
  <c r="H7" i="14"/>
  <c r="I7" i="14"/>
  <c r="C9" i="14"/>
  <c r="D9" i="14"/>
  <c r="E9" i="14"/>
  <c r="F9" i="14"/>
  <c r="G9" i="14"/>
  <c r="H9" i="14"/>
  <c r="I9" i="14"/>
  <c r="C7" i="13"/>
  <c r="D7" i="13"/>
  <c r="E7" i="13"/>
  <c r="F7" i="13"/>
  <c r="I7" i="13"/>
  <c r="J7" i="13"/>
  <c r="K7" i="13"/>
  <c r="L7" i="13"/>
  <c r="M7" i="13"/>
  <c r="N7" i="13"/>
  <c r="O7" i="13"/>
  <c r="P7" i="13"/>
  <c r="Q7" i="13"/>
  <c r="D9" i="12"/>
  <c r="D7" i="12" s="1"/>
  <c r="F9" i="12"/>
  <c r="H9" i="12"/>
  <c r="N9" i="12" s="1"/>
  <c r="O9" i="12" s="1"/>
  <c r="I9" i="12"/>
  <c r="I7" i="12" s="1"/>
  <c r="J9" i="12"/>
  <c r="J7" i="12" s="1"/>
  <c r="K9" i="12"/>
  <c r="L9" i="12"/>
  <c r="L7" i="12" s="1"/>
  <c r="D10" i="12"/>
  <c r="F10" i="12"/>
  <c r="N10" i="12" s="1"/>
  <c r="O10" i="12" s="1"/>
  <c r="H10" i="12"/>
  <c r="I10" i="12"/>
  <c r="J10" i="12"/>
  <c r="K10" i="12"/>
  <c r="L10" i="12"/>
  <c r="N12" i="12"/>
  <c r="O12" i="12" s="1"/>
  <c r="N13" i="12"/>
  <c r="O13" i="12" s="1"/>
  <c r="N14" i="12"/>
  <c r="O14" i="12" s="1"/>
  <c r="N15" i="12"/>
  <c r="O15" i="12" s="1"/>
  <c r="N16" i="12"/>
  <c r="O16" i="12" s="1"/>
  <c r="N18" i="12"/>
  <c r="O18" i="12" s="1"/>
  <c r="N19" i="12"/>
  <c r="O19" i="12" s="1"/>
  <c r="N20" i="12"/>
  <c r="O20" i="12" s="1"/>
  <c r="N21" i="12"/>
  <c r="O21" i="12" s="1"/>
  <c r="N22" i="12"/>
  <c r="O22" i="12" s="1"/>
  <c r="N24" i="12"/>
  <c r="O24" i="12" s="1"/>
  <c r="N25" i="12"/>
  <c r="O25" i="12" s="1"/>
  <c r="N26" i="12"/>
  <c r="O26" i="12" s="1"/>
  <c r="N27" i="12"/>
  <c r="O27" i="12" s="1"/>
  <c r="N28" i="12"/>
  <c r="O28" i="12" s="1"/>
  <c r="N30" i="12"/>
  <c r="O30" i="12" s="1"/>
  <c r="N31" i="12"/>
  <c r="O31" i="12" s="1"/>
  <c r="N32" i="12"/>
  <c r="O32" i="12" s="1"/>
  <c r="N33" i="12"/>
  <c r="O33" i="12" s="1"/>
  <c r="N35" i="12"/>
  <c r="O35" i="12" s="1"/>
  <c r="N36" i="12"/>
  <c r="O36" i="12" s="1"/>
  <c r="N37" i="12"/>
  <c r="O37" i="12" s="1"/>
  <c r="N38" i="12"/>
  <c r="O38" i="12" s="1"/>
  <c r="N40" i="12"/>
  <c r="O40" i="12" s="1"/>
  <c r="N41" i="12"/>
  <c r="O41" i="12" s="1"/>
  <c r="N42" i="12"/>
  <c r="O42" i="12" s="1"/>
  <c r="N43" i="12"/>
  <c r="O43" i="12" s="1"/>
  <c r="C7" i="11"/>
  <c r="D7" i="11"/>
  <c r="E7" i="11"/>
  <c r="F7" i="11"/>
  <c r="G7" i="11"/>
  <c r="H7" i="11"/>
  <c r="I7" i="11"/>
  <c r="J7" i="11"/>
  <c r="K7" i="11"/>
  <c r="L7" i="11"/>
  <c r="M7" i="11"/>
  <c r="N7" i="11"/>
  <c r="O7" i="11"/>
  <c r="P7" i="11"/>
  <c r="C23" i="11"/>
  <c r="D23" i="11"/>
  <c r="E23" i="11"/>
  <c r="F23" i="11"/>
  <c r="G23" i="11"/>
  <c r="H23" i="11"/>
  <c r="I23" i="11"/>
  <c r="J23" i="11"/>
  <c r="K23" i="11"/>
  <c r="L23" i="11"/>
  <c r="M23" i="11"/>
  <c r="N23" i="11"/>
  <c r="O23" i="11"/>
  <c r="P23" i="11"/>
  <c r="D44" i="11"/>
  <c r="E44" i="11"/>
  <c r="F44" i="11"/>
  <c r="G44" i="11"/>
  <c r="H44" i="11"/>
  <c r="I44" i="11"/>
  <c r="J44" i="11"/>
  <c r="C46" i="11"/>
  <c r="C47" i="11"/>
  <c r="C48" i="11"/>
  <c r="C49" i="11"/>
  <c r="C50" i="11"/>
  <c r="C51" i="11"/>
  <c r="C52" i="11"/>
  <c r="C58" i="11"/>
  <c r="D58" i="11"/>
  <c r="E58" i="11"/>
  <c r="F58" i="11"/>
  <c r="G58" i="11"/>
  <c r="H58" i="11"/>
  <c r="I58" i="11"/>
  <c r="J58" i="11"/>
  <c r="K58" i="11"/>
  <c r="L58" i="11"/>
  <c r="M58" i="11"/>
  <c r="N58" i="11"/>
  <c r="O58" i="11"/>
  <c r="P58" i="11"/>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5" i="9"/>
  <c r="G4" i="8"/>
  <c r="H4" i="8"/>
  <c r="I4" i="8"/>
  <c r="J4" i="8"/>
  <c r="K4" i="8"/>
  <c r="L4" i="8"/>
  <c r="M4" i="8"/>
  <c r="F5" i="8"/>
  <c r="F6" i="8"/>
  <c r="F7" i="8"/>
  <c r="F8" i="8"/>
  <c r="F9" i="8"/>
  <c r="F10" i="8"/>
  <c r="F11" i="8"/>
  <c r="F12" i="8"/>
  <c r="F13" i="8"/>
  <c r="F14" i="8"/>
  <c r="F15" i="8"/>
  <c r="F16" i="8"/>
  <c r="F17" i="8"/>
  <c r="F18" i="8"/>
  <c r="F19" i="8"/>
  <c r="F20" i="8"/>
  <c r="F21" i="8"/>
  <c r="F22" i="8"/>
  <c r="F23" i="8"/>
  <c r="F24" i="8"/>
  <c r="F25" i="8"/>
  <c r="F26" i="8"/>
  <c r="F27" i="8"/>
  <c r="F28" i="8"/>
  <c r="F31" i="8"/>
  <c r="I38" i="7"/>
  <c r="J38" i="7"/>
  <c r="F61" i="7"/>
  <c r="G61" i="7"/>
  <c r="G60" i="7" s="1"/>
  <c r="H61" i="7"/>
  <c r="I61" i="7"/>
  <c r="I60" i="7" s="1"/>
  <c r="J61" i="7"/>
  <c r="K61" i="7"/>
  <c r="K60" i="7" s="1"/>
  <c r="F62" i="7"/>
  <c r="G62" i="7"/>
  <c r="H62" i="7"/>
  <c r="I62" i="7"/>
  <c r="J62" i="7"/>
  <c r="K62" i="7"/>
  <c r="D63" i="7"/>
  <c r="E63" i="7"/>
  <c r="D64" i="7"/>
  <c r="F64" i="7"/>
  <c r="G64" i="7"/>
  <c r="H64" i="7"/>
  <c r="I64" i="7"/>
  <c r="E64" i="7" s="1"/>
  <c r="J64" i="7"/>
  <c r="K64" i="7"/>
  <c r="D65" i="7"/>
  <c r="E65" i="7"/>
  <c r="F66" i="7"/>
  <c r="G66" i="7"/>
  <c r="H66" i="7"/>
  <c r="I66" i="7"/>
  <c r="E66" i="7" s="1"/>
  <c r="J66" i="7"/>
  <c r="K66" i="7"/>
  <c r="D67" i="7"/>
  <c r="E67" i="7"/>
  <c r="E61" i="7" s="1"/>
  <c r="D68" i="7"/>
  <c r="E68" i="7"/>
  <c r="E62" i="7" s="1"/>
  <c r="D69" i="7"/>
  <c r="E69" i="7"/>
  <c r="D70" i="7"/>
  <c r="E70" i="7"/>
  <c r="D71" i="7"/>
  <c r="E71" i="7"/>
  <c r="D72" i="7"/>
  <c r="E72" i="7"/>
  <c r="D73" i="7"/>
  <c r="E73" i="7"/>
  <c r="D74" i="7"/>
  <c r="E74" i="7"/>
  <c r="D75" i="7"/>
  <c r="E75" i="7"/>
  <c r="D76" i="7"/>
  <c r="E76" i="7"/>
  <c r="D7" i="6"/>
  <c r="E7" i="6"/>
  <c r="E6" i="6" s="1"/>
  <c r="F7" i="6"/>
  <c r="G7" i="6"/>
  <c r="H7" i="6"/>
  <c r="I7" i="6"/>
  <c r="I6" i="6" s="1"/>
  <c r="J7" i="6"/>
  <c r="K7" i="6"/>
  <c r="L7" i="6"/>
  <c r="M7" i="6"/>
  <c r="M6" i="6" s="1"/>
  <c r="N7" i="6"/>
  <c r="O7" i="6"/>
  <c r="P7" i="6"/>
  <c r="Q7" i="6"/>
  <c r="Q6" i="6" s="1"/>
  <c r="D8" i="6"/>
  <c r="E8" i="6"/>
  <c r="F8" i="6"/>
  <c r="G8" i="6"/>
  <c r="G6" i="6" s="1"/>
  <c r="H8" i="6"/>
  <c r="I8" i="6"/>
  <c r="J8" i="6"/>
  <c r="K8" i="6"/>
  <c r="K6" i="6" s="1"/>
  <c r="L8" i="6"/>
  <c r="M8" i="6"/>
  <c r="N8" i="6"/>
  <c r="O8" i="6"/>
  <c r="O6" i="6" s="1"/>
  <c r="P8" i="6"/>
  <c r="Q8" i="6"/>
  <c r="D10" i="6"/>
  <c r="E10" i="6"/>
  <c r="F10" i="6"/>
  <c r="G10" i="6"/>
  <c r="H10" i="6"/>
  <c r="I10" i="6"/>
  <c r="J10" i="6"/>
  <c r="K10" i="6"/>
  <c r="L10" i="6"/>
  <c r="M10" i="6"/>
  <c r="N10" i="6"/>
  <c r="O10" i="6"/>
  <c r="P10" i="6"/>
  <c r="Q10" i="6"/>
  <c r="D12" i="6"/>
  <c r="E12" i="6"/>
  <c r="F12" i="6"/>
  <c r="G12" i="6"/>
  <c r="H12" i="6"/>
  <c r="I12" i="6"/>
  <c r="J12" i="6"/>
  <c r="K12" i="6"/>
  <c r="L12" i="6"/>
  <c r="M12" i="6"/>
  <c r="N12" i="6"/>
  <c r="O12" i="6"/>
  <c r="P12" i="6"/>
  <c r="Q12" i="6"/>
  <c r="D36" i="6"/>
  <c r="E36" i="6"/>
  <c r="F36" i="6"/>
  <c r="G36" i="6"/>
  <c r="H36" i="6"/>
  <c r="H6" i="5"/>
  <c r="V6" i="5"/>
  <c r="H7" i="5"/>
  <c r="V7" i="5"/>
  <c r="H8" i="5"/>
  <c r="V8" i="5"/>
  <c r="H10" i="5"/>
  <c r="L22" i="5"/>
  <c r="D23" i="5"/>
  <c r="D22" i="5" s="1"/>
  <c r="F23" i="5"/>
  <c r="H23" i="5"/>
  <c r="H22" i="5" s="1"/>
  <c r="J23" i="5"/>
  <c r="L23" i="5"/>
  <c r="N23" i="5"/>
  <c r="P23" i="5"/>
  <c r="P22" i="5" s="1"/>
  <c r="R23" i="5"/>
  <c r="T23" i="5"/>
  <c r="T22" i="5" s="1"/>
  <c r="V23" i="5"/>
  <c r="X23" i="5"/>
  <c r="X22" i="5" s="1"/>
  <c r="D24" i="5"/>
  <c r="F24" i="5"/>
  <c r="H24" i="5"/>
  <c r="J24" i="5"/>
  <c r="L24" i="5"/>
  <c r="N24" i="5"/>
  <c r="P24" i="5"/>
  <c r="R24" i="5"/>
  <c r="T24" i="5"/>
  <c r="V24" i="5"/>
  <c r="X24" i="5"/>
  <c r="D26" i="5"/>
  <c r="F26" i="5"/>
  <c r="H26" i="5"/>
  <c r="J26" i="5"/>
  <c r="L26" i="5"/>
  <c r="N26" i="5"/>
  <c r="P26" i="5"/>
  <c r="R26" i="5"/>
  <c r="T26" i="5"/>
  <c r="V26" i="5"/>
  <c r="X26" i="5"/>
  <c r="D28" i="5"/>
  <c r="F28" i="5"/>
  <c r="H28" i="5"/>
  <c r="J28" i="5"/>
  <c r="L28" i="5"/>
  <c r="N28" i="5"/>
  <c r="P28" i="5"/>
  <c r="R28" i="5"/>
  <c r="T28" i="5"/>
  <c r="V28" i="5"/>
  <c r="X28" i="5"/>
  <c r="D7" i="4"/>
  <c r="E7" i="4"/>
  <c r="F7" i="4"/>
  <c r="G7" i="4"/>
  <c r="H7" i="4"/>
  <c r="I7" i="4"/>
  <c r="I6" i="4" s="1"/>
  <c r="J7" i="4"/>
  <c r="K7" i="4"/>
  <c r="L7" i="4"/>
  <c r="M7" i="4"/>
  <c r="M6" i="4" s="1"/>
  <c r="D8" i="4"/>
  <c r="E8" i="4"/>
  <c r="F8" i="4"/>
  <c r="G8" i="4"/>
  <c r="G6" i="4" s="1"/>
  <c r="H8" i="4"/>
  <c r="I8" i="4"/>
  <c r="J8" i="4"/>
  <c r="K8" i="4"/>
  <c r="K6" i="4" s="1"/>
  <c r="L8" i="4"/>
  <c r="M8" i="4"/>
  <c r="D20" i="4"/>
  <c r="E20" i="4"/>
  <c r="F20" i="4"/>
  <c r="G20" i="4"/>
  <c r="H20" i="4"/>
  <c r="I20" i="4"/>
  <c r="J20" i="4"/>
  <c r="K20" i="4"/>
  <c r="L20" i="4"/>
  <c r="M20" i="4"/>
  <c r="D22" i="4"/>
  <c r="E22" i="4"/>
  <c r="F22" i="4"/>
  <c r="G22" i="4"/>
  <c r="H22" i="4"/>
  <c r="I22" i="4"/>
  <c r="J22" i="4"/>
  <c r="K22" i="4"/>
  <c r="L22" i="4"/>
  <c r="M22" i="4"/>
  <c r="D32" i="4"/>
  <c r="E32" i="4"/>
  <c r="F32" i="4"/>
  <c r="G32" i="4"/>
  <c r="H32" i="4"/>
  <c r="I32" i="4"/>
  <c r="J32" i="4"/>
  <c r="K32" i="4"/>
  <c r="L32" i="4"/>
  <c r="M32" i="4"/>
  <c r="N32" i="4"/>
  <c r="D36" i="4"/>
  <c r="E36" i="4"/>
  <c r="F36" i="4"/>
  <c r="G36" i="4"/>
  <c r="H36" i="4"/>
  <c r="I36" i="4"/>
  <c r="J36" i="4"/>
  <c r="K36" i="4"/>
  <c r="L36" i="4"/>
  <c r="M36" i="4"/>
  <c r="N36" i="4"/>
  <c r="D38" i="4"/>
  <c r="E38" i="4"/>
  <c r="F38" i="4"/>
  <c r="G38" i="4"/>
  <c r="H38" i="4"/>
  <c r="I38" i="4"/>
  <c r="J38" i="4"/>
  <c r="K38" i="4"/>
  <c r="L38" i="4"/>
  <c r="M38" i="4"/>
  <c r="N38" i="4"/>
  <c r="Q48" i="3"/>
  <c r="Q40" i="3"/>
  <c r="Q50" i="3" s="1"/>
  <c r="E6" i="4" l="1"/>
  <c r="V22" i="5"/>
  <c r="N22" i="5"/>
  <c r="F22" i="5"/>
  <c r="P6" i="6"/>
  <c r="L6" i="6"/>
  <c r="H6" i="6"/>
  <c r="D6" i="6"/>
  <c r="D61" i="7"/>
  <c r="H60" i="7"/>
  <c r="F4" i="8"/>
  <c r="K7" i="12"/>
  <c r="F7" i="12"/>
  <c r="E60" i="7"/>
  <c r="J6" i="4"/>
  <c r="F6" i="4"/>
  <c r="H6" i="4"/>
  <c r="D7" i="15"/>
  <c r="L6" i="4"/>
  <c r="D6" i="4"/>
  <c r="R22" i="5"/>
  <c r="J22" i="5"/>
  <c r="N6" i="6"/>
  <c r="J6" i="6"/>
  <c r="F6" i="6"/>
  <c r="D62" i="7"/>
  <c r="D66" i="7"/>
  <c r="J60" i="7"/>
  <c r="F60" i="7"/>
  <c r="C44" i="11"/>
  <c r="H7" i="12"/>
  <c r="N7" i="12" s="1"/>
  <c r="O7" i="12" s="1"/>
  <c r="D60" i="7"/>
  <c r="E9" i="2"/>
  <c r="F9" i="2"/>
  <c r="G9" i="2"/>
  <c r="G8" i="2" s="1"/>
  <c r="H9" i="2"/>
  <c r="H8" i="2" s="1"/>
  <c r="I9" i="2"/>
  <c r="J9" i="2"/>
  <c r="K9" i="2"/>
  <c r="K8" i="2" s="1"/>
  <c r="L9" i="2"/>
  <c r="L8" i="2" s="1"/>
  <c r="M9" i="2"/>
  <c r="N9" i="2"/>
  <c r="O9" i="2"/>
  <c r="O8" i="2" s="1"/>
  <c r="P9" i="2"/>
  <c r="P8" i="2" s="1"/>
  <c r="Q9" i="2"/>
  <c r="R9" i="2"/>
  <c r="S9" i="2"/>
  <c r="T9" i="2"/>
  <c r="T8" i="2" s="1"/>
  <c r="D10" i="2"/>
  <c r="E10" i="2"/>
  <c r="F10" i="2"/>
  <c r="G10" i="2"/>
  <c r="H10" i="2"/>
  <c r="I10" i="2"/>
  <c r="J10" i="2"/>
  <c r="K10" i="2"/>
  <c r="L10" i="2"/>
  <c r="M10" i="2"/>
  <c r="N10" i="2"/>
  <c r="O10" i="2"/>
  <c r="P10" i="2"/>
  <c r="Q10" i="2"/>
  <c r="R10" i="2"/>
  <c r="S10" i="2"/>
  <c r="S8" i="2" s="1"/>
  <c r="T10" i="2"/>
  <c r="D17" i="2"/>
  <c r="D9" i="2" s="1"/>
  <c r="D8" i="2" s="1"/>
  <c r="D21" i="2"/>
  <c r="D22" i="2"/>
  <c r="D23" i="2"/>
  <c r="D24" i="2" s="1"/>
  <c r="C31" i="1"/>
  <c r="D31" i="1"/>
  <c r="E31" i="1"/>
  <c r="F31" i="1"/>
  <c r="G31" i="1"/>
  <c r="H31" i="1"/>
  <c r="I31" i="1"/>
  <c r="J31" i="1"/>
  <c r="K31" i="1"/>
  <c r="L31" i="1"/>
  <c r="R8" i="2" l="1"/>
  <c r="N8" i="2"/>
  <c r="J8" i="2"/>
  <c r="F8" i="2"/>
  <c r="Q8" i="2"/>
  <c r="M8" i="2"/>
  <c r="I8" i="2"/>
  <c r="E8" i="2"/>
</calcChain>
</file>

<file path=xl/sharedStrings.xml><?xml version="1.0" encoding="utf-8"?>
<sst xmlns="http://schemas.openxmlformats.org/spreadsheetml/2006/main" count="3155" uniqueCount="1497">
  <si>
    <t>資料　「衛生行政報告例」（厚生労働省）</t>
    <rPh sb="4" eb="6">
      <t>エイセイ</t>
    </rPh>
    <rPh sb="6" eb="8">
      <t>ギョウセイ</t>
    </rPh>
    <rPh sb="8" eb="11">
      <t>ホウコクレイ</t>
    </rPh>
    <rPh sb="13" eb="15">
      <t>コウセイ</t>
    </rPh>
    <rPh sb="15" eb="18">
      <t>ロウドウショウ</t>
    </rPh>
    <phoneticPr fontId="5"/>
  </si>
  <si>
    <t>３級</t>
    <rPh sb="1" eb="2">
      <t>キュウ</t>
    </rPh>
    <phoneticPr fontId="5"/>
  </si>
  <si>
    <t>２級</t>
    <rPh sb="1" eb="2">
      <t>キュウ</t>
    </rPh>
    <phoneticPr fontId="5"/>
  </si>
  <si>
    <t>１級</t>
    <rPh sb="1" eb="2">
      <t>キュウ</t>
    </rPh>
    <phoneticPr fontId="5"/>
  </si>
  <si>
    <t>総数</t>
    <rPh sb="0" eb="2">
      <t>ソウスウ</t>
    </rPh>
    <phoneticPr fontId="5"/>
  </si>
  <si>
    <t>（年度中）</t>
    <rPh sb="1" eb="3">
      <t>ネンド</t>
    </rPh>
    <rPh sb="3" eb="4">
      <t>チュウ</t>
    </rPh>
    <phoneticPr fontId="5"/>
  </si>
  <si>
    <t>（年度末現在の再掲）</t>
    <rPh sb="1" eb="4">
      <t>ネンドマツ</t>
    </rPh>
    <rPh sb="4" eb="6">
      <t>ゲンザイ</t>
    </rPh>
    <rPh sb="7" eb="9">
      <t>サイケイ</t>
    </rPh>
    <phoneticPr fontId="5"/>
  </si>
  <si>
    <t>減</t>
    <rPh sb="0" eb="1">
      <t>ゲン</t>
    </rPh>
    <phoneticPr fontId="5"/>
  </si>
  <si>
    <t>増</t>
    <rPh sb="0" eb="1">
      <t>ゾウ</t>
    </rPh>
    <phoneticPr fontId="5"/>
  </si>
  <si>
    <t>認定更新</t>
    <rPh sb="0" eb="2">
      <t>ニンテイ</t>
    </rPh>
    <rPh sb="2" eb="4">
      <t>コウシン</t>
    </rPh>
    <phoneticPr fontId="5"/>
  </si>
  <si>
    <t>有効期限　切　れ</t>
    <rPh sb="0" eb="2">
      <t>ユウコウ</t>
    </rPh>
    <rPh sb="2" eb="4">
      <t>キゲン</t>
    </rPh>
    <rPh sb="5" eb="6">
      <t>ギ</t>
    </rPh>
    <phoneticPr fontId="5"/>
  </si>
  <si>
    <t>年度末現在</t>
    <rPh sb="0" eb="3">
      <t>ネンドマツ</t>
    </rPh>
    <rPh sb="3" eb="5">
      <t>ゲンザイ</t>
    </rPh>
    <phoneticPr fontId="5"/>
  </si>
  <si>
    <t>障害の等級の変更
（年度中）</t>
    <rPh sb="0" eb="2">
      <t>ショウガイ</t>
    </rPh>
    <rPh sb="3" eb="5">
      <t>トウキュウ</t>
    </rPh>
    <rPh sb="6" eb="8">
      <t>ヘンコウ</t>
    </rPh>
    <rPh sb="10" eb="12">
      <t>ネンド</t>
    </rPh>
    <rPh sb="12" eb="13">
      <t>チュウ</t>
    </rPh>
    <phoneticPr fontId="5"/>
  </si>
  <si>
    <t>返　還　　（年度中）</t>
    <rPh sb="0" eb="3">
      <t>ヘンカン</t>
    </rPh>
    <rPh sb="6" eb="8">
      <t>ネンド</t>
    </rPh>
    <rPh sb="8" eb="9">
      <t>チュウ</t>
    </rPh>
    <phoneticPr fontId="5"/>
  </si>
  <si>
    <t>転　出　　（年度中）</t>
    <rPh sb="0" eb="3">
      <t>テンニュウ</t>
    </rPh>
    <rPh sb="6" eb="8">
      <t>ネンド</t>
    </rPh>
    <rPh sb="8" eb="9">
      <t>チュウ</t>
    </rPh>
    <phoneticPr fontId="5"/>
  </si>
  <si>
    <t>転　入　　（年度中）</t>
    <rPh sb="0" eb="3">
      <t>テンニュウ</t>
    </rPh>
    <rPh sb="6" eb="8">
      <t>ネンド</t>
    </rPh>
    <rPh sb="8" eb="9">
      <t>チュウ</t>
    </rPh>
    <phoneticPr fontId="5"/>
  </si>
  <si>
    <t>新規交付　　（年度中）</t>
    <rPh sb="0" eb="2">
      <t>シンキ</t>
    </rPh>
    <rPh sb="2" eb="4">
      <t>コウフ</t>
    </rPh>
    <rPh sb="7" eb="9">
      <t>ネンド</t>
    </rPh>
    <rPh sb="9" eb="10">
      <t>チュウ</t>
    </rPh>
    <phoneticPr fontId="5"/>
  </si>
  <si>
    <t>前年度末
現在</t>
    <rPh sb="0" eb="3">
      <t>ゼンネンド</t>
    </rPh>
    <rPh sb="3" eb="4">
      <t>マツ</t>
    </rPh>
    <rPh sb="5" eb="7">
      <t>ゲンザイ</t>
    </rPh>
    <phoneticPr fontId="5"/>
  </si>
  <si>
    <t>平成27（2015）年度</t>
    <rPh sb="0" eb="2">
      <t>ヘイセイ</t>
    </rPh>
    <rPh sb="10" eb="12">
      <t>ネンド</t>
    </rPh>
    <phoneticPr fontId="5"/>
  </si>
  <si>
    <t>第８－３表　精神障害者保健福祉手帳交付台帳登載数，障害の等級別</t>
    <rPh sb="6" eb="8">
      <t>セイシン</t>
    </rPh>
    <rPh sb="8" eb="11">
      <t>ショウガイシャ</t>
    </rPh>
    <rPh sb="11" eb="13">
      <t>ホケン</t>
    </rPh>
    <rPh sb="13" eb="15">
      <t>フクシ</t>
    </rPh>
    <rPh sb="15" eb="17">
      <t>テチョウ</t>
    </rPh>
    <rPh sb="17" eb="19">
      <t>コウフ</t>
    </rPh>
    <rPh sb="19" eb="21">
      <t>ダイチョウ</t>
    </rPh>
    <rPh sb="21" eb="23">
      <t>トウサイ</t>
    </rPh>
    <rPh sb="23" eb="24">
      <t>スウ</t>
    </rPh>
    <rPh sb="25" eb="27">
      <t>ショウガイ</t>
    </rPh>
    <rPh sb="28" eb="31">
      <t>トウキュウベツ</t>
    </rPh>
    <phoneticPr fontId="5"/>
  </si>
  <si>
    <t>市町村長</t>
    <rPh sb="0" eb="2">
      <t>シチョウ</t>
    </rPh>
    <rPh sb="1" eb="3">
      <t>チョウソン</t>
    </rPh>
    <rPh sb="3" eb="4">
      <t>チョウ</t>
    </rPh>
    <phoneticPr fontId="5"/>
  </si>
  <si>
    <t>保佐人</t>
    <rPh sb="0" eb="1">
      <t>ホ</t>
    </rPh>
    <phoneticPr fontId="5"/>
  </si>
  <si>
    <t>後見人</t>
    <rPh sb="0" eb="3">
      <t>コウケンニン</t>
    </rPh>
    <phoneticPr fontId="5"/>
  </si>
  <si>
    <t>扶養義務者</t>
    <rPh sb="0" eb="2">
      <t>フヨウ</t>
    </rPh>
    <rPh sb="2" eb="4">
      <t>ギム</t>
    </rPh>
    <rPh sb="4" eb="5">
      <t>シャ</t>
    </rPh>
    <phoneticPr fontId="5"/>
  </si>
  <si>
    <t>親権者</t>
    <rPh sb="0" eb="3">
      <t>シンケンシャ</t>
    </rPh>
    <phoneticPr fontId="5"/>
  </si>
  <si>
    <t>配偶者</t>
    <rPh sb="0" eb="3">
      <t>ハイグウシャ</t>
    </rPh>
    <phoneticPr fontId="5"/>
  </si>
  <si>
    <t>退院届出数</t>
    <rPh sb="0" eb="2">
      <t>タイイン</t>
    </rPh>
    <rPh sb="2" eb="5">
      <t>トドケデスウ</t>
    </rPh>
    <phoneticPr fontId="5"/>
  </si>
  <si>
    <t>指定医の診察に基づく同意書</t>
    <rPh sb="0" eb="2">
      <t>シテイ</t>
    </rPh>
    <rPh sb="2" eb="3">
      <t>イ</t>
    </rPh>
    <rPh sb="4" eb="6">
      <t>シンサツ</t>
    </rPh>
    <rPh sb="7" eb="8">
      <t>モト</t>
    </rPh>
    <rPh sb="10" eb="13">
      <t>ドウイショ</t>
    </rPh>
    <phoneticPr fontId="5"/>
  </si>
  <si>
    <t>移送による
入院(再掲)</t>
    <rPh sb="0" eb="2">
      <t>イソウ</t>
    </rPh>
    <rPh sb="6" eb="8">
      <t>ニュウイン</t>
    </rPh>
    <rPh sb="9" eb="11">
      <t>サイケイ</t>
    </rPh>
    <phoneticPr fontId="5"/>
  </si>
  <si>
    <t>応急入院
届 出 数</t>
    <rPh sb="0" eb="2">
      <t>オウキュウ</t>
    </rPh>
    <rPh sb="2" eb="4">
      <t>ニュウイン</t>
    </rPh>
    <rPh sb="5" eb="6">
      <t>トドケ</t>
    </rPh>
    <rPh sb="7" eb="8">
      <t>デ</t>
    </rPh>
    <rPh sb="9" eb="10">
      <t>スウ</t>
    </rPh>
    <phoneticPr fontId="5"/>
  </si>
  <si>
    <t>医　療　保　護　入　院</t>
    <rPh sb="0" eb="3">
      <t>イリョウ</t>
    </rPh>
    <rPh sb="4" eb="7">
      <t>ホゴ</t>
    </rPh>
    <rPh sb="8" eb="11">
      <t>ニュウイン</t>
    </rPh>
    <phoneticPr fontId="5"/>
  </si>
  <si>
    <t>第８－２表　医療保護入院状況等</t>
    <rPh sb="6" eb="8">
      <t>イリョウ</t>
    </rPh>
    <rPh sb="8" eb="10">
      <t>ホゴ</t>
    </rPh>
    <rPh sb="10" eb="12">
      <t>ニュウイン</t>
    </rPh>
    <rPh sb="12" eb="14">
      <t>ジョウキョウ</t>
    </rPh>
    <rPh sb="14" eb="15">
      <t>トウ</t>
    </rPh>
    <phoneticPr fontId="5"/>
  </si>
  <si>
    <t>.</t>
    <phoneticPr fontId="5"/>
  </si>
  <si>
    <t>仮退院患者（再掲）</t>
    <rPh sb="0" eb="3">
      <t>カリタイイン</t>
    </rPh>
    <rPh sb="3" eb="5">
      <t>カンジャ</t>
    </rPh>
    <rPh sb="6" eb="8">
      <t>サイケイ</t>
    </rPh>
    <phoneticPr fontId="5"/>
  </si>
  <si>
    <t>措置患者</t>
    <rPh sb="0" eb="2">
      <t>ソチ</t>
    </rPh>
    <rPh sb="2" eb="4">
      <t>カンジャ</t>
    </rPh>
    <phoneticPr fontId="5"/>
  </si>
  <si>
    <t>本年度末患者数</t>
    <rPh sb="0" eb="3">
      <t>ホンネンド</t>
    </rPh>
    <rPh sb="3" eb="4">
      <t>マツ</t>
    </rPh>
    <rPh sb="4" eb="7">
      <t>カンジャスウ</t>
    </rPh>
    <phoneticPr fontId="5"/>
  </si>
  <si>
    <t>本年度中解除患者数</t>
    <rPh sb="0" eb="3">
      <t>ホンネンド</t>
    </rPh>
    <rPh sb="3" eb="4">
      <t>チュウ</t>
    </rPh>
    <rPh sb="4" eb="6">
      <t>カイジョ</t>
    </rPh>
    <rPh sb="6" eb="9">
      <t>カンジャスウ</t>
    </rPh>
    <phoneticPr fontId="5"/>
  </si>
  <si>
    <t>本年度中新規患者数</t>
    <rPh sb="0" eb="3">
      <t>ホンネンド</t>
    </rPh>
    <rPh sb="3" eb="4">
      <t>チュウ</t>
    </rPh>
    <rPh sb="4" eb="6">
      <t>シンキ</t>
    </rPh>
    <rPh sb="6" eb="9">
      <t>カンジャスウ</t>
    </rPh>
    <phoneticPr fontId="5"/>
  </si>
  <si>
    <t>前年度末患者数</t>
    <rPh sb="0" eb="3">
      <t>ゼンネンド</t>
    </rPh>
    <rPh sb="3" eb="4">
      <t>マツ</t>
    </rPh>
    <rPh sb="4" eb="7">
      <t>カンジャスウ</t>
    </rPh>
    <phoneticPr fontId="5"/>
  </si>
  <si>
    <t>第８－１表　精神障害者措置入院患者数</t>
    <rPh sb="6" eb="8">
      <t>セイシン</t>
    </rPh>
    <rPh sb="8" eb="11">
      <t>ショウガイシャ</t>
    </rPh>
    <rPh sb="11" eb="13">
      <t>ソチ</t>
    </rPh>
    <rPh sb="13" eb="15">
      <t>ニュウイン</t>
    </rPh>
    <rPh sb="15" eb="18">
      <t>カンジャスウ</t>
    </rPh>
    <phoneticPr fontId="5"/>
  </si>
  <si>
    <t>資料　「地域保健・健康増進事業報告」（厚生労働省）</t>
    <rPh sb="4" eb="6">
      <t>チイキ</t>
    </rPh>
    <rPh sb="6" eb="8">
      <t>ホケン</t>
    </rPh>
    <rPh sb="9" eb="11">
      <t>ケンコウ</t>
    </rPh>
    <rPh sb="11" eb="13">
      <t>ゾウシン</t>
    </rPh>
    <rPh sb="13" eb="15">
      <t>ジギョウ</t>
    </rPh>
    <rPh sb="15" eb="17">
      <t>ホウコク</t>
    </rPh>
    <rPh sb="19" eb="21">
      <t>コウセイ</t>
    </rPh>
    <rPh sb="21" eb="24">
      <t>ロウドウショウ</t>
    </rPh>
    <phoneticPr fontId="5"/>
  </si>
  <si>
    <t xml:space="preserve">    2)　「相談」には電話相談は含まない。　</t>
    <rPh sb="8" eb="10">
      <t>ソウダン</t>
    </rPh>
    <rPh sb="13" eb="15">
      <t>デンワ</t>
    </rPh>
    <rPh sb="15" eb="17">
      <t>ソウダン</t>
    </rPh>
    <rPh sb="18" eb="19">
      <t>フク</t>
    </rPh>
    <phoneticPr fontId="5"/>
  </si>
  <si>
    <t>注　1)　相談内容は同一時における相談の主たる内容により区分して計上。　</t>
    <rPh sb="0" eb="1">
      <t>チュウ</t>
    </rPh>
    <rPh sb="5" eb="7">
      <t>ソウダン</t>
    </rPh>
    <rPh sb="7" eb="9">
      <t>ナイヨウ</t>
    </rPh>
    <rPh sb="10" eb="12">
      <t>ドウイツ</t>
    </rPh>
    <rPh sb="12" eb="13">
      <t>ジ</t>
    </rPh>
    <rPh sb="17" eb="19">
      <t>ソウダン</t>
    </rPh>
    <rPh sb="20" eb="21">
      <t>シュ</t>
    </rPh>
    <rPh sb="23" eb="25">
      <t>ナイヨウ</t>
    </rPh>
    <rPh sb="28" eb="30">
      <t>クブン</t>
    </rPh>
    <rPh sb="32" eb="34">
      <t>ケイジョウ</t>
    </rPh>
    <phoneticPr fontId="5"/>
  </si>
  <si>
    <t>訪問指導</t>
    <rPh sb="0" eb="2">
      <t>ホウモン</t>
    </rPh>
    <rPh sb="2" eb="4">
      <t>シドウ</t>
    </rPh>
    <phoneticPr fontId="5"/>
  </si>
  <si>
    <t>相談</t>
    <rPh sb="0" eb="2">
      <t>ソウダン</t>
    </rPh>
    <phoneticPr fontId="5"/>
  </si>
  <si>
    <t>その他</t>
    <rPh sb="2" eb="3">
      <t>タ</t>
    </rPh>
    <phoneticPr fontId="5"/>
  </si>
  <si>
    <t>心の健康づくり</t>
    <rPh sb="0" eb="1">
      <t>ココロ</t>
    </rPh>
    <rPh sb="2" eb="4">
      <t>ケンコウ</t>
    </rPh>
    <phoneticPr fontId="5"/>
  </si>
  <si>
    <t>思春期</t>
    <rPh sb="0" eb="3">
      <t>シシュンキ</t>
    </rPh>
    <phoneticPr fontId="5"/>
  </si>
  <si>
    <t>ギャンブル</t>
    <phoneticPr fontId="5"/>
  </si>
  <si>
    <t>薬物</t>
    <rPh sb="0" eb="2">
      <t>ヤクブツ</t>
    </rPh>
    <phoneticPr fontId="5"/>
  </si>
  <si>
    <t>アル
コール</t>
    <phoneticPr fontId="5"/>
  </si>
  <si>
    <t>社会復帰</t>
    <rPh sb="0" eb="2">
      <t>シャカイ</t>
    </rPh>
    <rPh sb="2" eb="4">
      <t>フッキ</t>
    </rPh>
    <phoneticPr fontId="5"/>
  </si>
  <si>
    <t>老人精神保健</t>
    <rPh sb="0" eb="2">
      <t>ロウジン</t>
    </rPh>
    <rPh sb="2" eb="4">
      <t>セイシン</t>
    </rPh>
    <rPh sb="4" eb="6">
      <t>ホケン</t>
    </rPh>
    <phoneticPr fontId="5"/>
  </si>
  <si>
    <t>総　数</t>
    <rPh sb="0" eb="3">
      <t>ソウスウ</t>
    </rPh>
    <phoneticPr fontId="5"/>
  </si>
  <si>
    <t>延　　　　　　　　人　　　　　　　　員</t>
    <rPh sb="0" eb="1">
      <t>ノ</t>
    </rPh>
    <rPh sb="9" eb="19">
      <t>ジンイン</t>
    </rPh>
    <phoneticPr fontId="5"/>
  </si>
  <si>
    <t>実 人 員</t>
    <rPh sb="0" eb="5">
      <t>ジツジンイン</t>
    </rPh>
    <phoneticPr fontId="5"/>
  </si>
  <si>
    <t>第８－５表　保健所が実施した精神保健福祉相談・訪問指導件数，内容別</t>
    <rPh sb="6" eb="9">
      <t>ホケンジョ</t>
    </rPh>
    <rPh sb="10" eb="12">
      <t>ジッシ</t>
    </rPh>
    <rPh sb="14" eb="16">
      <t>セイシン</t>
    </rPh>
    <rPh sb="16" eb="18">
      <t>ホケン</t>
    </rPh>
    <rPh sb="18" eb="20">
      <t>フクシ</t>
    </rPh>
    <rPh sb="20" eb="22">
      <t>ソウダン</t>
    </rPh>
    <rPh sb="23" eb="25">
      <t>ホウモン</t>
    </rPh>
    <rPh sb="25" eb="27">
      <t>シドウ</t>
    </rPh>
    <rPh sb="27" eb="29">
      <t>ケンスウ</t>
    </rPh>
    <rPh sb="30" eb="33">
      <t>ナイヨウベツ</t>
    </rPh>
    <phoneticPr fontId="5"/>
  </si>
  <si>
    <t xml:space="preserve">    3)　総数市町村には岡山市、倉敷市を含まない。</t>
    <rPh sb="7" eb="9">
      <t>ソウスウ</t>
    </rPh>
    <rPh sb="9" eb="12">
      <t>シチョウソン</t>
    </rPh>
    <rPh sb="14" eb="17">
      <t>オカヤマシ</t>
    </rPh>
    <rPh sb="18" eb="21">
      <t>クラシキシ</t>
    </rPh>
    <rPh sb="22" eb="23">
      <t>フク</t>
    </rPh>
    <phoneticPr fontId="5"/>
  </si>
  <si>
    <t xml:space="preserve">    2)　総数保健所には岡山市保健所、倉敷市保健所を含まない。</t>
    <rPh sb="7" eb="9">
      <t>ソウスウ</t>
    </rPh>
    <rPh sb="9" eb="12">
      <t>ホケンショ</t>
    </rPh>
    <rPh sb="14" eb="17">
      <t>オカヤマシ</t>
    </rPh>
    <rPh sb="17" eb="20">
      <t>ホケンショ</t>
    </rPh>
    <rPh sb="21" eb="24">
      <t>クラシキシ</t>
    </rPh>
    <rPh sb="24" eb="27">
      <t>ホケンショ</t>
    </rPh>
    <rPh sb="28" eb="29">
      <t>フク</t>
    </rPh>
    <phoneticPr fontId="5"/>
  </si>
  <si>
    <t>注　1)　数値には老人保健法第12条に基づく老人保健事業分は含まない。　</t>
    <rPh sb="0" eb="1">
      <t>チュウ</t>
    </rPh>
    <rPh sb="5" eb="7">
      <t>スウチ</t>
    </rPh>
    <rPh sb="9" eb="11">
      <t>ロウジン</t>
    </rPh>
    <rPh sb="11" eb="14">
      <t>ホケンホウ</t>
    </rPh>
    <rPh sb="14" eb="15">
      <t>ダイ</t>
    </rPh>
    <rPh sb="17" eb="18">
      <t>ジョウ</t>
    </rPh>
    <rPh sb="19" eb="20">
      <t>モト</t>
    </rPh>
    <rPh sb="22" eb="24">
      <t>ロウジン</t>
    </rPh>
    <rPh sb="24" eb="26">
      <t>ホケン</t>
    </rPh>
    <rPh sb="26" eb="29">
      <t>ジギョウブン</t>
    </rPh>
    <rPh sb="30" eb="31">
      <t>フク</t>
    </rPh>
    <phoneticPr fontId="5"/>
  </si>
  <si>
    <t>-</t>
    <phoneticPr fontId="5"/>
  </si>
  <si>
    <t>-</t>
    <phoneticPr fontId="5"/>
  </si>
  <si>
    <t>-</t>
    <phoneticPr fontId="5"/>
  </si>
  <si>
    <t>（再掲）保健所</t>
    <rPh sb="1" eb="3">
      <t>サイケイ</t>
    </rPh>
    <rPh sb="4" eb="7">
      <t>ホケンショ</t>
    </rPh>
    <phoneticPr fontId="5"/>
  </si>
  <si>
    <t>-</t>
    <phoneticPr fontId="5"/>
  </si>
  <si>
    <t>倉敷市</t>
    <rPh sb="0" eb="3">
      <t>クラシキシ</t>
    </rPh>
    <phoneticPr fontId="5"/>
  </si>
  <si>
    <t>岡山市</t>
    <rPh sb="0" eb="3">
      <t>オカヤマシ</t>
    </rPh>
    <phoneticPr fontId="5"/>
  </si>
  <si>
    <t>市町村</t>
    <rPh sb="0" eb="3">
      <t>シチョウソン</t>
    </rPh>
    <phoneticPr fontId="5"/>
  </si>
  <si>
    <t>保健所</t>
    <rPh sb="0" eb="3">
      <t>ホケンジョ</t>
    </rPh>
    <phoneticPr fontId="5"/>
  </si>
  <si>
    <t>美作</t>
    <rPh sb="0" eb="2">
      <t>ミマサカ</t>
    </rPh>
    <phoneticPr fontId="5"/>
  </si>
  <si>
    <t>-</t>
    <phoneticPr fontId="5"/>
  </si>
  <si>
    <t>-</t>
    <phoneticPr fontId="5"/>
  </si>
  <si>
    <t>真庭</t>
    <rPh sb="0" eb="2">
      <t>マニワ</t>
    </rPh>
    <phoneticPr fontId="5"/>
  </si>
  <si>
    <t>-</t>
    <phoneticPr fontId="5"/>
  </si>
  <si>
    <t>備北</t>
    <rPh sb="0" eb="2">
      <t>ビホク</t>
    </rPh>
    <phoneticPr fontId="5"/>
  </si>
  <si>
    <t>-</t>
    <phoneticPr fontId="5"/>
  </si>
  <si>
    <t>備中</t>
    <rPh sb="0" eb="2">
      <t>ビッチュウ</t>
    </rPh>
    <phoneticPr fontId="5"/>
  </si>
  <si>
    <t>備前</t>
    <rPh sb="0" eb="2">
      <t>ビゼン</t>
    </rPh>
    <phoneticPr fontId="5"/>
  </si>
  <si>
    <t>岡山県総数</t>
    <rPh sb="0" eb="3">
      <t>オカヤマケン</t>
    </rPh>
    <rPh sb="3" eb="5">
      <t>ソウスウ</t>
    </rPh>
    <phoneticPr fontId="5"/>
  </si>
  <si>
    <t>（再掲）
自殺関連</t>
    <rPh sb="1" eb="3">
      <t>サイケイ</t>
    </rPh>
    <rPh sb="5" eb="7">
      <t>ジサツ</t>
    </rPh>
    <rPh sb="7" eb="9">
      <t>カンレン</t>
    </rPh>
    <phoneticPr fontId="5"/>
  </si>
  <si>
    <r>
      <t xml:space="preserve">（再掲）
</t>
    </r>
    <r>
      <rPr>
        <sz val="9"/>
        <rFont val="ＭＳ 明朝"/>
        <family val="1"/>
        <charset val="128"/>
      </rPr>
      <t>ひきこもり</t>
    </r>
    <rPh sb="1" eb="3">
      <t>サイケイ</t>
    </rPh>
    <phoneticPr fontId="5"/>
  </si>
  <si>
    <t>延人数</t>
    <phoneticPr fontId="5"/>
  </si>
  <si>
    <t>開催
回数</t>
    <rPh sb="0" eb="2">
      <t>カイサイ</t>
    </rPh>
    <rPh sb="3" eb="5">
      <t>カイスウ</t>
    </rPh>
    <phoneticPr fontId="5"/>
  </si>
  <si>
    <t>延人数</t>
    <rPh sb="0" eb="1">
      <t>ノ</t>
    </rPh>
    <rPh sb="1" eb="3">
      <t>ニンズウ</t>
    </rPh>
    <phoneticPr fontId="5"/>
  </si>
  <si>
    <t>延人員</t>
    <rPh sb="0" eb="1">
      <t>ノ</t>
    </rPh>
    <rPh sb="1" eb="3">
      <t>ジンイン</t>
    </rPh>
    <phoneticPr fontId="5"/>
  </si>
  <si>
    <t>実人員</t>
    <rPh sb="0" eb="3">
      <t>ジツジンイン</t>
    </rPh>
    <phoneticPr fontId="5"/>
  </si>
  <si>
    <t>デイケア</t>
    <phoneticPr fontId="5"/>
  </si>
  <si>
    <t>相　談</t>
    <rPh sb="0" eb="3">
      <t>ソウダン</t>
    </rPh>
    <phoneticPr fontId="5"/>
  </si>
  <si>
    <t>地 域 住 民 と
精神障害者との
地 域 交 流 会</t>
    <rPh sb="0" eb="3">
      <t>チイキ</t>
    </rPh>
    <rPh sb="4" eb="7">
      <t>ジュウミン</t>
    </rPh>
    <rPh sb="10" eb="12">
      <t>セイシン</t>
    </rPh>
    <rPh sb="12" eb="15">
      <t>ショウガイシャ</t>
    </rPh>
    <rPh sb="18" eb="21">
      <t>チイキ</t>
    </rPh>
    <rPh sb="22" eb="27">
      <t>コウリュウカイ</t>
    </rPh>
    <phoneticPr fontId="5"/>
  </si>
  <si>
    <t>精神障害者
（家族）に
対する教室等</t>
    <rPh sb="0" eb="2">
      <t>セイシン</t>
    </rPh>
    <rPh sb="2" eb="5">
      <t>ショウガイシャ</t>
    </rPh>
    <rPh sb="7" eb="9">
      <t>カゾク</t>
    </rPh>
    <rPh sb="12" eb="13">
      <t>タイ</t>
    </rPh>
    <rPh sb="15" eb="17">
      <t>キョウシツ</t>
    </rPh>
    <rPh sb="17" eb="18">
      <t>トウ</t>
    </rPh>
    <phoneticPr fontId="5"/>
  </si>
  <si>
    <t>電話相談   (延人員)</t>
    <rPh sb="0" eb="2">
      <t>デンワ</t>
    </rPh>
    <rPh sb="2" eb="4">
      <t>ソウダン</t>
    </rPh>
    <rPh sb="8" eb="9">
      <t>ノ</t>
    </rPh>
    <rPh sb="9" eb="11">
      <t>ジンイン</t>
    </rPh>
    <phoneticPr fontId="5"/>
  </si>
  <si>
    <t>（再　　掲）</t>
    <rPh sb="1" eb="5">
      <t>サイケイ</t>
    </rPh>
    <phoneticPr fontId="5"/>
  </si>
  <si>
    <t>相談・
デイケア・
訪問指導
実人員</t>
    <rPh sb="0" eb="2">
      <t>ソウダン</t>
    </rPh>
    <rPh sb="10" eb="12">
      <t>ホウモン</t>
    </rPh>
    <rPh sb="12" eb="14">
      <t>シドウ</t>
    </rPh>
    <rPh sb="15" eb="18">
      <t>ジツジンイン</t>
    </rPh>
    <phoneticPr fontId="5"/>
  </si>
  <si>
    <t>第８－４表　精神保健福祉相談・訪問指導・教室等実施状況，実施主体別</t>
    <rPh sb="6" eb="8">
      <t>セイシン</t>
    </rPh>
    <rPh sb="8" eb="10">
      <t>ホケン</t>
    </rPh>
    <rPh sb="10" eb="12">
      <t>フクシ</t>
    </rPh>
    <rPh sb="12" eb="14">
      <t>ソウダン</t>
    </rPh>
    <rPh sb="15" eb="17">
      <t>ホウモン</t>
    </rPh>
    <rPh sb="17" eb="19">
      <t>シドウ</t>
    </rPh>
    <rPh sb="20" eb="22">
      <t>キョウシツ</t>
    </rPh>
    <rPh sb="22" eb="23">
      <t>トウ</t>
    </rPh>
    <rPh sb="23" eb="25">
      <t>ジッシ</t>
    </rPh>
    <rPh sb="25" eb="27">
      <t>ジョウキョウ</t>
    </rPh>
    <rPh sb="28" eb="30">
      <t>ジッシ</t>
    </rPh>
    <rPh sb="30" eb="32">
      <t>シュタイ</t>
    </rPh>
    <rPh sb="32" eb="33">
      <t>ベツ</t>
    </rPh>
    <phoneticPr fontId="5"/>
  </si>
  <si>
    <t>第８－６表　特定医療費（指定難病）・特定疾患医療受給者証所持者数,対象疾病（疾患）別</t>
    <rPh sb="0" eb="1">
      <t>ダイ</t>
    </rPh>
    <rPh sb="4" eb="5">
      <t>ヒョウ</t>
    </rPh>
    <rPh sb="6" eb="8">
      <t>トクテイ</t>
    </rPh>
    <rPh sb="8" eb="11">
      <t>イリョウヒ</t>
    </rPh>
    <rPh sb="12" eb="14">
      <t>シテイ</t>
    </rPh>
    <rPh sb="14" eb="16">
      <t>ナンビョウ</t>
    </rPh>
    <rPh sb="18" eb="20">
      <t>トクテイ</t>
    </rPh>
    <rPh sb="20" eb="22">
      <t>シッカン</t>
    </rPh>
    <rPh sb="22" eb="24">
      <t>イリョウ</t>
    </rPh>
    <rPh sb="24" eb="27">
      <t>ジュキュウシャ</t>
    </rPh>
    <rPh sb="27" eb="28">
      <t>ショウ</t>
    </rPh>
    <rPh sb="28" eb="31">
      <t>ショジシャ</t>
    </rPh>
    <rPh sb="31" eb="32">
      <t>スウ</t>
    </rPh>
    <rPh sb="33" eb="35">
      <t>タイショウ</t>
    </rPh>
    <rPh sb="35" eb="37">
      <t>シッペイ</t>
    </rPh>
    <rPh sb="38" eb="40">
      <t>シッカン</t>
    </rPh>
    <rPh sb="41" eb="42">
      <t>ベツ</t>
    </rPh>
    <phoneticPr fontId="11"/>
  </si>
  <si>
    <t>平成27（2015）年度末</t>
    <rPh sb="0" eb="2">
      <t>ヘイセイ</t>
    </rPh>
    <rPh sb="10" eb="13">
      <t>ネンドマツ</t>
    </rPh>
    <phoneticPr fontId="11"/>
  </si>
  <si>
    <t>疾病名</t>
    <rPh sb="0" eb="2">
      <t>シッペイ</t>
    </rPh>
    <rPh sb="2" eb="3">
      <t>メイ</t>
    </rPh>
    <phoneticPr fontId="11"/>
  </si>
  <si>
    <t>人数</t>
    <rPh sb="0" eb="2">
      <t>ニンズウ</t>
    </rPh>
    <phoneticPr fontId="11"/>
  </si>
  <si>
    <t>球脊髄性筋萎縮症</t>
    <rPh sb="0" eb="1">
      <t>キュウ</t>
    </rPh>
    <rPh sb="1" eb="3">
      <t>セキズイ</t>
    </rPh>
    <rPh sb="3" eb="4">
      <t>セイ</t>
    </rPh>
    <rPh sb="4" eb="5">
      <t>キン</t>
    </rPh>
    <rPh sb="5" eb="8">
      <t>イシュクショウ</t>
    </rPh>
    <phoneticPr fontId="11"/>
  </si>
  <si>
    <t>再発性多発軟骨炎</t>
  </si>
  <si>
    <t>非典型溶血性尿毒症症候群</t>
  </si>
  <si>
    <t>－</t>
  </si>
  <si>
    <t>特発性後天性全身性無汗症</t>
  </si>
  <si>
    <t>エプスタイン病</t>
  </si>
  <si>
    <t>強直性脊椎炎</t>
  </si>
  <si>
    <t>筋萎縮性側索硬化症</t>
    <rPh sb="0" eb="1">
      <t>キン</t>
    </rPh>
    <rPh sb="1" eb="3">
      <t>イシュク</t>
    </rPh>
    <rPh sb="3" eb="4">
      <t>セイ</t>
    </rPh>
    <rPh sb="4" eb="5">
      <t>ソク</t>
    </rPh>
    <rPh sb="5" eb="6">
      <t>サク</t>
    </rPh>
    <rPh sb="6" eb="8">
      <t>コウカ</t>
    </rPh>
    <rPh sb="8" eb="9">
      <t>ショウ</t>
    </rPh>
    <phoneticPr fontId="11"/>
  </si>
  <si>
    <t>ベーチェット病</t>
    <rPh sb="6" eb="7">
      <t>ビョウ</t>
    </rPh>
    <phoneticPr fontId="11"/>
  </si>
  <si>
    <t>ブラウ症候群</t>
  </si>
  <si>
    <t>眼皮膚白皮症</t>
  </si>
  <si>
    <t>アルポート症候群</t>
  </si>
  <si>
    <t>進行性骨化性線維異形成症</t>
  </si>
  <si>
    <t>脊髄性筋萎縮症</t>
    <rPh sb="0" eb="2">
      <t>セキズイ</t>
    </rPh>
    <rPh sb="2" eb="3">
      <t>セイ</t>
    </rPh>
    <rPh sb="3" eb="4">
      <t>キン</t>
    </rPh>
    <rPh sb="4" eb="6">
      <t>イシュク</t>
    </rPh>
    <rPh sb="6" eb="7">
      <t>ショウ</t>
    </rPh>
    <phoneticPr fontId="11"/>
  </si>
  <si>
    <t>特発性拡張型心筋症</t>
    <rPh sb="0" eb="2">
      <t>トクハツ</t>
    </rPh>
    <rPh sb="2" eb="3">
      <t>セイ</t>
    </rPh>
    <rPh sb="3" eb="5">
      <t>カクチョウ</t>
    </rPh>
    <rPh sb="5" eb="6">
      <t>ガタ</t>
    </rPh>
    <rPh sb="6" eb="8">
      <t>シンキン</t>
    </rPh>
    <rPh sb="8" eb="9">
      <t>ショウ</t>
    </rPh>
    <phoneticPr fontId="11"/>
  </si>
  <si>
    <t>先天性ミオパチー</t>
  </si>
  <si>
    <t>肥厚性皮膚骨膜症</t>
  </si>
  <si>
    <t>ギャロウェイ・モワト症候群</t>
  </si>
  <si>
    <t>肋骨異常を伴う先天性側弯症</t>
  </si>
  <si>
    <t>原発性側索硬化症</t>
  </si>
  <si>
    <t>肥大型心筋症</t>
    <rPh sb="0" eb="2">
      <t>ヒダイ</t>
    </rPh>
    <rPh sb="2" eb="3">
      <t>ガタ</t>
    </rPh>
    <rPh sb="3" eb="6">
      <t>シンキンショウ</t>
    </rPh>
    <phoneticPr fontId="11"/>
  </si>
  <si>
    <t>マリネスコ・シェーグレン症候群</t>
  </si>
  <si>
    <t>弾性線維性仮性黄色腫</t>
  </si>
  <si>
    <t>急速進行性糸球体腎炎</t>
  </si>
  <si>
    <t>骨形成不全症</t>
  </si>
  <si>
    <t>進行性核上性麻痺</t>
    <rPh sb="0" eb="3">
      <t>シンコウセイ</t>
    </rPh>
    <rPh sb="3" eb="4">
      <t>カク</t>
    </rPh>
    <rPh sb="4" eb="5">
      <t>ジョウ</t>
    </rPh>
    <rPh sb="5" eb="6">
      <t>セイ</t>
    </rPh>
    <rPh sb="6" eb="8">
      <t>マヒ</t>
    </rPh>
    <phoneticPr fontId="11"/>
  </si>
  <si>
    <t>拘束型心筋症</t>
    <rPh sb="0" eb="2">
      <t>コウソク</t>
    </rPh>
    <rPh sb="2" eb="3">
      <t>ガタ</t>
    </rPh>
    <rPh sb="3" eb="6">
      <t>シンキンショウ</t>
    </rPh>
    <phoneticPr fontId="11"/>
  </si>
  <si>
    <t>筋ジストロフィー</t>
  </si>
  <si>
    <t>マルファン症候群</t>
  </si>
  <si>
    <t>抗糸球体基底膜腎炎</t>
  </si>
  <si>
    <t>タナトフォリック骨異形成症</t>
  </si>
  <si>
    <t>パーキンソン病</t>
    <rPh sb="6" eb="7">
      <t>ビョウ</t>
    </rPh>
    <phoneticPr fontId="11"/>
  </si>
  <si>
    <t>再生不良性貧血</t>
    <rPh sb="0" eb="2">
      <t>サイセイ</t>
    </rPh>
    <rPh sb="2" eb="5">
      <t>フリョウセイ</t>
    </rPh>
    <rPh sb="5" eb="7">
      <t>ヒンケツ</t>
    </rPh>
    <phoneticPr fontId="11"/>
  </si>
  <si>
    <t>非ジストロフィー性ミオトニー症候群</t>
  </si>
  <si>
    <t>エーラス・ダンロス症候群</t>
  </si>
  <si>
    <t>一次性ネフローゼ症候群</t>
  </si>
  <si>
    <t>軟骨無形成症</t>
  </si>
  <si>
    <t>大脳皮質基底核変性症</t>
    <rPh sb="0" eb="2">
      <t>ダイノウ</t>
    </rPh>
    <rPh sb="2" eb="4">
      <t>ヒシツ</t>
    </rPh>
    <rPh sb="4" eb="7">
      <t>キテイカク</t>
    </rPh>
    <rPh sb="7" eb="10">
      <t>ヘンセイショウ</t>
    </rPh>
    <phoneticPr fontId="11"/>
  </si>
  <si>
    <t>自己免疫性溶血性貧血</t>
  </si>
  <si>
    <t>遺伝性周期性四肢麻痺</t>
  </si>
  <si>
    <t>メンケス病</t>
  </si>
  <si>
    <t>一次性膜性増殖性糸球体腎炎</t>
  </si>
  <si>
    <t>リンパ管腫症/ゴーハム病</t>
  </si>
  <si>
    <t>ハンチントン病</t>
    <rPh sb="6" eb="7">
      <t>ビョウ</t>
    </rPh>
    <phoneticPr fontId="11"/>
  </si>
  <si>
    <t>発作性夜間ヘモグロビン尿症</t>
  </si>
  <si>
    <t>アトピー性脊髄炎</t>
  </si>
  <si>
    <t>オクシピタル・ホーン症候群</t>
  </si>
  <si>
    <t>紫斑病性腎炎</t>
  </si>
  <si>
    <t>巨大リンパ管奇形（頚部顔面病変）</t>
  </si>
  <si>
    <t>神経有棘赤血球症</t>
  </si>
  <si>
    <t>特発性血小板減少性紫斑病</t>
  </si>
  <si>
    <t>脊髄空洞症</t>
  </si>
  <si>
    <t>ウィルソン病</t>
  </si>
  <si>
    <t>先天性腎性尿崩症</t>
  </si>
  <si>
    <t>巨大静脈奇形（頚部口腔咽頭びまん性病変）</t>
  </si>
  <si>
    <t>シャルコー・マリー・トゥース病</t>
  </si>
  <si>
    <t>血栓性血小板減少性紫斑病</t>
  </si>
  <si>
    <t>脊髄髄膜瘤</t>
  </si>
  <si>
    <t>低ホスファターゼ症</t>
  </si>
  <si>
    <t>間質性膀胱炎（ハンナ型）</t>
  </si>
  <si>
    <t>巨大動静脈奇形（頚部顔面又は四肢病変）</t>
  </si>
  <si>
    <t>重症筋無力症</t>
    <rPh sb="0" eb="2">
      <t>ジュウショウ</t>
    </rPh>
    <rPh sb="2" eb="3">
      <t>キン</t>
    </rPh>
    <rPh sb="3" eb="5">
      <t>ムリョク</t>
    </rPh>
    <rPh sb="5" eb="6">
      <t>ショウ</t>
    </rPh>
    <phoneticPr fontId="11"/>
  </si>
  <si>
    <t>原発性免疫不全症候群</t>
  </si>
  <si>
    <t>アイザックス症候群</t>
  </si>
  <si>
    <t>VATER症候群</t>
  </si>
  <si>
    <t>オスラー病</t>
  </si>
  <si>
    <t>クリッペル・トレノネー・ウェーバー症候群</t>
  </si>
  <si>
    <t>先天性筋無力症候群</t>
    <rPh sb="0" eb="3">
      <t>センテンセイ</t>
    </rPh>
    <rPh sb="3" eb="4">
      <t>キン</t>
    </rPh>
    <rPh sb="4" eb="6">
      <t>ムリョク</t>
    </rPh>
    <rPh sb="6" eb="9">
      <t>ショウコウグン</t>
    </rPh>
    <phoneticPr fontId="11"/>
  </si>
  <si>
    <t>IgA腎症</t>
  </si>
  <si>
    <t>遺伝性ジストニア</t>
  </si>
  <si>
    <t>那須・ハコラ病</t>
  </si>
  <si>
    <t>閉塞性細気管支炎</t>
  </si>
  <si>
    <t>先天性赤血球形成異常性貧血</t>
  </si>
  <si>
    <t>多発性硬化症／視神経脊髄炎</t>
    <rPh sb="0" eb="3">
      <t>タハツセイ</t>
    </rPh>
    <rPh sb="3" eb="5">
      <t>コウカ</t>
    </rPh>
    <rPh sb="5" eb="6">
      <t>ショウ</t>
    </rPh>
    <rPh sb="7" eb="10">
      <t>シシンケイ</t>
    </rPh>
    <rPh sb="10" eb="13">
      <t>セキズイエン</t>
    </rPh>
    <phoneticPr fontId="11"/>
  </si>
  <si>
    <t>多発性嚢胞腎</t>
  </si>
  <si>
    <t>神経フェリチン症</t>
  </si>
  <si>
    <t>ウィーバー症候群</t>
  </si>
  <si>
    <t>肺胞蛋白症（自己免疫性又は先天性）</t>
  </si>
  <si>
    <t>後天性赤芽球癆</t>
  </si>
  <si>
    <t>慢性炎症性脱随性多発神経炎／
多巣性運動ニューロパチー</t>
    <rPh sb="0" eb="2">
      <t>マンセイ</t>
    </rPh>
    <rPh sb="2" eb="4">
      <t>エンショウ</t>
    </rPh>
    <rPh sb="4" eb="5">
      <t>セイ</t>
    </rPh>
    <rPh sb="5" eb="6">
      <t>ダツ</t>
    </rPh>
    <rPh sb="6" eb="7">
      <t>ズイ</t>
    </rPh>
    <rPh sb="7" eb="8">
      <t>セイ</t>
    </rPh>
    <rPh sb="8" eb="10">
      <t>タハツ</t>
    </rPh>
    <rPh sb="10" eb="13">
      <t>シンケイエン</t>
    </rPh>
    <rPh sb="15" eb="18">
      <t>タソウセイ</t>
    </rPh>
    <rPh sb="18" eb="20">
      <t>ウンドウ</t>
    </rPh>
    <phoneticPr fontId="11"/>
  </si>
  <si>
    <t>黄色靱帯骨化症</t>
    <rPh sb="0" eb="2">
      <t>オウショク</t>
    </rPh>
    <rPh sb="2" eb="4">
      <t>ジンタイ</t>
    </rPh>
    <rPh sb="4" eb="5">
      <t>コツ</t>
    </rPh>
    <rPh sb="5" eb="6">
      <t>カ</t>
    </rPh>
    <rPh sb="6" eb="7">
      <t>ショウ</t>
    </rPh>
    <phoneticPr fontId="11"/>
  </si>
  <si>
    <t>脳表ヘモジデリン沈着症</t>
  </si>
  <si>
    <t>コフィン・ローリー症候群</t>
  </si>
  <si>
    <t>肺胞低換気症候群</t>
  </si>
  <si>
    <t>ダイアモンド・ブラックファン貧血</t>
  </si>
  <si>
    <t>封入体筋炎</t>
  </si>
  <si>
    <t>後縦靱帯骨化症</t>
    <rPh sb="0" eb="1">
      <t>ウシ</t>
    </rPh>
    <rPh sb="1" eb="2">
      <t>ジュウ</t>
    </rPh>
    <rPh sb="2" eb="4">
      <t>ジンタイ</t>
    </rPh>
    <rPh sb="4" eb="5">
      <t>コツ</t>
    </rPh>
    <rPh sb="5" eb="6">
      <t>カ</t>
    </rPh>
    <rPh sb="6" eb="7">
      <t>ショウ</t>
    </rPh>
    <phoneticPr fontId="11"/>
  </si>
  <si>
    <t>禿頭と変形性脊椎症を伴う常染色体劣性白質脳症</t>
  </si>
  <si>
    <t>有馬症候群</t>
  </si>
  <si>
    <t>α1－アンチトリプシン欠乏症</t>
  </si>
  <si>
    <t>ファンコニ貧血</t>
  </si>
  <si>
    <t>クロウ・深瀬症候群</t>
  </si>
  <si>
    <t>広範脊柱管狭窄症</t>
    <rPh sb="0" eb="1">
      <t>ヒロ</t>
    </rPh>
    <rPh sb="1" eb="2">
      <t>ハン</t>
    </rPh>
    <rPh sb="2" eb="4">
      <t>セキチュウ</t>
    </rPh>
    <rPh sb="4" eb="5">
      <t>カン</t>
    </rPh>
    <rPh sb="5" eb="7">
      <t>キョウサク</t>
    </rPh>
    <rPh sb="7" eb="8">
      <t>ショウ</t>
    </rPh>
    <phoneticPr fontId="11"/>
  </si>
  <si>
    <t>皮質下梗塞と白質脳症を伴う常染色体優性脳動脈症</t>
  </si>
  <si>
    <t>モワット・ウィルソン症候群</t>
  </si>
  <si>
    <t>カーニー複合</t>
  </si>
  <si>
    <t>遺伝性鉄芽球性貧血</t>
  </si>
  <si>
    <t>多系統萎縮症</t>
    <rPh sb="0" eb="1">
      <t>タ</t>
    </rPh>
    <rPh sb="1" eb="3">
      <t>ケイトウ</t>
    </rPh>
    <rPh sb="3" eb="5">
      <t>イシュク</t>
    </rPh>
    <rPh sb="5" eb="6">
      <t>ショウ</t>
    </rPh>
    <phoneticPr fontId="11"/>
  </si>
  <si>
    <t>特発性大腿骨頭壊死症</t>
    <rPh sb="0" eb="2">
      <t>トクハツ</t>
    </rPh>
    <rPh sb="2" eb="3">
      <t>セイ</t>
    </rPh>
    <rPh sb="3" eb="6">
      <t>ダイタイコツ</t>
    </rPh>
    <rPh sb="6" eb="7">
      <t>トウ</t>
    </rPh>
    <rPh sb="7" eb="9">
      <t>エシ</t>
    </rPh>
    <rPh sb="9" eb="10">
      <t>ショウ</t>
    </rPh>
    <phoneticPr fontId="11"/>
  </si>
  <si>
    <t>神経軸索スフェロイド形成を伴う遺伝性びまん性白質脳症</t>
  </si>
  <si>
    <t>ウィリアムズ症候群</t>
  </si>
  <si>
    <t>ウォルフラム症候群</t>
  </si>
  <si>
    <t>エプスタイン症候群</t>
  </si>
  <si>
    <t>脊髄小脳変性症
（多系統萎縮症を除く。）</t>
    <rPh sb="0" eb="2">
      <t>セキズイ</t>
    </rPh>
    <rPh sb="2" eb="4">
      <t>ショウノウ</t>
    </rPh>
    <rPh sb="4" eb="7">
      <t>ヘンセイショウ</t>
    </rPh>
    <rPh sb="9" eb="10">
      <t>タ</t>
    </rPh>
    <rPh sb="10" eb="12">
      <t>ケイトウ</t>
    </rPh>
    <rPh sb="12" eb="15">
      <t>イシュクショウ</t>
    </rPh>
    <rPh sb="16" eb="17">
      <t>ノゾ</t>
    </rPh>
    <phoneticPr fontId="11"/>
  </si>
  <si>
    <t>下垂体性ADH分泌異常症</t>
    <rPh sb="0" eb="3">
      <t>カスイタイ</t>
    </rPh>
    <rPh sb="3" eb="4">
      <t>セイ</t>
    </rPh>
    <rPh sb="7" eb="9">
      <t>ブンピツ</t>
    </rPh>
    <rPh sb="9" eb="11">
      <t>イジョウ</t>
    </rPh>
    <rPh sb="11" eb="12">
      <t>ショウ</t>
    </rPh>
    <phoneticPr fontId="11"/>
  </si>
  <si>
    <t>ペリー症候群</t>
  </si>
  <si>
    <t>ＡＴＲ－Ｘ症候群</t>
  </si>
  <si>
    <t>ペルオキシソーム病（副腎白質ジストロフィーを除く。）</t>
  </si>
  <si>
    <t>自己免疫性出血病XIII</t>
  </si>
  <si>
    <t>ライソゾーム病</t>
    <rPh sb="6" eb="7">
      <t>ビョウ</t>
    </rPh>
    <phoneticPr fontId="11"/>
  </si>
  <si>
    <t>下垂体性TSH分泌亢進症</t>
    <rPh sb="0" eb="3">
      <t>カスイタイ</t>
    </rPh>
    <rPh sb="3" eb="4">
      <t>セイ</t>
    </rPh>
    <rPh sb="7" eb="9">
      <t>ブンピツ</t>
    </rPh>
    <rPh sb="9" eb="12">
      <t>コウシンショウ</t>
    </rPh>
    <phoneticPr fontId="11"/>
  </si>
  <si>
    <t>前頭側頭葉変性症</t>
  </si>
  <si>
    <t>クルーゾン症候群</t>
  </si>
  <si>
    <t>副甲状腺機能低下症</t>
  </si>
  <si>
    <t>クロンカイト・カナダ症候群</t>
  </si>
  <si>
    <t>副腎白質ジストロフィー</t>
    <rPh sb="0" eb="2">
      <t>フクジン</t>
    </rPh>
    <rPh sb="2" eb="3">
      <t>ハク</t>
    </rPh>
    <rPh sb="3" eb="4">
      <t>シツ</t>
    </rPh>
    <phoneticPr fontId="11"/>
  </si>
  <si>
    <t>下垂体性PRL分泌亢進症</t>
    <rPh sb="0" eb="3">
      <t>カスイタイ</t>
    </rPh>
    <rPh sb="3" eb="4">
      <t>セイ</t>
    </rPh>
    <rPh sb="7" eb="9">
      <t>ブンピツ</t>
    </rPh>
    <rPh sb="9" eb="12">
      <t>コウシンショウ</t>
    </rPh>
    <phoneticPr fontId="11"/>
  </si>
  <si>
    <t>ビッカースタッフ脳幹脳炎</t>
  </si>
  <si>
    <t>アペール症候群</t>
  </si>
  <si>
    <t>偽性副甲状腺機能低下症</t>
  </si>
  <si>
    <t>非特異性多発性小腸潰瘍症</t>
  </si>
  <si>
    <t>ミトコンドリア病</t>
    <rPh sb="7" eb="8">
      <t>ビョウ</t>
    </rPh>
    <phoneticPr fontId="11"/>
  </si>
  <si>
    <t>クッシング病</t>
    <rPh sb="5" eb="6">
      <t>ビョウ</t>
    </rPh>
    <phoneticPr fontId="11"/>
  </si>
  <si>
    <t>痙攣重積型（二相性）急性脳症</t>
  </si>
  <si>
    <t>ファイファー症候群</t>
  </si>
  <si>
    <t>副腎皮質刺激ホルモン不応症</t>
  </si>
  <si>
    <t>ヒルシュスプルング病（全結腸型又は小腸型）</t>
  </si>
  <si>
    <t>もやもや病</t>
    <rPh sb="4" eb="5">
      <t>ビョウ</t>
    </rPh>
    <phoneticPr fontId="11"/>
  </si>
  <si>
    <t>下垂体性ゴナドトロピン分泌亢進症</t>
    <rPh sb="0" eb="3">
      <t>カスイタイ</t>
    </rPh>
    <rPh sb="3" eb="4">
      <t>セイ</t>
    </rPh>
    <rPh sb="11" eb="13">
      <t>ブンピツ</t>
    </rPh>
    <rPh sb="13" eb="16">
      <t>コウシンショウ</t>
    </rPh>
    <phoneticPr fontId="11"/>
  </si>
  <si>
    <t>先天性無痛無汗症</t>
  </si>
  <si>
    <t>アントレー・ビクスラー症候群</t>
  </si>
  <si>
    <t>ビタミンＤ抵抗性くる病/骨軟化症</t>
  </si>
  <si>
    <t>総排泄腔外反症</t>
  </si>
  <si>
    <t>プリオン病</t>
    <rPh sb="4" eb="5">
      <t>ビョウ</t>
    </rPh>
    <phoneticPr fontId="11"/>
  </si>
  <si>
    <t>下垂体性成長ホルモン分泌亢進症</t>
    <rPh sb="0" eb="3">
      <t>カスイタイ</t>
    </rPh>
    <rPh sb="3" eb="4">
      <t>セイ</t>
    </rPh>
    <rPh sb="4" eb="6">
      <t>セイチョウ</t>
    </rPh>
    <rPh sb="10" eb="12">
      <t>ブンピツ</t>
    </rPh>
    <rPh sb="12" eb="15">
      <t>コウシンショウ</t>
    </rPh>
    <phoneticPr fontId="11"/>
  </si>
  <si>
    <t>アレキサンダー病</t>
  </si>
  <si>
    <t>コフィン・シリス症候群</t>
  </si>
  <si>
    <t>ビタミンＤ依存性くる病/骨軟化症</t>
  </si>
  <si>
    <t>総排泄腔遺残</t>
  </si>
  <si>
    <t>亜急性硬化性全脳炎</t>
    <rPh sb="0" eb="1">
      <t>ア</t>
    </rPh>
    <rPh sb="1" eb="3">
      <t>キュウセイ</t>
    </rPh>
    <rPh sb="3" eb="5">
      <t>コウカ</t>
    </rPh>
    <rPh sb="5" eb="6">
      <t>セイ</t>
    </rPh>
    <rPh sb="6" eb="7">
      <t>ゼン</t>
    </rPh>
    <rPh sb="7" eb="9">
      <t>ノウエン</t>
    </rPh>
    <phoneticPr fontId="11"/>
  </si>
  <si>
    <t>下垂体前葉機能低下症</t>
    <rPh sb="0" eb="3">
      <t>カスイタイ</t>
    </rPh>
    <rPh sb="3" eb="5">
      <t>ゼンヨウ</t>
    </rPh>
    <rPh sb="5" eb="7">
      <t>キノウ</t>
    </rPh>
    <rPh sb="7" eb="10">
      <t>テイカショウ</t>
    </rPh>
    <phoneticPr fontId="11"/>
  </si>
  <si>
    <t>先天性核上性球麻痺</t>
  </si>
  <si>
    <t>ロスムンド・トムソン症候群</t>
  </si>
  <si>
    <t>フェニルケトン尿症</t>
  </si>
  <si>
    <t>先天性横隔膜ヘルニア</t>
  </si>
  <si>
    <t>進行性多巣性白質脳症</t>
  </si>
  <si>
    <t>家族性高コレステロール血症
（ホモ接合体）</t>
    <rPh sb="0" eb="3">
      <t>カゾクセイ</t>
    </rPh>
    <rPh sb="3" eb="4">
      <t>タカ</t>
    </rPh>
    <rPh sb="11" eb="12">
      <t>チ</t>
    </rPh>
    <rPh sb="12" eb="13">
      <t>ショウ</t>
    </rPh>
    <rPh sb="17" eb="20">
      <t>セツゴウタイ</t>
    </rPh>
    <phoneticPr fontId="11"/>
  </si>
  <si>
    <t>メビウス症候群</t>
  </si>
  <si>
    <t>歌舞伎症候群</t>
  </si>
  <si>
    <t>高チロシン血症1型</t>
  </si>
  <si>
    <t>乳幼児肝巨大血管腫</t>
  </si>
  <si>
    <t>HTLV-1関連脊髄症</t>
  </si>
  <si>
    <t>甲状腺ホルモン不応症</t>
  </si>
  <si>
    <t>中隔視神経形成異常症/ドモルシア症候群</t>
  </si>
  <si>
    <t>多脾症候群</t>
  </si>
  <si>
    <t>高チロシン血症2型</t>
  </si>
  <si>
    <t>胆道閉鎖症</t>
  </si>
  <si>
    <t>特発性基底核石灰化症</t>
  </si>
  <si>
    <t>先天性副腎皮質酵素欠損症</t>
  </si>
  <si>
    <t>アイカルディ症候群</t>
  </si>
  <si>
    <t>無脾症候群</t>
  </si>
  <si>
    <t>高チロシン血症3型</t>
  </si>
  <si>
    <t>アラジール症候群</t>
  </si>
  <si>
    <t>全身性アミロイドーシス</t>
    <rPh sb="0" eb="3">
      <t>ゼンシンセイ</t>
    </rPh>
    <phoneticPr fontId="11"/>
  </si>
  <si>
    <t>先天性副腎低形成症</t>
  </si>
  <si>
    <t>片側巨脳症</t>
  </si>
  <si>
    <t>鰓耳腎症候群</t>
  </si>
  <si>
    <t>メープルシロップ尿症</t>
  </si>
  <si>
    <t>遺伝性膵炎</t>
  </si>
  <si>
    <t>ウルリッヒ病</t>
  </si>
  <si>
    <t>アジソン病</t>
  </si>
  <si>
    <t>限局性皮質異形成</t>
  </si>
  <si>
    <t>ウェルナー症候群</t>
  </si>
  <si>
    <t>プロピオン酸血症</t>
  </si>
  <si>
    <t>嚢胞性線維症</t>
  </si>
  <si>
    <t>遠位型ミオパチー</t>
  </si>
  <si>
    <t>サルコイドーシス</t>
    <phoneticPr fontId="11"/>
  </si>
  <si>
    <t>神経細胞移動異常症</t>
  </si>
  <si>
    <t>コケイン症候群</t>
  </si>
  <si>
    <t>メチルマロン酸血症</t>
  </si>
  <si>
    <t>ＩｇＧ４関連疾患</t>
  </si>
  <si>
    <t>ベスレムミオパチー</t>
  </si>
  <si>
    <t>特発性間質性肺炎</t>
    <rPh sb="0" eb="2">
      <t>トクハツ</t>
    </rPh>
    <rPh sb="2" eb="3">
      <t>セイ</t>
    </rPh>
    <rPh sb="3" eb="5">
      <t>カンシツ</t>
    </rPh>
    <rPh sb="5" eb="6">
      <t>セイ</t>
    </rPh>
    <rPh sb="6" eb="8">
      <t>ハイエン</t>
    </rPh>
    <phoneticPr fontId="11"/>
  </si>
  <si>
    <t>先天性大脳白質形成不全症</t>
  </si>
  <si>
    <t>プラダー・ウィリ症候群</t>
  </si>
  <si>
    <t>イソ吉草酸血症</t>
  </si>
  <si>
    <t>黄斑ジストロフィー</t>
  </si>
  <si>
    <t>自己貪食空胞性ミオパチー</t>
  </si>
  <si>
    <t>肺動脈性肺高血圧症</t>
    <rPh sb="0" eb="1">
      <t>ハイ</t>
    </rPh>
    <rPh sb="1" eb="3">
      <t>ドウミャク</t>
    </rPh>
    <rPh sb="3" eb="4">
      <t>セイ</t>
    </rPh>
    <rPh sb="4" eb="5">
      <t>ハイ</t>
    </rPh>
    <rPh sb="5" eb="8">
      <t>コウケツアツ</t>
    </rPh>
    <rPh sb="8" eb="9">
      <t>ショウ</t>
    </rPh>
    <phoneticPr fontId="11"/>
  </si>
  <si>
    <t>ドラベ症候群</t>
  </si>
  <si>
    <t>ソトス症候群</t>
  </si>
  <si>
    <t>グルコーストランスポーター1欠損症</t>
  </si>
  <si>
    <t>レーベル遺伝性視神経症</t>
  </si>
  <si>
    <t>シュワルツ・ヤンペル症候群</t>
  </si>
  <si>
    <t>肺静脈閉塞症／肺毛細血管腫症</t>
    <rPh sb="0" eb="3">
      <t>ハイジョウミャク</t>
    </rPh>
    <rPh sb="3" eb="6">
      <t>ヘイソクショウ</t>
    </rPh>
    <rPh sb="7" eb="8">
      <t>ハイ</t>
    </rPh>
    <rPh sb="8" eb="10">
      <t>モウサイ</t>
    </rPh>
    <rPh sb="10" eb="12">
      <t>ケッカン</t>
    </rPh>
    <rPh sb="12" eb="13">
      <t>シュ</t>
    </rPh>
    <rPh sb="13" eb="14">
      <t>ショウ</t>
    </rPh>
    <phoneticPr fontId="11"/>
  </si>
  <si>
    <t>海馬硬化を伴う内側側頭葉てんかん</t>
  </si>
  <si>
    <t>ヌーナン症候群</t>
  </si>
  <si>
    <t>グルタル酸血症1型</t>
  </si>
  <si>
    <t>アッシャー症候群</t>
  </si>
  <si>
    <t>神経線維腫症</t>
    <rPh sb="0" eb="2">
      <t>シンケイ</t>
    </rPh>
    <rPh sb="2" eb="4">
      <t>センイ</t>
    </rPh>
    <rPh sb="4" eb="5">
      <t>シュ</t>
    </rPh>
    <rPh sb="5" eb="6">
      <t>ショウ</t>
    </rPh>
    <phoneticPr fontId="11"/>
  </si>
  <si>
    <t>慢性血栓塞栓性肺高血圧症</t>
    <rPh sb="0" eb="2">
      <t>マンセイ</t>
    </rPh>
    <rPh sb="2" eb="4">
      <t>ケッセン</t>
    </rPh>
    <rPh sb="4" eb="6">
      <t>ソクセン</t>
    </rPh>
    <rPh sb="6" eb="7">
      <t>セイ</t>
    </rPh>
    <rPh sb="7" eb="8">
      <t>ハイ</t>
    </rPh>
    <rPh sb="8" eb="11">
      <t>コウケツアツ</t>
    </rPh>
    <rPh sb="11" eb="12">
      <t>ショウ</t>
    </rPh>
    <phoneticPr fontId="11"/>
  </si>
  <si>
    <t>ミオクロニー欠神てんかん</t>
  </si>
  <si>
    <t>ヤング・シンプソン症候群</t>
  </si>
  <si>
    <t xml:space="preserve">グルタル酸血症2型 </t>
  </si>
  <si>
    <t>若年発症型両側性感音難聴</t>
  </si>
  <si>
    <t>天疱瘡</t>
    <rPh sb="0" eb="1">
      <t>テン</t>
    </rPh>
    <rPh sb="1" eb="3">
      <t>ホウソウ</t>
    </rPh>
    <phoneticPr fontId="11"/>
  </si>
  <si>
    <t>リンパ脈管筋腫症</t>
    <rPh sb="3" eb="4">
      <t>ミャク</t>
    </rPh>
    <rPh sb="4" eb="5">
      <t>カン</t>
    </rPh>
    <rPh sb="5" eb="7">
      <t>キンシュ</t>
    </rPh>
    <rPh sb="7" eb="8">
      <t>ショウ</t>
    </rPh>
    <phoneticPr fontId="11"/>
  </si>
  <si>
    <t>ミオクロニー脱力発作を伴うてんかん</t>
  </si>
  <si>
    <t>１p36欠失症候群</t>
  </si>
  <si>
    <t>尿素サイクル異常症</t>
  </si>
  <si>
    <t>遅発性内リンパ水腫</t>
  </si>
  <si>
    <t>表皮水疱症</t>
    <rPh sb="0" eb="2">
      <t>ヒョウヒ</t>
    </rPh>
    <rPh sb="2" eb="5">
      <t>スイホウショウ</t>
    </rPh>
    <phoneticPr fontId="11"/>
  </si>
  <si>
    <t>網膜色素変性症</t>
    <rPh sb="0" eb="2">
      <t>モウマク</t>
    </rPh>
    <rPh sb="2" eb="4">
      <t>シキソ</t>
    </rPh>
    <rPh sb="4" eb="7">
      <t>ヘンセイショウ</t>
    </rPh>
    <phoneticPr fontId="11"/>
  </si>
  <si>
    <t>レノックス・ガストー症候群</t>
  </si>
  <si>
    <t>４p欠失症候群</t>
  </si>
  <si>
    <t>リジン尿性蛋白不耐症</t>
  </si>
  <si>
    <t>好酸球性副鼻腔炎</t>
  </si>
  <si>
    <t>膿疱性乾癬（汎発型）</t>
    <rPh sb="0" eb="1">
      <t>ノウ</t>
    </rPh>
    <rPh sb="1" eb="2">
      <t>モガサ</t>
    </rPh>
    <rPh sb="2" eb="3">
      <t>セイ</t>
    </rPh>
    <rPh sb="3" eb="5">
      <t>カンセン</t>
    </rPh>
    <rPh sb="6" eb="8">
      <t>ハンパツ</t>
    </rPh>
    <rPh sb="8" eb="9">
      <t>ガタ</t>
    </rPh>
    <phoneticPr fontId="11"/>
  </si>
  <si>
    <t>バッド・キアリ症候群</t>
    <rPh sb="7" eb="10">
      <t>ショウコウグン</t>
    </rPh>
    <phoneticPr fontId="11"/>
  </si>
  <si>
    <t>ウエスト症候群</t>
  </si>
  <si>
    <t>５p欠失症候群</t>
  </si>
  <si>
    <t>先天性葉酸吸収不全</t>
  </si>
  <si>
    <t>計</t>
    <rPh sb="0" eb="1">
      <t>ケイ</t>
    </rPh>
    <phoneticPr fontId="11"/>
  </si>
  <si>
    <t>スティーブンス・ジョンソン症候群</t>
    <rPh sb="13" eb="16">
      <t>ショウコウグン</t>
    </rPh>
    <phoneticPr fontId="11"/>
  </si>
  <si>
    <t>特発性門脈圧亢進症</t>
  </si>
  <si>
    <t>大田原症候群</t>
  </si>
  <si>
    <t>第14番染色体父親性ダイソミー症候群</t>
  </si>
  <si>
    <t>ポルフィリン症</t>
  </si>
  <si>
    <t>中毒性表皮壊死症</t>
    <rPh sb="0" eb="3">
      <t>チュウドクセイ</t>
    </rPh>
    <rPh sb="3" eb="5">
      <t>ヒョウヒ</t>
    </rPh>
    <rPh sb="5" eb="8">
      <t>エシショウ</t>
    </rPh>
    <phoneticPr fontId="11"/>
  </si>
  <si>
    <t>原発性胆汁性肝硬変</t>
  </si>
  <si>
    <t>早期ミオクロニー脳症</t>
  </si>
  <si>
    <t>アンジェルマン症候群</t>
  </si>
  <si>
    <t xml:space="preserve">複合カルボキシラーゼ欠損症 </t>
  </si>
  <si>
    <t>疾患名</t>
    <rPh sb="0" eb="2">
      <t>シッカン</t>
    </rPh>
    <rPh sb="2" eb="3">
      <t>メイ</t>
    </rPh>
    <phoneticPr fontId="11"/>
  </si>
  <si>
    <t>高安動脈炎</t>
    <rPh sb="0" eb="2">
      <t>タカヤス</t>
    </rPh>
    <rPh sb="2" eb="5">
      <t>ドウミャクエン</t>
    </rPh>
    <phoneticPr fontId="11"/>
  </si>
  <si>
    <t>原発性硬化性胆管炎</t>
  </si>
  <si>
    <t>遊走性焦点発作を伴う乳児てんかん</t>
  </si>
  <si>
    <t>スミス・マギニス症候群</t>
  </si>
  <si>
    <t>筋型糖原病</t>
  </si>
  <si>
    <t>スモン</t>
    <phoneticPr fontId="11"/>
  </si>
  <si>
    <t>巨細胞性動脈炎</t>
  </si>
  <si>
    <t>自己免疫性肝炎</t>
  </si>
  <si>
    <t>片側痙攣・片麻痺・てんかん症候群</t>
  </si>
  <si>
    <t>22q11.2欠失症候群</t>
  </si>
  <si>
    <t>肝型糖原病</t>
  </si>
  <si>
    <t>プリオン病（ヒト由来乾燥硬膜移植によるクロイツフェルト・ヤコブ病に限る。）</t>
    <phoneticPr fontId="11"/>
  </si>
  <si>
    <t>結節性多発動脈炎</t>
    <rPh sb="0" eb="2">
      <t>ケッセツ</t>
    </rPh>
    <rPh sb="2" eb="3">
      <t>セイ</t>
    </rPh>
    <rPh sb="3" eb="5">
      <t>タハツ</t>
    </rPh>
    <rPh sb="5" eb="7">
      <t>ドウミャク</t>
    </rPh>
    <rPh sb="7" eb="8">
      <t>エン</t>
    </rPh>
    <phoneticPr fontId="11"/>
  </si>
  <si>
    <t>クローン病</t>
    <rPh sb="4" eb="5">
      <t>ビョウ</t>
    </rPh>
    <phoneticPr fontId="11"/>
  </si>
  <si>
    <t>環状20番染色体症候群</t>
  </si>
  <si>
    <t>エマヌエル症候群</t>
  </si>
  <si>
    <t>ガラクトース－1－リン酸ウリジルトランスフェラーゼ欠損症</t>
  </si>
  <si>
    <t>顕微鏡的多発血管炎</t>
    <rPh sb="0" eb="3">
      <t>ケンビキョウ</t>
    </rPh>
    <rPh sb="3" eb="4">
      <t>テキ</t>
    </rPh>
    <rPh sb="4" eb="6">
      <t>タハツ</t>
    </rPh>
    <rPh sb="6" eb="9">
      <t>ケッカンエン</t>
    </rPh>
    <phoneticPr fontId="11"/>
  </si>
  <si>
    <t>潰瘍性大腸炎</t>
    <rPh sb="0" eb="3">
      <t>カイヨウセイ</t>
    </rPh>
    <rPh sb="3" eb="6">
      <t>ダイチョウエン</t>
    </rPh>
    <phoneticPr fontId="11"/>
  </si>
  <si>
    <t>ラスムッセン脳炎</t>
  </si>
  <si>
    <t>脆弱Ｘ症候群関連疾患</t>
  </si>
  <si>
    <t>レシチンコレステロールアシルトランスフェラーゼ欠損症</t>
  </si>
  <si>
    <t>難治性肝炎のうち劇症肝炎</t>
    <rPh sb="0" eb="3">
      <t>ナンチセイ</t>
    </rPh>
    <rPh sb="3" eb="5">
      <t>カンエン</t>
    </rPh>
    <rPh sb="8" eb="10">
      <t>ゲキショウ</t>
    </rPh>
    <rPh sb="10" eb="12">
      <t>カンエン</t>
    </rPh>
    <phoneticPr fontId="11"/>
  </si>
  <si>
    <t>多発血管炎性肉芽腫症</t>
    <rPh sb="0" eb="2">
      <t>タハツ</t>
    </rPh>
    <rPh sb="2" eb="5">
      <t>ケッカンエン</t>
    </rPh>
    <rPh sb="5" eb="6">
      <t>セイ</t>
    </rPh>
    <rPh sb="6" eb="9">
      <t>ニクガシュ</t>
    </rPh>
    <rPh sb="9" eb="10">
      <t>ショウ</t>
    </rPh>
    <phoneticPr fontId="11"/>
  </si>
  <si>
    <t>好酸球性消化管疾患</t>
  </si>
  <si>
    <t>ＰＣＤＨ19関連症候群</t>
  </si>
  <si>
    <t>脆弱X症候群</t>
  </si>
  <si>
    <t>シトステロール血症</t>
  </si>
  <si>
    <t>重症急性膵炎</t>
    <rPh sb="0" eb="2">
      <t>ジュウショウ</t>
    </rPh>
    <rPh sb="2" eb="4">
      <t>キュウセイ</t>
    </rPh>
    <rPh sb="4" eb="6">
      <t>スイエン</t>
    </rPh>
    <phoneticPr fontId="11"/>
  </si>
  <si>
    <t>好酸球性多発血管炎性肉芽腫症</t>
  </si>
  <si>
    <t>慢性特発性偽性腸閉塞症</t>
  </si>
  <si>
    <t>難治頻回部分発作重積型急性脳炎</t>
  </si>
  <si>
    <t>総動脈幹遺残症</t>
  </si>
  <si>
    <t>タンジール病</t>
  </si>
  <si>
    <t>悪性関節リウマチ</t>
  </si>
  <si>
    <t>巨大膀胱短小結腸腸管蠕動不全症</t>
  </si>
  <si>
    <t>徐波睡眠期持続性棘徐波を示すてんかん性脳症</t>
  </si>
  <si>
    <t>修正大血管転位症</t>
  </si>
  <si>
    <t>原発性高カイロミクロン血症</t>
  </si>
  <si>
    <t>バージャー病</t>
  </si>
  <si>
    <t>腸管神経節細胞僅少症</t>
  </si>
  <si>
    <t>ランドウ・クレフナー症候群</t>
  </si>
  <si>
    <t>完全大血管転位症</t>
  </si>
  <si>
    <t>脳腱黄色腫症</t>
  </si>
  <si>
    <t>全計</t>
    <rPh sb="0" eb="1">
      <t>ゼン</t>
    </rPh>
    <rPh sb="1" eb="2">
      <t>ケイ</t>
    </rPh>
    <phoneticPr fontId="11"/>
  </si>
  <si>
    <t>原発性抗リン脂質抗体症候群</t>
  </si>
  <si>
    <t>ルビンシュタイン・テイビ症候群</t>
  </si>
  <si>
    <t>レット症候群</t>
  </si>
  <si>
    <t>単心室症</t>
  </si>
  <si>
    <t>無βリポタンパク血症</t>
  </si>
  <si>
    <t>全身性エリテマトーデス</t>
    <rPh sb="0" eb="2">
      <t>ゼンシン</t>
    </rPh>
    <rPh sb="2" eb="3">
      <t>セイ</t>
    </rPh>
    <phoneticPr fontId="11"/>
  </si>
  <si>
    <t>CFC症候群</t>
  </si>
  <si>
    <t>スタージ・ウェーバー症候群</t>
  </si>
  <si>
    <t>左心低形成症候群</t>
  </si>
  <si>
    <t>脂肪萎縮症</t>
  </si>
  <si>
    <t>皮膚筋炎／多発性筋炎</t>
    <rPh sb="0" eb="2">
      <t>ヒフ</t>
    </rPh>
    <rPh sb="2" eb="3">
      <t>キン</t>
    </rPh>
    <rPh sb="3" eb="4">
      <t>エン</t>
    </rPh>
    <rPh sb="5" eb="8">
      <t>タハツセイ</t>
    </rPh>
    <rPh sb="8" eb="9">
      <t>キン</t>
    </rPh>
    <rPh sb="9" eb="10">
      <t>エン</t>
    </rPh>
    <phoneticPr fontId="11"/>
  </si>
  <si>
    <t>コステロ症候群</t>
  </si>
  <si>
    <t>結節性硬化症</t>
  </si>
  <si>
    <t>三尖弁閉鎖症</t>
  </si>
  <si>
    <t>家族性地中海熱</t>
  </si>
  <si>
    <t>全身性強皮症</t>
    <rPh sb="0" eb="3">
      <t>ゼンシンセイ</t>
    </rPh>
    <rPh sb="3" eb="4">
      <t>キョウ</t>
    </rPh>
    <rPh sb="4" eb="5">
      <t>ヒ</t>
    </rPh>
    <rPh sb="5" eb="6">
      <t>ショウ</t>
    </rPh>
    <phoneticPr fontId="11"/>
  </si>
  <si>
    <t>チャージ症候群</t>
  </si>
  <si>
    <t>色素性乾皮症</t>
  </si>
  <si>
    <t>心室中隔欠損を伴わない肺動脈閉鎖症</t>
  </si>
  <si>
    <t>高ＩｇＤ症候群</t>
  </si>
  <si>
    <t>混合性結合組織病</t>
    <rPh sb="0" eb="2">
      <t>コンゴウ</t>
    </rPh>
    <rPh sb="2" eb="3">
      <t>セイ</t>
    </rPh>
    <rPh sb="3" eb="5">
      <t>ケツゴウ</t>
    </rPh>
    <rPh sb="5" eb="7">
      <t>ソシキ</t>
    </rPh>
    <rPh sb="7" eb="8">
      <t>ビョウ</t>
    </rPh>
    <phoneticPr fontId="11"/>
  </si>
  <si>
    <t>クリオピリン関連周期熱症候群</t>
  </si>
  <si>
    <t>先天性魚鱗癬</t>
  </si>
  <si>
    <t>心室中隔欠損を伴う肺動脈閉鎖症</t>
  </si>
  <si>
    <t>中條・西村症候群</t>
  </si>
  <si>
    <t>シェーグレン症候群</t>
  </si>
  <si>
    <t>全身型若年性特発性関節炎</t>
  </si>
  <si>
    <t>家族性良性慢性天疱瘡</t>
  </si>
  <si>
    <t>ファロー四徴症</t>
  </si>
  <si>
    <t>化膿性無菌性関節炎・壊疽性膿皮症・アクネ症候群</t>
  </si>
  <si>
    <t>成人スチル病</t>
  </si>
  <si>
    <t>TNF受容体関連周期性症候群</t>
  </si>
  <si>
    <t>類天疱瘡（後天性表皮水疱症を含む。）</t>
  </si>
  <si>
    <t>両大血管右室起始症</t>
  </si>
  <si>
    <t>慢性再発性多発性骨髄炎</t>
  </si>
  <si>
    <t>注　1）　平成27（2015）年1月1日、7月1日に指定難病の追加・変更があったため、表の様式等を変更した。</t>
    <rPh sb="0" eb="1">
      <t>チュウ</t>
    </rPh>
    <rPh sb="5" eb="7">
      <t>ヘイセイ</t>
    </rPh>
    <rPh sb="15" eb="16">
      <t>ネン</t>
    </rPh>
    <rPh sb="17" eb="18">
      <t>ガツ</t>
    </rPh>
    <rPh sb="19" eb="20">
      <t>ニチ</t>
    </rPh>
    <rPh sb="22" eb="23">
      <t>ガツ</t>
    </rPh>
    <rPh sb="24" eb="25">
      <t>ニチ</t>
    </rPh>
    <rPh sb="26" eb="28">
      <t>シテイ</t>
    </rPh>
    <rPh sb="28" eb="30">
      <t>ナンビョウ</t>
    </rPh>
    <rPh sb="31" eb="33">
      <t>ツイカ</t>
    </rPh>
    <rPh sb="34" eb="36">
      <t>ヘンコウ</t>
    </rPh>
    <rPh sb="43" eb="44">
      <t>ヒョウ</t>
    </rPh>
    <rPh sb="45" eb="47">
      <t>ヨウシキ</t>
    </rPh>
    <rPh sb="47" eb="48">
      <t>ナド</t>
    </rPh>
    <rPh sb="49" eb="51">
      <t>ヘンコウ</t>
    </rPh>
    <phoneticPr fontId="11"/>
  </si>
  <si>
    <t>資料　　医薬安全課調</t>
    <rPh sb="0" eb="2">
      <t>シリョウ</t>
    </rPh>
    <rPh sb="4" eb="6">
      <t>イヤク</t>
    </rPh>
    <rPh sb="6" eb="9">
      <t>アンゼンカ</t>
    </rPh>
    <rPh sb="9" eb="10">
      <t>シラ</t>
    </rPh>
    <phoneticPr fontId="11"/>
  </si>
  <si>
    <t>資料  「地域保健・健康増進事業報告」（厚生労働省）</t>
    <rPh sb="5" eb="7">
      <t>チイキ</t>
    </rPh>
    <rPh sb="7" eb="9">
      <t>ホケン</t>
    </rPh>
    <rPh sb="10" eb="12">
      <t>ケンコウ</t>
    </rPh>
    <rPh sb="12" eb="14">
      <t>ゾウシン</t>
    </rPh>
    <rPh sb="14" eb="16">
      <t>ジギョウ</t>
    </rPh>
    <rPh sb="16" eb="18">
      <t>ホウコク</t>
    </rPh>
    <rPh sb="20" eb="22">
      <t>コウセイ</t>
    </rPh>
    <rPh sb="22" eb="25">
      <t>ロウドウショウ</t>
    </rPh>
    <phoneticPr fontId="5"/>
  </si>
  <si>
    <t xml:space="preserve">    3)　総数市町村には岡山市、倉敷市を含まない。</t>
    <phoneticPr fontId="5"/>
  </si>
  <si>
    <t>　  2)　総数保健所には岡山市保健所、倉敷市保健所を含まない。</t>
    <phoneticPr fontId="5"/>
  </si>
  <si>
    <t>注　1)　相談内容は同一時における相談の主たる内容により区分して計上。　</t>
    <phoneticPr fontId="5"/>
  </si>
  <si>
    <t>倉敷市</t>
  </si>
  <si>
    <t>岡山市</t>
  </si>
  <si>
    <t>市町村</t>
  </si>
  <si>
    <t>保健所</t>
  </si>
  <si>
    <t>その他</t>
  </si>
  <si>
    <t>歯　科</t>
  </si>
  <si>
    <t>食事・　　栄養</t>
  </si>
  <si>
    <t>就　学</t>
  </si>
  <si>
    <t>就　労</t>
  </si>
  <si>
    <t>福祉制度</t>
  </si>
  <si>
    <t>家庭看護</t>
  </si>
  <si>
    <t>医　療</t>
  </si>
  <si>
    <t>申請等の相談</t>
    <rPh sb="4" eb="6">
      <t>ソウダン</t>
    </rPh>
    <phoneticPr fontId="5"/>
  </si>
  <si>
    <t>総　数</t>
  </si>
  <si>
    <t>延　　　　　　　　人　　　　　　　　員</t>
  </si>
  <si>
    <t>実人員</t>
  </si>
  <si>
    <t>平成27（2015）年度</t>
    <phoneticPr fontId="5"/>
  </si>
  <si>
    <t>第８－８表　保健所・市町村が実施した難病相談件数，内容別</t>
    <rPh sb="10" eb="13">
      <t>シチョウソン</t>
    </rPh>
    <phoneticPr fontId="5"/>
  </si>
  <si>
    <t xml:space="preserve">    2)　総数市町村には岡山市、倉敷市を含まない。</t>
    <phoneticPr fontId="5"/>
  </si>
  <si>
    <t>注  1)　総数保健所には岡山市保健所、倉敷市保健所を含まない。</t>
    <rPh sb="0" eb="1">
      <t>チュウ</t>
    </rPh>
    <phoneticPr fontId="5"/>
  </si>
  <si>
    <t>倉敷市</t>
    <rPh sb="0" eb="2">
      <t>クラシキ</t>
    </rPh>
    <rPh sb="2" eb="3">
      <t>シ</t>
    </rPh>
    <phoneticPr fontId="5"/>
  </si>
  <si>
    <t>延人員</t>
  </si>
  <si>
    <t>開催回数</t>
  </si>
  <si>
    <t>訪問指導</t>
  </si>
  <si>
    <t>機能訓練</t>
  </si>
  <si>
    <t>相談</t>
  </si>
  <si>
    <t>患者・家族に
対する学習会</t>
    <phoneticPr fontId="5"/>
  </si>
  <si>
    <t>電話相談　　　(延人員)</t>
  </si>
  <si>
    <t>（再掲）</t>
  </si>
  <si>
    <t>相談・　　
機能訓練・
訪問指導
被指導等
実人員　</t>
    <rPh sb="17" eb="18">
      <t>ヒ</t>
    </rPh>
    <rPh sb="18" eb="20">
      <t>シドウ</t>
    </rPh>
    <rPh sb="20" eb="21">
      <t>トウ</t>
    </rPh>
    <phoneticPr fontId="5"/>
  </si>
  <si>
    <t>平成27（2015）年度</t>
    <phoneticPr fontId="5"/>
  </si>
  <si>
    <t>第８－７表　難病患者相談・訪問指導・学習会等実施状況，実施主体別</t>
    <rPh sb="13" eb="15">
      <t>ホウモン</t>
    </rPh>
    <rPh sb="15" eb="17">
      <t>シドウ</t>
    </rPh>
    <rPh sb="18" eb="21">
      <t>ガクシュウカイ</t>
    </rPh>
    <rPh sb="21" eb="22">
      <t>トウ</t>
    </rPh>
    <phoneticPr fontId="5"/>
  </si>
  <si>
    <r>
      <t xml:space="preserve">    5)</t>
    </r>
    <r>
      <rPr>
        <sz val="12"/>
        <rFont val="ＭＳ 明朝"/>
        <family val="1"/>
        <charset val="128"/>
      </rPr>
      <t xml:space="preserve"> </t>
    </r>
    <r>
      <rPr>
        <sz val="12"/>
        <rFont val="ＭＳ 明朝"/>
        <family val="1"/>
        <charset val="128"/>
      </rPr>
      <t>　総数市町村には岡山市、倉敷市を含まない。</t>
    </r>
    <phoneticPr fontId="5"/>
  </si>
  <si>
    <r>
      <t>　  4)</t>
    </r>
    <r>
      <rPr>
        <sz val="12"/>
        <rFont val="ＭＳ 明朝"/>
        <family val="1"/>
        <charset val="128"/>
      </rPr>
      <t xml:space="preserve"> </t>
    </r>
    <r>
      <rPr>
        <sz val="12"/>
        <rFont val="ＭＳ 明朝"/>
        <family val="1"/>
        <charset val="128"/>
      </rPr>
      <t>　総数保健所には岡山市保健所、倉敷市保健所を含まない。</t>
    </r>
    <phoneticPr fontId="5"/>
  </si>
  <si>
    <t>　  3）　市町村が保健所へ委託したもの及び援助を受けて実施したものについては、市町村に計上している。　</t>
  </si>
  <si>
    <t>　　2）　健康診査時の一般的な保健指導及び訪問による保健指導は含まないが、健診後の事後指導は含む。</t>
    <phoneticPr fontId="5"/>
  </si>
  <si>
    <t>注　1）　本表は、保健所もしくは市町村が実施した妊産婦及び乳幼児の保健指導について計上している。</t>
    <phoneticPr fontId="5"/>
  </si>
  <si>
    <t>（再掲）
保健所</t>
    <rPh sb="1" eb="3">
      <t>サイケイ</t>
    </rPh>
    <rPh sb="5" eb="8">
      <t>ホケンショ</t>
    </rPh>
    <phoneticPr fontId="5"/>
  </si>
  <si>
    <t>電話相談
（延人員）</t>
    <phoneticPr fontId="5"/>
  </si>
  <si>
    <t>幼　　児</t>
  </si>
  <si>
    <t>乳　　児</t>
  </si>
  <si>
    <t>産　　婦</t>
  </si>
  <si>
    <t>妊　　婦</t>
  </si>
  <si>
    <r>
      <t>平成27（2015）</t>
    </r>
    <r>
      <rPr>
        <sz val="12"/>
        <rFont val="ＭＳ 明朝"/>
        <family val="1"/>
        <charset val="128"/>
      </rPr>
      <t>年度</t>
    </r>
    <phoneticPr fontId="5"/>
  </si>
  <si>
    <t>第８－10表　妊産婦・乳幼児保健指導等実施状況，実施主体別</t>
    <phoneticPr fontId="5"/>
  </si>
  <si>
    <t>　  2）　市町村が医療機関等や保健所に委託したもの及び援助を受けたものを含む。</t>
  </si>
  <si>
    <t>注　1）　本表は、市町村が実施した妊産婦及び乳幼児の健康診査について計上している。</t>
    <phoneticPr fontId="5"/>
  </si>
  <si>
    <t>（実人員）</t>
    <rPh sb="1" eb="4">
      <t>ジツジンイン</t>
    </rPh>
    <phoneticPr fontId="5"/>
  </si>
  <si>
    <t>精密健康診査</t>
    <phoneticPr fontId="5"/>
  </si>
  <si>
    <t>受診延人員</t>
  </si>
  <si>
    <t>受診実人員</t>
  </si>
  <si>
    <t>・</t>
    <phoneticPr fontId="5"/>
  </si>
  <si>
    <t>・</t>
    <phoneticPr fontId="5"/>
  </si>
  <si>
    <t>対象人員</t>
    <rPh sb="0" eb="2">
      <t>タイショウ</t>
    </rPh>
    <rPh sb="2" eb="4">
      <t>ジンイン</t>
    </rPh>
    <phoneticPr fontId="5"/>
  </si>
  <si>
    <t>一般健康診査</t>
  </si>
  <si>
    <t>３歳児健診</t>
  </si>
  <si>
    <t>１歳６ヶ月児健診</t>
    <rPh sb="5" eb="6">
      <t>ジ</t>
    </rPh>
    <phoneticPr fontId="5"/>
  </si>
  <si>
    <t>９～1２か月児健診</t>
    <rPh sb="5" eb="6">
      <t>ゲツ</t>
    </rPh>
    <rPh sb="6" eb="7">
      <t>ジ</t>
    </rPh>
    <rPh sb="7" eb="9">
      <t>ケンシン</t>
    </rPh>
    <phoneticPr fontId="5"/>
  </si>
  <si>
    <t>６～８か月児健診</t>
    <rPh sb="4" eb="5">
      <t>ゲツ</t>
    </rPh>
    <rPh sb="5" eb="6">
      <t>ジ</t>
    </rPh>
    <rPh sb="6" eb="8">
      <t>ケンシン</t>
    </rPh>
    <phoneticPr fontId="5"/>
  </si>
  <si>
    <t>３～５か月児健診</t>
    <rPh sb="4" eb="5">
      <t>ゲツ</t>
    </rPh>
    <rPh sb="5" eb="6">
      <t>ジ</t>
    </rPh>
    <rPh sb="6" eb="8">
      <t>ケンシン</t>
    </rPh>
    <phoneticPr fontId="5"/>
  </si>
  <si>
    <t>１～２か月児健診</t>
    <rPh sb="4" eb="5">
      <t>ゲツ</t>
    </rPh>
    <rPh sb="5" eb="6">
      <t>ジ</t>
    </rPh>
    <rPh sb="6" eb="8">
      <t>ケンシン</t>
    </rPh>
    <phoneticPr fontId="5"/>
  </si>
  <si>
    <t>総　数</t>
    <rPh sb="0" eb="1">
      <t>フサ</t>
    </rPh>
    <rPh sb="2" eb="3">
      <t>カズ</t>
    </rPh>
    <phoneticPr fontId="5"/>
  </si>
  <si>
    <t>幼　　　児</t>
    <phoneticPr fontId="5"/>
  </si>
  <si>
    <t>乳　　　児</t>
    <phoneticPr fontId="5"/>
  </si>
  <si>
    <t>第８－９表　市町村が実施した妊産婦・乳幼児一般・精密健康診査実施状況</t>
    <phoneticPr fontId="5"/>
  </si>
  <si>
    <t>注）　小児慢性特定疾患医療受診券所持者数については、平成27（2015）年度末現在医療受診券を所持している者の数である。</t>
    <rPh sb="0" eb="1">
      <t>チュウ</t>
    </rPh>
    <rPh sb="3" eb="5">
      <t>ショウニ</t>
    </rPh>
    <rPh sb="5" eb="7">
      <t>マンセイ</t>
    </rPh>
    <rPh sb="7" eb="9">
      <t>トクテイ</t>
    </rPh>
    <rPh sb="9" eb="11">
      <t>シッカン</t>
    </rPh>
    <rPh sb="11" eb="13">
      <t>イリョウ</t>
    </rPh>
    <rPh sb="13" eb="15">
      <t>ジュシン</t>
    </rPh>
    <rPh sb="15" eb="16">
      <t>ケン</t>
    </rPh>
    <rPh sb="16" eb="19">
      <t>ショジシャ</t>
    </rPh>
    <rPh sb="19" eb="20">
      <t>カズ</t>
    </rPh>
    <rPh sb="26" eb="28">
      <t>ヘイセイ</t>
    </rPh>
    <rPh sb="36" eb="38">
      <t>ネンド</t>
    </rPh>
    <rPh sb="38" eb="39">
      <t>マツ</t>
    </rPh>
    <rPh sb="39" eb="41">
      <t>ゲンザイ</t>
    </rPh>
    <rPh sb="41" eb="43">
      <t>イリョウ</t>
    </rPh>
    <rPh sb="43" eb="45">
      <t>ジュシン</t>
    </rPh>
    <rPh sb="45" eb="46">
      <t>ケン</t>
    </rPh>
    <rPh sb="47" eb="49">
      <t>ショジ</t>
    </rPh>
    <rPh sb="53" eb="54">
      <t>モノ</t>
    </rPh>
    <rPh sb="55" eb="56">
      <t>カズ</t>
    </rPh>
    <phoneticPr fontId="5"/>
  </si>
  <si>
    <t>-</t>
    <phoneticPr fontId="5"/>
  </si>
  <si>
    <t>美作保健所</t>
    <rPh sb="0" eb="2">
      <t>ミマサカ</t>
    </rPh>
    <rPh sb="2" eb="5">
      <t>ホケンジョ</t>
    </rPh>
    <phoneticPr fontId="5"/>
  </si>
  <si>
    <t>真庭保健所</t>
    <rPh sb="0" eb="5">
      <t>マニワホケンジョ</t>
    </rPh>
    <phoneticPr fontId="5"/>
  </si>
  <si>
    <t>-</t>
    <phoneticPr fontId="5"/>
  </si>
  <si>
    <t>備北保健所</t>
    <rPh sb="0" eb="5">
      <t>ビホクホケンジョ</t>
    </rPh>
    <phoneticPr fontId="5"/>
  </si>
  <si>
    <t>備中保健所</t>
    <rPh sb="0" eb="5">
      <t>ビッチュウホケンジョ</t>
    </rPh>
    <phoneticPr fontId="5"/>
  </si>
  <si>
    <t>備前保健所</t>
    <rPh sb="0" eb="2">
      <t>ビゼン</t>
    </rPh>
    <rPh sb="2" eb="5">
      <t>ホケンジョ</t>
    </rPh>
    <phoneticPr fontId="5"/>
  </si>
  <si>
    <t>・</t>
    <phoneticPr fontId="5"/>
  </si>
  <si>
    <t>倉敷市保健所</t>
    <rPh sb="0" eb="3">
      <t>クラシキシ</t>
    </rPh>
    <rPh sb="3" eb="6">
      <t>ホケンジョ</t>
    </rPh>
    <phoneticPr fontId="5"/>
  </si>
  <si>
    <t>岡山市保健所</t>
    <rPh sb="0" eb="3">
      <t>オカヤマシ</t>
    </rPh>
    <rPh sb="3" eb="6">
      <t>ホケンジョ</t>
    </rPh>
    <phoneticPr fontId="5"/>
  </si>
  <si>
    <t>医療機関</t>
    <rPh sb="0" eb="4">
      <t>イリョウキカン</t>
    </rPh>
    <phoneticPr fontId="5"/>
  </si>
  <si>
    <t>小児慢性特定疾患
医療受診券所持者数</t>
    <rPh sb="0" eb="2">
      <t>ショウニ</t>
    </rPh>
    <rPh sb="2" eb="4">
      <t>マンセイ</t>
    </rPh>
    <rPh sb="4" eb="6">
      <t>トクテイ</t>
    </rPh>
    <rPh sb="6" eb="8">
      <t>シッカン</t>
    </rPh>
    <rPh sb="9" eb="11">
      <t>イリョウ</t>
    </rPh>
    <rPh sb="11" eb="14">
      <t>ジュシンケン</t>
    </rPh>
    <rPh sb="14" eb="17">
      <t>ショジシャ</t>
    </rPh>
    <rPh sb="17" eb="18">
      <t>スウ</t>
    </rPh>
    <phoneticPr fontId="5"/>
  </si>
  <si>
    <t>新規者の受付経路</t>
    <rPh sb="0" eb="3">
      <t>シンキシャ</t>
    </rPh>
    <rPh sb="4" eb="5">
      <t>ウ</t>
    </rPh>
    <rPh sb="5" eb="6">
      <t>ツ</t>
    </rPh>
    <rPh sb="6" eb="8">
      <t>ケイロ</t>
    </rPh>
    <phoneticPr fontId="5"/>
  </si>
  <si>
    <t>平成27（2015）年度末現在</t>
    <phoneticPr fontId="5"/>
  </si>
  <si>
    <t>第８－12表　長期療養児相談等の新規被指導者数・小児慢性特定疾患医療受診券所持者数，保健所別</t>
    <phoneticPr fontId="5"/>
  </si>
  <si>
    <t xml:space="preserve">    5) 　総数市町村には岡山市、倉敷市を含まない。</t>
    <phoneticPr fontId="5"/>
  </si>
  <si>
    <t>　  4)　 総数保健所には岡山市保健所、倉敷市保健所を含まない。</t>
    <phoneticPr fontId="5"/>
  </si>
  <si>
    <t>　　2）　医療機関等へ委託したものを含む。</t>
  </si>
  <si>
    <t>注　1）　本表は、保健所もしくは市町村が実施した妊産婦及び乳幼児訪問指導について計上している。</t>
    <phoneticPr fontId="5"/>
  </si>
  <si>
    <t>(新生児・未熟児を除く)</t>
  </si>
  <si>
    <t>(未熟児を除く)</t>
  </si>
  <si>
    <t>そ　の　他</t>
    <rPh sb="4" eb="5">
      <t>タ</t>
    </rPh>
    <phoneticPr fontId="5"/>
  </si>
  <si>
    <t>未 熟 児</t>
    <phoneticPr fontId="5"/>
  </si>
  <si>
    <t>新 生 児</t>
    <phoneticPr fontId="5"/>
  </si>
  <si>
    <t>平成27（2015）年度</t>
    <phoneticPr fontId="5"/>
  </si>
  <si>
    <t>第８－11表　妊産婦・乳幼児訪問指導実施状況，実施主体別</t>
    <phoneticPr fontId="5"/>
  </si>
  <si>
    <t>資料　「地域保健・健康増進事業報告」（厚生労働省）</t>
    <rPh sb="9" eb="11">
      <t>ケンコウ</t>
    </rPh>
    <rPh sb="11" eb="13">
      <t>ゾウシン</t>
    </rPh>
    <rPh sb="13" eb="15">
      <t>ジギョウ</t>
    </rPh>
    <rPh sb="19" eb="21">
      <t>コウセイ</t>
    </rPh>
    <rPh sb="21" eb="24">
      <t>ロウドウショウ</t>
    </rPh>
    <phoneticPr fontId="5"/>
  </si>
  <si>
    <t xml:space="preserve">    5）　総数市町村には岡山市、倉敷市を含まない。</t>
    <phoneticPr fontId="5"/>
  </si>
  <si>
    <t>　  4）　総数保健所には岡山市保健所、倉敷市保健所を含まない。</t>
    <phoneticPr fontId="5"/>
  </si>
  <si>
    <t>　  3）　市町村が保健所へ委託したもの及び援助を受けて実施したものについては、市町村に計上している。　</t>
    <phoneticPr fontId="5"/>
  </si>
  <si>
    <t>　　2）　医療機関等に委託したものを含む。なお，老人保健法に基づくものは含まない。</t>
    <rPh sb="5" eb="7">
      <t>イリョウ</t>
    </rPh>
    <rPh sb="7" eb="9">
      <t>キカン</t>
    </rPh>
    <rPh sb="9" eb="10">
      <t>トウ</t>
    </rPh>
    <rPh sb="11" eb="13">
      <t>イタク</t>
    </rPh>
    <rPh sb="18" eb="19">
      <t>フク</t>
    </rPh>
    <rPh sb="24" eb="26">
      <t>ロウジン</t>
    </rPh>
    <rPh sb="26" eb="29">
      <t>ホケンホウ</t>
    </rPh>
    <rPh sb="30" eb="31">
      <t>モト</t>
    </rPh>
    <rPh sb="36" eb="37">
      <t>フク</t>
    </rPh>
    <phoneticPr fontId="5"/>
  </si>
  <si>
    <t>注　1）　本表は、保健所もしくは市町村が実施した歯科検診・保健指導の受診延人員について計上している。</t>
    <rPh sb="24" eb="26">
      <t>シカ</t>
    </rPh>
    <rPh sb="26" eb="28">
      <t>ケンシン</t>
    </rPh>
    <rPh sb="29" eb="31">
      <t>ホケン</t>
    </rPh>
    <rPh sb="31" eb="33">
      <t>シドウ</t>
    </rPh>
    <rPh sb="34" eb="36">
      <t>ジュシン</t>
    </rPh>
    <rPh sb="36" eb="37">
      <t>ノ</t>
    </rPh>
    <rPh sb="37" eb="39">
      <t>ジンイン</t>
    </rPh>
    <phoneticPr fontId="5"/>
  </si>
  <si>
    <t>乳幼児</t>
    <rPh sb="0" eb="3">
      <t>ニュウヨウジ</t>
    </rPh>
    <phoneticPr fontId="5"/>
  </si>
  <si>
    <t>妊産婦</t>
    <rPh sb="0" eb="3">
      <t>ニンサンプ</t>
    </rPh>
    <phoneticPr fontId="5"/>
  </si>
  <si>
    <t>集　団</t>
    <rPh sb="0" eb="3">
      <t>シュウダン</t>
    </rPh>
    <phoneticPr fontId="5"/>
  </si>
  <si>
    <t>個　別</t>
    <rPh sb="0" eb="3">
      <t>コベツ</t>
    </rPh>
    <phoneticPr fontId="5"/>
  </si>
  <si>
    <t>集団</t>
    <rPh sb="0" eb="2">
      <t>シュウダン</t>
    </rPh>
    <phoneticPr fontId="5"/>
  </si>
  <si>
    <t>個別</t>
    <rPh sb="0" eb="2">
      <t>コベツ</t>
    </rPh>
    <phoneticPr fontId="5"/>
  </si>
  <si>
    <t>総　　数</t>
    <rPh sb="0" eb="4">
      <t>ソウスウ</t>
    </rPh>
    <phoneticPr fontId="5"/>
  </si>
  <si>
    <t>第８－16表　歯科検診・保健指導実施状況，対象者・実施主体別</t>
    <rPh sb="7" eb="9">
      <t>シカ</t>
    </rPh>
    <rPh sb="9" eb="11">
      <t>ケンシン</t>
    </rPh>
    <rPh sb="12" eb="14">
      <t>ホケン</t>
    </rPh>
    <rPh sb="14" eb="16">
      <t>シドウ</t>
    </rPh>
    <rPh sb="16" eb="18">
      <t>ジッシ</t>
    </rPh>
    <rPh sb="18" eb="20">
      <t>ジョウキョウ</t>
    </rPh>
    <rPh sb="21" eb="23">
      <t>タイショウ</t>
    </rPh>
    <rPh sb="23" eb="24">
      <t>シャ</t>
    </rPh>
    <phoneticPr fontId="5"/>
  </si>
  <si>
    <t>資料　「岡山県の母子保健」</t>
    <rPh sb="4" eb="7">
      <t>オカヤマケン</t>
    </rPh>
    <rPh sb="8" eb="10">
      <t>ボシ</t>
    </rPh>
    <rPh sb="10" eb="12">
      <t>ホケン</t>
    </rPh>
    <phoneticPr fontId="5"/>
  </si>
  <si>
    <t>　　2） 先天性代謝異常検査には県外分（県内で生まれたもの）を含む。</t>
    <phoneticPr fontId="5"/>
  </si>
  <si>
    <t>注　1)　先天性代謝異常検査には先天性副腎過形成症についての検査を含む。</t>
    <rPh sb="0" eb="1">
      <t>チュウ</t>
    </rPh>
    <phoneticPr fontId="5"/>
  </si>
  <si>
    <t>クレチン症</t>
    <rPh sb="4" eb="5">
      <t>ショウ</t>
    </rPh>
    <phoneticPr fontId="5"/>
  </si>
  <si>
    <t>先天性代謝異常</t>
    <rPh sb="0" eb="3">
      <t>センテンセイ</t>
    </rPh>
    <rPh sb="3" eb="5">
      <t>タイシャ</t>
    </rPh>
    <rPh sb="5" eb="7">
      <t>イジョウ</t>
    </rPh>
    <phoneticPr fontId="5"/>
  </si>
  <si>
    <t>患　　者</t>
    <rPh sb="0" eb="4">
      <t>カンジャ</t>
    </rPh>
    <phoneticPr fontId="5"/>
  </si>
  <si>
    <t>陽　　性</t>
    <rPh sb="0" eb="4">
      <t>ヨウセイ</t>
    </rPh>
    <phoneticPr fontId="5"/>
  </si>
  <si>
    <t>検査数</t>
    <rPh sb="0" eb="2">
      <t>ケンサ</t>
    </rPh>
    <rPh sb="2" eb="3">
      <t>スウ</t>
    </rPh>
    <phoneticPr fontId="5"/>
  </si>
  <si>
    <t>平成27（2015）年度</t>
    <phoneticPr fontId="5"/>
  </si>
  <si>
    <r>
      <t>第８－15表　</t>
    </r>
    <r>
      <rPr>
        <sz val="12"/>
        <rFont val="ＭＳ ゴシック"/>
        <family val="3"/>
        <charset val="128"/>
      </rPr>
      <t>先天性代謝異常等検査件数</t>
    </r>
    <rPh sb="7" eb="10">
      <t>センテンセイ</t>
    </rPh>
    <rPh sb="10" eb="12">
      <t>タイシャ</t>
    </rPh>
    <rPh sb="12" eb="14">
      <t>イジョウ</t>
    </rPh>
    <rPh sb="14" eb="15">
      <t>トウ</t>
    </rPh>
    <rPh sb="15" eb="17">
      <t>ケンサ</t>
    </rPh>
    <rPh sb="17" eb="19">
      <t>ケンスウ</t>
    </rPh>
    <phoneticPr fontId="5"/>
  </si>
  <si>
    <t xml:space="preserve">    2) 　岡山市、倉敷市分を含まない。</t>
    <rPh sb="8" eb="11">
      <t>オカヤマシ</t>
    </rPh>
    <rPh sb="12" eb="15">
      <t>クラシキシ</t>
    </rPh>
    <rPh sb="15" eb="16">
      <t>ブン</t>
    </rPh>
    <rPh sb="17" eb="18">
      <t>フク</t>
    </rPh>
    <phoneticPr fontId="5"/>
  </si>
  <si>
    <t>注　1）　小児の療養が長期にわたる１４疾患群を対象に、医療費の自己負担額を所得に応じて公費負担する。</t>
    <rPh sb="5" eb="7">
      <t>ショウニ</t>
    </rPh>
    <rPh sb="8" eb="10">
      <t>リョウヨウ</t>
    </rPh>
    <rPh sb="11" eb="13">
      <t>チョウキ</t>
    </rPh>
    <rPh sb="19" eb="21">
      <t>シッカン</t>
    </rPh>
    <rPh sb="21" eb="22">
      <t>グン</t>
    </rPh>
    <rPh sb="23" eb="25">
      <t>タイショウ</t>
    </rPh>
    <rPh sb="27" eb="30">
      <t>イリョウヒ</t>
    </rPh>
    <rPh sb="31" eb="33">
      <t>ジコ</t>
    </rPh>
    <rPh sb="33" eb="36">
      <t>フタンガク</t>
    </rPh>
    <rPh sb="37" eb="39">
      <t>ショトク</t>
    </rPh>
    <rPh sb="40" eb="41">
      <t>オウ</t>
    </rPh>
    <rPh sb="43" eb="45">
      <t>コウヒ</t>
    </rPh>
    <rPh sb="45" eb="47">
      <t>フタン</t>
    </rPh>
    <phoneticPr fontId="5"/>
  </si>
  <si>
    <t>計</t>
    <rPh sb="0" eb="1">
      <t>ケイ</t>
    </rPh>
    <phoneticPr fontId="5"/>
  </si>
  <si>
    <t>皮膚疾患</t>
    <phoneticPr fontId="5"/>
  </si>
  <si>
    <t>糖尿病</t>
    <rPh sb="0" eb="2">
      <t>トウニョウ</t>
    </rPh>
    <rPh sb="2" eb="3">
      <t>ビョウ</t>
    </rPh>
    <phoneticPr fontId="5"/>
  </si>
  <si>
    <t>染色体又は遺伝子に変化を伴う症候群</t>
    <rPh sb="0" eb="3">
      <t>センショクタイ</t>
    </rPh>
    <rPh sb="3" eb="4">
      <t>マタ</t>
    </rPh>
    <rPh sb="5" eb="8">
      <t>イデンシ</t>
    </rPh>
    <rPh sb="9" eb="11">
      <t>ヘンカ</t>
    </rPh>
    <rPh sb="12" eb="13">
      <t>トモナ</t>
    </rPh>
    <rPh sb="14" eb="17">
      <t>ショウコウグン</t>
    </rPh>
    <phoneticPr fontId="5"/>
  </si>
  <si>
    <t>膠原病</t>
    <rPh sb="0" eb="3">
      <t>コウゲンビョウ</t>
    </rPh>
    <phoneticPr fontId="5"/>
  </si>
  <si>
    <t>慢性消化器疾患</t>
    <rPh sb="0" eb="2">
      <t>マンセイ</t>
    </rPh>
    <rPh sb="2" eb="5">
      <t>ショウカキ</t>
    </rPh>
    <rPh sb="5" eb="7">
      <t>シッカン</t>
    </rPh>
    <phoneticPr fontId="5"/>
  </si>
  <si>
    <t>内分泌疾患</t>
    <rPh sb="0" eb="3">
      <t>ナイブンピツ</t>
    </rPh>
    <rPh sb="3" eb="5">
      <t>シッカン</t>
    </rPh>
    <phoneticPr fontId="5"/>
  </si>
  <si>
    <t>神経・筋疾患</t>
    <rPh sb="0" eb="2">
      <t>シンケイ</t>
    </rPh>
    <rPh sb="3" eb="4">
      <t>キン</t>
    </rPh>
    <rPh sb="4" eb="6">
      <t>シッカン</t>
    </rPh>
    <phoneticPr fontId="5"/>
  </si>
  <si>
    <t>慢性心疾患</t>
    <rPh sb="0" eb="2">
      <t>マンセイ</t>
    </rPh>
    <rPh sb="2" eb="5">
      <t>シンシッカン</t>
    </rPh>
    <phoneticPr fontId="5"/>
  </si>
  <si>
    <t>免疫疾患</t>
    <rPh sb="0" eb="2">
      <t>メンエキ</t>
    </rPh>
    <rPh sb="2" eb="4">
      <t>シッカン</t>
    </rPh>
    <phoneticPr fontId="5"/>
  </si>
  <si>
    <t>慢性呼吸器疾患</t>
    <rPh sb="0" eb="2">
      <t>マンセイ</t>
    </rPh>
    <rPh sb="2" eb="5">
      <t>コキュウキ</t>
    </rPh>
    <rPh sb="5" eb="7">
      <t>シッカン</t>
    </rPh>
    <phoneticPr fontId="5"/>
  </si>
  <si>
    <t>血液疾患</t>
    <rPh sb="0" eb="2">
      <t>ケツエキ</t>
    </rPh>
    <rPh sb="2" eb="4">
      <t>シッカン</t>
    </rPh>
    <phoneticPr fontId="5"/>
  </si>
  <si>
    <t>慢性腎疾患</t>
    <rPh sb="0" eb="2">
      <t>マンセイ</t>
    </rPh>
    <rPh sb="2" eb="5">
      <t>ジンシッカン</t>
    </rPh>
    <phoneticPr fontId="5"/>
  </si>
  <si>
    <t>悪性新生物</t>
    <rPh sb="0" eb="2">
      <t>アクセイ</t>
    </rPh>
    <rPh sb="2" eb="5">
      <t>シンセイブツ</t>
    </rPh>
    <phoneticPr fontId="5"/>
  </si>
  <si>
    <t>千円</t>
    <rPh sb="0" eb="2">
      <t>センエン</t>
    </rPh>
    <phoneticPr fontId="5"/>
  </si>
  <si>
    <t>公費負担額</t>
    <rPh sb="0" eb="2">
      <t>コウヒ</t>
    </rPh>
    <rPh sb="2" eb="5">
      <t>フタンガク</t>
    </rPh>
    <phoneticPr fontId="5"/>
  </si>
  <si>
    <t>対　象
実人員</t>
    <rPh sb="0" eb="3">
      <t>タイショウ</t>
    </rPh>
    <rPh sb="4" eb="7">
      <t>ジツジンイン</t>
    </rPh>
    <phoneticPr fontId="5"/>
  </si>
  <si>
    <t>疾患群名</t>
    <rPh sb="0" eb="2">
      <t>シッカン</t>
    </rPh>
    <rPh sb="2" eb="3">
      <t>グン</t>
    </rPh>
    <rPh sb="3" eb="4">
      <t>メイ</t>
    </rPh>
    <phoneticPr fontId="5"/>
  </si>
  <si>
    <t>第８－14表　小児慢性特定疾患対策事業医療給付状況</t>
    <rPh sb="7" eb="9">
      <t>ショウニ</t>
    </rPh>
    <rPh sb="9" eb="11">
      <t>マンセイ</t>
    </rPh>
    <rPh sb="11" eb="13">
      <t>トクテイ</t>
    </rPh>
    <rPh sb="13" eb="15">
      <t>シッカン</t>
    </rPh>
    <rPh sb="15" eb="17">
      <t>タイサク</t>
    </rPh>
    <rPh sb="17" eb="19">
      <t>ジギョウ</t>
    </rPh>
    <rPh sb="19" eb="21">
      <t>イリョウ</t>
    </rPh>
    <rPh sb="21" eb="23">
      <t>キュウフ</t>
    </rPh>
    <rPh sb="23" eb="25">
      <t>ジョウキョウ</t>
    </rPh>
    <phoneticPr fontId="5"/>
  </si>
  <si>
    <t>　　3)　 平成２５（2013）年度は岡山市分及び倉敷市分を含む。</t>
    <rPh sb="6" eb="8">
      <t>ヘイセイ</t>
    </rPh>
    <rPh sb="16" eb="18">
      <t>ネンド</t>
    </rPh>
    <rPh sb="19" eb="22">
      <t>オカヤマシ</t>
    </rPh>
    <rPh sb="22" eb="23">
      <t>ブン</t>
    </rPh>
    <rPh sb="23" eb="24">
      <t>オヨ</t>
    </rPh>
    <rPh sb="25" eb="28">
      <t>クラシキシ</t>
    </rPh>
    <rPh sb="28" eb="29">
      <t>ブン</t>
    </rPh>
    <rPh sb="30" eb="31">
      <t>フク</t>
    </rPh>
    <phoneticPr fontId="5"/>
  </si>
  <si>
    <t>　　2)　 平成２４（2012）年度以前は岡山市分及び倉敷市分を含まない。ただし１３（2001）年度の自立支援医療及び療育医療は倉敷市分を含む。</t>
    <rPh sb="6" eb="8">
      <t>ヘイセイ</t>
    </rPh>
    <rPh sb="16" eb="18">
      <t>ネンド</t>
    </rPh>
    <rPh sb="18" eb="20">
      <t>イゼン</t>
    </rPh>
    <rPh sb="21" eb="24">
      <t>オカヤマシ</t>
    </rPh>
    <rPh sb="24" eb="25">
      <t>ブン</t>
    </rPh>
    <rPh sb="25" eb="26">
      <t>オヨ</t>
    </rPh>
    <rPh sb="27" eb="30">
      <t>クラシキシ</t>
    </rPh>
    <rPh sb="30" eb="31">
      <t>ブン</t>
    </rPh>
    <rPh sb="32" eb="33">
      <t>フク</t>
    </rPh>
    <rPh sb="51" eb="53">
      <t>ジリツ</t>
    </rPh>
    <rPh sb="53" eb="55">
      <t>シエン</t>
    </rPh>
    <rPh sb="55" eb="57">
      <t>イリョウ</t>
    </rPh>
    <rPh sb="57" eb="58">
      <t>オヨ</t>
    </rPh>
    <rPh sb="59" eb="61">
      <t>リョウイク</t>
    </rPh>
    <rPh sb="61" eb="63">
      <t>イリョウ</t>
    </rPh>
    <rPh sb="69" eb="70">
      <t>フク</t>
    </rPh>
    <phoneticPr fontId="5"/>
  </si>
  <si>
    <t>　　　 　する結核児童を対象に、医療費の自己負担額を所得に応じて公費負担する。</t>
    <rPh sb="20" eb="22">
      <t>ジコ</t>
    </rPh>
    <rPh sb="22" eb="25">
      <t>フタンガク</t>
    </rPh>
    <rPh sb="26" eb="28">
      <t>ショトク</t>
    </rPh>
    <rPh sb="29" eb="30">
      <t>オウ</t>
    </rPh>
    <rPh sb="32" eb="34">
      <t>コウヒ</t>
    </rPh>
    <rPh sb="34" eb="36">
      <t>フタン</t>
    </rPh>
    <phoneticPr fontId="5"/>
  </si>
  <si>
    <t>注　1）　自立支援医療（育成医療）は身体に障害のある児童で治療効果の期待されるもの、養育医療は未熟児、療育医療は長期療養を必要と</t>
    <rPh sb="5" eb="7">
      <t>ジリツ</t>
    </rPh>
    <rPh sb="7" eb="9">
      <t>シエン</t>
    </rPh>
    <rPh sb="9" eb="11">
      <t>イリョウ</t>
    </rPh>
    <rPh sb="12" eb="14">
      <t>イクセイ</t>
    </rPh>
    <rPh sb="14" eb="16">
      <t>イリョウ</t>
    </rPh>
    <rPh sb="18" eb="20">
      <t>シンタイ</t>
    </rPh>
    <rPh sb="21" eb="23">
      <t>ショウガイ</t>
    </rPh>
    <rPh sb="26" eb="28">
      <t>ジドウ</t>
    </rPh>
    <rPh sb="29" eb="31">
      <t>チリョウ</t>
    </rPh>
    <rPh sb="31" eb="33">
      <t>コウカ</t>
    </rPh>
    <rPh sb="34" eb="36">
      <t>キタイ</t>
    </rPh>
    <rPh sb="42" eb="44">
      <t>ヨウイク</t>
    </rPh>
    <rPh sb="44" eb="46">
      <t>イリョウ</t>
    </rPh>
    <rPh sb="47" eb="50">
      <t>ミジュクジ</t>
    </rPh>
    <rPh sb="51" eb="52">
      <t>リョウ</t>
    </rPh>
    <rPh sb="52" eb="53">
      <t>イク</t>
    </rPh>
    <rPh sb="53" eb="55">
      <t>イリョウ</t>
    </rPh>
    <rPh sb="56" eb="58">
      <t>チョウキ</t>
    </rPh>
    <rPh sb="58" eb="60">
      <t>リョウヨウ</t>
    </rPh>
    <rPh sb="61" eb="63">
      <t>ヒツヨウ</t>
    </rPh>
    <phoneticPr fontId="5"/>
  </si>
  <si>
    <t>　　２７（2015）</t>
    <phoneticPr fontId="5"/>
  </si>
  <si>
    <t>　　２６（2014）</t>
    <phoneticPr fontId="5"/>
  </si>
  <si>
    <t>　　２５（2013）</t>
    <phoneticPr fontId="5"/>
  </si>
  <si>
    <t>　　２４（2012）</t>
    <phoneticPr fontId="5"/>
  </si>
  <si>
    <t>　　２３（2011）</t>
    <phoneticPr fontId="5"/>
  </si>
  <si>
    <t>　　２２（2010）</t>
    <phoneticPr fontId="5"/>
  </si>
  <si>
    <t>－</t>
    <phoneticPr fontId="5"/>
  </si>
  <si>
    <t>　　２１（2009）</t>
    <phoneticPr fontId="5"/>
  </si>
  <si>
    <t>－</t>
    <phoneticPr fontId="5"/>
  </si>
  <si>
    <t>－</t>
    <phoneticPr fontId="5"/>
  </si>
  <si>
    <t>　　２０（2008）</t>
    <phoneticPr fontId="5"/>
  </si>
  <si>
    <t>　　１９（2007）</t>
    <phoneticPr fontId="5"/>
  </si>
  <si>
    <t>　　１８（2006）</t>
    <phoneticPr fontId="5"/>
  </si>
  <si>
    <t>　　１７（2005）</t>
    <phoneticPr fontId="5"/>
  </si>
  <si>
    <t>　　１６（2004）</t>
    <phoneticPr fontId="5"/>
  </si>
  <si>
    <t>　　１５（2003）</t>
    <phoneticPr fontId="5"/>
  </si>
  <si>
    <t>　　１４（2002）</t>
    <phoneticPr fontId="5"/>
  </si>
  <si>
    <t>平成１３（2001）年</t>
    <rPh sb="0" eb="2">
      <t>ヘイセイ</t>
    </rPh>
    <rPh sb="10" eb="11">
      <t>ネン</t>
    </rPh>
    <phoneticPr fontId="5"/>
  </si>
  <si>
    <t>医療費</t>
    <rPh sb="0" eb="3">
      <t>イリョウヒ</t>
    </rPh>
    <phoneticPr fontId="5"/>
  </si>
  <si>
    <t>件数</t>
    <rPh sb="0" eb="2">
      <t>ケンスウ</t>
    </rPh>
    <phoneticPr fontId="5"/>
  </si>
  <si>
    <t>療育医療</t>
    <rPh sb="0" eb="1">
      <t>リョウ</t>
    </rPh>
    <rPh sb="1" eb="2">
      <t>イク</t>
    </rPh>
    <rPh sb="2" eb="4">
      <t>イリョウ</t>
    </rPh>
    <phoneticPr fontId="5"/>
  </si>
  <si>
    <t>養育医療</t>
    <rPh sb="0" eb="2">
      <t>ヨウイク</t>
    </rPh>
    <rPh sb="2" eb="4">
      <t>イリョウ</t>
    </rPh>
    <phoneticPr fontId="5"/>
  </si>
  <si>
    <t>自立支援医療（育成医療）</t>
    <rPh sb="0" eb="2">
      <t>ジリツ</t>
    </rPh>
    <rPh sb="2" eb="4">
      <t>シエン</t>
    </rPh>
    <rPh sb="4" eb="6">
      <t>イリョウ</t>
    </rPh>
    <rPh sb="7" eb="9">
      <t>イクセイ</t>
    </rPh>
    <rPh sb="9" eb="11">
      <t>イリョウ</t>
    </rPh>
    <phoneticPr fontId="5"/>
  </si>
  <si>
    <t>第８－13表　自立支援医療（育成医療）・養育医療・療育医療給付状況，年次別</t>
    <rPh sb="7" eb="9">
      <t>ジリツ</t>
    </rPh>
    <rPh sb="9" eb="11">
      <t>シエン</t>
    </rPh>
    <rPh sb="11" eb="13">
      <t>イリョウ</t>
    </rPh>
    <rPh sb="14" eb="16">
      <t>イクセイ</t>
    </rPh>
    <rPh sb="16" eb="18">
      <t>イリョウ</t>
    </rPh>
    <rPh sb="20" eb="22">
      <t>ヨウイク</t>
    </rPh>
    <rPh sb="22" eb="24">
      <t>イリョウ</t>
    </rPh>
    <rPh sb="25" eb="26">
      <t>リョウ</t>
    </rPh>
    <rPh sb="26" eb="27">
      <t>イク</t>
    </rPh>
    <rPh sb="27" eb="29">
      <t>イリョウ</t>
    </rPh>
    <rPh sb="29" eb="31">
      <t>キュウフ</t>
    </rPh>
    <rPh sb="31" eb="33">
      <t>ジョウキョウ</t>
    </rPh>
    <rPh sb="34" eb="37">
      <t>ネンジベツ</t>
    </rPh>
    <phoneticPr fontId="5"/>
  </si>
  <si>
    <t>　  2　岡山市、倉敷市分は一括計上。</t>
    <rPh sb="5" eb="7">
      <t>オカヤマ</t>
    </rPh>
    <rPh sb="7" eb="8">
      <t>シ</t>
    </rPh>
    <rPh sb="9" eb="12">
      <t>クラシキシ</t>
    </rPh>
    <rPh sb="12" eb="13">
      <t>ブン</t>
    </rPh>
    <rPh sb="14" eb="16">
      <t>イッカツ</t>
    </rPh>
    <rPh sb="16" eb="18">
      <t>ケイジョウ</t>
    </rPh>
    <phoneticPr fontId="5"/>
  </si>
  <si>
    <t>注）1  予防接種法により市町村が実施した定期の予防接種について、保健所への報告に基づき計上。</t>
    <rPh sb="0" eb="1">
      <t>チュウ</t>
    </rPh>
    <rPh sb="5" eb="7">
      <t>ヨボウ</t>
    </rPh>
    <rPh sb="7" eb="10">
      <t>セッシュホウ</t>
    </rPh>
    <rPh sb="13" eb="16">
      <t>シチョウソン</t>
    </rPh>
    <rPh sb="17" eb="19">
      <t>ジッシ</t>
    </rPh>
    <rPh sb="21" eb="23">
      <t>テイキ</t>
    </rPh>
    <rPh sb="24" eb="26">
      <t>ヨボウ</t>
    </rPh>
    <rPh sb="26" eb="28">
      <t>セッシュ</t>
    </rPh>
    <rPh sb="33" eb="36">
      <t>ホケンジョ</t>
    </rPh>
    <rPh sb="38" eb="40">
      <t>ホウコク</t>
    </rPh>
    <rPh sb="41" eb="42">
      <t>モト</t>
    </rPh>
    <rPh sb="44" eb="46">
      <t>ケイジョウ</t>
    </rPh>
    <phoneticPr fontId="5"/>
  </si>
  <si>
    <t>インフルエンザ</t>
    <phoneticPr fontId="5"/>
  </si>
  <si>
    <t>・・・</t>
    <phoneticPr fontId="5"/>
  </si>
  <si>
    <t>第２期</t>
    <rPh sb="0" eb="1">
      <t>ダイ</t>
    </rPh>
    <rPh sb="2" eb="3">
      <t>キ</t>
    </rPh>
    <phoneticPr fontId="5"/>
  </si>
  <si>
    <t>第１期</t>
    <rPh sb="0" eb="1">
      <t>ダイ</t>
    </rPh>
    <rPh sb="2" eb="3">
      <t>キ</t>
    </rPh>
    <phoneticPr fontId="5"/>
  </si>
  <si>
    <t>麻しん（単抗原）
と
風しん（単抗原）</t>
    <rPh sb="0" eb="1">
      <t>マ</t>
    </rPh>
    <rPh sb="4" eb="5">
      <t>タン</t>
    </rPh>
    <rPh sb="5" eb="7">
      <t>コウゲン</t>
    </rPh>
    <rPh sb="11" eb="12">
      <t>フウ</t>
    </rPh>
    <rPh sb="15" eb="16">
      <t>タン</t>
    </rPh>
    <rPh sb="16" eb="18">
      <t>コウゲン</t>
    </rPh>
    <phoneticPr fontId="5"/>
  </si>
  <si>
    <t>風しん
（単抗原のみ）</t>
    <rPh sb="0" eb="1">
      <t>カゼ</t>
    </rPh>
    <rPh sb="6" eb="7">
      <t>タン</t>
    </rPh>
    <rPh sb="7" eb="9">
      <t>コウゲン</t>
    </rPh>
    <phoneticPr fontId="5"/>
  </si>
  <si>
    <t>麻しん
（単抗原のみ）</t>
    <rPh sb="0" eb="1">
      <t>マ</t>
    </rPh>
    <rPh sb="6" eb="7">
      <t>タン</t>
    </rPh>
    <rPh sb="7" eb="9">
      <t>コウゲン</t>
    </rPh>
    <phoneticPr fontId="5"/>
  </si>
  <si>
    <t>麻しん・風しん
（混合）</t>
    <rPh sb="0" eb="1">
      <t>マ</t>
    </rPh>
    <rPh sb="4" eb="5">
      <t>フウ</t>
    </rPh>
    <rPh sb="10" eb="12">
      <t>コンゴウ</t>
    </rPh>
    <phoneticPr fontId="5"/>
  </si>
  <si>
    <t>追加接種</t>
    <rPh sb="0" eb="2">
      <t>ツイカ</t>
    </rPh>
    <rPh sb="2" eb="4">
      <t>セッシュ</t>
    </rPh>
    <phoneticPr fontId="5"/>
  </si>
  <si>
    <t>第２回</t>
    <rPh sb="0" eb="1">
      <t>ダイ</t>
    </rPh>
    <rPh sb="2" eb="3">
      <t>カイ</t>
    </rPh>
    <phoneticPr fontId="5"/>
  </si>
  <si>
    <t>第１回</t>
    <rPh sb="0" eb="1">
      <t>ダイ</t>
    </rPh>
    <rPh sb="2" eb="3">
      <t>カイ</t>
    </rPh>
    <phoneticPr fontId="5"/>
  </si>
  <si>
    <t>初回接種</t>
    <rPh sb="0" eb="2">
      <t>ショカイ</t>
    </rPh>
    <rPh sb="2" eb="4">
      <t>セッシュ</t>
    </rPh>
    <phoneticPr fontId="5"/>
  </si>
  <si>
    <t>日　 本　 脳　 炎</t>
    <rPh sb="0" eb="1">
      <t>ヒ</t>
    </rPh>
    <rPh sb="3" eb="4">
      <t>ホン</t>
    </rPh>
    <rPh sb="6" eb="7">
      <t>ノウ</t>
    </rPh>
    <rPh sb="9" eb="10">
      <t>ホノオ</t>
    </rPh>
    <phoneticPr fontId="5"/>
  </si>
  <si>
    <t>第３回</t>
    <rPh sb="0" eb="1">
      <t>ダイ</t>
    </rPh>
    <rPh sb="2" eb="3">
      <t>カイ</t>
    </rPh>
    <phoneticPr fontId="5"/>
  </si>
  <si>
    <t>沈降精製百日せきジフテリア破傷風不活化ポリオ混合ワクチン（ＤＰＴ－ＩＰＶ）２）</t>
    <rPh sb="0" eb="2">
      <t>チンコウ</t>
    </rPh>
    <rPh sb="2" eb="4">
      <t>セイセイ</t>
    </rPh>
    <rPh sb="4" eb="6">
      <t>ヒャクニチ</t>
    </rPh>
    <rPh sb="13" eb="16">
      <t>ハショウフウ</t>
    </rPh>
    <rPh sb="16" eb="19">
      <t>フカツカ</t>
    </rPh>
    <rPh sb="22" eb="24">
      <t>コンゴウ</t>
    </rPh>
    <phoneticPr fontId="5"/>
  </si>
  <si>
    <t>急性灰白
髄　　炎</t>
    <rPh sb="0" eb="2">
      <t>キュウセイ</t>
    </rPh>
    <rPh sb="2" eb="3">
      <t>カイ</t>
    </rPh>
    <rPh sb="3" eb="4">
      <t>ハク</t>
    </rPh>
    <rPh sb="5" eb="6">
      <t>ズイ</t>
    </rPh>
    <rPh sb="8" eb="9">
      <t>エン</t>
    </rPh>
    <phoneticPr fontId="5"/>
  </si>
  <si>
    <t>沈降ジフテリア破傷風混合トキソイド使用(ＤＴ)第２期</t>
    <rPh sb="23" eb="24">
      <t>ダイ</t>
    </rPh>
    <rPh sb="25" eb="26">
      <t>キ</t>
    </rPh>
    <phoneticPr fontId="5"/>
  </si>
  <si>
    <t>沈降精製百日せきジフテリア破傷風混合ワクチン使用（ＤＰＴ）        第１期</t>
    <rPh sb="0" eb="2">
      <t>チンコウ</t>
    </rPh>
    <rPh sb="2" eb="4">
      <t>セイセイ</t>
    </rPh>
    <rPh sb="4" eb="6">
      <t>ヒャクニチ</t>
    </rPh>
    <rPh sb="13" eb="16">
      <t>ハショウフウ</t>
    </rPh>
    <rPh sb="16" eb="18">
      <t>コンゴウ</t>
    </rPh>
    <rPh sb="22" eb="24">
      <t>シヨウ</t>
    </rPh>
    <phoneticPr fontId="5"/>
  </si>
  <si>
    <t>沈降精製百日せきジフテリア破傷風
混合ワクチン使用（ＤＰＴ）第１期</t>
    <rPh sb="0" eb="2">
      <t>チンコウ</t>
    </rPh>
    <rPh sb="2" eb="4">
      <t>セイセイ</t>
    </rPh>
    <rPh sb="4" eb="6">
      <t>ヒャクニチ</t>
    </rPh>
    <rPh sb="13" eb="16">
      <t>ハショウフウ</t>
    </rPh>
    <rPh sb="17" eb="19">
      <t>コンゴウ</t>
    </rPh>
    <rPh sb="23" eb="25">
      <t>シヨウ</t>
    </rPh>
    <phoneticPr fontId="5"/>
  </si>
  <si>
    <t>岡山市</t>
    <rPh sb="0" eb="2">
      <t>オカヤマ</t>
    </rPh>
    <rPh sb="2" eb="3">
      <t>シ</t>
    </rPh>
    <phoneticPr fontId="5"/>
  </si>
  <si>
    <t>総計</t>
    <rPh sb="0" eb="2">
      <t>ソウケイ</t>
    </rPh>
    <phoneticPr fontId="5"/>
  </si>
  <si>
    <t>第８－17表　定期予防接種者数，対象疾病・保健所別</t>
    <rPh sb="7" eb="9">
      <t>テイキ</t>
    </rPh>
    <rPh sb="9" eb="11">
      <t>ヨボウ</t>
    </rPh>
    <rPh sb="11" eb="13">
      <t>セッシュ</t>
    </rPh>
    <rPh sb="13" eb="14">
      <t>シャ</t>
    </rPh>
    <rPh sb="14" eb="15">
      <t>スウ</t>
    </rPh>
    <rPh sb="16" eb="18">
      <t>タイショウ</t>
    </rPh>
    <rPh sb="18" eb="20">
      <t>シッペイ</t>
    </rPh>
    <rPh sb="21" eb="24">
      <t>ホケンジョ</t>
    </rPh>
    <rPh sb="24" eb="25">
      <t>ベツ</t>
    </rPh>
    <phoneticPr fontId="5"/>
  </si>
  <si>
    <t>その他</t>
    <rPh sb="0" eb="3">
      <t>ソノタ</t>
    </rPh>
    <phoneticPr fontId="5"/>
  </si>
  <si>
    <t>化学療法剤に対する耐性検査</t>
    <rPh sb="0" eb="2">
      <t>カガク</t>
    </rPh>
    <rPh sb="2" eb="4">
      <t>リョウホウ</t>
    </rPh>
    <rPh sb="4" eb="5">
      <t>ザイ</t>
    </rPh>
    <rPh sb="6" eb="7">
      <t>タイ</t>
    </rPh>
    <rPh sb="9" eb="11">
      <t>タイセイ</t>
    </rPh>
    <rPh sb="11" eb="13">
      <t>ケンサ</t>
    </rPh>
    <phoneticPr fontId="5"/>
  </si>
  <si>
    <t>抗体検査</t>
    <rPh sb="0" eb="2">
      <t>コウタイ</t>
    </rPh>
    <rPh sb="2" eb="4">
      <t>ケンサ</t>
    </rPh>
    <phoneticPr fontId="5"/>
  </si>
  <si>
    <t>温泉（鉱泉）泉質検査</t>
    <rPh sb="0" eb="2">
      <t>オンセン</t>
    </rPh>
    <rPh sb="3" eb="5">
      <t>コウセン</t>
    </rPh>
    <rPh sb="6" eb="7">
      <t>セン</t>
    </rPh>
    <rPh sb="7" eb="8">
      <t>シツ</t>
    </rPh>
    <rPh sb="8" eb="10">
      <t>ケンサ</t>
    </rPh>
    <phoneticPr fontId="5"/>
  </si>
  <si>
    <t>核酸検査</t>
    <rPh sb="0" eb="2">
      <t>カクサン</t>
    </rPh>
    <rPh sb="2" eb="4">
      <t>ケンサ</t>
    </rPh>
    <phoneticPr fontId="5"/>
  </si>
  <si>
    <t>分離・同定・検出</t>
    <rPh sb="0" eb="2">
      <t>ブンリ</t>
    </rPh>
    <rPh sb="3" eb="5">
      <t>ドウテイ</t>
    </rPh>
    <rPh sb="6" eb="8">
      <t>ケンシュツ</t>
    </rPh>
    <phoneticPr fontId="5"/>
  </si>
  <si>
    <t>食品</t>
    <rPh sb="0" eb="2">
      <t>ショクヒン</t>
    </rPh>
    <phoneticPr fontId="5"/>
  </si>
  <si>
    <t>（上記以外）細菌検査</t>
    <rPh sb="1" eb="3">
      <t>ジョウキ</t>
    </rPh>
    <rPh sb="3" eb="5">
      <t>イガイ</t>
    </rPh>
    <rPh sb="6" eb="8">
      <t>サイキン</t>
    </rPh>
    <rPh sb="8" eb="10">
      <t>ケンサ</t>
    </rPh>
    <phoneticPr fontId="5"/>
  </si>
  <si>
    <t>環境試料（雨水・空気・土壌等）</t>
    <rPh sb="0" eb="2">
      <t>カンキョウ</t>
    </rPh>
    <rPh sb="2" eb="4">
      <t>シリョウ</t>
    </rPh>
    <rPh sb="5" eb="7">
      <t>ウスイ</t>
    </rPh>
    <rPh sb="8" eb="10">
      <t>クウキ</t>
    </rPh>
    <rPh sb="11" eb="13">
      <t>ドジョウ</t>
    </rPh>
    <rPh sb="13" eb="14">
      <t>トウ</t>
    </rPh>
    <phoneticPr fontId="5"/>
  </si>
  <si>
    <t>放射能</t>
    <rPh sb="0" eb="3">
      <t>ホウシャノウ</t>
    </rPh>
    <phoneticPr fontId="5"/>
  </si>
  <si>
    <t>動物を用いる検査</t>
    <rPh sb="0" eb="2">
      <t>ドウブツ</t>
    </rPh>
    <rPh sb="3" eb="4">
      <t>モチ</t>
    </rPh>
    <rPh sb="6" eb="8">
      <t>ケンサ</t>
    </rPh>
    <phoneticPr fontId="5"/>
  </si>
  <si>
    <t>理化学的検査（残留農薬・食品添加物等）</t>
    <rPh sb="0" eb="3">
      <t>リカガク</t>
    </rPh>
    <rPh sb="3" eb="4">
      <t>テキ</t>
    </rPh>
    <rPh sb="4" eb="6">
      <t>ケンサ</t>
    </rPh>
    <rPh sb="7" eb="9">
      <t>ザンリュウ</t>
    </rPh>
    <rPh sb="9" eb="11">
      <t>ノウヤク</t>
    </rPh>
    <rPh sb="12" eb="14">
      <t>ショクヒン</t>
    </rPh>
    <rPh sb="14" eb="17">
      <t>テンカブツ</t>
    </rPh>
    <rPh sb="17" eb="18">
      <t>トウ</t>
    </rPh>
    <phoneticPr fontId="5"/>
  </si>
  <si>
    <t>一般室内環境</t>
    <rPh sb="0" eb="2">
      <t>イッパン</t>
    </rPh>
    <rPh sb="2" eb="4">
      <t>シツナイ</t>
    </rPh>
    <rPh sb="4" eb="6">
      <t>カンキョウ</t>
    </rPh>
    <phoneticPr fontId="5"/>
  </si>
  <si>
    <t>微生物学的検査</t>
    <rPh sb="0" eb="4">
      <t>ビセイブツガク</t>
    </rPh>
    <rPh sb="4" eb="5">
      <t>テキ</t>
    </rPh>
    <rPh sb="5" eb="7">
      <t>ケンサ</t>
    </rPh>
    <phoneticPr fontId="5"/>
  </si>
  <si>
    <t>食品等検査</t>
    <rPh sb="0" eb="2">
      <t>ショクヒン</t>
    </rPh>
    <rPh sb="2" eb="3">
      <t>トウ</t>
    </rPh>
    <rPh sb="3" eb="5">
      <t>ケンサ</t>
    </rPh>
    <phoneticPr fontId="5"/>
  </si>
  <si>
    <t>藻類・プランクトン・魚介類</t>
    <rPh sb="0" eb="2">
      <t>ソウルイ</t>
    </rPh>
    <rPh sb="10" eb="13">
      <t>ギョカイルイ</t>
    </rPh>
    <phoneticPr fontId="5"/>
  </si>
  <si>
    <t>環境生物検査</t>
    <rPh sb="0" eb="2">
      <t>カンキョウ</t>
    </rPh>
    <rPh sb="2" eb="4">
      <t>セイブツ</t>
    </rPh>
    <rPh sb="4" eb="6">
      <t>ケンサ</t>
    </rPh>
    <phoneticPr fontId="5"/>
  </si>
  <si>
    <t>アレルギー検査（抗原検査・抗体検査）</t>
    <rPh sb="5" eb="7">
      <t>ケンサ</t>
    </rPh>
    <rPh sb="8" eb="10">
      <t>コウゲン</t>
    </rPh>
    <rPh sb="10" eb="12">
      <t>ケンサ</t>
    </rPh>
    <rPh sb="13" eb="15">
      <t>コウタイ</t>
    </rPh>
    <rPh sb="15" eb="17">
      <t>ケンサ</t>
    </rPh>
    <phoneticPr fontId="5"/>
  </si>
  <si>
    <t>土壌・底質検査</t>
    <rPh sb="0" eb="2">
      <t>ドジョウ</t>
    </rPh>
    <rPh sb="3" eb="4">
      <t>ソコ</t>
    </rPh>
    <rPh sb="4" eb="5">
      <t>シツ</t>
    </rPh>
    <rPh sb="5" eb="7">
      <t>ケンサ</t>
    </rPh>
    <phoneticPr fontId="5"/>
  </si>
  <si>
    <t>悪臭検査</t>
    <rPh sb="0" eb="2">
      <t>アクシュウ</t>
    </rPh>
    <rPh sb="2" eb="4">
      <t>ケンサ</t>
    </rPh>
    <phoneticPr fontId="5"/>
  </si>
  <si>
    <t>神経芽細胞腫</t>
    <rPh sb="0" eb="2">
      <t>シンケイ</t>
    </rPh>
    <rPh sb="2" eb="3">
      <t>ガ</t>
    </rPh>
    <rPh sb="3" eb="5">
      <t>サイボウ</t>
    </rPh>
    <rPh sb="5" eb="6">
      <t>シュ</t>
    </rPh>
    <phoneticPr fontId="5"/>
  </si>
  <si>
    <t>騒音・振動</t>
    <rPh sb="0" eb="2">
      <t>ソウオン</t>
    </rPh>
    <rPh sb="3" eb="5">
      <t>シンドウ</t>
    </rPh>
    <phoneticPr fontId="5"/>
  </si>
  <si>
    <t>尿一般</t>
    <rPh sb="0" eb="1">
      <t>ニョウ</t>
    </rPh>
    <rPh sb="1" eb="3">
      <t>イッパン</t>
    </rPh>
    <phoneticPr fontId="5"/>
  </si>
  <si>
    <t>尿検査</t>
    <rPh sb="0" eb="3">
      <t>ニョウケンサ</t>
    </rPh>
    <phoneticPr fontId="5"/>
  </si>
  <si>
    <t>浄化槽放流水</t>
    <rPh sb="0" eb="3">
      <t>ジョウカソウ</t>
    </rPh>
    <rPh sb="3" eb="5">
      <t>ホウリュウ</t>
    </rPh>
    <rPh sb="5" eb="6">
      <t>スイ</t>
    </rPh>
    <phoneticPr fontId="5"/>
  </si>
  <si>
    <t>工場・事業場排水</t>
    <rPh sb="0" eb="2">
      <t>コウジョウ</t>
    </rPh>
    <rPh sb="3" eb="6">
      <t>ジギョウヨウ</t>
    </rPh>
    <rPh sb="6" eb="8">
      <t>ハイスイ</t>
    </rPh>
    <phoneticPr fontId="5"/>
  </si>
  <si>
    <t>先天性代謝異常検査</t>
    <rPh sb="0" eb="3">
      <t>センテンセイ</t>
    </rPh>
    <rPh sb="3" eb="5">
      <t>タイシャ</t>
    </rPh>
    <rPh sb="5" eb="7">
      <t>イジョウ</t>
    </rPh>
    <rPh sb="7" eb="9">
      <t>ケンサ</t>
    </rPh>
    <phoneticPr fontId="5"/>
  </si>
  <si>
    <t>公共用水域</t>
    <rPh sb="0" eb="3">
      <t>コウキョウヨウ</t>
    </rPh>
    <rPh sb="3" eb="5">
      <t>スイイキ</t>
    </rPh>
    <phoneticPr fontId="5"/>
  </si>
  <si>
    <t>生化学検査</t>
    <rPh sb="0" eb="3">
      <t>セイカガク</t>
    </rPh>
    <rPh sb="3" eb="5">
      <t>ケンサ</t>
    </rPh>
    <phoneticPr fontId="5"/>
  </si>
  <si>
    <t>水質検査</t>
    <rPh sb="0" eb="2">
      <t>スイシツ</t>
    </rPh>
    <rPh sb="2" eb="4">
      <t>ケンサ</t>
    </rPh>
    <phoneticPr fontId="5"/>
  </si>
  <si>
    <t>ＨＢｓ抗原、抗体検査</t>
    <rPh sb="3" eb="5">
      <t>コウゲン</t>
    </rPh>
    <rPh sb="6" eb="8">
      <t>コウタイ</t>
    </rPh>
    <rPh sb="8" eb="10">
      <t>ケンサ</t>
    </rPh>
    <phoneticPr fontId="5"/>
  </si>
  <si>
    <t>酸性雨</t>
    <rPh sb="0" eb="3">
      <t>サンセイウ</t>
    </rPh>
    <phoneticPr fontId="5"/>
  </si>
  <si>
    <t>エイズ（ＨＩＶ）検査</t>
    <rPh sb="8" eb="10">
      <t>ケンサ</t>
    </rPh>
    <phoneticPr fontId="5"/>
  </si>
  <si>
    <t>有害化学物質・重金属等</t>
    <rPh sb="0" eb="2">
      <t>ユウガイ</t>
    </rPh>
    <rPh sb="2" eb="4">
      <t>カガク</t>
    </rPh>
    <rPh sb="4" eb="6">
      <t>ブッシツ</t>
    </rPh>
    <rPh sb="7" eb="10">
      <t>ジュウキンゾク</t>
    </rPh>
    <rPh sb="10" eb="11">
      <t>トウ</t>
    </rPh>
    <phoneticPr fontId="5"/>
  </si>
  <si>
    <t>血清等検査</t>
    <rPh sb="0" eb="2">
      <t>ケッセイ</t>
    </rPh>
    <rPh sb="2" eb="3">
      <t>トウ</t>
    </rPh>
    <rPh sb="3" eb="5">
      <t>ケンサ</t>
    </rPh>
    <phoneticPr fontId="5"/>
  </si>
  <si>
    <t>降下煤塵</t>
    <rPh sb="0" eb="2">
      <t>コウカ</t>
    </rPh>
    <rPh sb="2" eb="4">
      <t>バイジン</t>
    </rPh>
    <phoneticPr fontId="5"/>
  </si>
  <si>
    <t>血液検査（血液一般検査）</t>
    <rPh sb="0" eb="2">
      <t>ケツエキ</t>
    </rPh>
    <rPh sb="2" eb="4">
      <t>ケンサ</t>
    </rPh>
    <rPh sb="5" eb="7">
      <t>ケツエキ</t>
    </rPh>
    <rPh sb="7" eb="9">
      <t>イッパン</t>
    </rPh>
    <rPh sb="9" eb="11">
      <t>ケンサ</t>
    </rPh>
    <phoneticPr fontId="5"/>
  </si>
  <si>
    <t>浮遊粒子状物質</t>
    <rPh sb="0" eb="2">
      <t>フユウ</t>
    </rPh>
    <rPh sb="2" eb="5">
      <t>リュウシジョウ</t>
    </rPh>
    <rPh sb="5" eb="7">
      <t>ブッシツ</t>
    </rPh>
    <phoneticPr fontId="5"/>
  </si>
  <si>
    <t>臨床検査</t>
    <rPh sb="0" eb="2">
      <t>リンショウ</t>
    </rPh>
    <rPh sb="2" eb="4">
      <t>ケンサ</t>
    </rPh>
    <phoneticPr fontId="5"/>
  </si>
  <si>
    <t>ＳＯ2・ＮＯ2・ＯＸ等</t>
    <rPh sb="10" eb="11">
      <t>トウ</t>
    </rPh>
    <phoneticPr fontId="5"/>
  </si>
  <si>
    <t>大気検査</t>
    <rPh sb="0" eb="2">
      <t>タイキ</t>
    </rPh>
    <rPh sb="2" eb="4">
      <t>ケンサ</t>
    </rPh>
    <phoneticPr fontId="5"/>
  </si>
  <si>
    <t>環境・公害関係検査</t>
    <rPh sb="0" eb="2">
      <t>カンキョウ</t>
    </rPh>
    <rPh sb="3" eb="5">
      <t>コウガイ</t>
    </rPh>
    <rPh sb="5" eb="7">
      <t>カンケイ</t>
    </rPh>
    <rPh sb="7" eb="9">
      <t>ケンサ</t>
    </rPh>
    <phoneticPr fontId="5"/>
  </si>
  <si>
    <t>理化学的検査</t>
    <rPh sb="0" eb="1">
      <t>リ</t>
    </rPh>
    <rPh sb="1" eb="3">
      <t>カガク</t>
    </rPh>
    <rPh sb="3" eb="4">
      <t>テキ</t>
    </rPh>
    <rPh sb="4" eb="6">
      <t>ケンサ</t>
    </rPh>
    <phoneticPr fontId="5"/>
  </si>
  <si>
    <t>生物学的検査</t>
    <rPh sb="0" eb="2">
      <t>セイブツ</t>
    </rPh>
    <rPh sb="2" eb="4">
      <t>ガクテキ</t>
    </rPh>
    <rPh sb="4" eb="6">
      <t>ケンサ</t>
    </rPh>
    <phoneticPr fontId="5"/>
  </si>
  <si>
    <t>理化学的検査</t>
    <rPh sb="0" eb="3">
      <t>リカガク</t>
    </rPh>
    <rPh sb="3" eb="4">
      <t>テキ</t>
    </rPh>
    <rPh sb="4" eb="6">
      <t>ケンサ</t>
    </rPh>
    <phoneticPr fontId="5"/>
  </si>
  <si>
    <t>ウイルス</t>
    <phoneticPr fontId="5"/>
  </si>
  <si>
    <t>細菌学的検査</t>
    <rPh sb="0" eb="3">
      <t>サイキンガク</t>
    </rPh>
    <rPh sb="3" eb="4">
      <t>テキ</t>
    </rPh>
    <rPh sb="4" eb="6">
      <t>ケンサ</t>
    </rPh>
    <phoneticPr fontId="5"/>
  </si>
  <si>
    <t>細菌</t>
    <rPh sb="0" eb="2">
      <t>サイキン</t>
    </rPh>
    <phoneticPr fontId="5"/>
  </si>
  <si>
    <t>産業廃棄物</t>
    <rPh sb="0" eb="2">
      <t>サンギョウ</t>
    </rPh>
    <rPh sb="2" eb="5">
      <t>ハイキブツ</t>
    </rPh>
    <phoneticPr fontId="5"/>
  </si>
  <si>
    <t>病原微生物検査</t>
    <rPh sb="0" eb="2">
      <t>ビョウゲン</t>
    </rPh>
    <rPh sb="2" eb="5">
      <t>ビセイブツ</t>
    </rPh>
    <rPh sb="5" eb="7">
      <t>ケンサ</t>
    </rPh>
    <phoneticPr fontId="5"/>
  </si>
  <si>
    <t>食中毒</t>
    <rPh sb="0" eb="3">
      <t>ショクチュウドク</t>
    </rPh>
    <phoneticPr fontId="5"/>
  </si>
  <si>
    <t>真菌・その他</t>
    <rPh sb="0" eb="1">
      <t>シン</t>
    </rPh>
    <rPh sb="1" eb="2">
      <t>キン</t>
    </rPh>
    <rPh sb="3" eb="6">
      <t>ソノタ</t>
    </rPh>
    <phoneticPr fontId="5"/>
  </si>
  <si>
    <t>そ族・節足動物</t>
    <rPh sb="1" eb="2">
      <t>ゾク</t>
    </rPh>
    <rPh sb="3" eb="7">
      <t>セッソクドウブツ</t>
    </rPh>
    <phoneticPr fontId="5"/>
  </si>
  <si>
    <t>一般廃棄物</t>
    <rPh sb="0" eb="2">
      <t>イッパン</t>
    </rPh>
    <rPh sb="2" eb="5">
      <t>ハイキブツ</t>
    </rPh>
    <phoneticPr fontId="5"/>
  </si>
  <si>
    <t>寄生虫</t>
    <rPh sb="0" eb="3">
      <t>キセイチュウ</t>
    </rPh>
    <phoneticPr fontId="5"/>
  </si>
  <si>
    <t>廃棄物関係検査</t>
    <rPh sb="0" eb="3">
      <t>ハイキブツ</t>
    </rPh>
    <rPh sb="3" eb="5">
      <t>カンケイ</t>
    </rPh>
    <rPh sb="5" eb="7">
      <t>ケンサ</t>
    </rPh>
    <phoneticPr fontId="5"/>
  </si>
  <si>
    <t>原虫</t>
    <rPh sb="0" eb="2">
      <t>ゲンチュウ</t>
    </rPh>
    <phoneticPr fontId="5"/>
  </si>
  <si>
    <t>原虫・寄生虫等</t>
    <rPh sb="0" eb="2">
      <t>ゲンチュウ</t>
    </rPh>
    <rPh sb="3" eb="6">
      <t>キセイチュウ</t>
    </rPh>
    <rPh sb="6" eb="7">
      <t>トウ</t>
    </rPh>
    <phoneticPr fontId="5"/>
  </si>
  <si>
    <t>病原微生物の動物試験</t>
    <rPh sb="0" eb="2">
      <t>ビョウゲン</t>
    </rPh>
    <rPh sb="2" eb="5">
      <t>ビセイブツ</t>
    </rPh>
    <rPh sb="6" eb="8">
      <t>ドウブツ</t>
    </rPh>
    <rPh sb="8" eb="10">
      <t>シケン</t>
    </rPh>
    <phoneticPr fontId="5"/>
  </si>
  <si>
    <t>利用水（プール水等を含む）</t>
    <rPh sb="0" eb="2">
      <t>リヨウ</t>
    </rPh>
    <rPh sb="2" eb="3">
      <t>スイトウ</t>
    </rPh>
    <rPh sb="7" eb="8">
      <t>スイ</t>
    </rPh>
    <rPh sb="8" eb="9">
      <t>トウ</t>
    </rPh>
    <rPh sb="10" eb="11">
      <t>フク</t>
    </rPh>
    <phoneticPr fontId="5"/>
  </si>
  <si>
    <t>クラミジア・マイコプラズマ</t>
    <phoneticPr fontId="5"/>
  </si>
  <si>
    <t>リケッチア</t>
    <phoneticPr fontId="5"/>
  </si>
  <si>
    <t>ウイルス</t>
    <phoneticPr fontId="5"/>
  </si>
  <si>
    <t>飲料水</t>
    <rPh sb="0" eb="3">
      <t>インリョウスイスイ</t>
    </rPh>
    <phoneticPr fontId="5"/>
  </si>
  <si>
    <t>ウイルス</t>
    <phoneticPr fontId="5"/>
  </si>
  <si>
    <t>水道原水</t>
    <rPh sb="0" eb="2">
      <t>スイドウ</t>
    </rPh>
    <rPh sb="2" eb="3">
      <t>ゲン</t>
    </rPh>
    <rPh sb="3" eb="4">
      <t>スイ</t>
    </rPh>
    <phoneticPr fontId="5"/>
  </si>
  <si>
    <t>水道等水質検査</t>
    <rPh sb="0" eb="2">
      <t>スイドウ</t>
    </rPh>
    <rPh sb="2" eb="3">
      <t>トウ</t>
    </rPh>
    <rPh sb="3" eb="5">
      <t>スイシツ</t>
    </rPh>
    <rPh sb="5" eb="7">
      <t>ケンサ</t>
    </rPh>
    <phoneticPr fontId="5"/>
  </si>
  <si>
    <t>ウイルス・リケッチア等検査</t>
    <rPh sb="10" eb="11">
      <t>トウ</t>
    </rPh>
    <rPh sb="11" eb="13">
      <t>ケンサ</t>
    </rPh>
    <phoneticPr fontId="5"/>
  </si>
  <si>
    <t>栄養関係検査</t>
    <rPh sb="0" eb="2">
      <t>エイヨウ</t>
    </rPh>
    <rPh sb="2" eb="4">
      <t>カンケイ</t>
    </rPh>
    <rPh sb="4" eb="6">
      <t>ケンサ</t>
    </rPh>
    <phoneticPr fontId="5"/>
  </si>
  <si>
    <t>梅毒</t>
    <rPh sb="0" eb="2">
      <t>バイドク</t>
    </rPh>
    <phoneticPr fontId="5"/>
  </si>
  <si>
    <t>家庭用品</t>
    <rPh sb="0" eb="2">
      <t>カテイ</t>
    </rPh>
    <rPh sb="2" eb="4">
      <t>ヨウヒン</t>
    </rPh>
    <phoneticPr fontId="5"/>
  </si>
  <si>
    <t>性病</t>
    <rPh sb="0" eb="2">
      <t>セイビョウ</t>
    </rPh>
    <phoneticPr fontId="5"/>
  </si>
  <si>
    <t>毒劇物</t>
    <rPh sb="0" eb="1">
      <t>ドク</t>
    </rPh>
    <rPh sb="1" eb="3">
      <t>ゲキブツ</t>
    </rPh>
    <phoneticPr fontId="5"/>
  </si>
  <si>
    <t>医療機器</t>
    <rPh sb="0" eb="2">
      <t>イリョウ</t>
    </rPh>
    <rPh sb="2" eb="4">
      <t>キキ</t>
    </rPh>
    <phoneticPr fontId="5"/>
  </si>
  <si>
    <t>化粧品</t>
    <rPh sb="0" eb="3">
      <t>ケショウヒン</t>
    </rPh>
    <phoneticPr fontId="5"/>
  </si>
  <si>
    <t>医薬部外品</t>
    <rPh sb="0" eb="2">
      <t>イヤク</t>
    </rPh>
    <rPh sb="2" eb="4">
      <t>ブガイ</t>
    </rPh>
    <rPh sb="4" eb="5">
      <t>ヒン</t>
    </rPh>
    <phoneticPr fontId="5"/>
  </si>
  <si>
    <t>結核</t>
    <rPh sb="0" eb="2">
      <t>ケッカク</t>
    </rPh>
    <phoneticPr fontId="5"/>
  </si>
  <si>
    <t>医薬品</t>
    <rPh sb="0" eb="3">
      <t>イヤクヒン</t>
    </rPh>
    <phoneticPr fontId="5"/>
  </si>
  <si>
    <t>医療品・家庭用品等検査</t>
    <rPh sb="0" eb="2">
      <t>イリョウ</t>
    </rPh>
    <rPh sb="2" eb="3">
      <t>ヒン</t>
    </rPh>
    <rPh sb="4" eb="6">
      <t>カテイ</t>
    </rPh>
    <rPh sb="6" eb="8">
      <t>ヨウヒン</t>
    </rPh>
    <rPh sb="8" eb="9">
      <t>トウ</t>
    </rPh>
    <rPh sb="9" eb="11">
      <t>ケンサ</t>
    </rPh>
    <phoneticPr fontId="5"/>
  </si>
  <si>
    <t>件　 数</t>
    <rPh sb="0" eb="4">
      <t>ケンスウ</t>
    </rPh>
    <phoneticPr fontId="5"/>
  </si>
  <si>
    <t>区　　　　　　分</t>
    <rPh sb="0" eb="8">
      <t>クブン</t>
    </rPh>
    <phoneticPr fontId="5"/>
  </si>
  <si>
    <t>第８－18表　地方衛生研究所における衛生検査件数，検査の種類別</t>
    <rPh sb="7" eb="9">
      <t>チホウ</t>
    </rPh>
    <rPh sb="9" eb="11">
      <t>エイセイ</t>
    </rPh>
    <rPh sb="11" eb="14">
      <t>ケンキュウショ</t>
    </rPh>
    <rPh sb="18" eb="20">
      <t>エイセイ</t>
    </rPh>
    <rPh sb="20" eb="22">
      <t>ケンサ</t>
    </rPh>
    <rPh sb="22" eb="24">
      <t>ケンスウ</t>
    </rPh>
    <rPh sb="25" eb="27">
      <t>ケンサ</t>
    </rPh>
    <rPh sb="28" eb="31">
      <t>シュルイベツ</t>
    </rPh>
    <phoneticPr fontId="5"/>
  </si>
  <si>
    <t>注）    岡山市、倉敷市分は一括計上。</t>
    <rPh sb="0" eb="1">
      <t>チュウ</t>
    </rPh>
    <phoneticPr fontId="5"/>
  </si>
  <si>
    <t>土壌・底質検査</t>
    <rPh sb="0" eb="2">
      <t>ドジョウ</t>
    </rPh>
    <rPh sb="3" eb="4">
      <t>テイ</t>
    </rPh>
    <rPh sb="4" eb="5">
      <t>シツ</t>
    </rPh>
    <rPh sb="5" eb="7">
      <t>ケンサ</t>
    </rPh>
    <phoneticPr fontId="5"/>
  </si>
  <si>
    <t>水 質 検 査 (公共用
水域， 工場等排水，
浄化槽放流水等)</t>
    <rPh sb="0" eb="3">
      <t>スイシツ</t>
    </rPh>
    <rPh sb="4" eb="7">
      <t>ケンサ</t>
    </rPh>
    <rPh sb="9" eb="12">
      <t>コウキョウヨウ</t>
    </rPh>
    <rPh sb="13" eb="15">
      <t>スイイキ</t>
    </rPh>
    <rPh sb="17" eb="19">
      <t>コウジョウトウ</t>
    </rPh>
    <rPh sb="19" eb="20">
      <t>トウ</t>
    </rPh>
    <rPh sb="20" eb="22">
      <t>ハイスイ</t>
    </rPh>
    <rPh sb="24" eb="27">
      <t>ジョウカソウ</t>
    </rPh>
    <rPh sb="27" eb="29">
      <t>ホウリュウ</t>
    </rPh>
    <rPh sb="29" eb="31">
      <t>スイトウ</t>
    </rPh>
    <phoneticPr fontId="5"/>
  </si>
  <si>
    <t>利用
水等</t>
    <rPh sb="0" eb="2">
      <t>リヨウ</t>
    </rPh>
    <rPh sb="3" eb="4">
      <t>スイ</t>
    </rPh>
    <rPh sb="4" eb="5">
      <t>トウ</t>
    </rPh>
    <phoneticPr fontId="5"/>
  </si>
  <si>
    <t>飲用水</t>
    <rPh sb="0" eb="3">
      <t>インヨウスイ</t>
    </rPh>
    <phoneticPr fontId="5"/>
  </si>
  <si>
    <t>断層撮影</t>
    <rPh sb="0" eb="2">
      <t>ダンソウ</t>
    </rPh>
    <rPh sb="2" eb="4">
      <t>サツエイ</t>
    </rPh>
    <phoneticPr fontId="5"/>
  </si>
  <si>
    <t>直接撮影</t>
    <rPh sb="0" eb="2">
      <t>チョクセツ</t>
    </rPh>
    <rPh sb="2" eb="4">
      <t>サツエイ</t>
    </rPh>
    <phoneticPr fontId="5"/>
  </si>
  <si>
    <t>間接撮影</t>
    <rPh sb="0" eb="2">
      <t>カンセツ</t>
    </rPh>
    <rPh sb="2" eb="4">
      <t>サツエイ</t>
    </rPh>
    <phoneticPr fontId="5"/>
  </si>
  <si>
    <t>胸部Ｘ線
検査</t>
    <rPh sb="0" eb="2">
      <t>キョウブ</t>
    </rPh>
    <rPh sb="3" eb="4">
      <t>セン</t>
    </rPh>
    <rPh sb="5" eb="7">
      <t>ケンサ</t>
    </rPh>
    <phoneticPr fontId="5"/>
  </si>
  <si>
    <t>眼底</t>
    <rPh sb="0" eb="2">
      <t>ガンテイ</t>
    </rPh>
    <phoneticPr fontId="5"/>
  </si>
  <si>
    <t>心電図</t>
    <rPh sb="0" eb="3">
      <t>シンデンズ</t>
    </rPh>
    <phoneticPr fontId="5"/>
  </si>
  <si>
    <t>生理学
的検査</t>
    <rPh sb="0" eb="3">
      <t>セイリガク</t>
    </rPh>
    <rPh sb="4" eb="5">
      <t>テキ</t>
    </rPh>
    <rPh sb="5" eb="7">
      <t>ケンサ</t>
    </rPh>
    <phoneticPr fontId="5"/>
  </si>
  <si>
    <t>寄生虫卵</t>
    <rPh sb="0" eb="3">
      <t>キセイチュウ</t>
    </rPh>
    <rPh sb="3" eb="4">
      <t>ラン</t>
    </rPh>
    <phoneticPr fontId="5"/>
  </si>
  <si>
    <t>潜血反応</t>
    <rPh sb="0" eb="2">
      <t>センケツ</t>
    </rPh>
    <rPh sb="2" eb="4">
      <t>ハンノウ</t>
    </rPh>
    <phoneticPr fontId="5"/>
  </si>
  <si>
    <t>糞便検査</t>
    <rPh sb="0" eb="2">
      <t>フンベン</t>
    </rPh>
    <rPh sb="2" eb="4">
      <t>ケンサ</t>
    </rPh>
    <phoneticPr fontId="5"/>
  </si>
  <si>
    <t>神経芽細胞腫</t>
    <rPh sb="0" eb="3">
      <t>シンケイガ</t>
    </rPh>
    <rPh sb="3" eb="5">
      <t>サイボウ</t>
    </rPh>
    <rPh sb="5" eb="6">
      <t>シュ</t>
    </rPh>
    <phoneticPr fontId="5"/>
  </si>
  <si>
    <t>尿一般等</t>
    <rPh sb="0" eb="1">
      <t>ニョウ</t>
    </rPh>
    <rPh sb="1" eb="3">
      <t>イッパン</t>
    </rPh>
    <rPh sb="3" eb="4">
      <t>トウ</t>
    </rPh>
    <phoneticPr fontId="5"/>
  </si>
  <si>
    <t>先天性代謝
異常検査</t>
    <rPh sb="0" eb="3">
      <t>センテンセイ</t>
    </rPh>
    <rPh sb="3" eb="5">
      <t>タイシャ</t>
    </rPh>
    <rPh sb="6" eb="8">
      <t>イジョウ</t>
    </rPh>
    <rPh sb="8" eb="10">
      <t>ケンサ</t>
    </rPh>
    <phoneticPr fontId="5"/>
  </si>
  <si>
    <t>生化学
検査</t>
    <rPh sb="0" eb="3">
      <t>セイカガク</t>
    </rPh>
    <rPh sb="4" eb="6">
      <t>ケンサ</t>
    </rPh>
    <phoneticPr fontId="5"/>
  </si>
  <si>
    <t>梅毒血清検査</t>
    <rPh sb="0" eb="2">
      <t>バイドク</t>
    </rPh>
    <rPh sb="2" eb="4">
      <t>ケッセイ</t>
    </rPh>
    <rPh sb="4" eb="6">
      <t>ケンサ</t>
    </rPh>
    <phoneticPr fontId="5"/>
  </si>
  <si>
    <t>ＨＢｓ抗原，
抗体検査</t>
    <rPh sb="3" eb="5">
      <t>コウゲン</t>
    </rPh>
    <rPh sb="7" eb="9">
      <t>コウタイ</t>
    </rPh>
    <rPh sb="9" eb="11">
      <t>ケンサ</t>
    </rPh>
    <phoneticPr fontId="5"/>
  </si>
  <si>
    <t>血液一般検査</t>
    <rPh sb="0" eb="2">
      <t>ケツエキ</t>
    </rPh>
    <rPh sb="2" eb="4">
      <t>イッパン</t>
    </rPh>
    <rPh sb="4" eb="6">
      <t>ケンサ</t>
    </rPh>
    <phoneticPr fontId="5"/>
  </si>
  <si>
    <t>臨　床　学　的　検　査</t>
    <rPh sb="0" eb="3">
      <t>リンショウ</t>
    </rPh>
    <rPh sb="4" eb="7">
      <t>ガクテキ</t>
    </rPh>
    <rPh sb="8" eb="11">
      <t>ケンサ</t>
    </rPh>
    <phoneticPr fontId="5"/>
  </si>
  <si>
    <t>食品衛生関係検査</t>
    <rPh sb="0" eb="2">
      <t>ショクヒン</t>
    </rPh>
    <rPh sb="2" eb="4">
      <t>エイセイ</t>
    </rPh>
    <rPh sb="4" eb="6">
      <t>カンケイ</t>
    </rPh>
    <rPh sb="6" eb="8">
      <t>ケンサ</t>
    </rPh>
    <phoneticPr fontId="5"/>
  </si>
  <si>
    <t>チフス</t>
    <phoneticPr fontId="5"/>
  </si>
  <si>
    <t>コレラ</t>
    <phoneticPr fontId="5"/>
  </si>
  <si>
    <t>赤痢</t>
    <rPh sb="0" eb="2">
      <t>セキリ</t>
    </rPh>
    <phoneticPr fontId="5"/>
  </si>
  <si>
    <t>第８－19表　保健所における試験検査件数，検査の種類・保健所別</t>
    <rPh sb="7" eb="10">
      <t>ホケンジョ</t>
    </rPh>
    <rPh sb="14" eb="16">
      <t>シケン</t>
    </rPh>
    <rPh sb="16" eb="18">
      <t>ケンサ</t>
    </rPh>
    <rPh sb="18" eb="20">
      <t>ケンスウ</t>
    </rPh>
    <rPh sb="21" eb="23">
      <t>ケンサ</t>
    </rPh>
    <rPh sb="24" eb="26">
      <t>シュルイ</t>
    </rPh>
    <rPh sb="27" eb="30">
      <t>ホケンジョ</t>
    </rPh>
    <rPh sb="30" eb="31">
      <t>ベツ</t>
    </rPh>
    <phoneticPr fontId="5"/>
  </si>
  <si>
    <t>　　2）　「化製場」にはこれに準ずる施設を含む。</t>
    <phoneticPr fontId="5"/>
  </si>
  <si>
    <r>
      <t>注　1）　本表には</t>
    </r>
    <r>
      <rPr>
        <sz val="12"/>
        <rFont val="ＭＳ 明朝"/>
        <family val="1"/>
        <charset val="128"/>
      </rPr>
      <t>,</t>
    </r>
    <r>
      <rPr>
        <sz val="12"/>
        <rFont val="ＭＳ 明朝"/>
        <family val="1"/>
        <charset val="128"/>
      </rPr>
      <t>保健所の環境衛生監視員及び環境衛生指導員等の現場調査及び監視指導件数を計上している。</t>
    </r>
    <rPh sb="0" eb="1">
      <t>チュウ</t>
    </rPh>
    <rPh sb="5" eb="6">
      <t>ホンヒョウ</t>
    </rPh>
    <rPh sb="6" eb="7">
      <t>ヒョウ</t>
    </rPh>
    <rPh sb="10" eb="13">
      <t>ホケンジョ</t>
    </rPh>
    <rPh sb="14" eb="16">
      <t>カンキョウ</t>
    </rPh>
    <rPh sb="16" eb="18">
      <t>エイセイ</t>
    </rPh>
    <rPh sb="18" eb="21">
      <t>カンシイン</t>
    </rPh>
    <rPh sb="21" eb="22">
      <t>オヨ</t>
    </rPh>
    <rPh sb="23" eb="25">
      <t>カンキョウ</t>
    </rPh>
    <rPh sb="25" eb="27">
      <t>エイセイ</t>
    </rPh>
    <rPh sb="27" eb="30">
      <t>シドウイン</t>
    </rPh>
    <rPh sb="30" eb="31">
      <t>トウ</t>
    </rPh>
    <rPh sb="32" eb="34">
      <t>ゲンバ</t>
    </rPh>
    <rPh sb="34" eb="36">
      <t>チョウサ</t>
    </rPh>
    <rPh sb="36" eb="37">
      <t>オヨ</t>
    </rPh>
    <rPh sb="38" eb="40">
      <t>カンシ</t>
    </rPh>
    <rPh sb="40" eb="42">
      <t>シドウ</t>
    </rPh>
    <rPh sb="42" eb="44">
      <t>ケンスウ</t>
    </rPh>
    <rPh sb="45" eb="47">
      <t>ケイジョウ</t>
    </rPh>
    <phoneticPr fontId="5"/>
  </si>
  <si>
    <t>美作保健所</t>
    <rPh sb="0" eb="2">
      <t>ミマサカ</t>
    </rPh>
    <rPh sb="2" eb="5">
      <t>ホケンショ</t>
    </rPh>
    <phoneticPr fontId="5"/>
  </si>
  <si>
    <t>真庭保健所</t>
    <rPh sb="0" eb="2">
      <t>マニワ</t>
    </rPh>
    <rPh sb="2" eb="5">
      <t>ホケンショ</t>
    </rPh>
    <phoneticPr fontId="5"/>
  </si>
  <si>
    <t>備北保健所</t>
    <rPh sb="0" eb="2">
      <t>ビホク</t>
    </rPh>
    <rPh sb="2" eb="5">
      <t>ホケンショ</t>
    </rPh>
    <phoneticPr fontId="5"/>
  </si>
  <si>
    <t>備中保健所</t>
    <rPh sb="0" eb="2">
      <t>ビッチュウ</t>
    </rPh>
    <rPh sb="2" eb="5">
      <t>ホケンショ</t>
    </rPh>
    <phoneticPr fontId="5"/>
  </si>
  <si>
    <t>備前保健所</t>
    <rPh sb="0" eb="2">
      <t>ビゼン</t>
    </rPh>
    <rPh sb="2" eb="5">
      <t>ホケンショ</t>
    </rPh>
    <phoneticPr fontId="5"/>
  </si>
  <si>
    <t>倉敷市保健所</t>
    <rPh sb="0" eb="2">
      <t>クラシキ</t>
    </rPh>
    <rPh sb="2" eb="3">
      <t>シ</t>
    </rPh>
    <rPh sb="3" eb="6">
      <t>ホケンジョ</t>
    </rPh>
    <phoneticPr fontId="5"/>
  </si>
  <si>
    <t>総　　　　数</t>
    <rPh sb="0" eb="6">
      <t>ソウスウ</t>
    </rPh>
    <phoneticPr fontId="5"/>
  </si>
  <si>
    <t>一般
プール</t>
    <rPh sb="0" eb="2">
      <t>イッパン</t>
    </rPh>
    <phoneticPr fontId="5"/>
  </si>
  <si>
    <t>特定
建築物</t>
    <rPh sb="0" eb="2">
      <t>トクテイ</t>
    </rPh>
    <rPh sb="3" eb="6">
      <t>ケンチクブツ</t>
    </rPh>
    <phoneticPr fontId="5"/>
  </si>
  <si>
    <t>墓地・
納骨堂</t>
    <rPh sb="0" eb="2">
      <t>ボチ</t>
    </rPh>
    <rPh sb="4" eb="7">
      <t>ノウコツドウ</t>
    </rPh>
    <phoneticPr fontId="5"/>
  </si>
  <si>
    <t>火葬場</t>
    <rPh sb="0" eb="3">
      <t>カソウジョウ</t>
    </rPh>
    <phoneticPr fontId="5"/>
  </si>
  <si>
    <t>畜舎・
家きん舎</t>
    <rPh sb="0" eb="2">
      <t>チクシャ</t>
    </rPh>
    <rPh sb="4" eb="5">
      <t>イエ</t>
    </rPh>
    <rPh sb="7" eb="8">
      <t>シャ</t>
    </rPh>
    <phoneticPr fontId="5"/>
  </si>
  <si>
    <t>化製場</t>
    <rPh sb="0" eb="1">
      <t>カ</t>
    </rPh>
    <rPh sb="1" eb="2">
      <t>セイ</t>
    </rPh>
    <rPh sb="2" eb="3">
      <t>ジョウ</t>
    </rPh>
    <phoneticPr fontId="5"/>
  </si>
  <si>
    <t>井戸等</t>
    <rPh sb="0" eb="2">
      <t>イド</t>
    </rPh>
    <rPh sb="2" eb="3">
      <t>トウ</t>
    </rPh>
    <phoneticPr fontId="5"/>
  </si>
  <si>
    <t>その他の
水道</t>
    <rPh sb="0" eb="3">
      <t>ソノタ</t>
    </rPh>
    <rPh sb="5" eb="7">
      <t>スイドウ</t>
    </rPh>
    <phoneticPr fontId="5"/>
  </si>
  <si>
    <t>簡易
専用水道</t>
    <rPh sb="0" eb="2">
      <t>カンイ</t>
    </rPh>
    <rPh sb="3" eb="5">
      <t>センヨウ</t>
    </rPh>
    <rPh sb="5" eb="7">
      <t>スイドウ</t>
    </rPh>
    <phoneticPr fontId="5"/>
  </si>
  <si>
    <t>専用水道</t>
    <rPh sb="0" eb="2">
      <t>センヨウ</t>
    </rPh>
    <rPh sb="2" eb="4">
      <t>スイドウ</t>
    </rPh>
    <phoneticPr fontId="5"/>
  </si>
  <si>
    <t>水道用水
供給事業</t>
    <rPh sb="0" eb="2">
      <t>スイドウ</t>
    </rPh>
    <rPh sb="2" eb="4">
      <t>ヨウスイ</t>
    </rPh>
    <rPh sb="5" eb="7">
      <t>キョウキュウ</t>
    </rPh>
    <rPh sb="7" eb="9">
      <t>ジギョウ</t>
    </rPh>
    <phoneticPr fontId="5"/>
  </si>
  <si>
    <t>簡易水道事業</t>
    <rPh sb="0" eb="2">
      <t>カンイ</t>
    </rPh>
    <rPh sb="2" eb="4">
      <t>スイドウ</t>
    </rPh>
    <rPh sb="4" eb="6">
      <t>ジギョウ</t>
    </rPh>
    <phoneticPr fontId="5"/>
  </si>
  <si>
    <t>水道事業
(簡易水道除く)</t>
    <rPh sb="0" eb="2">
      <t>スイドウ</t>
    </rPh>
    <rPh sb="2" eb="4">
      <t>ジギョウ</t>
    </rPh>
    <rPh sb="6" eb="8">
      <t>カンイ</t>
    </rPh>
    <rPh sb="8" eb="10">
      <t>スイドウ</t>
    </rPh>
    <rPh sb="10" eb="11">
      <t>ノゾ</t>
    </rPh>
    <phoneticPr fontId="5"/>
  </si>
  <si>
    <t>その他の施設</t>
    <rPh sb="0" eb="3">
      <t>ソノタ</t>
    </rPh>
    <rPh sb="4" eb="6">
      <t>シセツ</t>
    </rPh>
    <phoneticPr fontId="5"/>
  </si>
  <si>
    <t>飲料水施設</t>
    <rPh sb="0" eb="3">
      <t>インリョウスイ</t>
    </rPh>
    <rPh sb="3" eb="5">
      <t>シセツ</t>
    </rPh>
    <phoneticPr fontId="5"/>
  </si>
  <si>
    <t>無店舗取次店</t>
    <rPh sb="0" eb="3">
      <t>ムテンポ</t>
    </rPh>
    <rPh sb="3" eb="5">
      <t>トリツギ</t>
    </rPh>
    <rPh sb="5" eb="6">
      <t>テン</t>
    </rPh>
    <phoneticPr fontId="5"/>
  </si>
  <si>
    <t>クリーニング所</t>
    <rPh sb="6" eb="7">
      <t>トコロ</t>
    </rPh>
    <phoneticPr fontId="5"/>
  </si>
  <si>
    <t>美容所</t>
    <rPh sb="0" eb="2">
      <t>ビヨウ</t>
    </rPh>
    <rPh sb="2" eb="3">
      <t>ショ</t>
    </rPh>
    <phoneticPr fontId="5"/>
  </si>
  <si>
    <t>理容所</t>
    <rPh sb="0" eb="2">
      <t>リヨウ</t>
    </rPh>
    <rPh sb="2" eb="3">
      <t>ジョ</t>
    </rPh>
    <phoneticPr fontId="5"/>
  </si>
  <si>
    <t>公衆浴場</t>
    <rPh sb="0" eb="2">
      <t>コウシュウ</t>
    </rPh>
    <rPh sb="2" eb="4">
      <t>ヨクジョウ</t>
    </rPh>
    <phoneticPr fontId="5"/>
  </si>
  <si>
    <t>興行所</t>
    <rPh sb="0" eb="2">
      <t>コウギョウ</t>
    </rPh>
    <rPh sb="2" eb="3">
      <t>ショ</t>
    </rPh>
    <phoneticPr fontId="5"/>
  </si>
  <si>
    <t>旅館等</t>
    <rPh sb="0" eb="2">
      <t>リョカン</t>
    </rPh>
    <rPh sb="2" eb="3">
      <t>トウ</t>
    </rPh>
    <phoneticPr fontId="5"/>
  </si>
  <si>
    <t>営業関係施設</t>
    <rPh sb="0" eb="2">
      <t>エイギョウ</t>
    </rPh>
    <rPh sb="2" eb="4">
      <t>カンケイ</t>
    </rPh>
    <rPh sb="4" eb="6">
      <t>シセツ</t>
    </rPh>
    <phoneticPr fontId="5"/>
  </si>
  <si>
    <t>平成27（2015）年度</t>
    <phoneticPr fontId="5"/>
  </si>
  <si>
    <t>第８－21表　環境衛生関係施設調査・監視指導件数，保健所別</t>
    <rPh sb="7" eb="9">
      <t>カンキョウ</t>
    </rPh>
    <rPh sb="9" eb="11">
      <t>エイセイ</t>
    </rPh>
    <rPh sb="11" eb="13">
      <t>カンケイ</t>
    </rPh>
    <rPh sb="13" eb="15">
      <t>シセツ</t>
    </rPh>
    <rPh sb="15" eb="17">
      <t>チョウサ</t>
    </rPh>
    <rPh sb="18" eb="20">
      <t>カンシ</t>
    </rPh>
    <rPh sb="20" eb="22">
      <t>シドウ</t>
    </rPh>
    <rPh sb="22" eb="24">
      <t>ケンスウ</t>
    </rPh>
    <rPh sb="25" eb="28">
      <t>ホケンジョ</t>
    </rPh>
    <rPh sb="28" eb="29">
      <t>ベツ</t>
    </rPh>
    <phoneticPr fontId="5"/>
  </si>
  <si>
    <t>資料　生活衛生課調、環境企画課調</t>
    <rPh sb="3" eb="5">
      <t>セイカツ</t>
    </rPh>
    <rPh sb="5" eb="8">
      <t>エイセイカ</t>
    </rPh>
    <rPh sb="8" eb="9">
      <t>シラ</t>
    </rPh>
    <rPh sb="10" eb="12">
      <t>カンキョウ</t>
    </rPh>
    <rPh sb="12" eb="14">
      <t>キカク</t>
    </rPh>
    <rPh sb="14" eb="15">
      <t>カ</t>
    </rPh>
    <rPh sb="15" eb="16">
      <t>シラ</t>
    </rPh>
    <phoneticPr fontId="5"/>
  </si>
  <si>
    <t>注　1)　施設数は年度末現在数。許可（免許）件数は年度中の件数。</t>
    <rPh sb="5" eb="8">
      <t>シセツスウ</t>
    </rPh>
    <rPh sb="9" eb="12">
      <t>ネンドマツ</t>
    </rPh>
    <rPh sb="12" eb="14">
      <t>ゲンザイ</t>
    </rPh>
    <rPh sb="14" eb="15">
      <t>スウ</t>
    </rPh>
    <rPh sb="16" eb="18">
      <t>キョカ</t>
    </rPh>
    <rPh sb="19" eb="21">
      <t>メンキョ</t>
    </rPh>
    <rPh sb="22" eb="24">
      <t>ケンスウ</t>
    </rPh>
    <rPh sb="25" eb="27">
      <t>ネンド</t>
    </rPh>
    <rPh sb="27" eb="28">
      <t>チュウ</t>
    </rPh>
    <rPh sb="29" eb="31">
      <t>ケンスウ</t>
    </rPh>
    <phoneticPr fontId="5"/>
  </si>
  <si>
    <t>岡倉の墓地、火葬場、納骨堂　衛生行政報告例から岡本入力</t>
    <rPh sb="0" eb="2">
      <t>オカクラ</t>
    </rPh>
    <rPh sb="3" eb="5">
      <t>ボチ</t>
    </rPh>
    <rPh sb="6" eb="9">
      <t>カソウジョウ</t>
    </rPh>
    <rPh sb="10" eb="13">
      <t>ノウコツドウ</t>
    </rPh>
    <rPh sb="14" eb="16">
      <t>エイセイ</t>
    </rPh>
    <rPh sb="16" eb="18">
      <t>ギョウセイ</t>
    </rPh>
    <rPh sb="18" eb="21">
      <t>ホウコクレイ</t>
    </rPh>
    <rPh sb="23" eb="25">
      <t>オカモト</t>
    </rPh>
    <rPh sb="25" eb="27">
      <t>ニュウリョク</t>
    </rPh>
    <phoneticPr fontId="5"/>
  </si>
  <si>
    <t>生活衛生課及び環境企画作成</t>
    <rPh sb="0" eb="2">
      <t>セイカツ</t>
    </rPh>
    <rPh sb="2" eb="4">
      <t>エイセイ</t>
    </rPh>
    <rPh sb="4" eb="5">
      <t>カ</t>
    </rPh>
    <rPh sb="5" eb="6">
      <t>オヨ</t>
    </rPh>
    <rPh sb="7" eb="9">
      <t>カンキョウ</t>
    </rPh>
    <rPh sb="9" eb="11">
      <t>キカク</t>
    </rPh>
    <rPh sb="11" eb="13">
      <t>サクセイ</t>
    </rPh>
    <phoneticPr fontId="5"/>
  </si>
  <si>
    <t>取次所</t>
    <phoneticPr fontId="5"/>
  </si>
  <si>
    <t>特定洗濯物
取扱施設数</t>
    <phoneticPr fontId="5"/>
  </si>
  <si>
    <t>（再掲）</t>
    <rPh sb="1" eb="3">
      <t>サイケイ</t>
    </rPh>
    <phoneticPr fontId="5"/>
  </si>
  <si>
    <t>納骨堂</t>
    <rPh sb="0" eb="3">
      <t>ノウコツドウ</t>
    </rPh>
    <phoneticPr fontId="5"/>
  </si>
  <si>
    <t>火葬場</t>
    <rPh sb="0" eb="3">
      <t>カソウバ</t>
    </rPh>
    <phoneticPr fontId="5"/>
  </si>
  <si>
    <t>墓地</t>
    <rPh sb="0" eb="2">
      <t>ボチ</t>
    </rPh>
    <phoneticPr fontId="5"/>
  </si>
  <si>
    <t>使用確認</t>
    <rPh sb="0" eb="2">
      <t>シヨウ</t>
    </rPh>
    <rPh sb="2" eb="4">
      <t>カクニン</t>
    </rPh>
    <phoneticPr fontId="5"/>
  </si>
  <si>
    <t>従業クリー
ニング師数</t>
    <rPh sb="0" eb="2">
      <t>ジュウギョウ</t>
    </rPh>
    <rPh sb="9" eb="10">
      <t>シ</t>
    </rPh>
    <rPh sb="10" eb="11">
      <t>スウ</t>
    </rPh>
    <phoneticPr fontId="5"/>
  </si>
  <si>
    <t>施設数</t>
    <rPh sb="0" eb="3">
      <t>シセツスウ</t>
    </rPh>
    <phoneticPr fontId="5"/>
  </si>
  <si>
    <t>従業
美容師数</t>
    <rPh sb="0" eb="2">
      <t>ジュウギョウ</t>
    </rPh>
    <rPh sb="3" eb="6">
      <t>ビヨウシ</t>
    </rPh>
    <rPh sb="6" eb="7">
      <t>スウ</t>
    </rPh>
    <phoneticPr fontId="5"/>
  </si>
  <si>
    <t>従業
理容師数</t>
    <rPh sb="0" eb="2">
      <t>ジュウギョウ</t>
    </rPh>
    <rPh sb="3" eb="7">
      <t>リヨウシスウ</t>
    </rPh>
    <phoneticPr fontId="5"/>
  </si>
  <si>
    <t>墓地等</t>
    <rPh sb="0" eb="2">
      <t>ボチ</t>
    </rPh>
    <rPh sb="2" eb="3">
      <t>トウ</t>
    </rPh>
    <phoneticPr fontId="5"/>
  </si>
  <si>
    <t>クリーニング所</t>
    <rPh sb="6" eb="7">
      <t>ショ</t>
    </rPh>
    <phoneticPr fontId="5"/>
  </si>
  <si>
    <t>理容所</t>
    <rPh sb="0" eb="2">
      <t>リヨウ</t>
    </rPh>
    <rPh sb="2" eb="3">
      <t>ショ</t>
    </rPh>
    <phoneticPr fontId="5"/>
  </si>
  <si>
    <t>客室数</t>
    <rPh sb="0" eb="3">
      <t>キャクシツスウ</t>
    </rPh>
    <phoneticPr fontId="5"/>
  </si>
  <si>
    <t>営業廃止
件数</t>
    <rPh sb="0" eb="2">
      <t>エイギョウ</t>
    </rPh>
    <rPh sb="2" eb="4">
      <t>ハイシ</t>
    </rPh>
    <rPh sb="5" eb="7">
      <t>ケンスウ</t>
    </rPh>
    <phoneticPr fontId="5"/>
  </si>
  <si>
    <t>営業許可
件数</t>
    <rPh sb="0" eb="2">
      <t>エイギョウ</t>
    </rPh>
    <rPh sb="2" eb="4">
      <t>キョカ</t>
    </rPh>
    <rPh sb="5" eb="7">
      <t>ケンスウ</t>
    </rPh>
    <phoneticPr fontId="5"/>
  </si>
  <si>
    <t>私営</t>
    <rPh sb="0" eb="2">
      <t>シエイ</t>
    </rPh>
    <phoneticPr fontId="5"/>
  </si>
  <si>
    <t>公営</t>
    <rPh sb="0" eb="2">
      <t>コウエイ</t>
    </rPh>
    <phoneticPr fontId="5"/>
  </si>
  <si>
    <t>簡易宿所
・下宿</t>
    <rPh sb="0" eb="2">
      <t>カンイ</t>
    </rPh>
    <rPh sb="2" eb="4">
      <t>シュクショ</t>
    </rPh>
    <rPh sb="6" eb="8">
      <t>ゲシュク</t>
    </rPh>
    <phoneticPr fontId="5"/>
  </si>
  <si>
    <t>ホテル・旅館</t>
    <rPh sb="4" eb="6">
      <t>リョカン</t>
    </rPh>
    <phoneticPr fontId="5"/>
  </si>
  <si>
    <t>スポーツ
施設</t>
    <rPh sb="5" eb="7">
      <t>シセツ</t>
    </rPh>
    <phoneticPr fontId="5"/>
  </si>
  <si>
    <t>映画館</t>
    <rPh sb="0" eb="3">
      <t>エイガカン</t>
    </rPh>
    <phoneticPr fontId="5"/>
  </si>
  <si>
    <t>興業場（常設）</t>
    <rPh sb="0" eb="2">
      <t>コウギョウ</t>
    </rPh>
    <rPh sb="2" eb="3">
      <t>ジョウ</t>
    </rPh>
    <rPh sb="4" eb="6">
      <t>ジョウセツ</t>
    </rPh>
    <phoneticPr fontId="5"/>
  </si>
  <si>
    <t>平成27（2015）年度</t>
    <rPh sb="0" eb="2">
      <t>ヘイセイ</t>
    </rPh>
    <rPh sb="10" eb="11">
      <t>ネン</t>
    </rPh>
    <rPh sb="11" eb="12">
      <t>ド</t>
    </rPh>
    <phoneticPr fontId="5"/>
  </si>
  <si>
    <t>第８－20表　環境衛生関係施設数，営業許可・免許件数等，保健所別</t>
    <rPh sb="7" eb="9">
      <t>カンキョウ</t>
    </rPh>
    <rPh sb="9" eb="11">
      <t>エイセイ</t>
    </rPh>
    <rPh sb="11" eb="13">
      <t>カンケイ</t>
    </rPh>
    <rPh sb="13" eb="16">
      <t>シセツスウ</t>
    </rPh>
    <rPh sb="17" eb="19">
      <t>エイギョウ</t>
    </rPh>
    <rPh sb="19" eb="21">
      <t>キョカ</t>
    </rPh>
    <rPh sb="22" eb="24">
      <t>メンキョ</t>
    </rPh>
    <rPh sb="24" eb="26">
      <t>ケンスウ</t>
    </rPh>
    <rPh sb="26" eb="27">
      <t>トウ</t>
    </rPh>
    <phoneticPr fontId="5"/>
  </si>
  <si>
    <t>資料　「岡山県の水道の現況」</t>
    <rPh sb="0" eb="2">
      <t>シリョウ</t>
    </rPh>
    <rPh sb="4" eb="7">
      <t>オカヤマケン</t>
    </rPh>
    <rPh sb="8" eb="10">
      <t>スイドウ</t>
    </rPh>
    <rPh sb="11" eb="13">
      <t>ゲンキョウ</t>
    </rPh>
    <phoneticPr fontId="5"/>
  </si>
  <si>
    <t xml:space="preserve">　　3）　合計欄の給水人口には専用水道の※部分の給水人口を含まない。 ただし、箇所数には含む。   </t>
    <rPh sb="5" eb="7">
      <t>ゴウケイ</t>
    </rPh>
    <rPh sb="7" eb="8">
      <t>ラン</t>
    </rPh>
    <rPh sb="9" eb="11">
      <t>キュウスイ</t>
    </rPh>
    <rPh sb="11" eb="13">
      <t>ジンコウ</t>
    </rPh>
    <rPh sb="15" eb="17">
      <t>センヨウ</t>
    </rPh>
    <rPh sb="17" eb="19">
      <t>スイドウ</t>
    </rPh>
    <rPh sb="21" eb="23">
      <t>ブブン</t>
    </rPh>
    <rPh sb="24" eb="26">
      <t>キュウスイ</t>
    </rPh>
    <rPh sb="26" eb="28">
      <t>ジンコウ</t>
    </rPh>
    <rPh sb="29" eb="30">
      <t>フク</t>
    </rPh>
    <rPh sb="39" eb="42">
      <t>カショスウ</t>
    </rPh>
    <rPh sb="44" eb="45">
      <t>フク</t>
    </rPh>
    <phoneticPr fontId="5"/>
  </si>
  <si>
    <t xml:space="preserve">  　2）　（　）内は隣接市町村等からの行政区域外給水を受けている地域である(内数）。従って、合計箇所数は県内水道数と一致しない。</t>
    <rPh sb="9" eb="10">
      <t>ナイ</t>
    </rPh>
    <rPh sb="11" eb="13">
      <t>リンセツ</t>
    </rPh>
    <rPh sb="13" eb="16">
      <t>シチョウソン</t>
    </rPh>
    <rPh sb="16" eb="17">
      <t>ナド</t>
    </rPh>
    <rPh sb="20" eb="22">
      <t>ギョウセイ</t>
    </rPh>
    <rPh sb="22" eb="25">
      <t>クイキガイ</t>
    </rPh>
    <rPh sb="25" eb="27">
      <t>キュウスイ</t>
    </rPh>
    <rPh sb="28" eb="29">
      <t>ウ</t>
    </rPh>
    <rPh sb="33" eb="35">
      <t>チイキ</t>
    </rPh>
    <rPh sb="39" eb="40">
      <t>ウチ</t>
    </rPh>
    <rPh sb="40" eb="41">
      <t>スウ</t>
    </rPh>
    <rPh sb="43" eb="44">
      <t>シタガ</t>
    </rPh>
    <rPh sb="47" eb="49">
      <t>ゴウケイ</t>
    </rPh>
    <rPh sb="49" eb="52">
      <t>カショスウ</t>
    </rPh>
    <rPh sb="53" eb="55">
      <t>ケンナイ</t>
    </rPh>
    <rPh sb="55" eb="57">
      <t>スイドウスイ</t>
    </rPh>
    <rPh sb="57" eb="58">
      <t>スウ</t>
    </rPh>
    <rPh sb="59" eb="61">
      <t>イッチ</t>
    </rPh>
    <phoneticPr fontId="5"/>
  </si>
  <si>
    <t>注　1）　人口は平成27（2015）年4月1日現在の毎月流動人口調査に基づく推計人口である。</t>
    <rPh sb="5" eb="7">
      <t>ジンコウ</t>
    </rPh>
    <rPh sb="8" eb="10">
      <t>ヘイセイ</t>
    </rPh>
    <rPh sb="18" eb="19">
      <t>ネン</t>
    </rPh>
    <rPh sb="20" eb="21">
      <t>ツキ</t>
    </rPh>
    <rPh sb="22" eb="23">
      <t>ヒ</t>
    </rPh>
    <rPh sb="23" eb="25">
      <t>ゲンザイ</t>
    </rPh>
    <rPh sb="26" eb="28">
      <t>マイツキ</t>
    </rPh>
    <rPh sb="28" eb="30">
      <t>リュウドウ</t>
    </rPh>
    <rPh sb="30" eb="32">
      <t>ジンコウ</t>
    </rPh>
    <rPh sb="32" eb="34">
      <t>チョウサ</t>
    </rPh>
    <rPh sb="35" eb="36">
      <t>モト</t>
    </rPh>
    <rPh sb="38" eb="40">
      <t>スイケイ</t>
    </rPh>
    <rPh sb="40" eb="42">
      <t>ジンコウ</t>
    </rPh>
    <phoneticPr fontId="5"/>
  </si>
  <si>
    <t>吉備中央町</t>
    <rPh sb="0" eb="2">
      <t>キビ</t>
    </rPh>
    <rPh sb="2" eb="5">
      <t>チュウオウチョウ</t>
    </rPh>
    <phoneticPr fontId="5"/>
  </si>
  <si>
    <t>加賀郡</t>
    <rPh sb="0" eb="3">
      <t>カガグン</t>
    </rPh>
    <phoneticPr fontId="5"/>
  </si>
  <si>
    <t>美咲町</t>
    <rPh sb="0" eb="1">
      <t>ビ</t>
    </rPh>
    <rPh sb="1" eb="2">
      <t>サキ</t>
    </rPh>
    <rPh sb="2" eb="3">
      <t>マチ</t>
    </rPh>
    <phoneticPr fontId="5"/>
  </si>
  <si>
    <t>久米南町</t>
    <rPh sb="0" eb="3">
      <t>クメナン</t>
    </rPh>
    <phoneticPr fontId="5"/>
  </si>
  <si>
    <t>久米郡</t>
    <rPh sb="0" eb="3">
      <t>クメグン</t>
    </rPh>
    <phoneticPr fontId="5"/>
  </si>
  <si>
    <t>西粟倉村</t>
    <rPh sb="0" eb="3">
      <t>ニシアワクラ</t>
    </rPh>
    <phoneticPr fontId="5"/>
  </si>
  <si>
    <t>英田郡</t>
    <rPh sb="0" eb="3">
      <t>アイダグン</t>
    </rPh>
    <phoneticPr fontId="5"/>
  </si>
  <si>
    <t>奈義町</t>
    <phoneticPr fontId="5"/>
  </si>
  <si>
    <t>勝央町</t>
    <rPh sb="0" eb="2">
      <t>ショウオウ</t>
    </rPh>
    <phoneticPr fontId="5"/>
  </si>
  <si>
    <t>勝田郡</t>
    <rPh sb="0" eb="3">
      <t>カツタグン</t>
    </rPh>
    <phoneticPr fontId="5"/>
  </si>
  <si>
    <t>鏡野町</t>
    <rPh sb="0" eb="2">
      <t>カガミノ</t>
    </rPh>
    <phoneticPr fontId="5"/>
  </si>
  <si>
    <t>苫田郡</t>
    <rPh sb="0" eb="3">
      <t>トマタグン</t>
    </rPh>
    <phoneticPr fontId="5"/>
  </si>
  <si>
    <t>新庄村</t>
    <rPh sb="0" eb="3">
      <t>シンジョウソン</t>
    </rPh>
    <phoneticPr fontId="5"/>
  </si>
  <si>
    <t>真庭郡</t>
    <rPh sb="0" eb="3">
      <t>マニワグン</t>
    </rPh>
    <phoneticPr fontId="5"/>
  </si>
  <si>
    <t>矢掛町</t>
    <phoneticPr fontId="5"/>
  </si>
  <si>
    <t>小田郡</t>
    <rPh sb="0" eb="3">
      <t>オダグン</t>
    </rPh>
    <phoneticPr fontId="5"/>
  </si>
  <si>
    <t>里庄町</t>
    <phoneticPr fontId="5"/>
  </si>
  <si>
    <t>浅口郡</t>
    <rPh sb="0" eb="3">
      <t>アサクチグン</t>
    </rPh>
    <phoneticPr fontId="5"/>
  </si>
  <si>
    <t>早島町</t>
    <phoneticPr fontId="5"/>
  </si>
  <si>
    <t>都窪郡</t>
    <rPh sb="0" eb="3">
      <t>ツクボグン</t>
    </rPh>
    <phoneticPr fontId="5"/>
  </si>
  <si>
    <t>和気町</t>
    <rPh sb="0" eb="1">
      <t>カズ</t>
    </rPh>
    <phoneticPr fontId="5"/>
  </si>
  <si>
    <t>和気郡</t>
    <rPh sb="0" eb="3">
      <t>ワケグン</t>
    </rPh>
    <phoneticPr fontId="5"/>
  </si>
  <si>
    <t>浅口市</t>
    <rPh sb="0" eb="3">
      <t>アサクチシ</t>
    </rPh>
    <phoneticPr fontId="5"/>
  </si>
  <si>
    <t>美作市</t>
    <rPh sb="0" eb="3">
      <t>ミマサカシ</t>
    </rPh>
    <phoneticPr fontId="5"/>
  </si>
  <si>
    <t>真庭市</t>
    <rPh sb="0" eb="3">
      <t>マニワシ</t>
    </rPh>
    <phoneticPr fontId="5"/>
  </si>
  <si>
    <t>赤磐市</t>
    <rPh sb="0" eb="3">
      <t>アカイワシ</t>
    </rPh>
    <phoneticPr fontId="5"/>
  </si>
  <si>
    <t>瀬戸内市</t>
    <rPh sb="0" eb="4">
      <t>セトウチシ</t>
    </rPh>
    <phoneticPr fontId="5"/>
  </si>
  <si>
    <t>備前市</t>
    <rPh sb="0" eb="3">
      <t>ビゼンシ</t>
    </rPh>
    <phoneticPr fontId="5"/>
  </si>
  <si>
    <t>新見市</t>
    <rPh sb="0" eb="3">
      <t>ニイミシ</t>
    </rPh>
    <phoneticPr fontId="5"/>
  </si>
  <si>
    <t>高梁市</t>
    <rPh sb="0" eb="3">
      <t>タカハシシ</t>
    </rPh>
    <phoneticPr fontId="5"/>
  </si>
  <si>
    <t>総社市</t>
    <rPh sb="0" eb="3">
      <t>ソウジャシ</t>
    </rPh>
    <phoneticPr fontId="5"/>
  </si>
  <si>
    <t>井原市</t>
    <rPh sb="0" eb="3">
      <t>イバラシ</t>
    </rPh>
    <phoneticPr fontId="5"/>
  </si>
  <si>
    <t>笠岡市</t>
    <rPh sb="0" eb="3">
      <t>カサオカシ</t>
    </rPh>
    <phoneticPr fontId="5"/>
  </si>
  <si>
    <t>玉野市</t>
    <rPh sb="0" eb="3">
      <t>タマノシ</t>
    </rPh>
    <phoneticPr fontId="5"/>
  </si>
  <si>
    <t>津山市</t>
    <rPh sb="0" eb="3">
      <t>ツヤマシ</t>
    </rPh>
    <phoneticPr fontId="5"/>
  </si>
  <si>
    <t>町　 村 　部</t>
    <rPh sb="0" eb="7">
      <t>チョウソンブ</t>
    </rPh>
    <phoneticPr fontId="5"/>
  </si>
  <si>
    <t>市　　　　部</t>
    <rPh sb="0" eb="6">
      <t>シブ</t>
    </rPh>
    <phoneticPr fontId="5"/>
  </si>
  <si>
    <t>岡　 山　 県</t>
  </si>
  <si>
    <t>給水人口</t>
    <rPh sb="0" eb="2">
      <t>キュウスイ</t>
    </rPh>
    <rPh sb="2" eb="4">
      <t>ジンコウ</t>
    </rPh>
    <phoneticPr fontId="5"/>
  </si>
  <si>
    <t>箇所数</t>
    <rPh sb="0" eb="3">
      <t>カショスウ</t>
    </rPh>
    <phoneticPr fontId="5"/>
  </si>
  <si>
    <t>箇所数</t>
    <rPh sb="0" eb="2">
      <t>カショ</t>
    </rPh>
    <rPh sb="2" eb="3">
      <t>スウ</t>
    </rPh>
    <phoneticPr fontId="5"/>
  </si>
  <si>
    <t>左記以外　※</t>
    <rPh sb="0" eb="2">
      <t>サキ</t>
    </rPh>
    <rPh sb="2" eb="4">
      <t>イガイ</t>
    </rPh>
    <phoneticPr fontId="5"/>
  </si>
  <si>
    <t>自己水源のみ</t>
    <rPh sb="0" eb="2">
      <t>ジコ</t>
    </rPh>
    <rPh sb="2" eb="4">
      <t>スイゲン</t>
    </rPh>
    <phoneticPr fontId="5"/>
  </si>
  <si>
    <t>普及率</t>
    <rPh sb="0" eb="3">
      <t>フキュウリツ</t>
    </rPh>
    <phoneticPr fontId="5"/>
  </si>
  <si>
    <t>合　　計</t>
    <rPh sb="0" eb="4">
      <t>ゴウケイ</t>
    </rPh>
    <phoneticPr fontId="5"/>
  </si>
  <si>
    <t>簡易水道</t>
    <rPh sb="0" eb="2">
      <t>カンイ</t>
    </rPh>
    <rPh sb="2" eb="4">
      <t>スイドウ</t>
    </rPh>
    <phoneticPr fontId="5"/>
  </si>
  <si>
    <t>上水道</t>
    <rPh sb="0" eb="3">
      <t>ジョウスイドウ</t>
    </rPh>
    <phoneticPr fontId="5"/>
  </si>
  <si>
    <t>行政区域内
総人口</t>
    <rPh sb="0" eb="2">
      <t>ギョウセイ</t>
    </rPh>
    <rPh sb="2" eb="5">
      <t>クイキナイ</t>
    </rPh>
    <rPh sb="6" eb="9">
      <t>ソウジンコウ</t>
    </rPh>
    <phoneticPr fontId="5"/>
  </si>
  <si>
    <t>第８－22表　水道普及状況，市町村別</t>
    <rPh sb="0" eb="1">
      <t>ダイ</t>
    </rPh>
    <rPh sb="5" eb="6">
      <t>ヒョウ</t>
    </rPh>
    <rPh sb="7" eb="9">
      <t>スイドウ</t>
    </rPh>
    <rPh sb="9" eb="11">
      <t>フキュウ</t>
    </rPh>
    <rPh sb="11" eb="13">
      <t>ジョウキョウ</t>
    </rPh>
    <phoneticPr fontId="5"/>
  </si>
  <si>
    <t>資料　「衛生行政報告例」（厚生労働省）</t>
    <rPh sb="4" eb="6">
      <t>エイセイ</t>
    </rPh>
    <rPh sb="6" eb="8">
      <t>ギョウセイ</t>
    </rPh>
    <rPh sb="8" eb="10">
      <t>ホウコク</t>
    </rPh>
    <rPh sb="10" eb="11">
      <t>レイ</t>
    </rPh>
    <rPh sb="13" eb="15">
      <t>コウセイ</t>
    </rPh>
    <rPh sb="15" eb="18">
      <t>ロウドウショウ</t>
    </rPh>
    <phoneticPr fontId="5"/>
  </si>
  <si>
    <t>氷雪販売業</t>
    <rPh sb="0" eb="2">
      <t>ヒョウセツ</t>
    </rPh>
    <rPh sb="2" eb="5">
      <t>ハンバイギョウ</t>
    </rPh>
    <phoneticPr fontId="5"/>
  </si>
  <si>
    <t>氷雪製造業</t>
    <rPh sb="0" eb="2">
      <t>ヒョウセツ</t>
    </rPh>
    <rPh sb="2" eb="5">
      <t>セイゾウギョウ</t>
    </rPh>
    <phoneticPr fontId="5"/>
  </si>
  <si>
    <t>清涼飲料水製造業</t>
    <rPh sb="0" eb="2">
      <t>セイリョウ</t>
    </rPh>
    <rPh sb="2" eb="5">
      <t>インリョウスイ</t>
    </rPh>
    <rPh sb="5" eb="8">
      <t>セイゾウギョウ</t>
    </rPh>
    <phoneticPr fontId="5"/>
  </si>
  <si>
    <t>食品の放射線照射業</t>
    <rPh sb="0" eb="2">
      <t>ショクヒン</t>
    </rPh>
    <rPh sb="3" eb="6">
      <t>ホウシャセン</t>
    </rPh>
    <rPh sb="6" eb="8">
      <t>ショウシャ</t>
    </rPh>
    <rPh sb="8" eb="9">
      <t>ギョウ</t>
    </rPh>
    <phoneticPr fontId="5"/>
  </si>
  <si>
    <t>添加物（法第11条第１項の規定により
規格が定められたものに限る。）製造業</t>
    <rPh sb="0" eb="3">
      <t>テンカブツ</t>
    </rPh>
    <rPh sb="4" eb="5">
      <t>ホウ</t>
    </rPh>
    <rPh sb="5" eb="6">
      <t>ダイ</t>
    </rPh>
    <rPh sb="8" eb="9">
      <t>ジョウ</t>
    </rPh>
    <rPh sb="9" eb="10">
      <t>ダイ</t>
    </rPh>
    <rPh sb="11" eb="12">
      <t>コウ</t>
    </rPh>
    <rPh sb="13" eb="15">
      <t>キテイ</t>
    </rPh>
    <rPh sb="19" eb="21">
      <t>キカク</t>
    </rPh>
    <rPh sb="22" eb="23">
      <t>サダ</t>
    </rPh>
    <rPh sb="30" eb="31">
      <t>カギ</t>
    </rPh>
    <rPh sb="34" eb="37">
      <t>セイゾウギョウ</t>
    </rPh>
    <phoneticPr fontId="5"/>
  </si>
  <si>
    <t>そうざい製造業</t>
    <rPh sb="4" eb="7">
      <t>セイゾウギョウ</t>
    </rPh>
    <phoneticPr fontId="5"/>
  </si>
  <si>
    <t>めん類製造業</t>
    <rPh sb="0" eb="3">
      <t>メンルイ</t>
    </rPh>
    <rPh sb="3" eb="6">
      <t>セイゾウギョウ</t>
    </rPh>
    <phoneticPr fontId="5"/>
  </si>
  <si>
    <t>納豆製造業</t>
    <rPh sb="0" eb="2">
      <t>ナットウ</t>
    </rPh>
    <rPh sb="2" eb="5">
      <t>セイゾウギョウ</t>
    </rPh>
    <phoneticPr fontId="5"/>
  </si>
  <si>
    <t>豆腐製造業</t>
    <rPh sb="0" eb="2">
      <t>トウフ</t>
    </rPh>
    <rPh sb="2" eb="5">
      <t>セイゾウギョウ</t>
    </rPh>
    <phoneticPr fontId="5"/>
  </si>
  <si>
    <t>酒類製造業</t>
    <rPh sb="0" eb="1">
      <t>サケ</t>
    </rPh>
    <rPh sb="1" eb="2">
      <t>ルイ</t>
    </rPh>
    <rPh sb="2" eb="5">
      <t>セイゾウギョウ</t>
    </rPh>
    <phoneticPr fontId="5"/>
  </si>
  <si>
    <t>ソース類製造業</t>
    <rPh sb="3" eb="4">
      <t>ルイ</t>
    </rPh>
    <rPh sb="4" eb="7">
      <t>セイゾウギョウ</t>
    </rPh>
    <phoneticPr fontId="5"/>
  </si>
  <si>
    <t>醤油製造業</t>
    <rPh sb="0" eb="2">
      <t>ショウユ</t>
    </rPh>
    <rPh sb="2" eb="5">
      <t>セイゾウギョウ</t>
    </rPh>
    <phoneticPr fontId="5"/>
  </si>
  <si>
    <t>みそ製造業</t>
    <rPh sb="2" eb="5">
      <t>セイゾウギョウ</t>
    </rPh>
    <phoneticPr fontId="5"/>
  </si>
  <si>
    <t>マーガリン又はショートニング製造業</t>
    <rPh sb="5" eb="6">
      <t>マタ</t>
    </rPh>
    <rPh sb="14" eb="17">
      <t>セイゾウギョウ</t>
    </rPh>
    <phoneticPr fontId="5"/>
  </si>
  <si>
    <t>食用油脂製造業</t>
    <rPh sb="0" eb="2">
      <t>ショクヨウ</t>
    </rPh>
    <rPh sb="2" eb="4">
      <t>ユシ</t>
    </rPh>
    <rPh sb="4" eb="7">
      <t>セイゾウギョウ</t>
    </rPh>
    <phoneticPr fontId="5"/>
  </si>
  <si>
    <t>乳酸菌飲料製造業</t>
    <rPh sb="0" eb="3">
      <t>ニュウサンキン</t>
    </rPh>
    <rPh sb="3" eb="5">
      <t>インリョウ</t>
    </rPh>
    <rPh sb="5" eb="8">
      <t>セイゾウギョウ</t>
    </rPh>
    <phoneticPr fontId="5"/>
  </si>
  <si>
    <t>食肉製品製造業</t>
    <rPh sb="0" eb="2">
      <t>ショクニク</t>
    </rPh>
    <rPh sb="2" eb="4">
      <t>セイヒン</t>
    </rPh>
    <rPh sb="4" eb="7">
      <t>セイゾウギョウ</t>
    </rPh>
    <phoneticPr fontId="5"/>
  </si>
  <si>
    <t>食肉販売業</t>
    <rPh sb="0" eb="2">
      <t>ショクニク</t>
    </rPh>
    <rPh sb="2" eb="5">
      <t>ハンバイギョウ</t>
    </rPh>
    <phoneticPr fontId="5"/>
  </si>
  <si>
    <t>食肉処理業</t>
    <rPh sb="0" eb="2">
      <t>ショクニク</t>
    </rPh>
    <rPh sb="2" eb="4">
      <t>ショリ</t>
    </rPh>
    <rPh sb="4" eb="5">
      <t>ギョウ</t>
    </rPh>
    <phoneticPr fontId="5"/>
  </si>
  <si>
    <t>乳類販売業</t>
    <rPh sb="0" eb="2">
      <t>ニュウルイ</t>
    </rPh>
    <rPh sb="2" eb="5">
      <t>ハンバイギョウ</t>
    </rPh>
    <phoneticPr fontId="5"/>
  </si>
  <si>
    <t>アイスクリーム類製造業</t>
    <rPh sb="7" eb="8">
      <t>ルイ</t>
    </rPh>
    <rPh sb="8" eb="11">
      <t>セイゾウギョウ</t>
    </rPh>
    <phoneticPr fontId="5"/>
  </si>
  <si>
    <t>あん類製造業</t>
    <rPh sb="2" eb="3">
      <t>ルイ</t>
    </rPh>
    <rPh sb="3" eb="6">
      <t>セイゾウギョウ</t>
    </rPh>
    <phoneticPr fontId="5"/>
  </si>
  <si>
    <t>喫茶店営業</t>
    <rPh sb="0" eb="3">
      <t>キッサテン</t>
    </rPh>
    <rPh sb="3" eb="5">
      <t>エイギョウ</t>
    </rPh>
    <phoneticPr fontId="5"/>
  </si>
  <si>
    <t>（上記及び下記以外）</t>
    <rPh sb="1" eb="3">
      <t>ジョウキ</t>
    </rPh>
    <rPh sb="3" eb="4">
      <t>オヨ</t>
    </rPh>
    <rPh sb="5" eb="7">
      <t>カキ</t>
    </rPh>
    <rPh sb="7" eb="9">
      <t>イガイ</t>
    </rPh>
    <phoneticPr fontId="5"/>
  </si>
  <si>
    <t>かん詰又はびん詰食品製造業</t>
    <rPh sb="2" eb="3">
      <t>カンヅメ</t>
    </rPh>
    <rPh sb="3" eb="4">
      <t>マタ</t>
    </rPh>
    <rPh sb="7" eb="8">
      <t>ヅ</t>
    </rPh>
    <rPh sb="8" eb="10">
      <t>ショクヒン</t>
    </rPh>
    <rPh sb="10" eb="13">
      <t>セイゾウギョウ</t>
    </rPh>
    <phoneticPr fontId="5"/>
  </si>
  <si>
    <t>食品の冷凍又は冷蔵業</t>
    <rPh sb="0" eb="2">
      <t>ショクヒン</t>
    </rPh>
    <rPh sb="3" eb="5">
      <t>レイトウ</t>
    </rPh>
    <rPh sb="5" eb="6">
      <t>マタ</t>
    </rPh>
    <rPh sb="7" eb="9">
      <t>レイゾウ</t>
    </rPh>
    <rPh sb="9" eb="10">
      <t>ギョウ</t>
    </rPh>
    <phoneticPr fontId="5"/>
  </si>
  <si>
    <t>魚肉ねり製品製造業</t>
    <rPh sb="0" eb="2">
      <t>ギョニク</t>
    </rPh>
    <rPh sb="4" eb="6">
      <t>セイヒン</t>
    </rPh>
    <rPh sb="6" eb="9">
      <t>セイゾウギョウ</t>
    </rPh>
    <phoneticPr fontId="5"/>
  </si>
  <si>
    <t>魚介類せり売り営業</t>
    <rPh sb="0" eb="3">
      <t>ギョカイルイ</t>
    </rPh>
    <rPh sb="5" eb="6">
      <t>ウ</t>
    </rPh>
    <rPh sb="7" eb="9">
      <t>エイギョウ</t>
    </rPh>
    <phoneticPr fontId="5"/>
  </si>
  <si>
    <t>魚介類販売業</t>
    <rPh sb="0" eb="3">
      <t>ギョカイルイ</t>
    </rPh>
    <rPh sb="3" eb="6">
      <t>ハンバイギョウ</t>
    </rPh>
    <phoneticPr fontId="5"/>
  </si>
  <si>
    <t>集乳業</t>
    <rPh sb="0" eb="1">
      <t>シュウ</t>
    </rPh>
    <rPh sb="1" eb="3">
      <t>ニュウギョウ</t>
    </rPh>
    <phoneticPr fontId="5"/>
  </si>
  <si>
    <t>乳製品製造業</t>
    <rPh sb="0" eb="3">
      <t>ニュウセイヒン</t>
    </rPh>
    <rPh sb="3" eb="6">
      <t>セイゾウギョウ</t>
    </rPh>
    <phoneticPr fontId="5"/>
  </si>
  <si>
    <t>特別牛乳さく取処理業</t>
    <rPh sb="0" eb="2">
      <t>トクベツ</t>
    </rPh>
    <rPh sb="2" eb="4">
      <t>ギュウニュウ</t>
    </rPh>
    <rPh sb="6" eb="7">
      <t>シュ</t>
    </rPh>
    <rPh sb="7" eb="9">
      <t>ショリ</t>
    </rPh>
    <rPh sb="9" eb="10">
      <t>ギョウ</t>
    </rPh>
    <phoneticPr fontId="5"/>
  </si>
  <si>
    <t>乳処理業</t>
    <rPh sb="0" eb="1">
      <t>ニュウ</t>
    </rPh>
    <rPh sb="1" eb="3">
      <t>ショリ</t>
    </rPh>
    <rPh sb="3" eb="4">
      <t>ギョウ</t>
    </rPh>
    <phoneticPr fontId="5"/>
  </si>
  <si>
    <t>菓子（パンを含む）製造業</t>
    <rPh sb="0" eb="2">
      <t>カシ</t>
    </rPh>
    <rPh sb="6" eb="7">
      <t>フク</t>
    </rPh>
    <rPh sb="9" eb="12">
      <t>セイゾウギョウ</t>
    </rPh>
    <phoneticPr fontId="5"/>
  </si>
  <si>
    <t>　　　そ　　　　の　　　　他</t>
    <rPh sb="3" eb="14">
      <t>ソノタ</t>
    </rPh>
    <phoneticPr fontId="5"/>
  </si>
  <si>
    <t>　　　旅　　　　　　　　　館</t>
    <rPh sb="3" eb="14">
      <t>リョカン</t>
    </rPh>
    <phoneticPr fontId="5"/>
  </si>
  <si>
    <t>　　　仕 出 し 屋 ・弁 当 屋</t>
    <rPh sb="3" eb="10">
      <t>シダシヤ</t>
    </rPh>
    <rPh sb="12" eb="15">
      <t>ベントウ</t>
    </rPh>
    <rPh sb="16" eb="17">
      <t>ヤ</t>
    </rPh>
    <phoneticPr fontId="5"/>
  </si>
  <si>
    <t>　　　一般食堂・レストラン等</t>
    <rPh sb="3" eb="5">
      <t>イッパン</t>
    </rPh>
    <rPh sb="5" eb="7">
      <t>ショクドウ</t>
    </rPh>
    <rPh sb="13" eb="14">
      <t>トウ</t>
    </rPh>
    <phoneticPr fontId="5"/>
  </si>
  <si>
    <t>飲食店営業</t>
    <rPh sb="0" eb="3">
      <t>インショクテン</t>
    </rPh>
    <rPh sb="3" eb="5">
      <t>エイギョウ</t>
    </rPh>
    <phoneticPr fontId="5"/>
  </si>
  <si>
    <t>無許可
営業</t>
    <rPh sb="0" eb="3">
      <t>ムキョカ</t>
    </rPh>
    <rPh sb="4" eb="6">
      <t>エイギョウ</t>
    </rPh>
    <phoneticPr fontId="5"/>
  </si>
  <si>
    <t>物品廃棄
命 令</t>
    <rPh sb="0" eb="2">
      <t>ブッピン</t>
    </rPh>
    <rPh sb="2" eb="4">
      <t>ハイキ</t>
    </rPh>
    <rPh sb="5" eb="8">
      <t>メイレイ</t>
    </rPh>
    <phoneticPr fontId="5"/>
  </si>
  <si>
    <t>改善命令</t>
    <rPh sb="0" eb="2">
      <t>カイゼン</t>
    </rPh>
    <rPh sb="2" eb="4">
      <t>メイレイ</t>
    </rPh>
    <phoneticPr fontId="5"/>
  </si>
  <si>
    <t>営業停止
命 令</t>
    <rPh sb="0" eb="2">
      <t>エイギョウ</t>
    </rPh>
    <rPh sb="2" eb="4">
      <t>テイシ</t>
    </rPh>
    <rPh sb="5" eb="8">
      <t>メイレイ</t>
    </rPh>
    <phoneticPr fontId="5"/>
  </si>
  <si>
    <t>営業禁止
命 令</t>
    <rPh sb="0" eb="2">
      <t>エイギョウ</t>
    </rPh>
    <rPh sb="2" eb="4">
      <t>キンシ</t>
    </rPh>
    <rPh sb="5" eb="8">
      <t>メイレイ</t>
    </rPh>
    <phoneticPr fontId="5"/>
  </si>
  <si>
    <t>営業許可
取消命令</t>
    <rPh sb="0" eb="2">
      <t>エイギョウ</t>
    </rPh>
    <rPh sb="2" eb="4">
      <t>キョカ</t>
    </rPh>
    <rPh sb="5" eb="7">
      <t>トリケシ</t>
    </rPh>
    <rPh sb="7" eb="9">
      <t>メイレイ</t>
    </rPh>
    <phoneticPr fontId="5"/>
  </si>
  <si>
    <t>（年度中）</t>
    <rPh sb="1" eb="4">
      <t>ネンドマツ</t>
    </rPh>
    <phoneticPr fontId="5"/>
  </si>
  <si>
    <t>新　規</t>
    <rPh sb="0" eb="3">
      <t>シンキ</t>
    </rPh>
    <phoneticPr fontId="5"/>
  </si>
  <si>
    <t>継　続</t>
    <rPh sb="0" eb="3">
      <t>ケイゾク</t>
    </rPh>
    <phoneticPr fontId="5"/>
  </si>
  <si>
    <t>（年度末現在）</t>
    <rPh sb="1" eb="4">
      <t>ネンドマツ</t>
    </rPh>
    <rPh sb="4" eb="6">
      <t>ゲンザイ</t>
    </rPh>
    <phoneticPr fontId="5"/>
  </si>
  <si>
    <t>調査・監視
指導施設数</t>
    <rPh sb="0" eb="2">
      <t>チョウサ</t>
    </rPh>
    <rPh sb="3" eb="5">
      <t>カンシ</t>
    </rPh>
    <rPh sb="6" eb="8">
      <t>シドウ</t>
    </rPh>
    <rPh sb="8" eb="11">
      <t>シセツスウ</t>
    </rPh>
    <phoneticPr fontId="5"/>
  </si>
  <si>
    <t>告発件数（年度中）</t>
    <rPh sb="0" eb="2">
      <t>コクハツ</t>
    </rPh>
    <rPh sb="2" eb="4">
      <t>ケンスウ</t>
    </rPh>
    <rPh sb="5" eb="7">
      <t>ネンド</t>
    </rPh>
    <rPh sb="7" eb="8">
      <t>チュウ</t>
    </rPh>
    <phoneticPr fontId="5"/>
  </si>
  <si>
    <t>処　　分　　件　　数　　（年度中）</t>
    <rPh sb="0" eb="4">
      <t>ショブン</t>
    </rPh>
    <rPh sb="6" eb="10">
      <t>ケンスウ</t>
    </rPh>
    <rPh sb="13" eb="15">
      <t>ネンド</t>
    </rPh>
    <rPh sb="15" eb="16">
      <t>チュウ</t>
    </rPh>
    <phoneticPr fontId="5"/>
  </si>
  <si>
    <t>廃業施設数</t>
    <rPh sb="0" eb="2">
      <t>ハイギョウ</t>
    </rPh>
    <rPh sb="2" eb="5">
      <t>シセツスウ</t>
    </rPh>
    <phoneticPr fontId="5"/>
  </si>
  <si>
    <t>営業許可施設数（年度中）</t>
    <rPh sb="0" eb="2">
      <t>エイギョウ</t>
    </rPh>
    <rPh sb="2" eb="4">
      <t>キョカ</t>
    </rPh>
    <rPh sb="4" eb="7">
      <t>シセツスウ</t>
    </rPh>
    <rPh sb="8" eb="10">
      <t>ネンド</t>
    </rPh>
    <rPh sb="10" eb="11">
      <t>チュウ</t>
    </rPh>
    <phoneticPr fontId="5"/>
  </si>
  <si>
    <t>営業施設数</t>
    <rPh sb="0" eb="2">
      <t>エイギョウ</t>
    </rPh>
    <rPh sb="2" eb="5">
      <t>シセツスウ</t>
    </rPh>
    <phoneticPr fontId="5"/>
  </si>
  <si>
    <t>第８－23表　許可を要する食品関係営業施設数，処分件数等，営業種類別</t>
    <rPh sb="7" eb="9">
      <t>キョカ</t>
    </rPh>
    <rPh sb="10" eb="11">
      <t>ヨウ</t>
    </rPh>
    <rPh sb="13" eb="15">
      <t>ショクヒン</t>
    </rPh>
    <rPh sb="15" eb="17">
      <t>カンケイ</t>
    </rPh>
    <rPh sb="17" eb="19">
      <t>エイギョウ</t>
    </rPh>
    <rPh sb="19" eb="22">
      <t>シセツスウ</t>
    </rPh>
    <rPh sb="23" eb="25">
      <t>ショブン</t>
    </rPh>
    <rPh sb="25" eb="27">
      <t>ケンスウ</t>
    </rPh>
    <rPh sb="27" eb="28">
      <t>トウ</t>
    </rPh>
    <rPh sb="29" eb="31">
      <t>エイギョウ</t>
    </rPh>
    <rPh sb="31" eb="34">
      <t>シュルイベツ</t>
    </rPh>
    <phoneticPr fontId="5"/>
  </si>
  <si>
    <t>資料　「衛生行政報告例」（厚生労働省）</t>
    <rPh sb="0" eb="2">
      <t>シリョウ</t>
    </rPh>
    <rPh sb="4" eb="6">
      <t>エイセイ</t>
    </rPh>
    <rPh sb="6" eb="8">
      <t>ギョウセイ</t>
    </rPh>
    <rPh sb="8" eb="11">
      <t>ホウコクレイ</t>
    </rPh>
    <rPh sb="13" eb="15">
      <t>コウセイ</t>
    </rPh>
    <rPh sb="15" eb="18">
      <t>ロウドウショウ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</si>
  <si>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</si>
  <si>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氷雪採取業</t>
    <rPh sb="0" eb="2">
      <t>ヒョウセツ</t>
    </rPh>
    <rPh sb="2" eb="4">
      <t>サイシュ</t>
    </rPh>
    <rPh sb="4" eb="5">
      <t>ギョウ</t>
    </rPh>
    <phoneticPr fontId="5"/>
  </si>
  <si>
    <t>添加物の販売業</t>
    <rPh sb="0" eb="3">
      <t>テンカブツ</t>
    </rPh>
    <rPh sb="4" eb="7">
      <t>ハンバイギョウ</t>
    </rPh>
    <phoneticPr fontId="5"/>
  </si>
  <si>
    <t>添加物（法第11条第１項の規定により規格が定められたものを除く。）製造業</t>
    <rPh sb="0" eb="3">
      <t>テンカブツ</t>
    </rPh>
    <rPh sb="4" eb="5">
      <t>ホウ</t>
    </rPh>
    <rPh sb="5" eb="6">
      <t>ダイ</t>
    </rPh>
    <rPh sb="8" eb="9">
      <t>ジョウ</t>
    </rPh>
    <rPh sb="9" eb="10">
      <t>ダイ</t>
    </rPh>
    <rPh sb="11" eb="12">
      <t>コウ</t>
    </rPh>
    <rPh sb="13" eb="15">
      <t>キテイ</t>
    </rPh>
    <rPh sb="18" eb="20">
      <t>キカク</t>
    </rPh>
    <rPh sb="21" eb="22">
      <t>サダ</t>
    </rPh>
    <rPh sb="29" eb="30">
      <t>ノゾ</t>
    </rPh>
    <rPh sb="33" eb="36">
      <t>セイゾウギョウ</t>
    </rPh>
    <phoneticPr fontId="5"/>
  </si>
  <si>
    <t>食品販売業（上記以外）</t>
    <rPh sb="0" eb="2">
      <t>ショクヒン</t>
    </rPh>
    <rPh sb="2" eb="5">
      <t>ハンバイギョウ</t>
    </rPh>
    <rPh sb="6" eb="8">
      <t>ジョウキ</t>
    </rPh>
    <rPh sb="8" eb="10">
      <t>イガイ</t>
    </rPh>
    <phoneticPr fontId="5"/>
  </si>
  <si>
    <t>菓子（パンを含む）販売業</t>
    <rPh sb="0" eb="2">
      <t>カシ</t>
    </rPh>
    <rPh sb="6" eb="7">
      <t>フク</t>
    </rPh>
    <rPh sb="9" eb="12">
      <t>ハンバイギョウ</t>
    </rPh>
    <phoneticPr fontId="5"/>
  </si>
  <si>
    <t>そうざい販売業</t>
    <rPh sb="4" eb="7">
      <t>ハンバイギョウ</t>
    </rPh>
    <phoneticPr fontId="5"/>
  </si>
  <si>
    <t>野菜果物販売業</t>
    <rPh sb="0" eb="2">
      <t>ヤサイ</t>
    </rPh>
    <rPh sb="2" eb="4">
      <t>クダモノ</t>
    </rPh>
    <rPh sb="4" eb="7">
      <t>ハンバイギョウ</t>
    </rPh>
    <phoneticPr fontId="5"/>
  </si>
  <si>
    <t>食品製造業</t>
    <rPh sb="0" eb="2">
      <t>ショクヒン</t>
    </rPh>
    <rPh sb="2" eb="5">
      <t>セイゾウギョウ</t>
    </rPh>
    <phoneticPr fontId="5"/>
  </si>
  <si>
    <t>乳さく取業</t>
    <rPh sb="0" eb="1">
      <t>ニュウ</t>
    </rPh>
    <rPh sb="3" eb="4">
      <t>シュ</t>
    </rPh>
    <rPh sb="4" eb="5">
      <t>ギョウ</t>
    </rPh>
    <phoneticPr fontId="5"/>
  </si>
  <si>
    <t>　　　事　　　　業　　　　所</t>
    <rPh sb="3" eb="14">
      <t>ジギョウショ</t>
    </rPh>
    <phoneticPr fontId="5"/>
  </si>
  <si>
    <t>　　　病　院　・　診　療　所</t>
    <rPh sb="3" eb="6">
      <t>ビョウイン</t>
    </rPh>
    <rPh sb="9" eb="14">
      <t>シンリョウジョ</t>
    </rPh>
    <phoneticPr fontId="5"/>
  </si>
  <si>
    <t>　　　学　　　　　　　　　校</t>
    <rPh sb="3" eb="14">
      <t>ガッコウ</t>
    </rPh>
    <phoneticPr fontId="5"/>
  </si>
  <si>
    <t>給食施設</t>
    <rPh sb="0" eb="2">
      <t>キュウショク</t>
    </rPh>
    <rPh sb="2" eb="4">
      <t>シセツ</t>
    </rPh>
    <phoneticPr fontId="5"/>
  </si>
  <si>
    <t>物品廃棄 命 令</t>
    <rPh sb="0" eb="2">
      <t>ブッピン</t>
    </rPh>
    <rPh sb="2" eb="4">
      <t>ハイキ</t>
    </rPh>
    <rPh sb="5" eb="8">
      <t>メイレイ</t>
    </rPh>
    <phoneticPr fontId="5"/>
  </si>
  <si>
    <t>営業停止 命 令</t>
    <rPh sb="0" eb="2">
      <t>エイギョウ</t>
    </rPh>
    <rPh sb="2" eb="4">
      <t>テイシ</t>
    </rPh>
    <rPh sb="5" eb="8">
      <t>メイレイ</t>
    </rPh>
    <phoneticPr fontId="5"/>
  </si>
  <si>
    <t>営業禁止 命 令</t>
    <rPh sb="0" eb="2">
      <t>エイギョウ</t>
    </rPh>
    <rPh sb="2" eb="4">
      <t>キンシ</t>
    </rPh>
    <rPh sb="5" eb="8">
      <t>メイレイ</t>
    </rPh>
    <phoneticPr fontId="5"/>
  </si>
  <si>
    <t>監視指導    施設数</t>
    <rPh sb="0" eb="2">
      <t>カンシ</t>
    </rPh>
    <rPh sb="2" eb="4">
      <t>シドウ</t>
    </rPh>
    <rPh sb="8" eb="11">
      <t>シセツスウ</t>
    </rPh>
    <phoneticPr fontId="5"/>
  </si>
  <si>
    <t>告発件数(年度中)</t>
    <rPh sb="0" eb="2">
      <t>コクハツ</t>
    </rPh>
    <rPh sb="2" eb="4">
      <t>ケンスウ</t>
    </rPh>
    <rPh sb="5" eb="7">
      <t>ネンド</t>
    </rPh>
    <rPh sb="7" eb="8">
      <t>チュウ</t>
    </rPh>
    <phoneticPr fontId="5"/>
  </si>
  <si>
    <t>第８－24表　許可を要しない食品関係営業施設数，処分件数等，営業種類別</t>
    <rPh sb="7" eb="9">
      <t>キョカ</t>
    </rPh>
    <rPh sb="10" eb="11">
      <t>ヨウ</t>
    </rPh>
    <rPh sb="14" eb="16">
      <t>ショクヒン</t>
    </rPh>
    <rPh sb="16" eb="18">
      <t>カンケイ</t>
    </rPh>
    <rPh sb="18" eb="20">
      <t>エイギョウ</t>
    </rPh>
    <rPh sb="20" eb="23">
      <t>シセツスウ</t>
    </rPh>
    <rPh sb="24" eb="26">
      <t>ショブン</t>
    </rPh>
    <rPh sb="26" eb="28">
      <t>ケンスウ</t>
    </rPh>
    <rPh sb="28" eb="29">
      <t>トウ</t>
    </rPh>
    <rPh sb="30" eb="32">
      <t>エイギョウ</t>
    </rPh>
    <rPh sb="32" eb="35">
      <t>シュルイベツ</t>
    </rPh>
    <phoneticPr fontId="5"/>
  </si>
  <si>
    <t>おもちゃ</t>
    <phoneticPr fontId="5"/>
  </si>
  <si>
    <t>器具及び容器包装</t>
    <rPh sb="0" eb="2">
      <t>キグ</t>
    </rPh>
    <rPh sb="2" eb="3">
      <t>オヨ</t>
    </rPh>
    <rPh sb="4" eb="6">
      <t>ヨウキ</t>
    </rPh>
    <rPh sb="6" eb="8">
      <t>ホウソウ</t>
    </rPh>
    <phoneticPr fontId="5"/>
  </si>
  <si>
    <t>添加物及びその製剤</t>
    <rPh sb="0" eb="3">
      <t>テンカブツ</t>
    </rPh>
    <rPh sb="3" eb="4">
      <t>オヨ</t>
    </rPh>
    <rPh sb="7" eb="9">
      <t>セイザイ</t>
    </rPh>
    <phoneticPr fontId="5"/>
  </si>
  <si>
    <t>その他の食品</t>
    <rPh sb="0" eb="3">
      <t>ソノタ</t>
    </rPh>
    <rPh sb="4" eb="6">
      <t>ショクヒン</t>
    </rPh>
    <phoneticPr fontId="5"/>
  </si>
  <si>
    <t>かん詰・びん詰食品</t>
    <rPh sb="2" eb="3">
      <t>ヅ</t>
    </rPh>
    <rPh sb="6" eb="7">
      <t>ヅ</t>
    </rPh>
    <rPh sb="7" eb="9">
      <t>ショクヒン</t>
    </rPh>
    <phoneticPr fontId="5"/>
  </si>
  <si>
    <t>水</t>
    <rPh sb="0" eb="1">
      <t>ミズ</t>
    </rPh>
    <phoneticPr fontId="5"/>
  </si>
  <si>
    <t>氷雪</t>
    <rPh sb="0" eb="2">
      <t>ヒョウセツ</t>
    </rPh>
    <phoneticPr fontId="5"/>
  </si>
  <si>
    <t>酒精飲料</t>
    <rPh sb="0" eb="1">
      <t>サケ</t>
    </rPh>
    <rPh sb="1" eb="2">
      <t>セイ</t>
    </rPh>
    <rPh sb="2" eb="4">
      <t>インリョウ</t>
    </rPh>
    <phoneticPr fontId="5"/>
  </si>
  <si>
    <t>清涼飲料水</t>
    <rPh sb="0" eb="2">
      <t>セイリョウ</t>
    </rPh>
    <rPh sb="2" eb="5">
      <t>インリョウスイ</t>
    </rPh>
    <phoneticPr fontId="5"/>
  </si>
  <si>
    <t>菓子類</t>
    <rPh sb="0" eb="3">
      <t>カシルイ</t>
    </rPh>
    <phoneticPr fontId="5"/>
  </si>
  <si>
    <t>野菜類・果物及びその加工品
（かん詰・びん詰めを除く）</t>
    <rPh sb="0" eb="3">
      <t>ヤサイルイ</t>
    </rPh>
    <rPh sb="4" eb="6">
      <t>クダモノ</t>
    </rPh>
    <rPh sb="6" eb="7">
      <t>オヨ</t>
    </rPh>
    <rPh sb="10" eb="13">
      <t>カコウヒン</t>
    </rPh>
    <rPh sb="17" eb="18">
      <t>ヅ</t>
    </rPh>
    <rPh sb="21" eb="22">
      <t>ヅ</t>
    </rPh>
    <rPh sb="24" eb="25">
      <t>ノゾ</t>
    </rPh>
    <phoneticPr fontId="5"/>
  </si>
  <si>
    <t>穀類及びその加工品
（かん詰・びん詰めを除く）</t>
    <rPh sb="0" eb="2">
      <t>コクルイ</t>
    </rPh>
    <rPh sb="2" eb="3">
      <t>オヨ</t>
    </rPh>
    <rPh sb="6" eb="9">
      <t>カコウヒン</t>
    </rPh>
    <rPh sb="13" eb="14">
      <t>ヅ</t>
    </rPh>
    <rPh sb="17" eb="18">
      <t>ヅ</t>
    </rPh>
    <rPh sb="20" eb="21">
      <t>ノゾ</t>
    </rPh>
    <phoneticPr fontId="5"/>
  </si>
  <si>
    <t>アイスクリーム類・氷菓</t>
    <rPh sb="7" eb="8">
      <t>ルイ</t>
    </rPh>
    <rPh sb="9" eb="11">
      <t>ヒョウカ</t>
    </rPh>
    <phoneticPr fontId="5"/>
  </si>
  <si>
    <t>乳類加工品
（アイスクリーム類を除き、
  マーガリンを含む）</t>
    <rPh sb="0" eb="2">
      <t>ニュウルイ</t>
    </rPh>
    <rPh sb="2" eb="5">
      <t>カコウヒン</t>
    </rPh>
    <phoneticPr fontId="5"/>
  </si>
  <si>
    <t>乳製品</t>
    <rPh sb="0" eb="3">
      <t>ニュウセイヒン</t>
    </rPh>
    <phoneticPr fontId="5"/>
  </si>
  <si>
    <t>肉卵類及びその加工品
（かん詰・びん詰めを除く）</t>
    <rPh sb="0" eb="1">
      <t>ニク</t>
    </rPh>
    <rPh sb="1" eb="3">
      <t>タマゴルイ</t>
    </rPh>
    <rPh sb="3" eb="4">
      <t>オヨ</t>
    </rPh>
    <rPh sb="7" eb="10">
      <t>カコウヒン</t>
    </rPh>
    <rPh sb="14" eb="15">
      <t>ヅ</t>
    </rPh>
    <rPh sb="18" eb="19">
      <t>ビンヅ</t>
    </rPh>
    <rPh sb="21" eb="22">
      <t>ノゾ</t>
    </rPh>
    <phoneticPr fontId="5"/>
  </si>
  <si>
    <t>魚介類加工品
（かん詰・びん詰めを除く）</t>
    <rPh sb="0" eb="3">
      <t>ギョカイルイ</t>
    </rPh>
    <rPh sb="3" eb="6">
      <t>カコウヒン</t>
    </rPh>
    <rPh sb="10" eb="11">
      <t>カンヅメ</t>
    </rPh>
    <rPh sb="14" eb="15">
      <t>ヅ</t>
    </rPh>
    <rPh sb="17" eb="18">
      <t>ノゾ</t>
    </rPh>
    <phoneticPr fontId="5"/>
  </si>
  <si>
    <t>生食用冷凍鮮魚介類</t>
    <rPh sb="0" eb="1">
      <t>ナマ</t>
    </rPh>
    <rPh sb="1" eb="3">
      <t>ショクヨウ</t>
    </rPh>
    <rPh sb="3" eb="5">
      <t>レイトウ</t>
    </rPh>
    <rPh sb="5" eb="9">
      <t>センギョ</t>
    </rPh>
    <phoneticPr fontId="5"/>
  </si>
  <si>
    <t>凍結直前未加熱の加熱後
摂取冷凍食品</t>
    <rPh sb="0" eb="2">
      <t>トウケツ</t>
    </rPh>
    <rPh sb="2" eb="4">
      <t>チョクゼン</t>
    </rPh>
    <rPh sb="4" eb="5">
      <t>ミ</t>
    </rPh>
    <rPh sb="5" eb="7">
      <t>カネツ</t>
    </rPh>
    <rPh sb="8" eb="11">
      <t>カネツゴ</t>
    </rPh>
    <rPh sb="12" eb="14">
      <t>セッシュ</t>
    </rPh>
    <rPh sb="14" eb="16">
      <t>レイトウ</t>
    </rPh>
    <rPh sb="16" eb="18">
      <t>ショクヒン</t>
    </rPh>
    <phoneticPr fontId="5"/>
  </si>
  <si>
    <t>凍結直前に加熱された加熱後
摂取冷凍食品</t>
    <rPh sb="0" eb="2">
      <t>トウケツ</t>
    </rPh>
    <rPh sb="2" eb="4">
      <t>チョクゼン</t>
    </rPh>
    <rPh sb="5" eb="7">
      <t>カネツ</t>
    </rPh>
    <rPh sb="10" eb="13">
      <t>カネツゴ</t>
    </rPh>
    <rPh sb="14" eb="16">
      <t>セッシュ</t>
    </rPh>
    <rPh sb="16" eb="18">
      <t>レイトウ</t>
    </rPh>
    <rPh sb="18" eb="20">
      <t>ショクヒン</t>
    </rPh>
    <phoneticPr fontId="5"/>
  </si>
  <si>
    <t>無加熱摂取冷凍食品</t>
    <rPh sb="0" eb="1">
      <t>ム</t>
    </rPh>
    <rPh sb="1" eb="3">
      <t>カネツ</t>
    </rPh>
    <rPh sb="3" eb="5">
      <t>セッシュ</t>
    </rPh>
    <rPh sb="5" eb="7">
      <t>レイトウ</t>
    </rPh>
    <rPh sb="7" eb="9">
      <t>ショクヒン</t>
    </rPh>
    <phoneticPr fontId="5"/>
  </si>
  <si>
    <t>魚介類</t>
    <rPh sb="0" eb="3">
      <t>ギョカイルイ</t>
    </rPh>
    <phoneticPr fontId="5"/>
  </si>
  <si>
    <t>（実数）</t>
    <rPh sb="1" eb="3">
      <t>ジッスウ</t>
    </rPh>
    <phoneticPr fontId="5"/>
  </si>
  <si>
    <t>残留動物用医薬品</t>
    <rPh sb="0" eb="2">
      <t>ザンリュウ</t>
    </rPh>
    <rPh sb="2" eb="5">
      <t>ドウブツヨウ</t>
    </rPh>
    <rPh sb="5" eb="8">
      <t>イヤクヒン</t>
    </rPh>
    <phoneticPr fontId="5"/>
  </si>
  <si>
    <t>残留農薬　基  準</t>
    <rPh sb="0" eb="2">
      <t>ザンリュウ</t>
    </rPh>
    <rPh sb="2" eb="4">
      <t>ノウヤク</t>
    </rPh>
    <rPh sb="5" eb="9">
      <t>キジュン</t>
    </rPh>
    <phoneticPr fontId="5"/>
  </si>
  <si>
    <t>法定外　　添加物</t>
    <rPh sb="0" eb="3">
      <t>ホウテイガイ</t>
    </rPh>
    <rPh sb="5" eb="8">
      <t>テンカブツ</t>
    </rPh>
    <phoneticPr fontId="5"/>
  </si>
  <si>
    <t>添加物
使用基準</t>
    <rPh sb="0" eb="3">
      <t>テンカブツ</t>
    </rPh>
    <rPh sb="4" eb="6">
      <t>シヨウ</t>
    </rPh>
    <rPh sb="6" eb="8">
      <t>キジュン</t>
    </rPh>
    <phoneticPr fontId="5"/>
  </si>
  <si>
    <t>異　物</t>
    <rPh sb="0" eb="3">
      <t>イブツ</t>
    </rPh>
    <phoneticPr fontId="5"/>
  </si>
  <si>
    <t>大腸菌群</t>
    <rPh sb="0" eb="3">
      <t>ダイチョウキン</t>
    </rPh>
    <rPh sb="3" eb="4">
      <t>グン</t>
    </rPh>
    <phoneticPr fontId="5"/>
  </si>
  <si>
    <t>暫定的規制値の定められているものの試験した収 去 検 体 数</t>
    <rPh sb="0" eb="3">
      <t>ザンテイテキ</t>
    </rPh>
    <rPh sb="3" eb="6">
      <t>キセイチ</t>
    </rPh>
    <rPh sb="7" eb="8">
      <t>サダ</t>
    </rPh>
    <rPh sb="17" eb="19">
      <t>シケン</t>
    </rPh>
    <rPh sb="21" eb="22">
      <t>シュウ</t>
    </rPh>
    <rPh sb="23" eb="24">
      <t>キョ</t>
    </rPh>
    <rPh sb="25" eb="30">
      <t>ケンタイスウ</t>
    </rPh>
    <phoneticPr fontId="5"/>
  </si>
  <si>
    <t>不　良　理　由　（延数）</t>
    <rPh sb="0" eb="3">
      <t>フリョウ</t>
    </rPh>
    <rPh sb="4" eb="7">
      <t>リユウ</t>
    </rPh>
    <rPh sb="9" eb="11">
      <t>ノベスウ</t>
    </rPh>
    <phoneticPr fontId="5"/>
  </si>
  <si>
    <t>不　良
検体数
（実数）</t>
    <rPh sb="0" eb="3">
      <t>フリョウ</t>
    </rPh>
    <rPh sb="4" eb="6">
      <t>ケンタイ</t>
    </rPh>
    <rPh sb="6" eb="7">
      <t>スウ</t>
    </rPh>
    <rPh sb="9" eb="11">
      <t>ジッスウ</t>
    </rPh>
    <phoneticPr fontId="5"/>
  </si>
  <si>
    <t>試験した
収去検体数
（実数）</t>
    <rPh sb="0" eb="2">
      <t>シケン</t>
    </rPh>
    <rPh sb="5" eb="6">
      <t>シュウ</t>
    </rPh>
    <rPh sb="6" eb="7">
      <t>キョ</t>
    </rPh>
    <rPh sb="7" eb="9">
      <t>ケンタイ</t>
    </rPh>
    <rPh sb="9" eb="10">
      <t>スウ</t>
    </rPh>
    <rPh sb="12" eb="14">
      <t>ジッスウ</t>
    </rPh>
    <phoneticPr fontId="5"/>
  </si>
  <si>
    <t>第８－25表　食品等の収去試験検体数，不良理由・食品等の種類別</t>
    <rPh sb="7" eb="9">
      <t>ショクヒン</t>
    </rPh>
    <rPh sb="9" eb="10">
      <t>トウ</t>
    </rPh>
    <rPh sb="11" eb="12">
      <t>シュウ</t>
    </rPh>
    <rPh sb="12" eb="13">
      <t>キョ</t>
    </rPh>
    <rPh sb="13" eb="15">
      <t>シケン</t>
    </rPh>
    <rPh sb="15" eb="18">
      <t>ケンタイスウ</t>
    </rPh>
    <rPh sb="19" eb="21">
      <t>フリョウ</t>
    </rPh>
    <rPh sb="21" eb="23">
      <t>リユウ</t>
    </rPh>
    <rPh sb="24" eb="26">
      <t>ショクヒン</t>
    </rPh>
    <rPh sb="26" eb="27">
      <t>トウ</t>
    </rPh>
    <rPh sb="28" eb="31">
      <t>シュルイベツ</t>
    </rPh>
    <phoneticPr fontId="5"/>
  </si>
  <si>
    <t>・</t>
  </si>
  <si>
    <t>その他の乳</t>
    <rPh sb="0" eb="3">
      <t>ソノタ</t>
    </rPh>
    <rPh sb="4" eb="5">
      <t>ニュウ</t>
    </rPh>
    <phoneticPr fontId="5"/>
  </si>
  <si>
    <t>加工乳
（乳脂肪分3％未満）</t>
    <rPh sb="0" eb="3">
      <t>カコウニュウ</t>
    </rPh>
    <rPh sb="5" eb="8">
      <t>ニュウシボウ</t>
    </rPh>
    <rPh sb="8" eb="9">
      <t>ブン</t>
    </rPh>
    <rPh sb="11" eb="13">
      <t>ミマン</t>
    </rPh>
    <phoneticPr fontId="5"/>
  </si>
  <si>
    <t>加工乳
（乳脂肪分3％以上）</t>
    <rPh sb="0" eb="3">
      <t>カコウニュウ</t>
    </rPh>
    <rPh sb="5" eb="8">
      <t>ニュウシボウ</t>
    </rPh>
    <rPh sb="8" eb="9">
      <t>ブン</t>
    </rPh>
    <rPh sb="11" eb="13">
      <t>イジョウ</t>
    </rPh>
    <phoneticPr fontId="5"/>
  </si>
  <si>
    <t>低脂肪牛乳</t>
    <rPh sb="0" eb="3">
      <t>テイシボウ</t>
    </rPh>
    <rPh sb="3" eb="5">
      <t>ギュウニュウ</t>
    </rPh>
    <phoneticPr fontId="5"/>
  </si>
  <si>
    <t>牛乳</t>
    <rPh sb="0" eb="2">
      <t>ギュウニュウ</t>
    </rPh>
    <phoneticPr fontId="5"/>
  </si>
  <si>
    <t>特別牛乳</t>
    <rPh sb="0" eb="2">
      <t>トクベツ</t>
    </rPh>
    <rPh sb="2" eb="4">
      <t>ギュウニュウ</t>
    </rPh>
    <phoneticPr fontId="5"/>
  </si>
  <si>
    <t>瞬　間</t>
    <rPh sb="0" eb="3">
      <t>シュンカン</t>
    </rPh>
    <phoneticPr fontId="5"/>
  </si>
  <si>
    <t>75℃
以上</t>
    <rPh sb="4" eb="6">
      <t>イジョウ</t>
    </rPh>
    <phoneticPr fontId="5"/>
  </si>
  <si>
    <t>63℃～65℃</t>
    <phoneticPr fontId="5"/>
  </si>
  <si>
    <t>殺　菌　乳　（キロリットル）</t>
    <phoneticPr fontId="5"/>
  </si>
  <si>
    <t>無殺菌乳</t>
    <rPh sb="0" eb="1">
      <t>ム</t>
    </rPh>
    <rPh sb="1" eb="3">
      <t>サッキン</t>
    </rPh>
    <rPh sb="3" eb="4">
      <t>ニュウ</t>
    </rPh>
    <phoneticPr fontId="5"/>
  </si>
  <si>
    <t>第8－27表　乳処理量，乳の種類・処理方法別</t>
    <rPh sb="7" eb="8">
      <t>ニュウ</t>
    </rPh>
    <rPh sb="8" eb="11">
      <t>ショリリョウ</t>
    </rPh>
    <rPh sb="12" eb="13">
      <t>ニュウ</t>
    </rPh>
    <rPh sb="14" eb="22">
      <t>シュルイベツ</t>
    </rPh>
    <phoneticPr fontId="5"/>
  </si>
  <si>
    <t>生乳</t>
    <rPh sb="0" eb="2">
      <t>セイニュウ</t>
    </rPh>
    <phoneticPr fontId="5"/>
  </si>
  <si>
    <t xml:space="preserve">検査件数
</t>
    <rPh sb="0" eb="2">
      <t>ケンサ</t>
    </rPh>
    <rPh sb="2" eb="4">
      <t>ケンスウ</t>
    </rPh>
    <phoneticPr fontId="5"/>
  </si>
  <si>
    <t>試験した
場所　　（保健所）　　　　</t>
    <rPh sb="0" eb="2">
      <t>シケン</t>
    </rPh>
    <rPh sb="5" eb="7">
      <t>バショ</t>
    </rPh>
    <rPh sb="10" eb="13">
      <t>ホケンショ</t>
    </rPh>
    <phoneticPr fontId="5"/>
  </si>
  <si>
    <t>細菌数</t>
    <rPh sb="0" eb="2">
      <t>サイキン</t>
    </rPh>
    <rPh sb="2" eb="3">
      <t>スウ</t>
    </rPh>
    <phoneticPr fontId="5"/>
  </si>
  <si>
    <t>酸　度　</t>
    <rPh sb="0" eb="3">
      <t>サンド</t>
    </rPh>
    <phoneticPr fontId="5"/>
  </si>
  <si>
    <t>比　重</t>
    <rPh sb="0" eb="3">
      <t>ヒジュウ</t>
    </rPh>
    <phoneticPr fontId="5"/>
  </si>
  <si>
    <t>乳脂肪</t>
    <rPh sb="0" eb="1">
      <t>ニュウ</t>
    </rPh>
    <rPh sb="1" eb="3">
      <t>シボウ</t>
    </rPh>
    <phoneticPr fontId="5"/>
  </si>
  <si>
    <t>無脂乳
固形分</t>
    <rPh sb="0" eb="1">
      <t>ム</t>
    </rPh>
    <rPh sb="1" eb="2">
      <t>シ</t>
    </rPh>
    <rPh sb="2" eb="3">
      <t>ニュウ</t>
    </rPh>
    <rPh sb="4" eb="6">
      <t>コケイ</t>
    </rPh>
    <rPh sb="6" eb="7">
      <t>ブン</t>
    </rPh>
    <phoneticPr fontId="5"/>
  </si>
  <si>
    <t>不　適　理　由　（延数）</t>
    <rPh sb="0" eb="3">
      <t>フテキ</t>
    </rPh>
    <rPh sb="4" eb="7">
      <t>リユウ</t>
    </rPh>
    <rPh sb="9" eb="11">
      <t>ノベスウ</t>
    </rPh>
    <phoneticPr fontId="5"/>
  </si>
  <si>
    <t>不　適
検体数　</t>
    <rPh sb="0" eb="3">
      <t>フテキ</t>
    </rPh>
    <rPh sb="4" eb="7">
      <t>ケンタイスウ</t>
    </rPh>
    <phoneticPr fontId="5"/>
  </si>
  <si>
    <t>収去した
もの</t>
    <rPh sb="0" eb="1">
      <t>シュウ</t>
    </rPh>
    <rPh sb="1" eb="2">
      <t>キョ</t>
    </rPh>
    <phoneticPr fontId="5"/>
  </si>
  <si>
    <t>乳及び乳製品の成分規格の
定めのない事項に関する検査</t>
    <phoneticPr fontId="5"/>
  </si>
  <si>
    <t>乳及び乳製品の成分規格の定めのある事項に関する検査</t>
    <rPh sb="0" eb="1">
      <t>ニュウ</t>
    </rPh>
    <rPh sb="1" eb="2">
      <t>オヨ</t>
    </rPh>
    <rPh sb="3" eb="6">
      <t>ニュウセイヒン</t>
    </rPh>
    <rPh sb="7" eb="9">
      <t>セイブン</t>
    </rPh>
    <rPh sb="9" eb="11">
      <t>キカク</t>
    </rPh>
    <rPh sb="12" eb="13">
      <t>サダ</t>
    </rPh>
    <rPh sb="17" eb="19">
      <t>ジコウ</t>
    </rPh>
    <rPh sb="20" eb="21">
      <t>カン</t>
    </rPh>
    <rPh sb="23" eb="25">
      <t>ケンサ</t>
    </rPh>
    <phoneticPr fontId="5"/>
  </si>
  <si>
    <t>第8－26表　乳の収去試験検体数，乳の種類別</t>
    <rPh sb="7" eb="8">
      <t>ニュウ</t>
    </rPh>
    <rPh sb="9" eb="10">
      <t>シュウ</t>
    </rPh>
    <rPh sb="10" eb="11">
      <t>キョ</t>
    </rPh>
    <rPh sb="11" eb="13">
      <t>シケン</t>
    </rPh>
    <rPh sb="13" eb="16">
      <t>ケンタイスウ</t>
    </rPh>
    <rPh sb="17" eb="18">
      <t>ニュウ</t>
    </rPh>
    <rPh sb="19" eb="22">
      <t>シュルイベツ</t>
    </rPh>
    <phoneticPr fontId="5"/>
  </si>
  <si>
    <t>資料　生活衛生課調</t>
    <rPh sb="3" eb="5">
      <t>セイカツ</t>
    </rPh>
    <rPh sb="5" eb="8">
      <t>エイセイカ</t>
    </rPh>
    <rPh sb="8" eb="9">
      <t>シラ</t>
    </rPh>
    <phoneticPr fontId="5"/>
  </si>
  <si>
    <r>
      <t xml:space="preserve"> </t>
    </r>
    <r>
      <rPr>
        <sz val="12"/>
        <rFont val="ＭＳ 明朝"/>
        <family val="1"/>
        <charset val="128"/>
      </rPr>
      <t xml:space="preserve"> 　5） 「とく」とは、生後1年未満の牛である。</t>
    </r>
    <rPh sb="13" eb="15">
      <t>セイゴ</t>
    </rPh>
    <rPh sb="16" eb="17">
      <t>ネン</t>
    </rPh>
    <rPh sb="17" eb="19">
      <t>ミマン</t>
    </rPh>
    <rPh sb="20" eb="21">
      <t>ウシ</t>
    </rPh>
    <phoneticPr fontId="5"/>
  </si>
  <si>
    <r>
      <t xml:space="preserve"> </t>
    </r>
    <r>
      <rPr>
        <sz val="12"/>
        <rFont val="ＭＳ 明朝"/>
        <family val="1"/>
        <charset val="128"/>
      </rPr>
      <t xml:space="preserve"> 　4）　同一の獣畜について、処分原因の各疾病に重複して該当がある場合はそれぞれに計上している。</t>
    </r>
    <rPh sb="6" eb="8">
      <t>ドウイツ</t>
    </rPh>
    <rPh sb="9" eb="10">
      <t>ジュウ</t>
    </rPh>
    <rPh sb="10" eb="11">
      <t>チク</t>
    </rPh>
    <rPh sb="16" eb="18">
      <t>ショブン</t>
    </rPh>
    <rPh sb="18" eb="20">
      <t>ゲンイン</t>
    </rPh>
    <rPh sb="21" eb="24">
      <t>カククブン</t>
    </rPh>
    <rPh sb="25" eb="27">
      <t>ジュウフク</t>
    </rPh>
    <rPh sb="29" eb="31">
      <t>ガイトウ</t>
    </rPh>
    <rPh sb="34" eb="36">
      <t>バアイ</t>
    </rPh>
    <rPh sb="42" eb="44">
      <t>ケイジョウ</t>
    </rPh>
    <phoneticPr fontId="5"/>
  </si>
  <si>
    <r>
      <t>　　3)　「処分実頭数」には、</t>
    </r>
    <r>
      <rPr>
        <sz val="12"/>
        <rFont val="ＭＳ 明朝"/>
        <family val="1"/>
        <charset val="128"/>
      </rPr>
      <t>と畜場外のと殺（自家用と殺を除く）にかかる処分を含む。</t>
    </r>
    <rPh sb="6" eb="8">
      <t>ショブン</t>
    </rPh>
    <rPh sb="8" eb="9">
      <t>ジツ</t>
    </rPh>
    <rPh sb="9" eb="11">
      <t>トウスウ</t>
    </rPh>
    <rPh sb="16" eb="18">
      <t>チクジョウナイ</t>
    </rPh>
    <rPh sb="18" eb="19">
      <t>ガイ</t>
    </rPh>
    <rPh sb="20" eb="22">
      <t>トサツ</t>
    </rPh>
    <rPh sb="23" eb="26">
      <t>ジカヨウ</t>
    </rPh>
    <rPh sb="26" eb="28">
      <t>トサツ</t>
    </rPh>
    <rPh sb="29" eb="30">
      <t>ノゾ</t>
    </rPh>
    <rPh sb="36" eb="38">
      <t>ショブン</t>
    </rPh>
    <rPh sb="39" eb="40">
      <t>フク</t>
    </rPh>
    <phoneticPr fontId="5"/>
  </si>
  <si>
    <t>　　2)　「と畜場内と殺頭数」には解体禁止及び全部廃棄のものを含む。</t>
    <rPh sb="7" eb="10">
      <t>チクジョウナイ</t>
    </rPh>
    <rPh sb="10" eb="12">
      <t>トサツ</t>
    </rPh>
    <rPh sb="12" eb="14">
      <t>トウスウ</t>
    </rPh>
    <rPh sb="17" eb="19">
      <t>カイタイ</t>
    </rPh>
    <rPh sb="19" eb="21">
      <t>キンシ</t>
    </rPh>
    <rPh sb="21" eb="22">
      <t>オヨ</t>
    </rPh>
    <rPh sb="23" eb="25">
      <t>ゼンブ</t>
    </rPh>
    <rPh sb="25" eb="27">
      <t>ハイキ</t>
    </rPh>
    <rPh sb="31" eb="32">
      <t>フク</t>
    </rPh>
    <phoneticPr fontId="5"/>
  </si>
  <si>
    <t>注　1)　岡山市、倉敷市は除く。</t>
    <rPh sb="5" eb="7">
      <t>オカヤマ</t>
    </rPh>
    <rPh sb="7" eb="8">
      <t>シ</t>
    </rPh>
    <rPh sb="9" eb="12">
      <t>クラシキシ</t>
    </rPh>
    <rPh sb="13" eb="14">
      <t>ノゾ</t>
    </rPh>
    <phoneticPr fontId="5"/>
  </si>
  <si>
    <t>-</t>
    <phoneticPr fontId="5"/>
  </si>
  <si>
    <t>変性又は萎縮</t>
    <rPh sb="0" eb="2">
      <t>ヘンセイ</t>
    </rPh>
    <rPh sb="2" eb="3">
      <t>マタ</t>
    </rPh>
    <rPh sb="4" eb="6">
      <t>イシュク</t>
    </rPh>
    <phoneticPr fontId="5"/>
  </si>
  <si>
    <t>炎症又は炎症産物による汚染</t>
    <rPh sb="0" eb="2">
      <t>エンショウ</t>
    </rPh>
    <rPh sb="2" eb="3">
      <t>マタ</t>
    </rPh>
    <rPh sb="4" eb="6">
      <t>エンショウ</t>
    </rPh>
    <rPh sb="6" eb="8">
      <t>サンブツ</t>
    </rPh>
    <rPh sb="11" eb="13">
      <t>オセン</t>
    </rPh>
    <phoneticPr fontId="5"/>
  </si>
  <si>
    <t>中毒諸症</t>
    <rPh sb="0" eb="2">
      <t>チュウドク</t>
    </rPh>
    <rPh sb="2" eb="3">
      <t>ショ</t>
    </rPh>
    <rPh sb="3" eb="4">
      <t>ショウ</t>
    </rPh>
    <phoneticPr fontId="5"/>
  </si>
  <si>
    <t>腫瘍</t>
    <rPh sb="0" eb="2">
      <t>シュヨウ</t>
    </rPh>
    <phoneticPr fontId="5"/>
  </si>
  <si>
    <t>水腫</t>
    <rPh sb="0" eb="2">
      <t>スイシュ</t>
    </rPh>
    <phoneticPr fontId="5"/>
  </si>
  <si>
    <t>黄疸</t>
    <rPh sb="0" eb="2">
      <t>オウダン</t>
    </rPh>
    <phoneticPr fontId="5"/>
  </si>
  <si>
    <t>尿毒症</t>
    <rPh sb="0" eb="3">
      <t>ニョウドクショウ</t>
    </rPh>
    <phoneticPr fontId="5"/>
  </si>
  <si>
    <t>膿毒症</t>
    <rPh sb="0" eb="1">
      <t>ノウ</t>
    </rPh>
    <rPh sb="1" eb="2">
      <t>ドク</t>
    </rPh>
    <rPh sb="2" eb="3">
      <t>ショウ</t>
    </rPh>
    <phoneticPr fontId="5"/>
  </si>
  <si>
    <t>敗血症</t>
    <rPh sb="0" eb="3">
      <t>ハイケツショウ</t>
    </rPh>
    <phoneticPr fontId="5"/>
  </si>
  <si>
    <t>そ　　の　　他　　の　　疾　　病</t>
    <rPh sb="0" eb="7">
      <t>ソノタ</t>
    </rPh>
    <rPh sb="12" eb="16">
      <t>シッペイ</t>
    </rPh>
    <phoneticPr fontId="5"/>
  </si>
  <si>
    <t>ジストマ病</t>
    <rPh sb="4" eb="5">
      <t>ビョウ</t>
    </rPh>
    <phoneticPr fontId="5"/>
  </si>
  <si>
    <t>のう虫病</t>
    <rPh sb="2" eb="3">
      <t>ムシ</t>
    </rPh>
    <rPh sb="3" eb="4">
      <t>ビョウ</t>
    </rPh>
    <phoneticPr fontId="5"/>
  </si>
  <si>
    <t>寄生虫病</t>
    <rPh sb="0" eb="3">
      <t>キセイチュウ</t>
    </rPh>
    <rPh sb="3" eb="4">
      <t>ビョウ</t>
    </rPh>
    <phoneticPr fontId="5"/>
  </si>
  <si>
    <t>トキソプラズマ病</t>
    <rPh sb="7" eb="8">
      <t>ビョウ</t>
    </rPh>
    <phoneticPr fontId="5"/>
  </si>
  <si>
    <t>原虫病</t>
    <rPh sb="0" eb="2">
      <t>ゲンチュウ</t>
    </rPh>
    <rPh sb="2" eb="3">
      <t>ビョウ</t>
    </rPh>
    <phoneticPr fontId="5"/>
  </si>
  <si>
    <t>豚コレラ</t>
    <rPh sb="0" eb="1">
      <t>ブタ</t>
    </rPh>
    <phoneticPr fontId="5"/>
  </si>
  <si>
    <t>ウイルス・
リッチケア病</t>
    <rPh sb="11" eb="12">
      <t>ビョウ</t>
    </rPh>
    <phoneticPr fontId="5"/>
  </si>
  <si>
    <t>放線菌病</t>
    <rPh sb="0" eb="3">
      <t>ホウセンキン</t>
    </rPh>
    <rPh sb="3" eb="4">
      <t>ビョウ</t>
    </rPh>
    <phoneticPr fontId="5"/>
  </si>
  <si>
    <t>破傷風</t>
    <rPh sb="0" eb="3">
      <t>ハショウフウ</t>
    </rPh>
    <phoneticPr fontId="5"/>
  </si>
  <si>
    <t>ブルセラ病</t>
    <rPh sb="4" eb="5">
      <t>ビョウ</t>
    </rPh>
    <phoneticPr fontId="5"/>
  </si>
  <si>
    <t>結核病</t>
    <rPh sb="0" eb="2">
      <t>ケッカク</t>
    </rPh>
    <rPh sb="2" eb="3">
      <t>ビョウ</t>
    </rPh>
    <phoneticPr fontId="5"/>
  </si>
  <si>
    <t>サルモネラ病</t>
    <rPh sb="0" eb="5">
      <t>サルモネラキン</t>
    </rPh>
    <rPh sb="5" eb="6">
      <t>ビョウ</t>
    </rPh>
    <phoneticPr fontId="5"/>
  </si>
  <si>
    <t>豚丹毒</t>
    <rPh sb="0" eb="1">
      <t>ブタ</t>
    </rPh>
    <rPh sb="1" eb="3">
      <t>タンドク</t>
    </rPh>
    <phoneticPr fontId="5"/>
  </si>
  <si>
    <t>炭そ</t>
    <rPh sb="0" eb="1">
      <t>タンソ</t>
    </rPh>
    <phoneticPr fontId="5"/>
  </si>
  <si>
    <t>細　　菌　　病</t>
    <rPh sb="0" eb="7">
      <t>サイキンビョウ</t>
    </rPh>
    <phoneticPr fontId="5"/>
  </si>
  <si>
    <t>処分実頭数</t>
    <rPh sb="0" eb="2">
      <t>ショブン</t>
    </rPh>
    <rPh sb="2" eb="3">
      <t>ジツ</t>
    </rPh>
    <rPh sb="3" eb="5">
      <t>トウスウ</t>
    </rPh>
    <phoneticPr fontId="5"/>
  </si>
  <si>
    <t>一部　廃棄</t>
    <rPh sb="0" eb="2">
      <t>イチブ</t>
    </rPh>
    <rPh sb="3" eb="5">
      <t>ハイキ</t>
    </rPh>
    <phoneticPr fontId="5"/>
  </si>
  <si>
    <t>全部　廃棄</t>
    <rPh sb="0" eb="2">
      <t>ゼンブ</t>
    </rPh>
    <rPh sb="3" eb="5">
      <t>ハイキ</t>
    </rPh>
    <phoneticPr fontId="5"/>
  </si>
  <si>
    <t>禁止</t>
    <rPh sb="0" eb="2">
      <t>キンシ</t>
    </rPh>
    <phoneticPr fontId="5"/>
  </si>
  <si>
    <t>一部
廃棄</t>
    <rPh sb="0" eb="2">
      <t>イチブ</t>
    </rPh>
    <rPh sb="3" eb="5">
      <t>ハイキ</t>
    </rPh>
    <phoneticPr fontId="5"/>
  </si>
  <si>
    <t>処　分</t>
    <rPh sb="0" eb="3">
      <t>ショブン</t>
    </rPh>
    <phoneticPr fontId="5"/>
  </si>
  <si>
    <t>と畜場内と殺頭数</t>
    <rPh sb="1" eb="4">
      <t>チクジョウナイ</t>
    </rPh>
    <rPh sb="4" eb="6">
      <t>トサツ</t>
    </rPh>
    <rPh sb="6" eb="8">
      <t>トウスウ</t>
    </rPh>
    <phoneticPr fontId="5"/>
  </si>
  <si>
    <t>検　査　頭　数</t>
    <rPh sb="0" eb="3">
      <t>ケンサ</t>
    </rPh>
    <rPh sb="4" eb="7">
      <t>トウスウ</t>
    </rPh>
    <phoneticPr fontId="5"/>
  </si>
  <si>
    <t>山　羊</t>
    <rPh sb="0" eb="3">
      <t>ヤギ</t>
    </rPh>
    <phoneticPr fontId="5"/>
  </si>
  <si>
    <t>めん羊</t>
    <rPh sb="2" eb="3">
      <t>ヨウ</t>
    </rPh>
    <phoneticPr fontId="5"/>
  </si>
  <si>
    <t>豚</t>
    <rPh sb="0" eb="1">
      <t>ブタ</t>
    </rPh>
    <phoneticPr fontId="5"/>
  </si>
  <si>
    <t>馬</t>
    <rPh sb="0" eb="1">
      <t>ウマ</t>
    </rPh>
    <phoneticPr fontId="5"/>
  </si>
  <si>
    <t>と　く</t>
    <phoneticPr fontId="5"/>
  </si>
  <si>
    <t>牛</t>
    <rPh sb="0" eb="1">
      <t>ウシ</t>
    </rPh>
    <phoneticPr fontId="5"/>
  </si>
  <si>
    <r>
      <t xml:space="preserve"> 平成27（2015）年</t>
    </r>
    <r>
      <rPr>
        <sz val="12"/>
        <rFont val="ＭＳ 明朝"/>
        <family val="1"/>
        <charset val="128"/>
      </rPr>
      <t>度　　</t>
    </r>
    <rPh sb="1" eb="3">
      <t>ヘイセイ</t>
    </rPh>
    <rPh sb="11" eb="12">
      <t>ネン</t>
    </rPh>
    <rPh sb="12" eb="13">
      <t>ド</t>
    </rPh>
    <phoneticPr fontId="5"/>
  </si>
  <si>
    <t>第８－29表　と畜検査頭数・と畜場内と殺頭数・と殺解体禁止又は廃棄頭数，畜種・疾病の種類別</t>
    <rPh sb="8" eb="9">
      <t>チク</t>
    </rPh>
    <rPh sb="9" eb="11">
      <t>ケンサ</t>
    </rPh>
    <rPh sb="11" eb="13">
      <t>トウスウ</t>
    </rPh>
    <rPh sb="15" eb="16">
      <t>チク</t>
    </rPh>
    <rPh sb="16" eb="18">
      <t>ジョウナイ</t>
    </rPh>
    <rPh sb="18" eb="20">
      <t>トサツ</t>
    </rPh>
    <rPh sb="20" eb="22">
      <t>トウスウ</t>
    </rPh>
    <rPh sb="23" eb="25">
      <t>トサツ</t>
    </rPh>
    <rPh sb="25" eb="27">
      <t>カイタイ</t>
    </rPh>
    <rPh sb="27" eb="29">
      <t>キンシ</t>
    </rPh>
    <rPh sb="29" eb="30">
      <t>マタ</t>
    </rPh>
    <rPh sb="31" eb="33">
      <t>ハイキ</t>
    </rPh>
    <rPh sb="33" eb="35">
      <t>トウスウ</t>
    </rPh>
    <rPh sb="36" eb="37">
      <t>チク</t>
    </rPh>
    <rPh sb="37" eb="38">
      <t>シュルイ</t>
    </rPh>
    <rPh sb="38" eb="45">
      <t>シュベツ</t>
    </rPh>
    <phoneticPr fontId="5"/>
  </si>
  <si>
    <t>注　1)　岡山市、倉敷市は除く。</t>
    <rPh sb="0" eb="1">
      <t>チュウ</t>
    </rPh>
    <rPh sb="5" eb="8">
      <t>オカヤマシ</t>
    </rPh>
    <rPh sb="9" eb="12">
      <t>クラシキシ</t>
    </rPh>
    <rPh sb="13" eb="14">
      <t>ノゾ</t>
    </rPh>
    <phoneticPr fontId="5"/>
  </si>
  <si>
    <t>使用制限件数</t>
    <rPh sb="0" eb="2">
      <t>シヨウ</t>
    </rPh>
    <rPh sb="2" eb="4">
      <t>セイゲン</t>
    </rPh>
    <rPh sb="4" eb="6">
      <t>ケンスウ</t>
    </rPh>
    <phoneticPr fontId="5"/>
  </si>
  <si>
    <t>許可取消件数</t>
    <rPh sb="0" eb="2">
      <t>キョカ</t>
    </rPh>
    <rPh sb="2" eb="4">
      <t>トリケシ</t>
    </rPh>
    <rPh sb="4" eb="6">
      <t>ケンスウ</t>
    </rPh>
    <phoneticPr fontId="5"/>
  </si>
  <si>
    <t>廃止件数</t>
    <rPh sb="0" eb="2">
      <t>ハイシ</t>
    </rPh>
    <rPh sb="2" eb="4">
      <t>ケンスウ</t>
    </rPh>
    <phoneticPr fontId="5"/>
  </si>
  <si>
    <t>許可件数</t>
    <rPh sb="0" eb="2">
      <t>キョカ</t>
    </rPh>
    <rPh sb="2" eb="4">
      <t>ケンスウ</t>
    </rPh>
    <phoneticPr fontId="5"/>
  </si>
  <si>
    <t>簡易</t>
    <rPh sb="0" eb="2">
      <t>カンイ</t>
    </rPh>
    <phoneticPr fontId="5"/>
  </si>
  <si>
    <t>一般</t>
    <rPh sb="0" eb="2">
      <t>イッパン</t>
    </rPh>
    <phoneticPr fontId="5"/>
  </si>
  <si>
    <t>組合・その他</t>
    <rPh sb="0" eb="2">
      <t>クミアイ</t>
    </rPh>
    <rPh sb="3" eb="6">
      <t>ソノタ</t>
    </rPh>
    <phoneticPr fontId="5"/>
  </si>
  <si>
    <t>会社</t>
    <rPh sb="0" eb="2">
      <t>カイシャ</t>
    </rPh>
    <phoneticPr fontId="5"/>
  </si>
  <si>
    <t>市・町村</t>
    <rPh sb="0" eb="1">
      <t>シ</t>
    </rPh>
    <rPh sb="2" eb="4">
      <t>チョウソン</t>
    </rPh>
    <phoneticPr fontId="5"/>
  </si>
  <si>
    <t>国・都道府県</t>
    <rPh sb="0" eb="1">
      <t>クニ</t>
    </rPh>
    <rPh sb="2" eb="6">
      <t>トドウフケン</t>
    </rPh>
    <phoneticPr fontId="5"/>
  </si>
  <si>
    <t>第８－28表　と畜場数・許可・廃止・処分件数，設置者別</t>
    <rPh sb="8" eb="9">
      <t>チク</t>
    </rPh>
    <rPh sb="9" eb="10">
      <t>ジョウ</t>
    </rPh>
    <rPh sb="10" eb="11">
      <t>スウ</t>
    </rPh>
    <rPh sb="12" eb="14">
      <t>キョカ</t>
    </rPh>
    <rPh sb="15" eb="17">
      <t>ハイシ</t>
    </rPh>
    <rPh sb="18" eb="20">
      <t>ショブン</t>
    </rPh>
    <rPh sb="20" eb="22">
      <t>ケンスウ</t>
    </rPh>
    <rPh sb="23" eb="26">
      <t>セッチシャ</t>
    </rPh>
    <rPh sb="26" eb="27">
      <t>ベツ</t>
    </rPh>
    <phoneticPr fontId="5"/>
  </si>
  <si>
    <t>非定型抗酸菌症</t>
    <rPh sb="0" eb="1">
      <t>ヒ</t>
    </rPh>
    <rPh sb="1" eb="3">
      <t>テイケイ</t>
    </rPh>
    <rPh sb="3" eb="4">
      <t>コウ</t>
    </rPh>
    <rPh sb="4" eb="5">
      <t>サン</t>
    </rPh>
    <rPh sb="5" eb="6">
      <t>キン</t>
    </rPh>
    <rPh sb="6" eb="7">
      <t>ショウ</t>
    </rPh>
    <phoneticPr fontId="5"/>
  </si>
  <si>
    <t>舌水腫</t>
    <rPh sb="0" eb="1">
      <t>シタ</t>
    </rPh>
    <rPh sb="1" eb="3">
      <t>スイシュ</t>
    </rPh>
    <phoneticPr fontId="11"/>
  </si>
  <si>
    <t>骨盤腔内出血</t>
    <rPh sb="0" eb="2">
      <t>コツバン</t>
    </rPh>
    <rPh sb="2" eb="3">
      <t>コウ</t>
    </rPh>
    <rPh sb="3" eb="4">
      <t>ナイ</t>
    </rPh>
    <rPh sb="4" eb="6">
      <t>シュッケツ</t>
    </rPh>
    <phoneticPr fontId="5"/>
  </si>
  <si>
    <t>メラノーシス</t>
    <phoneticPr fontId="11"/>
  </si>
  <si>
    <t>リンパ節腫瘍</t>
    <rPh sb="3" eb="4">
      <t>セツ</t>
    </rPh>
    <rPh sb="4" eb="6">
      <t>シュヨウ</t>
    </rPh>
    <phoneticPr fontId="5"/>
  </si>
  <si>
    <t>炎症産物による汚染</t>
    <rPh sb="0" eb="2">
      <t>エンショウ</t>
    </rPh>
    <rPh sb="2" eb="4">
      <t>サンブツ</t>
    </rPh>
    <rPh sb="7" eb="9">
      <t>オセン</t>
    </rPh>
    <phoneticPr fontId="5"/>
  </si>
  <si>
    <t>手術痕</t>
    <rPh sb="0" eb="2">
      <t>シュジュツ</t>
    </rPh>
    <rPh sb="2" eb="3">
      <t>コン</t>
    </rPh>
    <phoneticPr fontId="5"/>
  </si>
  <si>
    <t>注射痕</t>
    <rPh sb="0" eb="2">
      <t>チュウシャ</t>
    </rPh>
    <rPh sb="2" eb="3">
      <t>コン</t>
    </rPh>
    <phoneticPr fontId="5"/>
  </si>
  <si>
    <t>放線菌病</t>
    <rPh sb="0" eb="1">
      <t>ホウ</t>
    </rPh>
    <rPh sb="1" eb="2">
      <t>セン</t>
    </rPh>
    <rPh sb="2" eb="3">
      <t>キン</t>
    </rPh>
    <rPh sb="3" eb="4">
      <t>ビョウ</t>
    </rPh>
    <phoneticPr fontId="11"/>
  </si>
  <si>
    <t>き甲腫</t>
    <rPh sb="1" eb="2">
      <t>コウ</t>
    </rPh>
    <rPh sb="2" eb="3">
      <t>シュ</t>
    </rPh>
    <phoneticPr fontId="11"/>
  </si>
  <si>
    <t>フレグモーネ</t>
    <phoneticPr fontId="11"/>
  </si>
  <si>
    <t>皮下膿瘍</t>
    <rPh sb="0" eb="2">
      <t>ヒカ</t>
    </rPh>
    <rPh sb="2" eb="4">
      <t>ノウヨウ</t>
    </rPh>
    <phoneticPr fontId="11"/>
  </si>
  <si>
    <t>皮下出血</t>
    <rPh sb="0" eb="2">
      <t>ヒカ</t>
    </rPh>
    <rPh sb="2" eb="4">
      <t>シュッケツ</t>
    </rPh>
    <phoneticPr fontId="11"/>
  </si>
  <si>
    <t>皮下水腫</t>
    <rPh sb="0" eb="2">
      <t>ヒカ</t>
    </rPh>
    <rPh sb="2" eb="4">
      <t>スイシュ</t>
    </rPh>
    <phoneticPr fontId="11"/>
  </si>
  <si>
    <t>皮膚系</t>
    <rPh sb="0" eb="2">
      <t>ヒフ</t>
    </rPh>
    <rPh sb="2" eb="3">
      <t>ケイ</t>
    </rPh>
    <phoneticPr fontId="5"/>
  </si>
  <si>
    <t>蹄底潰瘍</t>
    <rPh sb="0" eb="1">
      <t>テイ</t>
    </rPh>
    <rPh sb="1" eb="2">
      <t>テイ</t>
    </rPh>
    <rPh sb="2" eb="4">
      <t>カイヨウ</t>
    </rPh>
    <phoneticPr fontId="11"/>
  </si>
  <si>
    <t>腱断裂</t>
    <rPh sb="0" eb="1">
      <t>ケン</t>
    </rPh>
    <rPh sb="1" eb="3">
      <t>ダンレツ</t>
    </rPh>
    <phoneticPr fontId="11"/>
  </si>
  <si>
    <t>筋断裂</t>
    <rPh sb="0" eb="1">
      <t>キン</t>
    </rPh>
    <rPh sb="1" eb="3">
      <t>ダンレツ</t>
    </rPh>
    <phoneticPr fontId="11"/>
  </si>
  <si>
    <t>横隔膜膿瘍</t>
    <rPh sb="0" eb="3">
      <t>オウカクマク</t>
    </rPh>
    <rPh sb="3" eb="5">
      <t>ノウヨウ</t>
    </rPh>
    <phoneticPr fontId="11"/>
  </si>
  <si>
    <t>筋炎</t>
    <rPh sb="0" eb="1">
      <t>キン</t>
    </rPh>
    <rPh sb="1" eb="2">
      <t>エン</t>
    </rPh>
    <phoneticPr fontId="11"/>
  </si>
  <si>
    <t>筋色素沈着症</t>
    <rPh sb="0" eb="1">
      <t>キン</t>
    </rPh>
    <rPh sb="1" eb="3">
      <t>シキソ</t>
    </rPh>
    <rPh sb="3" eb="5">
      <t>チンチャク</t>
    </rPh>
    <rPh sb="5" eb="6">
      <t>ショウ</t>
    </rPh>
    <phoneticPr fontId="11"/>
  </si>
  <si>
    <t>筋肉血腫</t>
    <rPh sb="0" eb="1">
      <t>キン</t>
    </rPh>
    <rPh sb="1" eb="2">
      <t>ニク</t>
    </rPh>
    <rPh sb="2" eb="3">
      <t>チ</t>
    </rPh>
    <rPh sb="3" eb="4">
      <t>シュ</t>
    </rPh>
    <phoneticPr fontId="11"/>
  </si>
  <si>
    <t>筋肉膿瘍</t>
    <rPh sb="0" eb="2">
      <t>キンニク</t>
    </rPh>
    <rPh sb="2" eb="4">
      <t>ノウヨウ</t>
    </rPh>
    <phoneticPr fontId="5"/>
  </si>
  <si>
    <t>筋肉出血</t>
    <rPh sb="0" eb="2">
      <t>キンニク</t>
    </rPh>
    <rPh sb="2" eb="4">
      <t>シュッケツ</t>
    </rPh>
    <phoneticPr fontId="11"/>
  </si>
  <si>
    <t>筋肉水腫</t>
    <rPh sb="0" eb="2">
      <t>キンニク</t>
    </rPh>
    <rPh sb="2" eb="4">
      <t>スイシュ</t>
    </rPh>
    <phoneticPr fontId="11"/>
  </si>
  <si>
    <t>筋肉壊死</t>
    <rPh sb="0" eb="2">
      <t>キンニク</t>
    </rPh>
    <rPh sb="2" eb="4">
      <t>エシ</t>
    </rPh>
    <phoneticPr fontId="11"/>
  </si>
  <si>
    <t>筋肉変性</t>
    <rPh sb="0" eb="2">
      <t>キンニク</t>
    </rPh>
    <rPh sb="2" eb="4">
      <t>ヘンセイ</t>
    </rPh>
    <phoneticPr fontId="11"/>
  </si>
  <si>
    <t>関節炎</t>
    <rPh sb="0" eb="3">
      <t>カンセツエン</t>
    </rPh>
    <phoneticPr fontId="11"/>
  </si>
  <si>
    <t>脱臼</t>
    <rPh sb="0" eb="2">
      <t>ダッキュウ</t>
    </rPh>
    <phoneticPr fontId="11"/>
  </si>
  <si>
    <t>化膿性骨炎</t>
    <rPh sb="0" eb="2">
      <t>カノウ</t>
    </rPh>
    <rPh sb="2" eb="3">
      <t>セイ</t>
    </rPh>
    <rPh sb="3" eb="4">
      <t>ホネ</t>
    </rPh>
    <rPh sb="4" eb="5">
      <t>エン</t>
    </rPh>
    <phoneticPr fontId="11"/>
  </si>
  <si>
    <t>骨折</t>
    <rPh sb="0" eb="2">
      <t>コッセツ</t>
    </rPh>
    <phoneticPr fontId="11"/>
  </si>
  <si>
    <t>運動器系</t>
    <rPh sb="0" eb="2">
      <t>ウンドウ</t>
    </rPh>
    <rPh sb="2" eb="3">
      <t>キ</t>
    </rPh>
    <rPh sb="3" eb="4">
      <t>ケイ</t>
    </rPh>
    <phoneticPr fontId="5"/>
  </si>
  <si>
    <t>乳房炎</t>
    <rPh sb="0" eb="2">
      <t>ニュウボウ</t>
    </rPh>
    <rPh sb="2" eb="3">
      <t>エン</t>
    </rPh>
    <phoneticPr fontId="11"/>
  </si>
  <si>
    <t>乳頭炎</t>
    <rPh sb="0" eb="2">
      <t>ニュウトウ</t>
    </rPh>
    <rPh sb="2" eb="3">
      <t>エン</t>
    </rPh>
    <phoneticPr fontId="5"/>
  </si>
  <si>
    <t>乳房中隔断裂</t>
    <rPh sb="0" eb="2">
      <t>ニュウボウ</t>
    </rPh>
    <rPh sb="2" eb="4">
      <t>チュウカク</t>
    </rPh>
    <rPh sb="4" eb="6">
      <t>ダンレツ</t>
    </rPh>
    <phoneticPr fontId="5"/>
  </si>
  <si>
    <t>乳房中隔水腫</t>
    <rPh sb="0" eb="2">
      <t>ニュウボウ</t>
    </rPh>
    <rPh sb="2" eb="4">
      <t>チュウカク</t>
    </rPh>
    <rPh sb="4" eb="6">
      <t>スイシュ</t>
    </rPh>
    <phoneticPr fontId="5"/>
  </si>
  <si>
    <t>乳房出血</t>
    <rPh sb="0" eb="2">
      <t>ニュウボウ</t>
    </rPh>
    <rPh sb="2" eb="4">
      <t>シュッケツ</t>
    </rPh>
    <phoneticPr fontId="11"/>
  </si>
  <si>
    <t>乳房水腫</t>
    <rPh sb="0" eb="2">
      <t>ニュウボウ</t>
    </rPh>
    <rPh sb="2" eb="4">
      <t>スイシュ</t>
    </rPh>
    <phoneticPr fontId="11"/>
  </si>
  <si>
    <t>乳腺奇形</t>
    <rPh sb="0" eb="2">
      <t>ニュウセン</t>
    </rPh>
    <rPh sb="2" eb="4">
      <t>キケイ</t>
    </rPh>
    <phoneticPr fontId="5"/>
  </si>
  <si>
    <t>膣脱</t>
    <rPh sb="0" eb="1">
      <t>チツ</t>
    </rPh>
    <rPh sb="1" eb="2">
      <t>ダツ</t>
    </rPh>
    <phoneticPr fontId="11"/>
  </si>
  <si>
    <t>胎膜水腫</t>
    <rPh sb="0" eb="1">
      <t>タイ</t>
    </rPh>
    <rPh sb="1" eb="2">
      <t>マク</t>
    </rPh>
    <rPh sb="2" eb="4">
      <t>スイシュ</t>
    </rPh>
    <phoneticPr fontId="5"/>
  </si>
  <si>
    <t>生殖器系</t>
  </si>
  <si>
    <t>山羊</t>
    <rPh sb="0" eb="2">
      <t>ヤギ</t>
    </rPh>
    <phoneticPr fontId="5"/>
  </si>
  <si>
    <t>とく</t>
    <phoneticPr fontId="5"/>
  </si>
  <si>
    <t>牛</t>
  </si>
  <si>
    <r>
      <t>平成27（2015）</t>
    </r>
    <r>
      <rPr>
        <sz val="12"/>
        <rFont val="ＭＳ 明朝"/>
        <family val="1"/>
        <charset val="128"/>
      </rPr>
      <t>年度　　</t>
    </r>
    <phoneticPr fontId="5"/>
  </si>
  <si>
    <t>資料　生活衛生課調</t>
    <phoneticPr fontId="5"/>
  </si>
  <si>
    <t>注　1)　岡山市及び倉敷市は除く。</t>
    <rPh sb="0" eb="1">
      <t>チュウ</t>
    </rPh>
    <rPh sb="5" eb="8">
      <t>オカヤマシ</t>
    </rPh>
    <rPh sb="8" eb="9">
      <t>オヨ</t>
    </rPh>
    <rPh sb="10" eb="13">
      <t>クラシキシ</t>
    </rPh>
    <rPh sb="14" eb="15">
      <t>ノゾ</t>
    </rPh>
    <phoneticPr fontId="5"/>
  </si>
  <si>
    <t>死亡胎児</t>
    <rPh sb="0" eb="2">
      <t>シボウ</t>
    </rPh>
    <rPh sb="2" eb="4">
      <t>タイジ</t>
    </rPh>
    <phoneticPr fontId="5"/>
  </si>
  <si>
    <t>腸閉塞</t>
    <rPh sb="0" eb="1">
      <t>チョウ</t>
    </rPh>
    <rPh sb="1" eb="3">
      <t>ヘイソク</t>
    </rPh>
    <phoneticPr fontId="11"/>
  </si>
  <si>
    <t>妊娠子宮</t>
    <rPh sb="0" eb="2">
      <t>ニンシン</t>
    </rPh>
    <rPh sb="2" eb="4">
      <t>シキュウ</t>
    </rPh>
    <phoneticPr fontId="11"/>
  </si>
  <si>
    <t>直腸脱</t>
    <rPh sb="0" eb="2">
      <t>チョクチョウ</t>
    </rPh>
    <rPh sb="2" eb="3">
      <t>ダツ</t>
    </rPh>
    <phoneticPr fontId="11"/>
  </si>
  <si>
    <t>産褥子宮</t>
    <rPh sb="0" eb="2">
      <t>サンジョク</t>
    </rPh>
    <rPh sb="2" eb="4">
      <t>シキュウ</t>
    </rPh>
    <phoneticPr fontId="11"/>
  </si>
  <si>
    <t>盲腸鼓脹</t>
    <rPh sb="0" eb="2">
      <t>モウチョウ</t>
    </rPh>
    <rPh sb="2" eb="3">
      <t>コ</t>
    </rPh>
    <rPh sb="3" eb="4">
      <t>チョウ</t>
    </rPh>
    <phoneticPr fontId="11"/>
  </si>
  <si>
    <t>子宮充血</t>
    <rPh sb="0" eb="2">
      <t>シキュウ</t>
    </rPh>
    <rPh sb="2" eb="4">
      <t>ジュウケツ</t>
    </rPh>
    <phoneticPr fontId="11"/>
  </si>
  <si>
    <t>腸捻転</t>
    <rPh sb="0" eb="1">
      <t>チョウ</t>
    </rPh>
    <rPh sb="1" eb="3">
      <t>ネンテン</t>
    </rPh>
    <phoneticPr fontId="11"/>
  </si>
  <si>
    <t>子宮蓄膿症</t>
    <rPh sb="0" eb="2">
      <t>シキュウ</t>
    </rPh>
    <rPh sb="2" eb="4">
      <t>チクノウ</t>
    </rPh>
    <rPh sb="4" eb="5">
      <t>ショウ</t>
    </rPh>
    <phoneticPr fontId="11"/>
  </si>
  <si>
    <t>胃腸水腫</t>
    <rPh sb="0" eb="2">
      <t>イチョウ</t>
    </rPh>
    <rPh sb="2" eb="4">
      <t>スイシュ</t>
    </rPh>
    <phoneticPr fontId="11"/>
  </si>
  <si>
    <t>子宮内膜炎</t>
    <rPh sb="0" eb="2">
      <t>シキュウ</t>
    </rPh>
    <rPh sb="2" eb="4">
      <t>ナイマク</t>
    </rPh>
    <rPh sb="4" eb="5">
      <t>エン</t>
    </rPh>
    <phoneticPr fontId="11"/>
  </si>
  <si>
    <t>胃・腸腫瘍</t>
    <rPh sb="0" eb="1">
      <t>イ</t>
    </rPh>
    <rPh sb="2" eb="3">
      <t>チョウ</t>
    </rPh>
    <rPh sb="3" eb="5">
      <t>シュヨウ</t>
    </rPh>
    <phoneticPr fontId="11"/>
  </si>
  <si>
    <t>子宮（周囲）水腫</t>
    <rPh sb="0" eb="2">
      <t>シキュウ</t>
    </rPh>
    <rPh sb="3" eb="5">
      <t>シュウイ</t>
    </rPh>
    <rPh sb="6" eb="8">
      <t>スイシュ</t>
    </rPh>
    <phoneticPr fontId="5"/>
  </si>
  <si>
    <t>胃膿瘍</t>
    <rPh sb="0" eb="1">
      <t>イ</t>
    </rPh>
    <rPh sb="1" eb="3">
      <t>ノウヨウ</t>
    </rPh>
    <phoneticPr fontId="11"/>
  </si>
  <si>
    <t>子宮間膜水腫</t>
    <rPh sb="0" eb="2">
      <t>シキュウ</t>
    </rPh>
    <rPh sb="2" eb="3">
      <t>カン</t>
    </rPh>
    <rPh sb="3" eb="4">
      <t>マク</t>
    </rPh>
    <rPh sb="4" eb="6">
      <t>スイシュ</t>
    </rPh>
    <phoneticPr fontId="11"/>
  </si>
  <si>
    <t>創傷性第二胃炎</t>
    <rPh sb="0" eb="2">
      <t>ソウショウ</t>
    </rPh>
    <rPh sb="2" eb="3">
      <t>セイ</t>
    </rPh>
    <rPh sb="3" eb="4">
      <t>ダイ</t>
    </rPh>
    <rPh sb="4" eb="5">
      <t>2</t>
    </rPh>
    <rPh sb="5" eb="6">
      <t>イ</t>
    </rPh>
    <rPh sb="6" eb="7">
      <t>エン</t>
    </rPh>
    <phoneticPr fontId="11"/>
  </si>
  <si>
    <t>卵巣腫瘍</t>
    <rPh sb="0" eb="2">
      <t>ランソウ</t>
    </rPh>
    <rPh sb="2" eb="4">
      <t>シュヨウ</t>
    </rPh>
    <phoneticPr fontId="11"/>
  </si>
  <si>
    <t>胃炎</t>
    <rPh sb="0" eb="2">
      <t>イエン</t>
    </rPh>
    <phoneticPr fontId="11"/>
  </si>
  <si>
    <t>卵巣嚢腫</t>
    <rPh sb="0" eb="2">
      <t>ランソウ</t>
    </rPh>
    <rPh sb="2" eb="3">
      <t>ノウ</t>
    </rPh>
    <rPh sb="3" eb="4">
      <t>シュ</t>
    </rPh>
    <phoneticPr fontId="11"/>
  </si>
  <si>
    <t>胃出血</t>
    <rPh sb="0" eb="1">
      <t>イ</t>
    </rPh>
    <rPh sb="1" eb="3">
      <t>シュッケツ</t>
    </rPh>
    <phoneticPr fontId="11"/>
  </si>
  <si>
    <t>陰睾</t>
    <rPh sb="0" eb="1">
      <t>イン</t>
    </rPh>
    <rPh sb="1" eb="2">
      <t>コウ</t>
    </rPh>
    <phoneticPr fontId="11"/>
  </si>
  <si>
    <t>生殖器系</t>
    <phoneticPr fontId="5"/>
  </si>
  <si>
    <t>胃水腫</t>
    <rPh sb="0" eb="1">
      <t>イ</t>
    </rPh>
    <rPh sb="1" eb="3">
      <t>スイシュ</t>
    </rPh>
    <phoneticPr fontId="11"/>
  </si>
  <si>
    <t>尿道結石</t>
    <rPh sb="0" eb="2">
      <t>ニョウドウ</t>
    </rPh>
    <rPh sb="2" eb="4">
      <t>ケッセキ</t>
    </rPh>
    <phoneticPr fontId="11"/>
  </si>
  <si>
    <t>胃充血</t>
    <rPh sb="0" eb="1">
      <t>イ</t>
    </rPh>
    <rPh sb="1" eb="3">
      <t>ジュウケツ</t>
    </rPh>
    <phoneticPr fontId="11"/>
  </si>
  <si>
    <t>膀胱出血</t>
    <rPh sb="0" eb="2">
      <t>ボウコウ</t>
    </rPh>
    <rPh sb="2" eb="4">
      <t>シュッケツ</t>
    </rPh>
    <phoneticPr fontId="5"/>
  </si>
  <si>
    <t>胃びらん・潰瘍</t>
    <rPh sb="0" eb="1">
      <t>イ</t>
    </rPh>
    <rPh sb="5" eb="7">
      <t>カイヨウ</t>
    </rPh>
    <phoneticPr fontId="11"/>
  </si>
  <si>
    <t>膀胱腫瘍</t>
    <rPh sb="0" eb="2">
      <t>ボウコウ</t>
    </rPh>
    <rPh sb="2" eb="4">
      <t>シュヨウ</t>
    </rPh>
    <phoneticPr fontId="11"/>
  </si>
  <si>
    <t>胃腸アトニー</t>
    <rPh sb="0" eb="1">
      <t>イ</t>
    </rPh>
    <rPh sb="1" eb="2">
      <t>チョウ</t>
    </rPh>
    <phoneticPr fontId="11"/>
  </si>
  <si>
    <t>膀胱炎</t>
    <rPh sb="0" eb="2">
      <t>ボウコウ</t>
    </rPh>
    <rPh sb="2" eb="3">
      <t>エン</t>
    </rPh>
    <phoneticPr fontId="11"/>
  </si>
  <si>
    <t>胃拡張・食滞</t>
    <rPh sb="0" eb="1">
      <t>イ</t>
    </rPh>
    <rPh sb="1" eb="3">
      <t>カクチョウ</t>
    </rPh>
    <rPh sb="4" eb="5">
      <t>ショク</t>
    </rPh>
    <rPh sb="5" eb="6">
      <t>タイ</t>
    </rPh>
    <phoneticPr fontId="11"/>
  </si>
  <si>
    <t>膀胱結石</t>
    <rPh sb="0" eb="2">
      <t>ボウコウ</t>
    </rPh>
    <rPh sb="2" eb="4">
      <t>ケッセキ</t>
    </rPh>
    <phoneticPr fontId="11"/>
  </si>
  <si>
    <t>第四胃変位</t>
    <rPh sb="0" eb="1">
      <t>ダイ</t>
    </rPh>
    <rPh sb="1" eb="2">
      <t>ヨン</t>
    </rPh>
    <rPh sb="2" eb="3">
      <t>イ</t>
    </rPh>
    <rPh sb="3" eb="5">
      <t>ヘンイ</t>
    </rPh>
    <phoneticPr fontId="11"/>
  </si>
  <si>
    <t>水腎症</t>
    <rPh sb="0" eb="1">
      <t>スイ</t>
    </rPh>
    <rPh sb="1" eb="2">
      <t>ジン</t>
    </rPh>
    <rPh sb="2" eb="3">
      <t>ショウ</t>
    </rPh>
    <phoneticPr fontId="11"/>
  </si>
  <si>
    <t>誇張症</t>
    <rPh sb="0" eb="2">
      <t>コチョウ</t>
    </rPh>
    <rPh sb="2" eb="3">
      <t>ショウ</t>
    </rPh>
    <phoneticPr fontId="11"/>
  </si>
  <si>
    <t>腎盂水腫</t>
    <rPh sb="0" eb="2">
      <t>ジンウ</t>
    </rPh>
    <rPh sb="2" eb="4">
      <t>スイシュ</t>
    </rPh>
    <phoneticPr fontId="5"/>
  </si>
  <si>
    <t>アクチノバチルス病</t>
    <rPh sb="8" eb="9">
      <t>ビョウ</t>
    </rPh>
    <phoneticPr fontId="11"/>
  </si>
  <si>
    <t>腎盂結石</t>
    <rPh sb="0" eb="1">
      <t>ジン</t>
    </rPh>
    <rPh sb="2" eb="4">
      <t>ケッセキ</t>
    </rPh>
    <phoneticPr fontId="11"/>
  </si>
  <si>
    <t>放線菌病</t>
    <rPh sb="0" eb="3">
      <t>ホウセンキン</t>
    </rPh>
    <rPh sb="3" eb="4">
      <t>ビョウ</t>
    </rPh>
    <phoneticPr fontId="11"/>
  </si>
  <si>
    <t>水疱腎</t>
    <rPh sb="0" eb="2">
      <t>スイホウ</t>
    </rPh>
    <rPh sb="2" eb="3">
      <t>ジン</t>
    </rPh>
    <phoneticPr fontId="5"/>
  </si>
  <si>
    <t>舌腫瘍</t>
    <rPh sb="0" eb="1">
      <t>シタ</t>
    </rPh>
    <rPh sb="1" eb="3">
      <t>シュヨウ</t>
    </rPh>
    <phoneticPr fontId="11"/>
  </si>
  <si>
    <t>消化器系</t>
    <rPh sb="0" eb="4">
      <t>ショウカキケイ</t>
    </rPh>
    <phoneticPr fontId="5"/>
  </si>
  <si>
    <t>腎腫瘍</t>
    <rPh sb="0" eb="1">
      <t>ジン</t>
    </rPh>
    <rPh sb="1" eb="3">
      <t>シュヨウ</t>
    </rPh>
    <phoneticPr fontId="11"/>
  </si>
  <si>
    <t>横隔膜膿瘍</t>
    <rPh sb="0" eb="3">
      <t>オウカクマク</t>
    </rPh>
    <rPh sb="3" eb="5">
      <t>ノウヨウ</t>
    </rPh>
    <phoneticPr fontId="5"/>
  </si>
  <si>
    <t>腎膿瘍</t>
    <rPh sb="0" eb="1">
      <t>ジン</t>
    </rPh>
    <rPh sb="1" eb="3">
      <t>ノウヨウ</t>
    </rPh>
    <phoneticPr fontId="5"/>
  </si>
  <si>
    <t>横隔膜水腫</t>
    <rPh sb="0" eb="3">
      <t>オウカクマク</t>
    </rPh>
    <rPh sb="3" eb="5">
      <t>スイシュ</t>
    </rPh>
    <phoneticPr fontId="11"/>
  </si>
  <si>
    <t>腎点状出血</t>
    <rPh sb="0" eb="1">
      <t>ジン</t>
    </rPh>
    <rPh sb="1" eb="3">
      <t>テンジョウ</t>
    </rPh>
    <rPh sb="3" eb="5">
      <t>シュッケツ</t>
    </rPh>
    <phoneticPr fontId="11"/>
  </si>
  <si>
    <t>横隔膜炎</t>
    <rPh sb="0" eb="3">
      <t>オウカクマク</t>
    </rPh>
    <rPh sb="3" eb="4">
      <t>エン</t>
    </rPh>
    <phoneticPr fontId="11"/>
  </si>
  <si>
    <t>腎炎</t>
    <rPh sb="0" eb="1">
      <t>ジン</t>
    </rPh>
    <rPh sb="1" eb="2">
      <t>エン</t>
    </rPh>
    <phoneticPr fontId="11"/>
  </si>
  <si>
    <t>縦隔水腫</t>
    <rPh sb="0" eb="1">
      <t>ジュウ</t>
    </rPh>
    <rPh sb="1" eb="2">
      <t>カク</t>
    </rPh>
    <rPh sb="2" eb="4">
      <t>スイシュ</t>
    </rPh>
    <phoneticPr fontId="5"/>
  </si>
  <si>
    <t>腎うっ血</t>
    <rPh sb="0" eb="1">
      <t>ジン</t>
    </rPh>
    <rPh sb="3" eb="4">
      <t>ケツ</t>
    </rPh>
    <phoneticPr fontId="11"/>
  </si>
  <si>
    <t>肺膿瘍</t>
    <rPh sb="0" eb="1">
      <t>ハイ</t>
    </rPh>
    <rPh sb="1" eb="3">
      <t>ノウヨウ</t>
    </rPh>
    <phoneticPr fontId="11"/>
  </si>
  <si>
    <t>腎充血</t>
    <rPh sb="0" eb="1">
      <t>ジン</t>
    </rPh>
    <rPh sb="1" eb="3">
      <t>ジュウケツ</t>
    </rPh>
    <phoneticPr fontId="11"/>
  </si>
  <si>
    <t>肺炎</t>
    <rPh sb="0" eb="2">
      <t>ハイエン</t>
    </rPh>
    <phoneticPr fontId="11"/>
  </si>
  <si>
    <t>腎アミロイド沈着症</t>
    <rPh sb="0" eb="1">
      <t>ジン</t>
    </rPh>
    <rPh sb="6" eb="8">
      <t>チンチャク</t>
    </rPh>
    <rPh sb="8" eb="9">
      <t>ショウ</t>
    </rPh>
    <phoneticPr fontId="11"/>
  </si>
  <si>
    <t>血液吸入肺</t>
    <rPh sb="0" eb="2">
      <t>ケツエキ</t>
    </rPh>
    <rPh sb="2" eb="4">
      <t>キュウニュウ</t>
    </rPh>
    <rPh sb="4" eb="5">
      <t>ハイ</t>
    </rPh>
    <phoneticPr fontId="11"/>
  </si>
  <si>
    <t>腎ﾘﾎﾟﾌｽﾁﾝ沈着症</t>
    <rPh sb="0" eb="1">
      <t>ジン</t>
    </rPh>
    <rPh sb="8" eb="10">
      <t>チンチャク</t>
    </rPh>
    <rPh sb="10" eb="11">
      <t>ショウ</t>
    </rPh>
    <phoneticPr fontId="11"/>
  </si>
  <si>
    <t>肺出血</t>
    <rPh sb="0" eb="3">
      <t>ハイシュッケツ</t>
    </rPh>
    <phoneticPr fontId="11"/>
  </si>
  <si>
    <t>嚢胞腎</t>
    <rPh sb="0" eb="1">
      <t>ノウ</t>
    </rPh>
    <rPh sb="1" eb="2">
      <t>ホウ</t>
    </rPh>
    <rPh sb="2" eb="3">
      <t>ジン</t>
    </rPh>
    <phoneticPr fontId="11"/>
  </si>
  <si>
    <t>肺水腫</t>
    <rPh sb="0" eb="3">
      <t>ハイスイシュ</t>
    </rPh>
    <phoneticPr fontId="11"/>
  </si>
  <si>
    <t>腎肥大</t>
    <rPh sb="0" eb="1">
      <t>ジン</t>
    </rPh>
    <rPh sb="1" eb="3">
      <t>ヒダイ</t>
    </rPh>
    <phoneticPr fontId="11"/>
  </si>
  <si>
    <t>肺充血</t>
    <rPh sb="0" eb="1">
      <t>ハイ</t>
    </rPh>
    <rPh sb="1" eb="3">
      <t>ジュウケツ</t>
    </rPh>
    <phoneticPr fontId="11"/>
  </si>
  <si>
    <t>腎周囲脂肪水腫</t>
    <rPh sb="0" eb="1">
      <t>ジン</t>
    </rPh>
    <rPh sb="1" eb="3">
      <t>シュウイ</t>
    </rPh>
    <rPh sb="3" eb="5">
      <t>シボウ</t>
    </rPh>
    <rPh sb="5" eb="7">
      <t>スイシュ</t>
    </rPh>
    <phoneticPr fontId="5"/>
  </si>
  <si>
    <t>肺気腫</t>
    <rPh sb="0" eb="3">
      <t>ハイキシュ</t>
    </rPh>
    <phoneticPr fontId="11"/>
  </si>
  <si>
    <t>腎周囲脂肪壊死</t>
    <rPh sb="0" eb="1">
      <t>ジン</t>
    </rPh>
    <rPh sb="1" eb="3">
      <t>シュウイ</t>
    </rPh>
    <rPh sb="3" eb="5">
      <t>シボウ</t>
    </rPh>
    <rPh sb="5" eb="7">
      <t>エシ</t>
    </rPh>
    <phoneticPr fontId="5"/>
  </si>
  <si>
    <t>泌尿器系</t>
    <rPh sb="0" eb="4">
      <t>ヒニョウキケイ</t>
    </rPh>
    <phoneticPr fontId="5"/>
  </si>
  <si>
    <t>気管支拡張症</t>
    <rPh sb="0" eb="3">
      <t>キカンシ</t>
    </rPh>
    <rPh sb="3" eb="5">
      <t>カクチョウ</t>
    </rPh>
    <rPh sb="5" eb="6">
      <t>ショウ</t>
    </rPh>
    <phoneticPr fontId="11"/>
  </si>
  <si>
    <t>呼吸器系</t>
    <rPh sb="0" eb="4">
      <t>コキュウキケイ</t>
    </rPh>
    <phoneticPr fontId="5"/>
  </si>
  <si>
    <t>胆管炎</t>
    <rPh sb="0" eb="2">
      <t>タンカン</t>
    </rPh>
    <rPh sb="2" eb="3">
      <t>エン</t>
    </rPh>
    <phoneticPr fontId="11"/>
  </si>
  <si>
    <t>腹膜腫瘍</t>
    <rPh sb="0" eb="2">
      <t>フクマク</t>
    </rPh>
    <rPh sb="2" eb="4">
      <t>シュヨウ</t>
    </rPh>
    <phoneticPr fontId="11"/>
  </si>
  <si>
    <t>胆嚢炎</t>
    <rPh sb="0" eb="2">
      <t>タンノウ</t>
    </rPh>
    <rPh sb="2" eb="3">
      <t>エン</t>
    </rPh>
    <phoneticPr fontId="11"/>
  </si>
  <si>
    <t>腹膜炎</t>
    <rPh sb="0" eb="3">
      <t>フクマクエン</t>
    </rPh>
    <phoneticPr fontId="11"/>
  </si>
  <si>
    <t>胆石症</t>
    <rPh sb="0" eb="2">
      <t>タンセキ</t>
    </rPh>
    <rPh sb="2" eb="3">
      <t>ショウ</t>
    </rPh>
    <phoneticPr fontId="11"/>
  </si>
  <si>
    <t>胸膜膿瘍</t>
    <rPh sb="0" eb="2">
      <t>キョウマク</t>
    </rPh>
    <rPh sb="2" eb="4">
      <t>ノウヨウ</t>
    </rPh>
    <phoneticPr fontId="11"/>
  </si>
  <si>
    <t>肝腫瘍</t>
    <rPh sb="0" eb="1">
      <t>カン</t>
    </rPh>
    <rPh sb="1" eb="3">
      <t>シュヨウ</t>
    </rPh>
    <phoneticPr fontId="11"/>
  </si>
  <si>
    <t>胸膜炎</t>
    <rPh sb="0" eb="2">
      <t>キョウマク</t>
    </rPh>
    <rPh sb="2" eb="3">
      <t>エン</t>
    </rPh>
    <phoneticPr fontId="11"/>
  </si>
  <si>
    <t>体腔</t>
    <rPh sb="0" eb="1">
      <t>タイ</t>
    </rPh>
    <rPh sb="1" eb="2">
      <t>コウ</t>
    </rPh>
    <phoneticPr fontId="5"/>
  </si>
  <si>
    <t>肝砂粒症</t>
    <rPh sb="0" eb="1">
      <t>カン</t>
    </rPh>
    <rPh sb="1" eb="2">
      <t>サ</t>
    </rPh>
    <rPh sb="2" eb="3">
      <t>リュウ</t>
    </rPh>
    <rPh sb="3" eb="4">
      <t>ショウ</t>
    </rPh>
    <phoneticPr fontId="11"/>
  </si>
  <si>
    <t>脾膿瘍</t>
    <rPh sb="0" eb="1">
      <t>ヒ</t>
    </rPh>
    <rPh sb="1" eb="3">
      <t>ノウヨウ</t>
    </rPh>
    <phoneticPr fontId="11"/>
  </si>
  <si>
    <t>肝蛭症</t>
    <rPh sb="0" eb="1">
      <t>カン</t>
    </rPh>
    <rPh sb="2" eb="3">
      <t>ショウ</t>
    </rPh>
    <phoneticPr fontId="11"/>
  </si>
  <si>
    <t>脾包膜炎</t>
    <rPh sb="0" eb="1">
      <t>ヒ</t>
    </rPh>
    <rPh sb="1" eb="2">
      <t>ホウ</t>
    </rPh>
    <rPh sb="2" eb="3">
      <t>マク</t>
    </rPh>
    <rPh sb="3" eb="4">
      <t>エン</t>
    </rPh>
    <phoneticPr fontId="11"/>
  </si>
  <si>
    <t>褪色肝</t>
    <rPh sb="0" eb="2">
      <t>タイショク</t>
    </rPh>
    <rPh sb="2" eb="3">
      <t>カン</t>
    </rPh>
    <phoneticPr fontId="5"/>
  </si>
  <si>
    <t>脾出血性梗塞</t>
    <rPh sb="0" eb="1">
      <t>ヒ</t>
    </rPh>
    <rPh sb="1" eb="3">
      <t>シュッケツ</t>
    </rPh>
    <rPh sb="3" eb="4">
      <t>セイ</t>
    </rPh>
    <rPh sb="4" eb="6">
      <t>コウソク</t>
    </rPh>
    <phoneticPr fontId="11"/>
  </si>
  <si>
    <t>肝硬変</t>
    <rPh sb="0" eb="3">
      <t>カンコウヘン</t>
    </rPh>
    <phoneticPr fontId="11"/>
  </si>
  <si>
    <t>脾包膜出血</t>
    <rPh sb="0" eb="1">
      <t>ヒ</t>
    </rPh>
    <rPh sb="1" eb="2">
      <t>ホウ</t>
    </rPh>
    <rPh sb="2" eb="3">
      <t>マク</t>
    </rPh>
    <rPh sb="3" eb="5">
      <t>シュッケツ</t>
    </rPh>
    <phoneticPr fontId="11"/>
  </si>
  <si>
    <t>肝嚢胞</t>
    <rPh sb="0" eb="1">
      <t>キモ</t>
    </rPh>
    <rPh sb="1" eb="2">
      <t>フクロ</t>
    </rPh>
    <rPh sb="2" eb="3">
      <t>ホウ</t>
    </rPh>
    <phoneticPr fontId="11"/>
  </si>
  <si>
    <t>脾うっ血</t>
    <rPh sb="0" eb="1">
      <t>ヒ</t>
    </rPh>
    <rPh sb="3" eb="4">
      <t>ケツ</t>
    </rPh>
    <phoneticPr fontId="11"/>
  </si>
  <si>
    <t>肝膿瘍</t>
    <rPh sb="0" eb="1">
      <t>カン</t>
    </rPh>
    <rPh sb="1" eb="3">
      <t>ノウヨウ</t>
    </rPh>
    <phoneticPr fontId="11"/>
  </si>
  <si>
    <t>脾腫</t>
    <rPh sb="0" eb="1">
      <t>ヒ</t>
    </rPh>
    <rPh sb="1" eb="2">
      <t>シュ</t>
    </rPh>
    <phoneticPr fontId="5"/>
  </si>
  <si>
    <t>肝巣状壊死</t>
    <rPh sb="0" eb="1">
      <t>カン</t>
    </rPh>
    <rPh sb="1" eb="2">
      <t>ス</t>
    </rPh>
    <rPh sb="2" eb="3">
      <t>ジョウ</t>
    </rPh>
    <rPh sb="3" eb="5">
      <t>エシ</t>
    </rPh>
    <phoneticPr fontId="11"/>
  </si>
  <si>
    <t>動脈炎</t>
    <rPh sb="0" eb="2">
      <t>ドウミャク</t>
    </rPh>
    <rPh sb="2" eb="3">
      <t>エン</t>
    </rPh>
    <phoneticPr fontId="11"/>
  </si>
  <si>
    <t>肝包膜炎</t>
    <rPh sb="0" eb="1">
      <t>カン</t>
    </rPh>
    <rPh sb="1" eb="2">
      <t>ホウ</t>
    </rPh>
    <rPh sb="2" eb="3">
      <t>マク</t>
    </rPh>
    <rPh sb="3" eb="4">
      <t>エン</t>
    </rPh>
    <phoneticPr fontId="11"/>
  </si>
  <si>
    <t>大動脈周囲水腫</t>
    <rPh sb="0" eb="3">
      <t>ダイドウミャク</t>
    </rPh>
    <rPh sb="3" eb="5">
      <t>シュウイ</t>
    </rPh>
    <rPh sb="5" eb="7">
      <t>スイシュ</t>
    </rPh>
    <phoneticPr fontId="11"/>
  </si>
  <si>
    <t>寄生虫性肝炎</t>
    <rPh sb="0" eb="3">
      <t>キセイチュウ</t>
    </rPh>
    <rPh sb="3" eb="4">
      <t>セイ</t>
    </rPh>
    <rPh sb="4" eb="6">
      <t>カンエン</t>
    </rPh>
    <phoneticPr fontId="11"/>
  </si>
  <si>
    <t>大動脈石灰沈着</t>
    <rPh sb="0" eb="3">
      <t>ダイドウミャク</t>
    </rPh>
    <rPh sb="3" eb="5">
      <t>セッカイ</t>
    </rPh>
    <rPh sb="5" eb="7">
      <t>チンチャク</t>
    </rPh>
    <phoneticPr fontId="11"/>
  </si>
  <si>
    <t>肝炎</t>
    <rPh sb="0" eb="2">
      <t>カンエン</t>
    </rPh>
    <phoneticPr fontId="11"/>
  </si>
  <si>
    <t>血管腫瘍</t>
    <rPh sb="0" eb="2">
      <t>ケッカン</t>
    </rPh>
    <rPh sb="2" eb="4">
      <t>シュヨウ</t>
    </rPh>
    <phoneticPr fontId="5"/>
  </si>
  <si>
    <t>肝富脈斑</t>
    <rPh sb="0" eb="1">
      <t>カン</t>
    </rPh>
    <rPh sb="1" eb="2">
      <t>フ</t>
    </rPh>
    <rPh sb="2" eb="3">
      <t>ミャク</t>
    </rPh>
    <rPh sb="3" eb="4">
      <t>ハン</t>
    </rPh>
    <phoneticPr fontId="11"/>
  </si>
  <si>
    <t>心耳出血</t>
    <rPh sb="0" eb="1">
      <t>シン</t>
    </rPh>
    <rPh sb="1" eb="2">
      <t>ミミ</t>
    </rPh>
    <rPh sb="2" eb="4">
      <t>シュッケツ</t>
    </rPh>
    <phoneticPr fontId="11"/>
  </si>
  <si>
    <t>肝斑状・点状出血</t>
    <rPh sb="0" eb="1">
      <t>カン</t>
    </rPh>
    <rPh sb="1" eb="3">
      <t>ハンジョウ</t>
    </rPh>
    <rPh sb="4" eb="6">
      <t>テンジョウ</t>
    </rPh>
    <rPh sb="6" eb="8">
      <t>シュッケツ</t>
    </rPh>
    <phoneticPr fontId="11"/>
  </si>
  <si>
    <t>心メラノーシス</t>
    <rPh sb="0" eb="1">
      <t>シン</t>
    </rPh>
    <phoneticPr fontId="11"/>
  </si>
  <si>
    <t>肉荳蒄肝</t>
    <rPh sb="0" eb="1">
      <t>ニク</t>
    </rPh>
    <rPh sb="3" eb="4">
      <t>カン</t>
    </rPh>
    <phoneticPr fontId="11"/>
  </si>
  <si>
    <t>心血管腫</t>
    <rPh sb="0" eb="1">
      <t>シン</t>
    </rPh>
    <rPh sb="1" eb="3">
      <t>ケッカン</t>
    </rPh>
    <rPh sb="3" eb="4">
      <t>シュ</t>
    </rPh>
    <phoneticPr fontId="11"/>
  </si>
  <si>
    <t>肝うっ血</t>
    <rPh sb="0" eb="1">
      <t>カン</t>
    </rPh>
    <rPh sb="3" eb="4">
      <t>ケツ</t>
    </rPh>
    <phoneticPr fontId="11"/>
  </si>
  <si>
    <t>心臓腫瘍</t>
    <rPh sb="0" eb="2">
      <t>シンゾウ</t>
    </rPh>
    <rPh sb="2" eb="4">
      <t>シュヨウ</t>
    </rPh>
    <phoneticPr fontId="11"/>
  </si>
  <si>
    <t>鋸屑肝</t>
    <rPh sb="0" eb="1">
      <t>ノコ</t>
    </rPh>
    <rPh sb="1" eb="2">
      <t>クズ</t>
    </rPh>
    <rPh sb="2" eb="3">
      <t>カン</t>
    </rPh>
    <phoneticPr fontId="11"/>
  </si>
  <si>
    <t>心筋炎</t>
    <rPh sb="0" eb="2">
      <t>シンキン</t>
    </rPh>
    <rPh sb="2" eb="3">
      <t>エン</t>
    </rPh>
    <phoneticPr fontId="11"/>
  </si>
  <si>
    <t>肝巣状性脂肪変性</t>
    <rPh sb="0" eb="1">
      <t>カン</t>
    </rPh>
    <rPh sb="1" eb="2">
      <t>ス</t>
    </rPh>
    <rPh sb="2" eb="3">
      <t>ジョウ</t>
    </rPh>
    <rPh sb="3" eb="4">
      <t>セイ</t>
    </rPh>
    <rPh sb="4" eb="6">
      <t>シボウ</t>
    </rPh>
    <rPh sb="6" eb="8">
      <t>ヘンセイ</t>
    </rPh>
    <phoneticPr fontId="11"/>
  </si>
  <si>
    <t>心筋膿瘍</t>
    <rPh sb="0" eb="2">
      <t>シンキン</t>
    </rPh>
    <rPh sb="2" eb="4">
      <t>ノウヨウ</t>
    </rPh>
    <phoneticPr fontId="11"/>
  </si>
  <si>
    <t>脂肪肝</t>
    <rPh sb="0" eb="3">
      <t>シボウカン</t>
    </rPh>
    <phoneticPr fontId="5"/>
  </si>
  <si>
    <t>心筋出血</t>
    <rPh sb="0" eb="2">
      <t>シンキン</t>
    </rPh>
    <rPh sb="2" eb="4">
      <t>シュッケツ</t>
    </rPh>
    <phoneticPr fontId="11"/>
  </si>
  <si>
    <t>肝混濁腫脹</t>
    <rPh sb="0" eb="1">
      <t>カン</t>
    </rPh>
    <rPh sb="1" eb="3">
      <t>コンダク</t>
    </rPh>
    <rPh sb="3" eb="5">
      <t>シュチョウ</t>
    </rPh>
    <phoneticPr fontId="11"/>
  </si>
  <si>
    <t>心筋変性</t>
    <rPh sb="0" eb="2">
      <t>シンキン</t>
    </rPh>
    <rPh sb="2" eb="4">
      <t>ヘンセイ</t>
    </rPh>
    <phoneticPr fontId="11"/>
  </si>
  <si>
    <t>肝色素沈着症</t>
    <rPh sb="0" eb="1">
      <t>カン</t>
    </rPh>
    <rPh sb="1" eb="3">
      <t>シキソ</t>
    </rPh>
    <rPh sb="3" eb="5">
      <t>チンチャク</t>
    </rPh>
    <rPh sb="5" eb="6">
      <t>ショウ</t>
    </rPh>
    <phoneticPr fontId="11"/>
  </si>
  <si>
    <t>心色素沈着</t>
    <rPh sb="0" eb="1">
      <t>ココロ</t>
    </rPh>
    <rPh sb="1" eb="3">
      <t>シキソ</t>
    </rPh>
    <rPh sb="3" eb="5">
      <t>チンチャク</t>
    </rPh>
    <phoneticPr fontId="11"/>
  </si>
  <si>
    <t>肝奇形</t>
    <rPh sb="0" eb="1">
      <t>カン</t>
    </rPh>
    <rPh sb="1" eb="3">
      <t>キケイ</t>
    </rPh>
    <phoneticPr fontId="11"/>
  </si>
  <si>
    <t>心筋肥大</t>
    <rPh sb="0" eb="2">
      <t>シンキン</t>
    </rPh>
    <rPh sb="2" eb="4">
      <t>ヒダイ</t>
    </rPh>
    <phoneticPr fontId="11"/>
  </si>
  <si>
    <t>腸間膜腫瘍</t>
    <rPh sb="0" eb="3">
      <t>チョウカンマク</t>
    </rPh>
    <rPh sb="3" eb="5">
      <t>シュヨウ</t>
    </rPh>
    <phoneticPr fontId="11"/>
  </si>
  <si>
    <t>心内膜石灰沈着</t>
    <rPh sb="0" eb="1">
      <t>シン</t>
    </rPh>
    <rPh sb="1" eb="3">
      <t>ナイマク</t>
    </rPh>
    <rPh sb="3" eb="5">
      <t>セッカイ</t>
    </rPh>
    <rPh sb="5" eb="7">
      <t>チンチャク</t>
    </rPh>
    <phoneticPr fontId="11"/>
  </si>
  <si>
    <t>腸間膜膿瘍</t>
    <rPh sb="0" eb="1">
      <t>チョウ</t>
    </rPh>
    <rPh sb="1" eb="2">
      <t>カン</t>
    </rPh>
    <rPh sb="2" eb="3">
      <t>マク</t>
    </rPh>
    <rPh sb="3" eb="5">
      <t>ノウヨウ</t>
    </rPh>
    <phoneticPr fontId="11"/>
  </si>
  <si>
    <t>心冠部水腫</t>
    <rPh sb="0" eb="1">
      <t>シン</t>
    </rPh>
    <rPh sb="1" eb="2">
      <t>カン</t>
    </rPh>
    <rPh sb="2" eb="3">
      <t>ブ</t>
    </rPh>
    <rPh sb="3" eb="5">
      <t>スイシュ</t>
    </rPh>
    <phoneticPr fontId="11"/>
  </si>
  <si>
    <t>腸間膜水腫</t>
    <rPh sb="0" eb="3">
      <t>チョウカンマク</t>
    </rPh>
    <rPh sb="3" eb="5">
      <t>スイシュ</t>
    </rPh>
    <phoneticPr fontId="5"/>
  </si>
  <si>
    <t>心弁膜水腫</t>
    <rPh sb="0" eb="1">
      <t>シン</t>
    </rPh>
    <rPh sb="1" eb="3">
      <t>ベンマク</t>
    </rPh>
    <rPh sb="3" eb="5">
      <t>スイシュ</t>
    </rPh>
    <phoneticPr fontId="5"/>
  </si>
  <si>
    <t>脂肪壊死症</t>
    <rPh sb="0" eb="2">
      <t>シボウ</t>
    </rPh>
    <rPh sb="2" eb="4">
      <t>エシ</t>
    </rPh>
    <rPh sb="4" eb="5">
      <t>ショウ</t>
    </rPh>
    <phoneticPr fontId="11"/>
  </si>
  <si>
    <t>心弁膜血腫</t>
    <rPh sb="0" eb="1">
      <t>シン</t>
    </rPh>
    <rPh sb="1" eb="3">
      <t>ベンマク</t>
    </rPh>
    <rPh sb="3" eb="4">
      <t>チ</t>
    </rPh>
    <rPh sb="4" eb="5">
      <t>シュ</t>
    </rPh>
    <phoneticPr fontId="11"/>
  </si>
  <si>
    <t>腸結節虫症</t>
    <rPh sb="0" eb="1">
      <t>チョウ</t>
    </rPh>
    <rPh sb="1" eb="3">
      <t>ケッセツ</t>
    </rPh>
    <rPh sb="3" eb="4">
      <t>チュウ</t>
    </rPh>
    <rPh sb="4" eb="5">
      <t>ショウ</t>
    </rPh>
    <phoneticPr fontId="11"/>
  </si>
  <si>
    <t>心内膜下出血</t>
    <rPh sb="0" eb="1">
      <t>シン</t>
    </rPh>
    <rPh sb="1" eb="3">
      <t>ナイマク</t>
    </rPh>
    <rPh sb="3" eb="4">
      <t>カ</t>
    </rPh>
    <rPh sb="4" eb="6">
      <t>シュッケツ</t>
    </rPh>
    <phoneticPr fontId="11"/>
  </si>
  <si>
    <t>腸炎</t>
    <rPh sb="0" eb="1">
      <t>チョウ</t>
    </rPh>
    <rPh sb="1" eb="2">
      <t>エン</t>
    </rPh>
    <phoneticPr fontId="11"/>
  </si>
  <si>
    <t>心外膜出血</t>
    <rPh sb="0" eb="1">
      <t>シン</t>
    </rPh>
    <rPh sb="1" eb="2">
      <t>ガイ</t>
    </rPh>
    <rPh sb="2" eb="3">
      <t>マク</t>
    </rPh>
    <rPh sb="3" eb="5">
      <t>シュッケツ</t>
    </rPh>
    <phoneticPr fontId="11"/>
  </si>
  <si>
    <t>腸出血</t>
    <rPh sb="0" eb="1">
      <t>チョウ</t>
    </rPh>
    <rPh sb="1" eb="3">
      <t>シュッケツ</t>
    </rPh>
    <phoneticPr fontId="11"/>
  </si>
  <si>
    <t>心嚢炎</t>
    <rPh sb="0" eb="1">
      <t>シン</t>
    </rPh>
    <rPh sb="1" eb="2">
      <t>ノウ</t>
    </rPh>
    <rPh sb="2" eb="3">
      <t>エン</t>
    </rPh>
    <phoneticPr fontId="11"/>
  </si>
  <si>
    <t>腸充血</t>
    <rPh sb="0" eb="1">
      <t>チョウ</t>
    </rPh>
    <rPh sb="1" eb="3">
      <t>ジュウケツ</t>
    </rPh>
    <phoneticPr fontId="11"/>
  </si>
  <si>
    <t>疣贅性心内膜炎</t>
    <rPh sb="0" eb="1">
      <t>イボ</t>
    </rPh>
    <rPh sb="1" eb="2">
      <t>ゼイ</t>
    </rPh>
    <rPh sb="2" eb="3">
      <t>セイ</t>
    </rPh>
    <rPh sb="3" eb="4">
      <t>シン</t>
    </rPh>
    <rPh sb="4" eb="5">
      <t>ナイ</t>
    </rPh>
    <rPh sb="5" eb="6">
      <t>マク</t>
    </rPh>
    <rPh sb="6" eb="7">
      <t>エン</t>
    </rPh>
    <phoneticPr fontId="11"/>
  </si>
  <si>
    <t>腸拡張</t>
    <rPh sb="0" eb="1">
      <t>チョウ</t>
    </rPh>
    <rPh sb="1" eb="3">
      <t>カクチョウ</t>
    </rPh>
    <phoneticPr fontId="11"/>
  </si>
  <si>
    <t>消化器系</t>
  </si>
  <si>
    <t>心膜炎</t>
    <rPh sb="0" eb="1">
      <t>シン</t>
    </rPh>
    <rPh sb="1" eb="2">
      <t>マク</t>
    </rPh>
    <rPh sb="2" eb="3">
      <t>エン</t>
    </rPh>
    <phoneticPr fontId="11"/>
  </si>
  <si>
    <t>循環器・造血系</t>
    <rPh sb="0" eb="3">
      <t>ジュンカンキ</t>
    </rPh>
    <rPh sb="4" eb="6">
      <t>ゾウケツ</t>
    </rPh>
    <rPh sb="6" eb="7">
      <t>ケイ</t>
    </rPh>
    <phoneticPr fontId="5"/>
  </si>
  <si>
    <t>とく</t>
    <phoneticPr fontId="5"/>
  </si>
  <si>
    <t>第８－30表　と畜検査における主要病変，畜種別</t>
    <rPh sb="15" eb="17">
      <t>シュヨウ</t>
    </rPh>
    <rPh sb="17" eb="19">
      <t>ビョウヘン</t>
    </rPh>
    <phoneticPr fontId="5"/>
  </si>
  <si>
    <t>資料　生活衛生課調べ</t>
    <rPh sb="3" eb="5">
      <t>セイカツ</t>
    </rPh>
    <rPh sb="5" eb="8">
      <t>エイセイカ</t>
    </rPh>
    <rPh sb="8" eb="9">
      <t>シラ</t>
    </rPh>
    <phoneticPr fontId="5"/>
  </si>
  <si>
    <t>湯漬過度</t>
    <rPh sb="0" eb="2">
      <t>ユヅ</t>
    </rPh>
    <rPh sb="2" eb="4">
      <t>カド</t>
    </rPh>
    <phoneticPr fontId="5"/>
  </si>
  <si>
    <t>-</t>
    <phoneticPr fontId="5"/>
  </si>
  <si>
    <t>放血不良</t>
    <rPh sb="0" eb="1">
      <t>ホウ</t>
    </rPh>
    <rPh sb="1" eb="2">
      <t>ケツ</t>
    </rPh>
    <rPh sb="2" eb="4">
      <t>フリョウ</t>
    </rPh>
    <phoneticPr fontId="5"/>
  </si>
  <si>
    <t>削痩及び発育不良</t>
    <rPh sb="0" eb="1">
      <t>サク</t>
    </rPh>
    <rPh sb="1" eb="2">
      <t>ソウ</t>
    </rPh>
    <rPh sb="2" eb="3">
      <t>オヨ</t>
    </rPh>
    <rPh sb="4" eb="6">
      <t>ハツイク</t>
    </rPh>
    <rPh sb="6" eb="8">
      <t>フリョウ</t>
    </rPh>
    <phoneticPr fontId="5"/>
  </si>
  <si>
    <t>外傷</t>
    <rPh sb="0" eb="2">
      <t>ガイショウ</t>
    </rPh>
    <phoneticPr fontId="5"/>
  </si>
  <si>
    <t>異常体温</t>
    <rPh sb="0" eb="2">
      <t>イジョウ</t>
    </rPh>
    <rPh sb="2" eb="4">
      <t>タイオン</t>
    </rPh>
    <phoneticPr fontId="5"/>
  </si>
  <si>
    <t>ー</t>
    <phoneticPr fontId="5"/>
  </si>
  <si>
    <t>ー</t>
    <phoneticPr fontId="5"/>
  </si>
  <si>
    <t>臓器の異常な形等</t>
    <rPh sb="0" eb="2">
      <t>ゾウキ</t>
    </rPh>
    <rPh sb="3" eb="5">
      <t>イジョウ</t>
    </rPh>
    <rPh sb="6" eb="7">
      <t>カタチ</t>
    </rPh>
    <rPh sb="7" eb="8">
      <t>トウ</t>
    </rPh>
    <phoneticPr fontId="5"/>
  </si>
  <si>
    <t>萎縮</t>
    <rPh sb="0" eb="2">
      <t>イシュク</t>
    </rPh>
    <phoneticPr fontId="5"/>
  </si>
  <si>
    <t>炎症</t>
    <rPh sb="0" eb="2">
      <t>エンショウ</t>
    </rPh>
    <phoneticPr fontId="5"/>
  </si>
  <si>
    <t>出血</t>
    <rPh sb="0" eb="2">
      <t>シュッケツ</t>
    </rPh>
    <phoneticPr fontId="5"/>
  </si>
  <si>
    <t>腹水症</t>
    <rPh sb="0" eb="2">
      <t>フクスイ</t>
    </rPh>
    <rPh sb="2" eb="3">
      <t>ショウ</t>
    </rPh>
    <phoneticPr fontId="5"/>
  </si>
  <si>
    <t>尿酸塩沈着症</t>
    <rPh sb="0" eb="2">
      <t>ニョウサン</t>
    </rPh>
    <rPh sb="2" eb="3">
      <t>エン</t>
    </rPh>
    <rPh sb="3" eb="5">
      <t>チンチャク</t>
    </rPh>
    <rPh sb="5" eb="6">
      <t>ショウ</t>
    </rPh>
    <phoneticPr fontId="5"/>
  </si>
  <si>
    <t>変性</t>
    <rPh sb="0" eb="2">
      <t>ヘンセイ</t>
    </rPh>
    <phoneticPr fontId="5"/>
  </si>
  <si>
    <t>(トキソプラズマ病を除く)</t>
    <rPh sb="8" eb="9">
      <t>ビョウ</t>
    </rPh>
    <rPh sb="10" eb="11">
      <t>ノゾ</t>
    </rPh>
    <phoneticPr fontId="5"/>
  </si>
  <si>
    <t>原虫症</t>
    <rPh sb="0" eb="2">
      <t>ゲンチュウ</t>
    </rPh>
    <rPh sb="2" eb="3">
      <t>ショウ</t>
    </rPh>
    <phoneticPr fontId="5"/>
  </si>
  <si>
    <t>真菌症</t>
    <rPh sb="0" eb="1">
      <t>シン</t>
    </rPh>
    <rPh sb="1" eb="3">
      <t>キンショウ</t>
    </rPh>
    <phoneticPr fontId="5"/>
  </si>
  <si>
    <t>毒血症</t>
    <rPh sb="0" eb="1">
      <t>ドク</t>
    </rPh>
    <rPh sb="1" eb="2">
      <t>ケツ</t>
    </rPh>
    <rPh sb="2" eb="3">
      <t>ショウ</t>
    </rPh>
    <phoneticPr fontId="5"/>
  </si>
  <si>
    <t>そ　　　の　　　他　　　の　　　疾　　　病</t>
    <rPh sb="0" eb="9">
      <t>ソノタ</t>
    </rPh>
    <rPh sb="16" eb="21">
      <t>シッペイ</t>
    </rPh>
    <phoneticPr fontId="5"/>
  </si>
  <si>
    <t>ブドウ球菌症</t>
    <rPh sb="3" eb="5">
      <t>キュウキン</t>
    </rPh>
    <rPh sb="5" eb="6">
      <t>ショウ</t>
    </rPh>
    <phoneticPr fontId="5"/>
  </si>
  <si>
    <t>サルモネラ病</t>
    <rPh sb="5" eb="6">
      <t>ビョウ</t>
    </rPh>
    <phoneticPr fontId="5"/>
  </si>
  <si>
    <t>伝染性コリーザ</t>
    <rPh sb="0" eb="3">
      <t>デンセンセイ</t>
    </rPh>
    <phoneticPr fontId="5"/>
  </si>
  <si>
    <t>大腸菌症</t>
    <rPh sb="0" eb="2">
      <t>ダイチョウ</t>
    </rPh>
    <rPh sb="2" eb="3">
      <t>キン</t>
    </rPh>
    <rPh sb="3" eb="4">
      <t>ショウ</t>
    </rPh>
    <phoneticPr fontId="5"/>
  </si>
  <si>
    <t>細　菌　病</t>
    <rPh sb="0" eb="5">
      <t>サイキンビョウ</t>
    </rPh>
    <phoneticPr fontId="5"/>
  </si>
  <si>
    <t>マレック病</t>
    <rPh sb="4" eb="5">
      <t>ビョウ</t>
    </rPh>
    <phoneticPr fontId="5"/>
  </si>
  <si>
    <t>封入体肝炎</t>
    <rPh sb="0" eb="2">
      <t>フウニュウ</t>
    </rPh>
    <rPh sb="2" eb="3">
      <t>タイ</t>
    </rPh>
    <rPh sb="3" eb="5">
      <t>カンエン</t>
    </rPh>
    <phoneticPr fontId="5"/>
  </si>
  <si>
    <t>鶏白血病</t>
    <rPh sb="0" eb="1">
      <t>ニワトリ</t>
    </rPh>
    <rPh sb="1" eb="4">
      <t>ハッケツビョウ</t>
    </rPh>
    <phoneticPr fontId="5"/>
  </si>
  <si>
    <t>ニューカッスル病</t>
    <rPh sb="7" eb="8">
      <t>ビョウ</t>
    </rPh>
    <phoneticPr fontId="5"/>
  </si>
  <si>
    <t>伝染性喉頭気管炎</t>
    <rPh sb="0" eb="3">
      <t>デンセンセイ</t>
    </rPh>
    <rPh sb="3" eb="5">
      <t>コウトウ</t>
    </rPh>
    <rPh sb="5" eb="7">
      <t>キカン</t>
    </rPh>
    <rPh sb="7" eb="8">
      <t>エン</t>
    </rPh>
    <phoneticPr fontId="5"/>
  </si>
  <si>
    <t>伝染性気管支炎</t>
    <rPh sb="0" eb="3">
      <t>デンセンセイ</t>
    </rPh>
    <rPh sb="3" eb="7">
      <t>キカンシエン</t>
    </rPh>
    <phoneticPr fontId="5"/>
  </si>
  <si>
    <t>鶏痘</t>
    <rPh sb="0" eb="1">
      <t>ニワトリ</t>
    </rPh>
    <rPh sb="1" eb="2">
      <t>トウ</t>
    </rPh>
    <phoneticPr fontId="5"/>
  </si>
  <si>
    <t>ウイルス・クラミジア病</t>
    <rPh sb="10" eb="11">
      <t>ビョウ</t>
    </rPh>
    <phoneticPr fontId="5"/>
  </si>
  <si>
    <t>処分実羽数</t>
    <rPh sb="0" eb="2">
      <t>ショブン</t>
    </rPh>
    <rPh sb="2" eb="3">
      <t>ジツ</t>
    </rPh>
    <rPh sb="3" eb="4">
      <t>ウ</t>
    </rPh>
    <rPh sb="4" eb="5">
      <t>スウ</t>
    </rPh>
    <phoneticPr fontId="5"/>
  </si>
  <si>
    <r>
      <t>一 部</t>
    </r>
    <r>
      <rPr>
        <sz val="12"/>
        <rFont val="ＭＳ 明朝"/>
        <family val="1"/>
        <charset val="128"/>
      </rPr>
      <t xml:space="preserve">  </t>
    </r>
    <r>
      <rPr>
        <sz val="12"/>
        <rFont val="ＭＳ 明朝"/>
        <family val="1"/>
        <charset val="128"/>
      </rPr>
      <t>　廃</t>
    </r>
    <r>
      <rPr>
        <sz val="12"/>
        <rFont val="ＭＳ 明朝"/>
        <family val="1"/>
        <charset val="128"/>
      </rPr>
      <t xml:space="preserve"> </t>
    </r>
    <r>
      <rPr>
        <sz val="12"/>
        <rFont val="ＭＳ 明朝"/>
        <family val="1"/>
        <charset val="128"/>
      </rPr>
      <t>棄</t>
    </r>
    <rPh sb="0" eb="3">
      <t>イチブ</t>
    </rPh>
    <rPh sb="6" eb="9">
      <t>ハイキ</t>
    </rPh>
    <phoneticPr fontId="5"/>
  </si>
  <si>
    <r>
      <t>全 部　</t>
    </r>
    <r>
      <rPr>
        <sz val="12"/>
        <rFont val="ＭＳ 明朝"/>
        <family val="1"/>
        <charset val="128"/>
      </rPr>
      <t xml:space="preserve">  </t>
    </r>
    <r>
      <rPr>
        <sz val="12"/>
        <rFont val="ＭＳ 明朝"/>
        <family val="1"/>
        <charset val="128"/>
      </rPr>
      <t>廃</t>
    </r>
    <r>
      <rPr>
        <sz val="12"/>
        <rFont val="ＭＳ 明朝"/>
        <family val="1"/>
        <charset val="128"/>
      </rPr>
      <t xml:space="preserve"> </t>
    </r>
    <r>
      <rPr>
        <sz val="12"/>
        <rFont val="ＭＳ 明朝"/>
        <family val="1"/>
        <charset val="128"/>
      </rPr>
      <t>棄</t>
    </r>
    <rPh sb="0" eb="3">
      <t>ゼンブ</t>
    </rPh>
    <rPh sb="6" eb="9">
      <t>ハイキ</t>
    </rPh>
    <phoneticPr fontId="5"/>
  </si>
  <si>
    <t>禁 止</t>
    <rPh sb="0" eb="3">
      <t>キンシ</t>
    </rPh>
    <phoneticPr fontId="5"/>
  </si>
  <si>
    <r>
      <t>一 部</t>
    </r>
    <r>
      <rPr>
        <sz val="12"/>
        <rFont val="ＭＳ 明朝"/>
        <family val="1"/>
        <charset val="128"/>
      </rPr>
      <t xml:space="preserve"> </t>
    </r>
    <r>
      <rPr>
        <sz val="12"/>
        <rFont val="ＭＳ 明朝"/>
        <family val="1"/>
        <charset val="128"/>
      </rPr>
      <t>　</t>
    </r>
    <r>
      <rPr>
        <sz val="12"/>
        <rFont val="ＭＳ 明朝"/>
        <family val="1"/>
        <charset val="128"/>
      </rPr>
      <t xml:space="preserve"> </t>
    </r>
    <r>
      <rPr>
        <sz val="12"/>
        <rFont val="ＭＳ 明朝"/>
        <family val="1"/>
        <charset val="128"/>
      </rPr>
      <t>廃</t>
    </r>
    <r>
      <rPr>
        <sz val="12"/>
        <rFont val="ＭＳ 明朝"/>
        <family val="1"/>
        <charset val="128"/>
      </rPr>
      <t xml:space="preserve"> </t>
    </r>
    <r>
      <rPr>
        <sz val="12"/>
        <rFont val="ＭＳ 明朝"/>
        <family val="1"/>
        <charset val="128"/>
      </rPr>
      <t>棄</t>
    </r>
    <rPh sb="0" eb="3">
      <t>イチブ</t>
    </rPh>
    <rPh sb="6" eb="9">
      <t>ハイキ</t>
    </rPh>
    <phoneticPr fontId="5"/>
  </si>
  <si>
    <r>
      <t>全 部　</t>
    </r>
    <r>
      <rPr>
        <sz val="12"/>
        <rFont val="ＭＳ 明朝"/>
        <family val="1"/>
        <charset val="128"/>
      </rPr>
      <t xml:space="preserve">   </t>
    </r>
    <r>
      <rPr>
        <sz val="12"/>
        <rFont val="ＭＳ 明朝"/>
        <family val="1"/>
        <charset val="128"/>
      </rPr>
      <t>廃</t>
    </r>
    <r>
      <rPr>
        <sz val="12"/>
        <rFont val="ＭＳ 明朝"/>
        <family val="1"/>
        <charset val="128"/>
      </rPr>
      <t xml:space="preserve"> </t>
    </r>
    <r>
      <rPr>
        <sz val="12"/>
        <rFont val="ＭＳ 明朝"/>
        <family val="1"/>
        <charset val="128"/>
      </rPr>
      <t>棄</t>
    </r>
    <rPh sb="0" eb="3">
      <t>ゼンブ</t>
    </rPh>
    <rPh sb="7" eb="10">
      <t>ハイキ</t>
    </rPh>
    <phoneticPr fontId="5"/>
  </si>
  <si>
    <r>
      <t>全 部</t>
    </r>
    <r>
      <rPr>
        <sz val="12"/>
        <rFont val="ＭＳ 明朝"/>
        <family val="1"/>
        <charset val="128"/>
      </rPr>
      <t xml:space="preserve">   </t>
    </r>
    <r>
      <rPr>
        <sz val="12"/>
        <rFont val="ＭＳ 明朝"/>
        <family val="1"/>
        <charset val="128"/>
      </rPr>
      <t>　廃</t>
    </r>
    <r>
      <rPr>
        <sz val="12"/>
        <rFont val="ＭＳ 明朝"/>
        <family val="1"/>
        <charset val="128"/>
      </rPr>
      <t xml:space="preserve"> </t>
    </r>
    <r>
      <rPr>
        <sz val="12"/>
        <rFont val="ＭＳ 明朝"/>
        <family val="1"/>
        <charset val="128"/>
      </rPr>
      <t>棄</t>
    </r>
    <rPh sb="0" eb="3">
      <t>ゼンブ</t>
    </rPh>
    <rPh sb="7" eb="10">
      <t>ハイキ</t>
    </rPh>
    <phoneticPr fontId="5"/>
  </si>
  <si>
    <r>
      <t>全 部</t>
    </r>
    <r>
      <rPr>
        <sz val="12"/>
        <rFont val="ＭＳ 明朝"/>
        <family val="1"/>
        <charset val="128"/>
      </rPr>
      <t xml:space="preserve">  </t>
    </r>
    <r>
      <rPr>
        <sz val="12"/>
        <rFont val="ＭＳ 明朝"/>
        <family val="1"/>
        <charset val="128"/>
      </rPr>
      <t>　廃</t>
    </r>
    <r>
      <rPr>
        <sz val="12"/>
        <rFont val="ＭＳ 明朝"/>
        <family val="1"/>
        <charset val="128"/>
      </rPr>
      <t xml:space="preserve"> </t>
    </r>
    <r>
      <rPr>
        <sz val="12"/>
        <rFont val="ＭＳ 明朝"/>
        <family val="1"/>
        <charset val="128"/>
      </rPr>
      <t>棄</t>
    </r>
    <rPh sb="0" eb="3">
      <t>ゼンブ</t>
    </rPh>
    <rPh sb="6" eb="9">
      <t>ハイキ</t>
    </rPh>
    <phoneticPr fontId="5"/>
  </si>
  <si>
    <t>食鳥検査羽数</t>
    <rPh sb="0" eb="2">
      <t>ショクチョウ</t>
    </rPh>
    <rPh sb="2" eb="4">
      <t>ケンサ</t>
    </rPh>
    <rPh sb="4" eb="5">
      <t>ハ</t>
    </rPh>
    <rPh sb="5" eb="6">
      <t>スウ</t>
    </rPh>
    <phoneticPr fontId="5"/>
  </si>
  <si>
    <t>七　面　鳥</t>
    <rPh sb="0" eb="5">
      <t>シチメンチョウ</t>
    </rPh>
    <phoneticPr fontId="5"/>
  </si>
  <si>
    <t>あ　ひ　る</t>
    <phoneticPr fontId="5"/>
  </si>
  <si>
    <t>成　　鶏</t>
    <rPh sb="0" eb="1">
      <t>セイ</t>
    </rPh>
    <rPh sb="3" eb="4">
      <t>ケイ</t>
    </rPh>
    <phoneticPr fontId="5"/>
  </si>
  <si>
    <t>ブロイラー</t>
    <phoneticPr fontId="5"/>
  </si>
  <si>
    <r>
      <t>平成27（2015）</t>
    </r>
    <r>
      <rPr>
        <sz val="12"/>
        <rFont val="ＭＳ 明朝"/>
        <family val="1"/>
        <charset val="128"/>
      </rPr>
      <t>年度　　</t>
    </r>
    <rPh sb="0" eb="2">
      <t>ヘイセイ</t>
    </rPh>
    <rPh sb="10" eb="11">
      <t>ネン</t>
    </rPh>
    <rPh sb="11" eb="12">
      <t>ド</t>
    </rPh>
    <phoneticPr fontId="5"/>
  </si>
  <si>
    <t>第８－32表　食鳥検査羽数・と殺・内臓の摘出禁止又は廃棄羽数，食鳥の種類・疾病の種類別</t>
    <rPh sb="7" eb="9">
      <t>ショクチョウ</t>
    </rPh>
    <rPh sb="9" eb="11">
      <t>ケンサ</t>
    </rPh>
    <rPh sb="11" eb="12">
      <t>ハ</t>
    </rPh>
    <rPh sb="12" eb="13">
      <t>スウ</t>
    </rPh>
    <rPh sb="14" eb="16">
      <t>トサツ</t>
    </rPh>
    <rPh sb="17" eb="19">
      <t>ナイゾウ</t>
    </rPh>
    <rPh sb="20" eb="22">
      <t>テキシュツ</t>
    </rPh>
    <rPh sb="22" eb="24">
      <t>キンシ</t>
    </rPh>
    <rPh sb="24" eb="25">
      <t>マタ</t>
    </rPh>
    <rPh sb="26" eb="28">
      <t>ハイキ</t>
    </rPh>
    <rPh sb="28" eb="29">
      <t>ハネ</t>
    </rPh>
    <rPh sb="29" eb="30">
      <t>スウ</t>
    </rPh>
    <rPh sb="31" eb="33">
      <t>ショクチョウ</t>
    </rPh>
    <rPh sb="34" eb="36">
      <t>シュルイ</t>
    </rPh>
    <rPh sb="37" eb="39">
      <t>シッペイ</t>
    </rPh>
    <rPh sb="40" eb="43">
      <t>シュルイベツ</t>
    </rPh>
    <phoneticPr fontId="5"/>
  </si>
  <si>
    <t>注　1)岡山市、倉敷市は除く。</t>
    <rPh sb="0" eb="1">
      <t>チュウ</t>
    </rPh>
    <rPh sb="4" eb="7">
      <t>オカヤマシ</t>
    </rPh>
    <rPh sb="8" eb="11">
      <t>クラシキシ</t>
    </rPh>
    <rPh sb="12" eb="13">
      <t>ノゾ</t>
    </rPh>
    <phoneticPr fontId="5"/>
  </si>
  <si>
    <t>(法第16条第1項の規定による
認定を受けたもの)</t>
    <rPh sb="1" eb="2">
      <t>ホウ</t>
    </rPh>
    <rPh sb="2" eb="3">
      <t>ダイ</t>
    </rPh>
    <rPh sb="5" eb="6">
      <t>ジョウ</t>
    </rPh>
    <rPh sb="6" eb="7">
      <t>ダイ</t>
    </rPh>
    <rPh sb="8" eb="9">
      <t>コウ</t>
    </rPh>
    <rPh sb="10" eb="12">
      <t>キテイ</t>
    </rPh>
    <rPh sb="16" eb="18">
      <t>ニンテイ</t>
    </rPh>
    <rPh sb="19" eb="20">
      <t>ウ</t>
    </rPh>
    <phoneticPr fontId="5"/>
  </si>
  <si>
    <t>食鳥処理場</t>
    <rPh sb="0" eb="1">
      <t>ショク</t>
    </rPh>
    <rPh sb="1" eb="2">
      <t>チョウ</t>
    </rPh>
    <rPh sb="2" eb="5">
      <t>ショリジョウ</t>
    </rPh>
    <phoneticPr fontId="5"/>
  </si>
  <si>
    <t>(法第16条第1項の規定による
認定を受けたものを除く)</t>
    <rPh sb="1" eb="2">
      <t>ホウ</t>
    </rPh>
    <rPh sb="2" eb="3">
      <t>ダイ</t>
    </rPh>
    <rPh sb="5" eb="6">
      <t>ジョウ</t>
    </rPh>
    <rPh sb="6" eb="7">
      <t>ダイ</t>
    </rPh>
    <rPh sb="8" eb="9">
      <t>コウ</t>
    </rPh>
    <rPh sb="10" eb="12">
      <t>キテイ</t>
    </rPh>
    <rPh sb="16" eb="18">
      <t>ニンテイ</t>
    </rPh>
    <rPh sb="19" eb="20">
      <t>ウ</t>
    </rPh>
    <rPh sb="25" eb="26">
      <t>ノゾ</t>
    </rPh>
    <phoneticPr fontId="5"/>
  </si>
  <si>
    <t>(年度中）</t>
    <rPh sb="1" eb="3">
      <t>ネンド</t>
    </rPh>
    <rPh sb="3" eb="4">
      <t>チュウ</t>
    </rPh>
    <phoneticPr fontId="5"/>
  </si>
  <si>
    <t>(年度末現在)</t>
    <rPh sb="1" eb="4">
      <t>ネンドマツ</t>
    </rPh>
    <rPh sb="4" eb="6">
      <t>ゲンザイ</t>
    </rPh>
    <phoneticPr fontId="5"/>
  </si>
  <si>
    <t>無許可　事　業</t>
    <rPh sb="0" eb="3">
      <t>ムキョカ</t>
    </rPh>
    <rPh sb="4" eb="7">
      <t>ジギョウ</t>
    </rPh>
    <phoneticPr fontId="5"/>
  </si>
  <si>
    <t>整備改善命　令</t>
    <rPh sb="0" eb="2">
      <t>セイビ</t>
    </rPh>
    <rPh sb="2" eb="4">
      <t>カイゼン</t>
    </rPh>
    <rPh sb="4" eb="7">
      <t>メイレイ</t>
    </rPh>
    <phoneticPr fontId="5"/>
  </si>
  <si>
    <t>停止命令</t>
    <rPh sb="0" eb="2">
      <t>テイシ</t>
    </rPh>
    <rPh sb="2" eb="4">
      <t>メイレイ</t>
    </rPh>
    <phoneticPr fontId="5"/>
  </si>
  <si>
    <t>禁止命令</t>
    <rPh sb="0" eb="2">
      <t>キンシ</t>
    </rPh>
    <rPh sb="2" eb="4">
      <t>メイレイ</t>
    </rPh>
    <phoneticPr fontId="5"/>
  </si>
  <si>
    <t>事業許可取消命令</t>
    <rPh sb="0" eb="2">
      <t>ジギョウ</t>
    </rPh>
    <rPh sb="2" eb="4">
      <t>キョカ</t>
    </rPh>
    <rPh sb="4" eb="6">
      <t>トリケシ</t>
    </rPh>
    <rPh sb="6" eb="8">
      <t>メイレイ</t>
    </rPh>
    <phoneticPr fontId="5"/>
  </si>
  <si>
    <r>
      <t>告発件数</t>
    </r>
    <r>
      <rPr>
        <sz val="10"/>
        <rFont val="ＭＳ 明朝"/>
        <family val="1"/>
        <charset val="128"/>
      </rPr>
      <t>（年度中）</t>
    </r>
    <rPh sb="0" eb="2">
      <t>コクハツ</t>
    </rPh>
    <rPh sb="2" eb="4">
      <t>ケンスウ</t>
    </rPh>
    <rPh sb="5" eb="7">
      <t>ネンド</t>
    </rPh>
    <rPh sb="7" eb="8">
      <t>ドチュウ</t>
    </rPh>
    <phoneticPr fontId="5"/>
  </si>
  <si>
    <r>
      <t>処分件数</t>
    </r>
    <r>
      <rPr>
        <sz val="10"/>
        <rFont val="ＭＳ 明朝"/>
        <family val="1"/>
        <charset val="128"/>
      </rPr>
      <t>（年度中）</t>
    </r>
    <rPh sb="0" eb="4">
      <t>ショブンケンスウ</t>
    </rPh>
    <rPh sb="5" eb="7">
      <t>ネンド</t>
    </rPh>
    <rPh sb="7" eb="8">
      <t>ドチュウ</t>
    </rPh>
    <phoneticPr fontId="5"/>
  </si>
  <si>
    <t>再開件数</t>
    <rPh sb="0" eb="2">
      <t>サイカイ</t>
    </rPh>
    <rPh sb="2" eb="4">
      <t>ケンスウ</t>
    </rPh>
    <phoneticPr fontId="5"/>
  </si>
  <si>
    <t>休廃止　件　数</t>
    <rPh sb="0" eb="3">
      <t>キュウハイシ</t>
    </rPh>
    <rPh sb="4" eb="7">
      <t>ケンスウ</t>
    </rPh>
    <phoneticPr fontId="5"/>
  </si>
  <si>
    <t>第８－31表　食鳥処理場数，許可・休廃止・処分等件数</t>
    <rPh sb="7" eb="9">
      <t>ショクチョウ</t>
    </rPh>
    <rPh sb="9" eb="12">
      <t>ショリジョウ</t>
    </rPh>
    <rPh sb="12" eb="13">
      <t>スウ</t>
    </rPh>
    <rPh sb="14" eb="16">
      <t>キョカ</t>
    </rPh>
    <rPh sb="17" eb="20">
      <t>キュウハイシ</t>
    </rPh>
    <rPh sb="21" eb="23">
      <t>ショブン</t>
    </rPh>
    <rPh sb="23" eb="24">
      <t>トウ</t>
    </rPh>
    <rPh sb="24" eb="26">
      <t>ケンスウ</t>
    </rPh>
    <phoneticPr fontId="5"/>
  </si>
  <si>
    <t xml:space="preserve">  　2)　登録、登録頭数及び予防注射は市町村での実施数。</t>
    <rPh sb="9" eb="11">
      <t>トウロク</t>
    </rPh>
    <rPh sb="11" eb="13">
      <t>トウスウ</t>
    </rPh>
    <rPh sb="13" eb="14">
      <t>オヨ</t>
    </rPh>
    <rPh sb="15" eb="17">
      <t>ヨボウ</t>
    </rPh>
    <rPh sb="17" eb="19">
      <t>チュウシャ</t>
    </rPh>
    <rPh sb="20" eb="23">
      <t>シチョウソン</t>
    </rPh>
    <rPh sb="25" eb="27">
      <t>ジッシ</t>
    </rPh>
    <rPh sb="27" eb="28">
      <t>スウ</t>
    </rPh>
    <phoneticPr fontId="5"/>
  </si>
  <si>
    <t>総数</t>
    <phoneticPr fontId="5"/>
  </si>
  <si>
    <t>譲　渡</t>
    <rPh sb="0" eb="3">
      <t>ジョウト</t>
    </rPh>
    <phoneticPr fontId="5"/>
  </si>
  <si>
    <t>返　還</t>
    <rPh sb="0" eb="3">
      <t>ヘンカン</t>
    </rPh>
    <phoneticPr fontId="5"/>
  </si>
  <si>
    <t>放棄犬</t>
    <rPh sb="0" eb="2">
      <t>ホウキ</t>
    </rPh>
    <rPh sb="2" eb="3">
      <t>ケン</t>
    </rPh>
    <phoneticPr fontId="5"/>
  </si>
  <si>
    <t>捕獲犬</t>
    <rPh sb="0" eb="2">
      <t>ホカク</t>
    </rPh>
    <rPh sb="2" eb="3">
      <t>ケン</t>
    </rPh>
    <phoneticPr fontId="5"/>
  </si>
  <si>
    <t>予防注射</t>
    <rPh sb="0" eb="2">
      <t>ヨボウ</t>
    </rPh>
    <rPh sb="2" eb="4">
      <t>チュウシャ</t>
    </rPh>
    <phoneticPr fontId="5"/>
  </si>
  <si>
    <t>登録頭数</t>
    <rPh sb="0" eb="2">
      <t>トウロク</t>
    </rPh>
    <rPh sb="2" eb="4">
      <t>トウスウ</t>
    </rPh>
    <phoneticPr fontId="5"/>
  </si>
  <si>
    <t>登　録</t>
    <rPh sb="0" eb="3">
      <t>トウロクスウ</t>
    </rPh>
    <phoneticPr fontId="5"/>
  </si>
  <si>
    <t>平成27（2015）年度</t>
    <rPh sb="11" eb="12">
      <t>ド</t>
    </rPh>
    <phoneticPr fontId="5"/>
  </si>
  <si>
    <t>第８－34表　畜犬登録・狂犬病予防注射・捕獲・処分等件数</t>
    <rPh sb="7" eb="8">
      <t>チク</t>
    </rPh>
    <rPh sb="8" eb="11">
      <t>ケントウロク</t>
    </rPh>
    <rPh sb="12" eb="15">
      <t>キョウケンビョウ</t>
    </rPh>
    <rPh sb="15" eb="17">
      <t>ヨボウ</t>
    </rPh>
    <rPh sb="17" eb="19">
      <t>チュウシャ</t>
    </rPh>
    <rPh sb="20" eb="22">
      <t>ホカク</t>
    </rPh>
    <rPh sb="23" eb="25">
      <t>ショブン</t>
    </rPh>
    <rPh sb="25" eb="26">
      <t>トウ</t>
    </rPh>
    <rPh sb="26" eb="28">
      <t>ケンスウ</t>
    </rPh>
    <phoneticPr fontId="5"/>
  </si>
  <si>
    <t>注　2)　登録及び狂犬病予防注射事務は平成12（2000）年度からは市町村事務となった。</t>
    <rPh sb="0" eb="1">
      <t>チュウ</t>
    </rPh>
    <rPh sb="5" eb="7">
      <t>トウロク</t>
    </rPh>
    <rPh sb="7" eb="8">
      <t>オヨ</t>
    </rPh>
    <rPh sb="9" eb="12">
      <t>キョウケンビョウ</t>
    </rPh>
    <rPh sb="12" eb="14">
      <t>ヨボウ</t>
    </rPh>
    <rPh sb="14" eb="16">
      <t>チュウシャ</t>
    </rPh>
    <rPh sb="16" eb="18">
      <t>ジム</t>
    </rPh>
    <rPh sb="19" eb="21">
      <t>ヘイセイ</t>
    </rPh>
    <rPh sb="29" eb="31">
      <t>ネンド</t>
    </rPh>
    <rPh sb="34" eb="37">
      <t>シチョウソン</t>
    </rPh>
    <rPh sb="37" eb="39">
      <t>ジム</t>
    </rPh>
    <phoneticPr fontId="5"/>
  </si>
  <si>
    <t>注　1)　岡山市分及び平成13（2001）年度以降の倉敷市分は除く。</t>
    <rPh sb="0" eb="1">
      <t>チュウ</t>
    </rPh>
    <rPh sb="5" eb="8">
      <t>オカヤマシ</t>
    </rPh>
    <rPh sb="8" eb="9">
      <t>ブン</t>
    </rPh>
    <rPh sb="9" eb="10">
      <t>オヨ</t>
    </rPh>
    <rPh sb="11" eb="13">
      <t>ヘイセイ</t>
    </rPh>
    <rPh sb="21" eb="23">
      <t>ネンド</t>
    </rPh>
    <rPh sb="23" eb="25">
      <t>イコウ</t>
    </rPh>
    <rPh sb="26" eb="29">
      <t>クラシキシ</t>
    </rPh>
    <rPh sb="29" eb="30">
      <t>ブン</t>
    </rPh>
    <rPh sb="31" eb="32">
      <t>ノゾ</t>
    </rPh>
    <phoneticPr fontId="5"/>
  </si>
  <si>
    <t>　　27（2015）</t>
  </si>
  <si>
    <t>　　26（2014）</t>
  </si>
  <si>
    <t>　　25（2013）</t>
  </si>
  <si>
    <t>　　24（2012）</t>
  </si>
  <si>
    <t>　　23（2011）</t>
  </si>
  <si>
    <t>　　22（2010）</t>
  </si>
  <si>
    <t>　　21（2009）</t>
  </si>
  <si>
    <t>　　20（2008）</t>
  </si>
  <si>
    <t>　　19（2007）</t>
  </si>
  <si>
    <t>　　18（2006）</t>
  </si>
  <si>
    <t>　　17（2005）</t>
  </si>
  <si>
    <t>　　16（2004）</t>
  </si>
  <si>
    <t>　　15（2003）</t>
  </si>
  <si>
    <t>　　14（2002）</t>
  </si>
  <si>
    <t>　　13（2001）</t>
  </si>
  <si>
    <t>　　12（2000）</t>
  </si>
  <si>
    <t>　　11（1999）</t>
  </si>
  <si>
    <t>　　10（1998）</t>
  </si>
  <si>
    <t>　　９（1997）</t>
  </si>
  <si>
    <t>平成８（1996）年度</t>
    <rPh sb="0" eb="2">
      <t>ヘイセイ</t>
    </rPh>
    <rPh sb="9" eb="11">
      <t>ネンド</t>
    </rPh>
    <phoneticPr fontId="5"/>
  </si>
  <si>
    <t>返 還 犬</t>
    <rPh sb="0" eb="3">
      <t>ヘンカン</t>
    </rPh>
    <rPh sb="4" eb="5">
      <t>ケン</t>
    </rPh>
    <phoneticPr fontId="5"/>
  </si>
  <si>
    <t>捕 獲 犬</t>
    <rPh sb="0" eb="3">
      <t>ホカクケン</t>
    </rPh>
    <rPh sb="4" eb="5">
      <t>ケン</t>
    </rPh>
    <phoneticPr fontId="5"/>
  </si>
  <si>
    <t>狂犬病予防注射</t>
    <rPh sb="0" eb="3">
      <t>キョウケンビョウ</t>
    </rPh>
    <rPh sb="3" eb="5">
      <t>ヨボウ</t>
    </rPh>
    <rPh sb="5" eb="7">
      <t>チュウシャ</t>
    </rPh>
    <phoneticPr fontId="5"/>
  </si>
  <si>
    <t>登 録 頭 数</t>
    <rPh sb="0" eb="3">
      <t>トウロク</t>
    </rPh>
    <rPh sb="4" eb="7">
      <t>トウスウ</t>
    </rPh>
    <phoneticPr fontId="5"/>
  </si>
  <si>
    <t>第８－33表　畜犬登録・狂犬病予防注射・捕獲等件数，年次別</t>
    <rPh sb="7" eb="8">
      <t>チク</t>
    </rPh>
    <rPh sb="8" eb="9">
      <t>ケン</t>
    </rPh>
    <rPh sb="9" eb="11">
      <t>トウロク</t>
    </rPh>
    <rPh sb="12" eb="15">
      <t>キョウケンビョウ</t>
    </rPh>
    <rPh sb="15" eb="17">
      <t>ヨボウ</t>
    </rPh>
    <rPh sb="17" eb="19">
      <t>チュウシャ</t>
    </rPh>
    <rPh sb="20" eb="22">
      <t>ホカク</t>
    </rPh>
    <rPh sb="22" eb="23">
      <t>トウ</t>
    </rPh>
    <rPh sb="23" eb="25">
      <t>ケンスウ</t>
    </rPh>
    <phoneticPr fontId="5"/>
  </si>
  <si>
    <t>-</t>
    <phoneticPr fontId="5"/>
  </si>
  <si>
    <t>調理師
免許</t>
    <rPh sb="0" eb="3">
      <t>チョウリシ</t>
    </rPh>
    <rPh sb="4" eb="6">
      <t>メンキョ</t>
    </rPh>
    <phoneticPr fontId="5"/>
  </si>
  <si>
    <t>栄養士
免許</t>
    <rPh sb="0" eb="3">
      <t>エイヨウシ</t>
    </rPh>
    <rPh sb="4" eb="6">
      <t>メンキョ</t>
    </rPh>
    <phoneticPr fontId="5"/>
  </si>
  <si>
    <t>附則第３
項による
講習認定</t>
    <rPh sb="0" eb="2">
      <t>フソク</t>
    </rPh>
    <rPh sb="2" eb="3">
      <t>ダイ</t>
    </rPh>
    <rPh sb="5" eb="6">
      <t>コウ</t>
    </rPh>
    <rPh sb="10" eb="12">
      <t>コウシュウ</t>
    </rPh>
    <rPh sb="12" eb="14">
      <t>ニンテイ</t>
    </rPh>
    <phoneticPr fontId="5"/>
  </si>
  <si>
    <t>都道府県
知事試験
合 格</t>
    <rPh sb="0" eb="4">
      <t>トドウフケン</t>
    </rPh>
    <rPh sb="5" eb="7">
      <t>チジ</t>
    </rPh>
    <rPh sb="7" eb="9">
      <t>シケン</t>
    </rPh>
    <rPh sb="10" eb="13">
      <t>ゴウカクシャ</t>
    </rPh>
    <phoneticPr fontId="5"/>
  </si>
  <si>
    <t>講習課程
修 了</t>
    <rPh sb="0" eb="2">
      <t>コウシュウ</t>
    </rPh>
    <rPh sb="2" eb="4">
      <t>カテイ</t>
    </rPh>
    <rPh sb="5" eb="8">
      <t>シュウリョウ</t>
    </rPh>
    <phoneticPr fontId="5"/>
  </si>
  <si>
    <t>指定養成
施設卒業</t>
    <rPh sb="0" eb="2">
      <t>シテイ</t>
    </rPh>
    <rPh sb="2" eb="4">
      <t>ヨウセイ</t>
    </rPh>
    <rPh sb="5" eb="7">
      <t>シセツ</t>
    </rPh>
    <rPh sb="7" eb="9">
      <t>ソツギョウ</t>
    </rPh>
    <phoneticPr fontId="5"/>
  </si>
  <si>
    <t>総 数</t>
    <rPh sb="0" eb="3">
      <t>ソウスウ</t>
    </rPh>
    <phoneticPr fontId="5"/>
  </si>
  <si>
    <t>第８－36表　栄養士，調理師免許交付数</t>
    <rPh sb="7" eb="10">
      <t>エイヨウシ</t>
    </rPh>
    <rPh sb="11" eb="14">
      <t>チョウリシ</t>
    </rPh>
    <rPh sb="14" eb="16">
      <t>メンキョ</t>
    </rPh>
    <rPh sb="16" eb="18">
      <t>コウフ</t>
    </rPh>
    <rPh sb="18" eb="19">
      <t>スウ</t>
    </rPh>
    <phoneticPr fontId="5"/>
  </si>
  <si>
    <t>　　特定給食施設とは、「指定施設」、「１回３００食以上又は１日７５０食以上」、「１回１００食以上又は１日２５０食以上」をいう。</t>
    <phoneticPr fontId="5"/>
  </si>
  <si>
    <t>注）健康増進法の施行（平成１５（2003）年５月）に伴い、「集団給食施設」を「特定給食施設」に用語変更した。</t>
    <rPh sb="0" eb="1">
      <t>チュウ</t>
    </rPh>
    <rPh sb="2" eb="4">
      <t>ケンコウ</t>
    </rPh>
    <rPh sb="4" eb="6">
      <t>ゾウシン</t>
    </rPh>
    <rPh sb="6" eb="7">
      <t>ホウ</t>
    </rPh>
    <rPh sb="8" eb="10">
      <t>セコウ</t>
    </rPh>
    <rPh sb="11" eb="13">
      <t>ヘイセイ</t>
    </rPh>
    <rPh sb="21" eb="22">
      <t>ネン</t>
    </rPh>
    <rPh sb="23" eb="24">
      <t>ガツ</t>
    </rPh>
    <rPh sb="26" eb="27">
      <t>トモナ</t>
    </rPh>
    <rPh sb="30" eb="32">
      <t>シュウダン</t>
    </rPh>
    <rPh sb="32" eb="34">
      <t>キュウショク</t>
    </rPh>
    <rPh sb="34" eb="36">
      <t>シセツ</t>
    </rPh>
    <rPh sb="39" eb="41">
      <t>トクテイ</t>
    </rPh>
    <rPh sb="41" eb="43">
      <t>キュウショク</t>
    </rPh>
    <rPh sb="43" eb="45">
      <t>シセツ</t>
    </rPh>
    <rPh sb="47" eb="49">
      <t>ヨウゴ</t>
    </rPh>
    <rPh sb="49" eb="51">
      <t>ヘンコウ</t>
    </rPh>
    <phoneticPr fontId="5"/>
  </si>
  <si>
    <t>一般給食センター</t>
    <rPh sb="0" eb="2">
      <t>イッパン</t>
    </rPh>
    <rPh sb="2" eb="4">
      <t>キュウショク</t>
    </rPh>
    <phoneticPr fontId="5"/>
  </si>
  <si>
    <t>自衛隊</t>
    <rPh sb="0" eb="3">
      <t>ジエイタイ</t>
    </rPh>
    <phoneticPr fontId="5"/>
  </si>
  <si>
    <t>矯正施設</t>
    <rPh sb="0" eb="2">
      <t>キョウセイ</t>
    </rPh>
    <rPh sb="2" eb="4">
      <t>シセツ</t>
    </rPh>
    <phoneticPr fontId="5"/>
  </si>
  <si>
    <t>寄宿舎</t>
    <rPh sb="0" eb="3">
      <t>キシュクシャ</t>
    </rPh>
    <phoneticPr fontId="5"/>
  </si>
  <si>
    <t>事業所</t>
    <rPh sb="0" eb="3">
      <t>ジギョウショ</t>
    </rPh>
    <phoneticPr fontId="5"/>
  </si>
  <si>
    <t>社会福祉施設</t>
    <rPh sb="0" eb="2">
      <t>シャカイ</t>
    </rPh>
    <rPh sb="2" eb="4">
      <t>フクシ</t>
    </rPh>
    <rPh sb="4" eb="6">
      <t>シセツ</t>
    </rPh>
    <phoneticPr fontId="5"/>
  </si>
  <si>
    <t>児童福祉施設</t>
    <rPh sb="0" eb="2">
      <t>ジドウ</t>
    </rPh>
    <rPh sb="2" eb="4">
      <t>フクシ</t>
    </rPh>
    <rPh sb="4" eb="6">
      <t>シセツ</t>
    </rPh>
    <phoneticPr fontId="5"/>
  </si>
  <si>
    <t>老人福祉施設</t>
    <rPh sb="0" eb="2">
      <t>ロウジン</t>
    </rPh>
    <rPh sb="2" eb="4">
      <t>フクシ</t>
    </rPh>
    <rPh sb="4" eb="6">
      <t>シセツ</t>
    </rPh>
    <phoneticPr fontId="5"/>
  </si>
  <si>
    <t>介護老人保健施設</t>
    <rPh sb="0" eb="2">
      <t>カイゴ</t>
    </rPh>
    <rPh sb="2" eb="4">
      <t>ロウジン</t>
    </rPh>
    <rPh sb="4" eb="6">
      <t>ホケン</t>
    </rPh>
    <rPh sb="6" eb="8">
      <t>シセツ</t>
    </rPh>
    <phoneticPr fontId="5"/>
  </si>
  <si>
    <t>病院</t>
    <rPh sb="0" eb="2">
      <t>ビョウイン</t>
    </rPh>
    <phoneticPr fontId="5"/>
  </si>
  <si>
    <t>学校</t>
    <rPh sb="0" eb="2">
      <t>ガッコウ</t>
    </rPh>
    <phoneticPr fontId="5"/>
  </si>
  <si>
    <t>どちらも
いない施設</t>
    <rPh sb="8" eb="10">
      <t>シセツ</t>
    </rPh>
    <phoneticPr fontId="5"/>
  </si>
  <si>
    <t>栄養士のみ
いる施設</t>
    <rPh sb="0" eb="3">
      <t>エイヨウシ</t>
    </rPh>
    <rPh sb="8" eb="10">
      <t>シセツ</t>
    </rPh>
    <phoneticPr fontId="5"/>
  </si>
  <si>
    <t>管理栄養士
 ・栄養士
どちらも
いる施設</t>
    <rPh sb="0" eb="2">
      <t>カンリ</t>
    </rPh>
    <rPh sb="2" eb="5">
      <t>エイヨウシ</t>
    </rPh>
    <rPh sb="8" eb="11">
      <t>エイヨウシ</t>
    </rPh>
    <rPh sb="19" eb="21">
      <t>シセツ</t>
    </rPh>
    <phoneticPr fontId="5"/>
  </si>
  <si>
    <t>管理栄養士
のみいる
施設</t>
    <rPh sb="0" eb="2">
      <t>カンリ</t>
    </rPh>
    <rPh sb="2" eb="5">
      <t>エイヨウシ</t>
    </rPh>
    <rPh sb="11" eb="13">
      <t>シセツ</t>
    </rPh>
    <phoneticPr fontId="5"/>
  </si>
  <si>
    <t>小 計</t>
    <rPh sb="0" eb="3">
      <t>ショウケイ</t>
    </rPh>
    <phoneticPr fontId="5"/>
  </si>
  <si>
    <t>その他の給食施設</t>
    <rPh sb="0" eb="3">
      <t>ソノタ</t>
    </rPh>
    <rPh sb="4" eb="6">
      <t>キュウショク</t>
    </rPh>
    <rPh sb="6" eb="8">
      <t>シセツ</t>
    </rPh>
    <phoneticPr fontId="5"/>
  </si>
  <si>
    <t>どちらも
いない
施設</t>
    <rPh sb="9" eb="11">
      <t>シセツ</t>
    </rPh>
    <phoneticPr fontId="5"/>
  </si>
  <si>
    <t>栄養士
のみいる
施設</t>
    <rPh sb="0" eb="3">
      <t>エイヨウシ</t>
    </rPh>
    <rPh sb="9" eb="11">
      <t>シセツ</t>
    </rPh>
    <phoneticPr fontId="5"/>
  </si>
  <si>
    <t>１回100食以上又は１日250食以上</t>
    <rPh sb="1" eb="2">
      <t>カイ</t>
    </rPh>
    <rPh sb="5" eb="6">
      <t>ショク</t>
    </rPh>
    <rPh sb="6" eb="8">
      <t>イジョウ</t>
    </rPh>
    <rPh sb="8" eb="9">
      <t>マタ</t>
    </rPh>
    <rPh sb="11" eb="12">
      <t>ニチ</t>
    </rPh>
    <rPh sb="15" eb="16">
      <t>ショク</t>
    </rPh>
    <rPh sb="16" eb="18">
      <t>イジョウ</t>
    </rPh>
    <phoneticPr fontId="5"/>
  </si>
  <si>
    <t>１回300食以上又は１日750食以上</t>
    <rPh sb="1" eb="2">
      <t>カイ</t>
    </rPh>
    <rPh sb="5" eb="6">
      <t>ショク</t>
    </rPh>
    <rPh sb="6" eb="8">
      <t>イジョウ</t>
    </rPh>
    <rPh sb="8" eb="9">
      <t>マタ</t>
    </rPh>
    <rPh sb="11" eb="12">
      <t>ニチ</t>
    </rPh>
    <rPh sb="15" eb="16">
      <t>ショク</t>
    </rPh>
    <rPh sb="16" eb="18">
      <t>イジョウ</t>
    </rPh>
    <phoneticPr fontId="5"/>
  </si>
  <si>
    <t>指定施設</t>
    <rPh sb="0" eb="2">
      <t>シテイ</t>
    </rPh>
    <rPh sb="2" eb="4">
      <t>シセツ</t>
    </rPh>
    <phoneticPr fontId="5"/>
  </si>
  <si>
    <t>特定給食施設</t>
    <rPh sb="0" eb="2">
      <t>トクテイ</t>
    </rPh>
    <rPh sb="2" eb="4">
      <t>キュウショク</t>
    </rPh>
    <rPh sb="4" eb="6">
      <t>シセツ</t>
    </rPh>
    <phoneticPr fontId="5"/>
  </si>
  <si>
    <t>第８－35表　給食施設数，施設の種類別</t>
    <rPh sb="7" eb="9">
      <t>キュウショク</t>
    </rPh>
    <rPh sb="9" eb="12">
      <t>シセツスウ</t>
    </rPh>
    <rPh sb="13" eb="15">
      <t>シセツ</t>
    </rPh>
    <rPh sb="16" eb="19">
      <t>シュルイベツ</t>
    </rPh>
    <phoneticPr fontId="5"/>
  </si>
  <si>
    <t>資料　医療推進課調</t>
    <rPh sb="3" eb="5">
      <t>イリョウ</t>
    </rPh>
    <rPh sb="5" eb="7">
      <t>スイシン</t>
    </rPh>
    <rPh sb="7" eb="8">
      <t>カ</t>
    </rPh>
    <rPh sb="8" eb="9">
      <t>シラ</t>
    </rPh>
    <phoneticPr fontId="5"/>
  </si>
  <si>
    <t>注　1)医療法第46条に規定する設立登記を終了した医療法人の年度末現在数</t>
    <rPh sb="0" eb="1">
      <t>チュウ</t>
    </rPh>
    <rPh sb="4" eb="6">
      <t>イリョウ</t>
    </rPh>
    <rPh sb="6" eb="7">
      <t>ホウジン</t>
    </rPh>
    <rPh sb="7" eb="8">
      <t>ダイ</t>
    </rPh>
    <rPh sb="10" eb="11">
      <t>ジョウ</t>
    </rPh>
    <rPh sb="12" eb="14">
      <t>キテイ</t>
    </rPh>
    <rPh sb="16" eb="18">
      <t>セツリツ</t>
    </rPh>
    <rPh sb="18" eb="20">
      <t>トウキ</t>
    </rPh>
    <rPh sb="21" eb="23">
      <t>シュウリョウ</t>
    </rPh>
    <rPh sb="25" eb="27">
      <t>イリョウ</t>
    </rPh>
    <rPh sb="27" eb="29">
      <t>ホウジン</t>
    </rPh>
    <rPh sb="30" eb="33">
      <t>ネンドマツ</t>
    </rPh>
    <rPh sb="33" eb="35">
      <t>ゲンザイ</t>
    </rPh>
    <rPh sb="35" eb="36">
      <t>スウ</t>
    </rPh>
    <phoneticPr fontId="5"/>
  </si>
  <si>
    <r>
      <t>(再掲）一人</t>
    </r>
    <r>
      <rPr>
        <sz val="12"/>
        <rFont val="ＭＳ 明朝"/>
        <family val="1"/>
        <charset val="128"/>
      </rPr>
      <t>医</t>
    </r>
    <r>
      <rPr>
        <sz val="12"/>
        <rFont val="ＭＳ 明朝"/>
        <family val="1"/>
        <charset val="128"/>
      </rPr>
      <t>師医療法人</t>
    </r>
    <rPh sb="1" eb="3">
      <t>サイケイ</t>
    </rPh>
    <rPh sb="4" eb="5">
      <t>イチ</t>
    </rPh>
    <rPh sb="5" eb="6">
      <t>ニン</t>
    </rPh>
    <rPh sb="6" eb="7">
      <t>イ</t>
    </rPh>
    <rPh sb="7" eb="8">
      <t>シ</t>
    </rPh>
    <rPh sb="8" eb="9">
      <t>イ</t>
    </rPh>
    <rPh sb="9" eb="10">
      <t>リョウ</t>
    </rPh>
    <rPh sb="10" eb="12">
      <t>ホウジン</t>
    </rPh>
    <phoneticPr fontId="5"/>
  </si>
  <si>
    <t>歯　科</t>
    <rPh sb="0" eb="3">
      <t>シカ</t>
    </rPh>
    <phoneticPr fontId="5"/>
  </si>
  <si>
    <t>医　科</t>
    <rPh sb="0" eb="3">
      <t>イカ</t>
    </rPh>
    <phoneticPr fontId="5"/>
  </si>
  <si>
    <r>
      <t>(再掲)  社</t>
    </r>
    <r>
      <rPr>
        <sz val="12"/>
        <rFont val="ＭＳ 明朝"/>
        <family val="1"/>
        <charset val="128"/>
      </rPr>
      <t xml:space="preserve"> </t>
    </r>
    <r>
      <rPr>
        <sz val="12"/>
        <rFont val="ＭＳ 明朝"/>
        <family val="1"/>
        <charset val="128"/>
      </rPr>
      <t>会 医 療 法 人</t>
    </r>
    <rPh sb="1" eb="3">
      <t>サイケイ</t>
    </rPh>
    <rPh sb="6" eb="7">
      <t>シャ</t>
    </rPh>
    <rPh sb="8" eb="9">
      <t>カイ</t>
    </rPh>
    <rPh sb="10" eb="13">
      <t>イリョウ</t>
    </rPh>
    <rPh sb="14" eb="17">
      <t>ホウジン</t>
    </rPh>
    <phoneticPr fontId="5"/>
  </si>
  <si>
    <t>(再掲)  特 定 医 療 法 人</t>
    <rPh sb="1" eb="3">
      <t>サイケイ</t>
    </rPh>
    <rPh sb="6" eb="9">
      <t>トクテイ</t>
    </rPh>
    <rPh sb="10" eb="13">
      <t>イリョウ</t>
    </rPh>
    <rPh sb="14" eb="17">
      <t>ホウジン</t>
    </rPh>
    <phoneticPr fontId="5"/>
  </si>
  <si>
    <t>医　　　療　　　法　　　人</t>
    <rPh sb="0" eb="5">
      <t>イリョウ</t>
    </rPh>
    <rPh sb="8" eb="13">
      <t>ホウジン</t>
    </rPh>
    <phoneticPr fontId="5"/>
  </si>
  <si>
    <t>持分の定め
のないもの</t>
    <rPh sb="0" eb="1">
      <t>モ</t>
    </rPh>
    <rPh sb="1" eb="2">
      <t>ブン</t>
    </rPh>
    <rPh sb="3" eb="4">
      <t>サダ</t>
    </rPh>
    <phoneticPr fontId="5"/>
  </si>
  <si>
    <t>持分の定め
のあるもの</t>
    <rPh sb="0" eb="1">
      <t>モ</t>
    </rPh>
    <rPh sb="1" eb="2">
      <t>ブン</t>
    </rPh>
    <rPh sb="3" eb="4">
      <t>サダ</t>
    </rPh>
    <phoneticPr fontId="5"/>
  </si>
  <si>
    <t>社　　団</t>
    <rPh sb="0" eb="4">
      <t>シャダン</t>
    </rPh>
    <phoneticPr fontId="5"/>
  </si>
  <si>
    <t>財　団</t>
    <rPh sb="0" eb="3">
      <t>ザイダンホウジン</t>
    </rPh>
    <phoneticPr fontId="5"/>
  </si>
  <si>
    <t>第８－38表　医療法人数，財団－社団別</t>
    <rPh sb="7" eb="9">
      <t>イリョウ</t>
    </rPh>
    <rPh sb="9" eb="11">
      <t>ホウジン</t>
    </rPh>
    <rPh sb="11" eb="12">
      <t>スウ</t>
    </rPh>
    <rPh sb="13" eb="15">
      <t>ザイダン</t>
    </rPh>
    <rPh sb="16" eb="18">
      <t>シャダン</t>
    </rPh>
    <rPh sb="18" eb="19">
      <t>ベツ</t>
    </rPh>
    <phoneticPr fontId="5"/>
  </si>
  <si>
    <t>美作保健所</t>
    <rPh sb="0" eb="2">
      <t>ミマサカ</t>
    </rPh>
    <phoneticPr fontId="5"/>
  </si>
  <si>
    <t>真庭保健所</t>
  </si>
  <si>
    <t>備北保健所</t>
    <rPh sb="0" eb="2">
      <t>ビホク</t>
    </rPh>
    <phoneticPr fontId="5"/>
  </si>
  <si>
    <t>備中保健所</t>
    <rPh sb="0" eb="2">
      <t>ビッチュウ</t>
    </rPh>
    <phoneticPr fontId="5"/>
  </si>
  <si>
    <t>－</t>
    <phoneticPr fontId="5"/>
  </si>
  <si>
    <t>備前保健所</t>
    <rPh sb="0" eb="2">
      <t>ビゼン</t>
    </rPh>
    <phoneticPr fontId="5"/>
  </si>
  <si>
    <t>－</t>
    <phoneticPr fontId="5"/>
  </si>
  <si>
    <t>倉敷市保健所</t>
    <rPh sb="0" eb="2">
      <t>クラシキ</t>
    </rPh>
    <rPh sb="3" eb="6">
      <t>ホケンショ</t>
    </rPh>
    <phoneticPr fontId="5"/>
  </si>
  <si>
    <t>岡山市保健所</t>
    <rPh sb="3" eb="6">
      <t>ホケンショ</t>
    </rPh>
    <phoneticPr fontId="5"/>
  </si>
  <si>
    <t>総　　　　数</t>
  </si>
  <si>
    <t>歯 科</t>
    <rPh sb="0" eb="3">
      <t>シカ</t>
    </rPh>
    <phoneticPr fontId="5"/>
  </si>
  <si>
    <t>一 般</t>
    <rPh sb="0" eb="3">
      <t>イッパン</t>
    </rPh>
    <phoneticPr fontId="5"/>
  </si>
  <si>
    <t>助産所</t>
    <rPh sb="0" eb="2">
      <t>ジョサン</t>
    </rPh>
    <rPh sb="2" eb="3">
      <t>ジョ</t>
    </rPh>
    <phoneticPr fontId="5"/>
  </si>
  <si>
    <t>診療所</t>
    <rPh sb="0" eb="3">
      <t>シンリョウジョ</t>
    </rPh>
    <phoneticPr fontId="5"/>
  </si>
  <si>
    <t>構造設備の変更に伴う        　　使 用 許 可 件 数</t>
    <rPh sb="0" eb="2">
      <t>コウゾウ</t>
    </rPh>
    <rPh sb="2" eb="4">
      <t>セツビ</t>
    </rPh>
    <rPh sb="5" eb="7">
      <t>ヘンコウ</t>
    </rPh>
    <rPh sb="8" eb="9">
      <t>トモナ</t>
    </rPh>
    <rPh sb="20" eb="23">
      <t>シヨウ</t>
    </rPh>
    <rPh sb="24" eb="27">
      <t>キョカ</t>
    </rPh>
    <rPh sb="28" eb="31">
      <t>ケンスウ</t>
    </rPh>
    <phoneticPr fontId="5"/>
  </si>
  <si>
    <t>新 規 開 設 に 伴う 　　　　　　　使 用 許 可 件 数</t>
    <rPh sb="0" eb="3">
      <t>シンキ</t>
    </rPh>
    <rPh sb="4" eb="7">
      <t>カイセツ</t>
    </rPh>
    <rPh sb="10" eb="11">
      <t>トモナ</t>
    </rPh>
    <rPh sb="20" eb="23">
      <t>シヨウ</t>
    </rPh>
    <rPh sb="24" eb="27">
      <t>キョカ</t>
    </rPh>
    <rPh sb="28" eb="31">
      <t>ケンスウ</t>
    </rPh>
    <phoneticPr fontId="5"/>
  </si>
  <si>
    <t>処　　分　　件　　数</t>
    <rPh sb="0" eb="10">
      <t>ショブンケンスウ</t>
    </rPh>
    <phoneticPr fontId="5"/>
  </si>
  <si>
    <t>医療監視延件数</t>
    <rPh sb="0" eb="2">
      <t>イリョウ</t>
    </rPh>
    <rPh sb="2" eb="4">
      <t>カンシ</t>
    </rPh>
    <rPh sb="4" eb="5">
      <t>ノ</t>
    </rPh>
    <rPh sb="5" eb="7">
      <t>ケンスウ</t>
    </rPh>
    <phoneticPr fontId="5"/>
  </si>
  <si>
    <t>第８－37表　医療監視等，使用許可件数，保健所別</t>
    <rPh sb="7" eb="9">
      <t>イリョウ</t>
    </rPh>
    <rPh sb="9" eb="11">
      <t>カンシ</t>
    </rPh>
    <rPh sb="11" eb="12">
      <t>トウ</t>
    </rPh>
    <rPh sb="13" eb="15">
      <t>シヨウ</t>
    </rPh>
    <rPh sb="15" eb="17">
      <t>キョカ</t>
    </rPh>
    <rPh sb="17" eb="19">
      <t>ケンスウ</t>
    </rPh>
    <rPh sb="20" eb="23">
      <t>ホケンジョ</t>
    </rPh>
    <rPh sb="23" eb="24">
      <t>ベツ</t>
    </rPh>
    <phoneticPr fontId="5"/>
  </si>
  <si>
    <t>資料　衛生行政報告例（厚生労働省）、医薬安全課調</t>
    <rPh sb="3" eb="5">
      <t>エイセイ</t>
    </rPh>
    <rPh sb="5" eb="7">
      <t>ギョウセイ</t>
    </rPh>
    <rPh sb="7" eb="10">
      <t>ホウコクレイ</t>
    </rPh>
    <rPh sb="11" eb="13">
      <t>コウセイ</t>
    </rPh>
    <rPh sb="13" eb="16">
      <t>ロウドウショウ</t>
    </rPh>
    <rPh sb="18" eb="20">
      <t>イヤク</t>
    </rPh>
    <rPh sb="20" eb="23">
      <t>アンゼンカ</t>
    </rPh>
    <rPh sb="23" eb="24">
      <t>シラ</t>
    </rPh>
    <phoneticPr fontId="5"/>
  </si>
  <si>
    <t>　　2)　数値は年度末現在の数値である。　</t>
    <rPh sb="5" eb="7">
      <t>スウチ</t>
    </rPh>
    <rPh sb="8" eb="10">
      <t>ネンド</t>
    </rPh>
    <rPh sb="10" eb="11">
      <t>マツ</t>
    </rPh>
    <rPh sb="11" eb="13">
      <t>ゲンザイ</t>
    </rPh>
    <rPh sb="14" eb="16">
      <t>スウチ</t>
    </rPh>
    <phoneticPr fontId="5"/>
  </si>
  <si>
    <t>注　1)　岡山市分及び倉敷市分を含まない。</t>
    <rPh sb="0" eb="1">
      <t>チュウ</t>
    </rPh>
    <rPh sb="5" eb="7">
      <t>オカヤマ</t>
    </rPh>
    <rPh sb="7" eb="8">
      <t>シ</t>
    </rPh>
    <rPh sb="8" eb="9">
      <t>ブン</t>
    </rPh>
    <rPh sb="9" eb="10">
      <t>オヨ</t>
    </rPh>
    <rPh sb="11" eb="14">
      <t>クラシキシ</t>
    </rPh>
    <rPh sb="14" eb="15">
      <t>ブン</t>
    </rPh>
    <rPh sb="16" eb="17">
      <t>フク</t>
    </rPh>
    <phoneticPr fontId="5"/>
  </si>
  <si>
    <t>･</t>
    <phoneticPr fontId="5"/>
  </si>
  <si>
    <t>･</t>
    <phoneticPr fontId="5"/>
  </si>
  <si>
    <t>県外分</t>
    <rPh sb="0" eb="2">
      <t>ケンガイ</t>
    </rPh>
    <rPh sb="2" eb="3">
      <t>ブン</t>
    </rPh>
    <phoneticPr fontId="5"/>
  </si>
  <si>
    <t>美作保健所</t>
    <rPh sb="0" eb="2">
      <t>ミマサカ</t>
    </rPh>
    <rPh sb="2" eb="5">
      <t>ホケンショ</t>
    </rPh>
    <phoneticPr fontId="5"/>
  </si>
  <si>
    <t>真庭保健所</t>
    <rPh sb="0" eb="2">
      <t>マニワ</t>
    </rPh>
    <rPh sb="2" eb="5">
      <t>ホケンショ</t>
    </rPh>
    <phoneticPr fontId="5"/>
  </si>
  <si>
    <t>備北保健所</t>
    <rPh sb="0" eb="2">
      <t>ビホク</t>
    </rPh>
    <rPh sb="2" eb="5">
      <t>ホケンショ</t>
    </rPh>
    <phoneticPr fontId="5"/>
  </si>
  <si>
    <t>備中保健所</t>
    <rPh sb="0" eb="2">
      <t>ビッチュウ</t>
    </rPh>
    <rPh sb="2" eb="5">
      <t>ホケンショ</t>
    </rPh>
    <phoneticPr fontId="5"/>
  </si>
  <si>
    <t>備前保健所</t>
    <rPh sb="0" eb="2">
      <t>ビゼン</t>
    </rPh>
    <rPh sb="2" eb="5">
      <t>ホケンショ</t>
    </rPh>
    <phoneticPr fontId="5"/>
  </si>
  <si>
    <t>管理
医療機器
賃貸業</t>
    <rPh sb="0" eb="2">
      <t>カンリ</t>
    </rPh>
    <rPh sb="3" eb="5">
      <t>イリョウ</t>
    </rPh>
    <rPh sb="5" eb="7">
      <t>キキ</t>
    </rPh>
    <rPh sb="8" eb="11">
      <t>チンタイギョウ</t>
    </rPh>
    <phoneticPr fontId="5"/>
  </si>
  <si>
    <t>高度管理
医療機器等
賃貸業</t>
    <rPh sb="0" eb="2">
      <t>コウド</t>
    </rPh>
    <rPh sb="2" eb="4">
      <t>カンリ</t>
    </rPh>
    <rPh sb="5" eb="7">
      <t>イリョウ</t>
    </rPh>
    <rPh sb="7" eb="9">
      <t>キキ</t>
    </rPh>
    <rPh sb="9" eb="10">
      <t>トウ</t>
    </rPh>
    <rPh sb="11" eb="14">
      <t>チンタイギョウ</t>
    </rPh>
    <phoneticPr fontId="5"/>
  </si>
  <si>
    <t>管理
医療機器
販売業</t>
    <rPh sb="0" eb="2">
      <t>カンリ</t>
    </rPh>
    <rPh sb="3" eb="5">
      <t>イリョウ</t>
    </rPh>
    <rPh sb="5" eb="7">
      <t>キキ</t>
    </rPh>
    <rPh sb="8" eb="11">
      <t>ハンバイギョウ</t>
    </rPh>
    <phoneticPr fontId="5"/>
  </si>
  <si>
    <t>高度管理
医療機器等
販売業</t>
    <rPh sb="0" eb="2">
      <t>コウド</t>
    </rPh>
    <rPh sb="2" eb="4">
      <t>カンリ</t>
    </rPh>
    <rPh sb="5" eb="7">
      <t>イリョウ</t>
    </rPh>
    <rPh sb="7" eb="9">
      <t>キキ</t>
    </rPh>
    <rPh sb="9" eb="10">
      <t>トウ</t>
    </rPh>
    <rPh sb="11" eb="14">
      <t>ハンバイギョウ</t>
    </rPh>
    <phoneticPr fontId="5"/>
  </si>
  <si>
    <t>配  置   従事者</t>
    <rPh sb="0" eb="4">
      <t>ハイチ</t>
    </rPh>
    <rPh sb="7" eb="10">
      <t>ジュウジシャ</t>
    </rPh>
    <phoneticPr fontId="5"/>
  </si>
  <si>
    <t>配  置   販売業</t>
    <rPh sb="0" eb="4">
      <t>ハイチ</t>
    </rPh>
    <rPh sb="7" eb="10">
      <t>ハンバイギョウ</t>
    </rPh>
    <phoneticPr fontId="5"/>
  </si>
  <si>
    <t>特  例   販売業</t>
    <rPh sb="0" eb="4">
      <t>トクレイ</t>
    </rPh>
    <rPh sb="7" eb="10">
      <t>ハンバイギョウ</t>
    </rPh>
    <phoneticPr fontId="5"/>
  </si>
  <si>
    <t>薬 種 商　販 売 業</t>
    <rPh sb="0" eb="3">
      <t>ヤクシュ</t>
    </rPh>
    <rPh sb="4" eb="5">
      <t>ショウ</t>
    </rPh>
    <rPh sb="6" eb="11">
      <t>ハンバイギョウ</t>
    </rPh>
    <phoneticPr fontId="5"/>
  </si>
  <si>
    <t>卸売　 　販売業</t>
    <rPh sb="0" eb="2">
      <t>オロシウ</t>
    </rPh>
    <rPh sb="5" eb="8">
      <t>ハンバイギョウ</t>
    </rPh>
    <phoneticPr fontId="5"/>
  </si>
  <si>
    <r>
      <t>店舗</t>
    </r>
    <r>
      <rPr>
        <sz val="10"/>
        <color indexed="10"/>
        <rFont val="ＭＳ 明朝"/>
        <family val="1"/>
        <charset val="128"/>
      </rPr>
      <t xml:space="preserve"> </t>
    </r>
    <r>
      <rPr>
        <sz val="10"/>
        <rFont val="ＭＳ 明朝"/>
        <family val="1"/>
        <charset val="128"/>
      </rPr>
      <t>　　　　 販売業</t>
    </r>
    <rPh sb="0" eb="2">
      <t>テンポ</t>
    </rPh>
    <rPh sb="8" eb="11">
      <t>ハンバイギョウ</t>
    </rPh>
    <phoneticPr fontId="5"/>
  </si>
  <si>
    <t>薬局医薬品製造販売業</t>
    <rPh sb="0" eb="2">
      <t>ヤッキョク</t>
    </rPh>
    <rPh sb="2" eb="5">
      <t>イヤクヒン</t>
    </rPh>
    <rPh sb="5" eb="7">
      <t>セイゾウ</t>
    </rPh>
    <rPh sb="7" eb="10">
      <t>ハンバイギョウ</t>
    </rPh>
    <phoneticPr fontId="5"/>
  </si>
  <si>
    <t>薬局医薬品製造業</t>
    <rPh sb="0" eb="2">
      <t>ヤッキョク</t>
    </rPh>
    <rPh sb="2" eb="5">
      <t>イヤクヒン</t>
    </rPh>
    <rPh sb="5" eb="8">
      <t>セイゾウギョウ</t>
    </rPh>
    <phoneticPr fontId="5"/>
  </si>
  <si>
    <t>薬　局</t>
    <rPh sb="0" eb="3">
      <t>ヤッキョク</t>
    </rPh>
    <phoneticPr fontId="5"/>
  </si>
  <si>
    <t>医　　　　　薬　　　　　品</t>
    <rPh sb="0" eb="13">
      <t>イヤクヒン</t>
    </rPh>
    <phoneticPr fontId="5"/>
  </si>
  <si>
    <t>第８－39表　医薬品等営業許可・届出施設数，特定営業種類・保健所別</t>
    <rPh sb="7" eb="10">
      <t>イヤクヒン</t>
    </rPh>
    <rPh sb="10" eb="11">
      <t>トウ</t>
    </rPh>
    <rPh sb="11" eb="13">
      <t>エイギョウ</t>
    </rPh>
    <rPh sb="13" eb="15">
      <t>キョカ</t>
    </rPh>
    <rPh sb="16" eb="18">
      <t>トドケデ</t>
    </rPh>
    <rPh sb="18" eb="21">
      <t>シセツスウ</t>
    </rPh>
    <rPh sb="22" eb="24">
      <t>トクテイ</t>
    </rPh>
    <rPh sb="24" eb="26">
      <t>エイギョウ</t>
    </rPh>
    <rPh sb="26" eb="28">
      <t>シュルイ</t>
    </rPh>
    <rPh sb="29" eb="32">
      <t>ホケンジョ</t>
    </rPh>
    <rPh sb="32" eb="33">
      <t>ベツ</t>
    </rPh>
    <phoneticPr fontId="5"/>
  </si>
  <si>
    <t>資料　医薬安全課調</t>
    <rPh sb="3" eb="5">
      <t>イヤク</t>
    </rPh>
    <phoneticPr fontId="5"/>
  </si>
  <si>
    <t>業務上取り扱う施設</t>
    <rPh sb="0" eb="3">
      <t>ギョウムジョウ</t>
    </rPh>
    <rPh sb="3" eb="4">
      <t>ト</t>
    </rPh>
    <rPh sb="5" eb="6">
      <t>アツカ</t>
    </rPh>
    <rPh sb="7" eb="9">
      <t>シセツ</t>
    </rPh>
    <phoneticPr fontId="3"/>
  </si>
  <si>
    <t>販売業</t>
    <rPh sb="0" eb="3">
      <t>ハンバイギョウ</t>
    </rPh>
    <phoneticPr fontId="3"/>
  </si>
  <si>
    <t>製造販売業</t>
    <rPh sb="0" eb="2">
      <t>セイゾウ</t>
    </rPh>
    <rPh sb="2" eb="5">
      <t>ハンバイギョウ</t>
    </rPh>
    <phoneticPr fontId="5"/>
  </si>
  <si>
    <t>製造業（大臣許可分）</t>
    <rPh sb="0" eb="3">
      <t>セイゾウギョウ</t>
    </rPh>
    <rPh sb="4" eb="6">
      <t>ダイジン</t>
    </rPh>
    <rPh sb="6" eb="8">
      <t>キョカ</t>
    </rPh>
    <rPh sb="8" eb="9">
      <t>ブン</t>
    </rPh>
    <phoneticPr fontId="5"/>
  </si>
  <si>
    <t>再生医療等製品</t>
    <rPh sb="0" eb="2">
      <t>サイセイ</t>
    </rPh>
    <rPh sb="2" eb="4">
      <t>イリョウ</t>
    </rPh>
    <rPh sb="4" eb="5">
      <t>トウ</t>
    </rPh>
    <rPh sb="5" eb="7">
      <t>セイヒン</t>
    </rPh>
    <phoneticPr fontId="5"/>
  </si>
  <si>
    <t>製造業</t>
    <rPh sb="0" eb="3">
      <t>セイゾウギョウ</t>
    </rPh>
    <phoneticPr fontId="5"/>
  </si>
  <si>
    <t>体外診断用医薬品</t>
    <rPh sb="0" eb="2">
      <t>タイガイ</t>
    </rPh>
    <rPh sb="2" eb="5">
      <t>シンダンヨウ</t>
    </rPh>
    <rPh sb="5" eb="8">
      <t>イヤクヒン</t>
    </rPh>
    <phoneticPr fontId="5"/>
  </si>
  <si>
    <t>業務上取り扱う施設</t>
    <rPh sb="0" eb="3">
      <t>ギョウムジョウ</t>
    </rPh>
    <rPh sb="3" eb="6">
      <t>トリアツカ</t>
    </rPh>
    <rPh sb="7" eb="9">
      <t>シセツ</t>
    </rPh>
    <phoneticPr fontId="5"/>
  </si>
  <si>
    <t>一般医療機器貸与業</t>
    <rPh sb="0" eb="2">
      <t>イッパン</t>
    </rPh>
    <rPh sb="2" eb="4">
      <t>イリョウ</t>
    </rPh>
    <rPh sb="4" eb="6">
      <t>キキ</t>
    </rPh>
    <rPh sb="6" eb="8">
      <t>タイヨ</t>
    </rPh>
    <rPh sb="8" eb="9">
      <t>ギョウ</t>
    </rPh>
    <phoneticPr fontId="5"/>
  </si>
  <si>
    <t>管理医療機器貸与業</t>
    <rPh sb="0" eb="2">
      <t>カンリ</t>
    </rPh>
    <rPh sb="2" eb="4">
      <t>イリョウ</t>
    </rPh>
    <rPh sb="4" eb="6">
      <t>キキ</t>
    </rPh>
    <rPh sb="6" eb="8">
      <t>タイヨ</t>
    </rPh>
    <rPh sb="8" eb="9">
      <t>ギョウ</t>
    </rPh>
    <phoneticPr fontId="5"/>
  </si>
  <si>
    <t>高度管理医療機器等貸与業</t>
    <rPh sb="0" eb="2">
      <t>コウド</t>
    </rPh>
    <rPh sb="2" eb="4">
      <t>カンリ</t>
    </rPh>
    <rPh sb="4" eb="6">
      <t>イリョウ</t>
    </rPh>
    <rPh sb="6" eb="8">
      <t>キキ</t>
    </rPh>
    <rPh sb="8" eb="9">
      <t>トウ</t>
    </rPh>
    <rPh sb="9" eb="11">
      <t>タイヨ</t>
    </rPh>
    <rPh sb="11" eb="12">
      <t>ギョウ</t>
    </rPh>
    <phoneticPr fontId="5"/>
  </si>
  <si>
    <t>一般医療機器販売業</t>
    <rPh sb="0" eb="2">
      <t>イッパン</t>
    </rPh>
    <rPh sb="2" eb="4">
      <t>イリョウ</t>
    </rPh>
    <rPh sb="4" eb="6">
      <t>キキ</t>
    </rPh>
    <rPh sb="6" eb="9">
      <t>ハンバイギョウ</t>
    </rPh>
    <phoneticPr fontId="5"/>
  </si>
  <si>
    <t>管理医療機器販売業</t>
    <rPh sb="0" eb="2">
      <t>カンリ</t>
    </rPh>
    <rPh sb="2" eb="4">
      <t>イリョウ</t>
    </rPh>
    <rPh sb="4" eb="6">
      <t>キキ</t>
    </rPh>
    <rPh sb="6" eb="9">
      <t>ハンバイギョウ</t>
    </rPh>
    <phoneticPr fontId="5"/>
  </si>
  <si>
    <t>高度管理医療機器等販売業</t>
    <rPh sb="0" eb="2">
      <t>コウド</t>
    </rPh>
    <rPh sb="2" eb="4">
      <t>カンリ</t>
    </rPh>
    <rPh sb="4" eb="6">
      <t>イリョウ</t>
    </rPh>
    <rPh sb="6" eb="8">
      <t>キキ</t>
    </rPh>
    <rPh sb="8" eb="9">
      <t>トウ</t>
    </rPh>
    <rPh sb="9" eb="12">
      <t>ハンバイギョウ</t>
    </rPh>
    <phoneticPr fontId="5"/>
  </si>
  <si>
    <t>製造販売業（第３種）</t>
    <rPh sb="0" eb="2">
      <t>セイゾウ</t>
    </rPh>
    <rPh sb="2" eb="5">
      <t>ハンバイギョウ</t>
    </rPh>
    <rPh sb="6" eb="7">
      <t>ダイ</t>
    </rPh>
    <rPh sb="8" eb="9">
      <t>シュ</t>
    </rPh>
    <phoneticPr fontId="5"/>
  </si>
  <si>
    <t>製造販売業（第２種）</t>
    <rPh sb="0" eb="2">
      <t>セイゾウ</t>
    </rPh>
    <rPh sb="2" eb="5">
      <t>ハンバイギョウ</t>
    </rPh>
    <rPh sb="6" eb="7">
      <t>ダイ</t>
    </rPh>
    <rPh sb="8" eb="9">
      <t>シュ</t>
    </rPh>
    <phoneticPr fontId="5"/>
  </si>
  <si>
    <t>製造販売業（第１種）</t>
    <rPh sb="0" eb="2">
      <t>セイゾウ</t>
    </rPh>
    <rPh sb="2" eb="5">
      <t>ハンバイギョウ</t>
    </rPh>
    <rPh sb="6" eb="7">
      <t>ダイ</t>
    </rPh>
    <rPh sb="8" eb="9">
      <t>シュ</t>
    </rPh>
    <phoneticPr fontId="5"/>
  </si>
  <si>
    <t>修理業</t>
    <rPh sb="0" eb="3">
      <t>シュウリギョウ</t>
    </rPh>
    <phoneticPr fontId="5"/>
  </si>
  <si>
    <t>販売業</t>
    <rPh sb="0" eb="3">
      <t>ハンバイギョウ</t>
    </rPh>
    <phoneticPr fontId="5"/>
  </si>
  <si>
    <t>配置従事者</t>
    <rPh sb="0" eb="2">
      <t>ハイチ</t>
    </rPh>
    <rPh sb="2" eb="5">
      <t>ジュウジシャ</t>
    </rPh>
    <phoneticPr fontId="5"/>
  </si>
  <si>
    <t>配置販売業</t>
    <rPh sb="0" eb="2">
      <t>ハイチ</t>
    </rPh>
    <rPh sb="2" eb="5">
      <t>ハンバイギョウ</t>
    </rPh>
    <phoneticPr fontId="5"/>
  </si>
  <si>
    <t>特例販売業</t>
    <rPh sb="0" eb="2">
      <t>トクレイ</t>
    </rPh>
    <rPh sb="2" eb="5">
      <t>ハンバイギョウ</t>
    </rPh>
    <phoneticPr fontId="5"/>
  </si>
  <si>
    <t>薬種商販売業</t>
    <rPh sb="0" eb="3">
      <t>ヤクシュショウ</t>
    </rPh>
    <rPh sb="3" eb="6">
      <t>ハンバイギョウ</t>
    </rPh>
    <phoneticPr fontId="5"/>
  </si>
  <si>
    <r>
      <t>卸売</t>
    </r>
    <r>
      <rPr>
        <sz val="12"/>
        <rFont val="ＭＳ 明朝"/>
        <family val="1"/>
        <charset val="128"/>
      </rPr>
      <t>販売業</t>
    </r>
    <rPh sb="0" eb="2">
      <t>オロシウリ</t>
    </rPh>
    <rPh sb="2" eb="5">
      <t>ハンバイギョウ</t>
    </rPh>
    <phoneticPr fontId="5"/>
  </si>
  <si>
    <r>
      <t>店舗販</t>
    </r>
    <r>
      <rPr>
        <sz val="12"/>
        <rFont val="ＭＳ 明朝"/>
        <family val="1"/>
        <charset val="128"/>
      </rPr>
      <t>売業</t>
    </r>
    <rPh sb="0" eb="2">
      <t>テンポ</t>
    </rPh>
    <rPh sb="2" eb="5">
      <t>ハンバイギョウ</t>
    </rPh>
    <phoneticPr fontId="5"/>
  </si>
  <si>
    <t>専業製造業（知事許可分）</t>
    <rPh sb="0" eb="2">
      <t>センギョウ</t>
    </rPh>
    <rPh sb="2" eb="5">
      <t>セイゾウギョウ</t>
    </rPh>
    <rPh sb="6" eb="8">
      <t>チジ</t>
    </rPh>
    <rPh sb="8" eb="10">
      <t>キョカ</t>
    </rPh>
    <rPh sb="10" eb="11">
      <t>ブン</t>
    </rPh>
    <phoneticPr fontId="5"/>
  </si>
  <si>
    <t>－</t>
    <phoneticPr fontId="3"/>
  </si>
  <si>
    <t>専業製造業（大臣許可分）</t>
    <rPh sb="0" eb="2">
      <t>センギョウ</t>
    </rPh>
    <rPh sb="2" eb="5">
      <t>セイゾウギョウ</t>
    </rPh>
    <rPh sb="6" eb="8">
      <t>ダイジン</t>
    </rPh>
    <rPh sb="8" eb="10">
      <t>キョカ</t>
    </rPh>
    <rPh sb="10" eb="11">
      <t>ブン</t>
    </rPh>
    <phoneticPr fontId="5"/>
  </si>
  <si>
    <t>薬局</t>
    <rPh sb="0" eb="2">
      <t>ヤッキョク</t>
    </rPh>
    <phoneticPr fontId="5"/>
  </si>
  <si>
    <t>処分件数
（年度中）</t>
    <rPh sb="0" eb="4">
      <t>ショブンケンスウ</t>
    </rPh>
    <rPh sb="6" eb="9">
      <t>ネンドマツ</t>
    </rPh>
    <phoneticPr fontId="5"/>
  </si>
  <si>
    <t>違反発見
施　設　数
（年度中）</t>
    <rPh sb="0" eb="2">
      <t>イハン</t>
    </rPh>
    <rPh sb="2" eb="4">
      <t>ハッケン</t>
    </rPh>
    <rPh sb="5" eb="10">
      <t>シセツスウ</t>
    </rPh>
    <rPh sb="12" eb="15">
      <t>ネンドマツ</t>
    </rPh>
    <phoneticPr fontId="5"/>
  </si>
  <si>
    <t>立入検査施行
施　設　数
（年度中）</t>
    <rPh sb="0" eb="2">
      <t>タチイリ</t>
    </rPh>
    <rPh sb="2" eb="4">
      <t>ケンサ</t>
    </rPh>
    <rPh sb="4" eb="6">
      <t>シコウ</t>
    </rPh>
    <rPh sb="7" eb="12">
      <t>シセツスウ</t>
    </rPh>
    <rPh sb="14" eb="17">
      <t>ネンドマツ</t>
    </rPh>
    <phoneticPr fontId="5"/>
  </si>
  <si>
    <r>
      <t>許可・</t>
    </r>
    <r>
      <rPr>
        <sz val="12"/>
        <rFont val="ＭＳ 明朝"/>
        <family val="1"/>
        <charset val="128"/>
      </rPr>
      <t>登録・届出
施　設　数
（年度末現在）</t>
    </r>
    <rPh sb="0" eb="2">
      <t>キョカ</t>
    </rPh>
    <rPh sb="3" eb="5">
      <t>トウロク</t>
    </rPh>
    <rPh sb="6" eb="8">
      <t>トドケデ</t>
    </rPh>
    <rPh sb="9" eb="14">
      <t>シセツスウ</t>
    </rPh>
    <rPh sb="16" eb="19">
      <t>ネンドマツ</t>
    </rPh>
    <rPh sb="19" eb="21">
      <t>ゲンザイ</t>
    </rPh>
    <phoneticPr fontId="5"/>
  </si>
  <si>
    <t>平成27（2015）年度</t>
    <rPh sb="0" eb="2">
      <t>ヘイセイ</t>
    </rPh>
    <rPh sb="10" eb="11">
      <t>ネン</t>
    </rPh>
    <rPh sb="11" eb="12">
      <t>ネンド</t>
    </rPh>
    <phoneticPr fontId="5"/>
  </si>
  <si>
    <t>第８－40表　医薬品等営業許可・登録・届出施設数，薬事監視等，営業の種類別</t>
    <rPh sb="7" eb="10">
      <t>イヤクヒン</t>
    </rPh>
    <rPh sb="10" eb="11">
      <t>トウ</t>
    </rPh>
    <rPh sb="11" eb="13">
      <t>エイギョウ</t>
    </rPh>
    <rPh sb="13" eb="15">
      <t>キョカ</t>
    </rPh>
    <rPh sb="16" eb="18">
      <t>トウロク</t>
    </rPh>
    <rPh sb="19" eb="21">
      <t>トドケデ</t>
    </rPh>
    <rPh sb="21" eb="24">
      <t>シセツスウ</t>
    </rPh>
    <rPh sb="25" eb="27">
      <t>ヤクジ</t>
    </rPh>
    <rPh sb="27" eb="29">
      <t>カンシ</t>
    </rPh>
    <rPh sb="29" eb="30">
      <t>トウ</t>
    </rPh>
    <rPh sb="31" eb="33">
      <t>エイギョウ</t>
    </rPh>
    <rPh sb="34" eb="37">
      <t>シュルイベツ</t>
    </rPh>
    <phoneticPr fontId="5"/>
  </si>
  <si>
    <t>資料　医薬安全課調</t>
    <rPh sb="3" eb="5">
      <t>イヤク</t>
    </rPh>
    <rPh sb="5" eb="8">
      <t>アンゼンカ</t>
    </rPh>
    <rPh sb="8" eb="9">
      <t>シラ</t>
    </rPh>
    <phoneticPr fontId="5"/>
  </si>
  <si>
    <t>　　    小売業（みなし薬局）」の数を計上している。</t>
    <phoneticPr fontId="5"/>
  </si>
  <si>
    <t>　　2)　「向精神薬」の卸売業及び小売業の欄には、「みなし向精神薬卸売業（みなし一般販売業者及びみなし薬局）」及び「みなし向精神薬</t>
    <rPh sb="6" eb="10">
      <t>コウセイシンヤク</t>
    </rPh>
    <rPh sb="12" eb="15">
      <t>オロシウリギョウ</t>
    </rPh>
    <rPh sb="15" eb="16">
      <t>オヨ</t>
    </rPh>
    <rPh sb="17" eb="20">
      <t>コウリギョウ</t>
    </rPh>
    <rPh sb="21" eb="22">
      <t>ラン</t>
    </rPh>
    <rPh sb="29" eb="33">
      <t>コウセイシンヤク</t>
    </rPh>
    <rPh sb="33" eb="35">
      <t>オロシウリ</t>
    </rPh>
    <rPh sb="35" eb="36">
      <t>コウリギョウ</t>
    </rPh>
    <rPh sb="40" eb="42">
      <t>イッパン</t>
    </rPh>
    <rPh sb="42" eb="45">
      <t>ハンバイギョウ</t>
    </rPh>
    <rPh sb="45" eb="46">
      <t>シャ</t>
    </rPh>
    <rPh sb="46" eb="47">
      <t>オヨ</t>
    </rPh>
    <rPh sb="51" eb="53">
      <t>ヤッキョク</t>
    </rPh>
    <rPh sb="55" eb="56">
      <t>オヨ</t>
    </rPh>
    <rPh sb="61" eb="65">
      <t>コウセイシンヤク</t>
    </rPh>
    <phoneticPr fontId="5"/>
  </si>
  <si>
    <t>　　　　倉敷市分は備中保健所に含まない。</t>
    <rPh sb="4" eb="7">
      <t>クラシキシ</t>
    </rPh>
    <rPh sb="7" eb="8">
      <t>ブン</t>
    </rPh>
    <rPh sb="9" eb="11">
      <t>ビッチュウ</t>
    </rPh>
    <rPh sb="11" eb="14">
      <t>ホケンショ</t>
    </rPh>
    <rPh sb="15" eb="16">
      <t>フク</t>
    </rPh>
    <phoneticPr fontId="5"/>
  </si>
  <si>
    <t>注　1)　岡山市分は備前保健所に含み、倉敷市分は備中保健所に含む。ただし、毒物・劇物については、岡山市分は備前保健所に含まず、</t>
    <rPh sb="0" eb="1">
      <t>チュウ</t>
    </rPh>
    <rPh sb="8" eb="9">
      <t>ブン</t>
    </rPh>
    <rPh sb="10" eb="12">
      <t>ビゼン</t>
    </rPh>
    <rPh sb="12" eb="15">
      <t>ホケンジョ</t>
    </rPh>
    <rPh sb="16" eb="17">
      <t>フク</t>
    </rPh>
    <rPh sb="19" eb="22">
      <t>クラシキシ</t>
    </rPh>
    <rPh sb="22" eb="23">
      <t>ブン</t>
    </rPh>
    <rPh sb="24" eb="26">
      <t>ビッチュウ</t>
    </rPh>
    <rPh sb="26" eb="29">
      <t>ホケンショ</t>
    </rPh>
    <rPh sb="30" eb="31">
      <t>フク</t>
    </rPh>
    <rPh sb="37" eb="39">
      <t>ドクブツ</t>
    </rPh>
    <rPh sb="40" eb="42">
      <t>ゲキブツ</t>
    </rPh>
    <rPh sb="48" eb="51">
      <t>オカヤマシ</t>
    </rPh>
    <rPh sb="51" eb="52">
      <t>ブン</t>
    </rPh>
    <rPh sb="53" eb="55">
      <t>ビゼン</t>
    </rPh>
    <rPh sb="55" eb="57">
      <t>ホケン</t>
    </rPh>
    <rPh sb="57" eb="58">
      <t>ショ</t>
    </rPh>
    <rPh sb="59" eb="60">
      <t>フク</t>
    </rPh>
    <phoneticPr fontId="5"/>
  </si>
  <si>
    <t>総　　数</t>
    <phoneticPr fontId="5"/>
  </si>
  <si>
    <t>試験研究施設</t>
    <rPh sb="0" eb="2">
      <t>シケン</t>
    </rPh>
    <rPh sb="2" eb="4">
      <t>ケンキュウ</t>
    </rPh>
    <rPh sb="4" eb="6">
      <t>シセツ</t>
    </rPh>
    <phoneticPr fontId="5"/>
  </si>
  <si>
    <t>小売業</t>
    <rPh sb="0" eb="3">
      <t>コウリギョウ</t>
    </rPh>
    <phoneticPr fontId="5"/>
  </si>
  <si>
    <t>卸売業</t>
    <rPh sb="0" eb="3">
      <t>オロシウリギョウ</t>
    </rPh>
    <phoneticPr fontId="5"/>
  </si>
  <si>
    <t>研究者</t>
    <rPh sb="0" eb="3">
      <t>ケンキュウシャ</t>
    </rPh>
    <phoneticPr fontId="5"/>
  </si>
  <si>
    <t>施用者</t>
    <rPh sb="0" eb="1">
      <t>セコウ</t>
    </rPh>
    <rPh sb="1" eb="2">
      <t>ヨウ</t>
    </rPh>
    <rPh sb="2" eb="3">
      <t>シャ</t>
    </rPh>
    <phoneticPr fontId="5"/>
  </si>
  <si>
    <t>管理者</t>
    <rPh sb="0" eb="3">
      <t>カンリシャ</t>
    </rPh>
    <phoneticPr fontId="5"/>
  </si>
  <si>
    <t>取扱者</t>
    <rPh sb="0" eb="3">
      <t>トリアツカイシャ</t>
    </rPh>
    <phoneticPr fontId="5"/>
  </si>
  <si>
    <t>施用機関</t>
    <rPh sb="0" eb="1">
      <t>シコウ</t>
    </rPh>
    <rPh sb="1" eb="2">
      <t>ヨウ</t>
    </rPh>
    <rPh sb="2" eb="4">
      <t>キカン</t>
    </rPh>
    <phoneticPr fontId="5"/>
  </si>
  <si>
    <t>電気メッキ業等</t>
    <rPh sb="0" eb="2">
      <t>デンキ</t>
    </rPh>
    <rPh sb="5" eb="6">
      <t>ギョウ</t>
    </rPh>
    <rPh sb="6" eb="7">
      <t>トウ</t>
    </rPh>
    <phoneticPr fontId="5"/>
  </si>
  <si>
    <t>輸入業</t>
    <rPh sb="0" eb="3">
      <t>ユニュウギョウ</t>
    </rPh>
    <phoneticPr fontId="5"/>
  </si>
  <si>
    <t>向精神薬</t>
    <rPh sb="0" eb="4">
      <t>コウセイシンヤク</t>
    </rPh>
    <phoneticPr fontId="5"/>
  </si>
  <si>
    <t>麻　　　薬</t>
    <rPh sb="0" eb="5">
      <t>マヤク</t>
    </rPh>
    <phoneticPr fontId="5"/>
  </si>
  <si>
    <t>覚せい剤原料</t>
    <rPh sb="0" eb="4">
      <t>カクセイザイ</t>
    </rPh>
    <rPh sb="4" eb="6">
      <t>ゲンリョウ</t>
    </rPh>
    <phoneticPr fontId="5"/>
  </si>
  <si>
    <t>覚せい剤</t>
    <rPh sb="0" eb="4">
      <t>カクセイザイ</t>
    </rPh>
    <phoneticPr fontId="5"/>
  </si>
  <si>
    <t>毒物・劇物</t>
    <rPh sb="0" eb="2">
      <t>ドクブツ</t>
    </rPh>
    <rPh sb="3" eb="5">
      <t>ゲキブツ</t>
    </rPh>
    <phoneticPr fontId="5"/>
  </si>
  <si>
    <t>平成27（2015）年度末現在</t>
    <rPh sb="0" eb="2">
      <t>ヘイセイ</t>
    </rPh>
    <rPh sb="10" eb="12">
      <t>ネンド</t>
    </rPh>
    <rPh sb="12" eb="13">
      <t>マツ</t>
    </rPh>
    <rPh sb="13" eb="15">
      <t>ゲンザイ</t>
    </rPh>
    <phoneticPr fontId="5"/>
  </si>
  <si>
    <t>第８－42表　毒物劇物・麻薬・覚せい剤・向精神薬取扱業態数，保健所別</t>
    <rPh sb="7" eb="9">
      <t>ドクブツ</t>
    </rPh>
    <rPh sb="9" eb="11">
      <t>ゲキブツ</t>
    </rPh>
    <rPh sb="12" eb="14">
      <t>マヤク</t>
    </rPh>
    <rPh sb="15" eb="19">
      <t>カクセイザイ</t>
    </rPh>
    <rPh sb="20" eb="24">
      <t>コウセイシンヤク</t>
    </rPh>
    <rPh sb="24" eb="26">
      <t>トリアツカイ</t>
    </rPh>
    <rPh sb="26" eb="28">
      <t>ギョウタイ</t>
    </rPh>
    <rPh sb="28" eb="29">
      <t>スウ</t>
    </rPh>
    <rPh sb="30" eb="33">
      <t>ホケンジョ</t>
    </rPh>
    <rPh sb="33" eb="34">
      <t>ベツ</t>
    </rPh>
    <phoneticPr fontId="5"/>
  </si>
  <si>
    <t>　　3)　「登録・届出施設数」には厚生大臣の登録に係る施設数を含むが、その他については県実施による数である。</t>
    <rPh sb="6" eb="8">
      <t>トウロク</t>
    </rPh>
    <rPh sb="9" eb="11">
      <t>トドケデ</t>
    </rPh>
    <rPh sb="11" eb="13">
      <t>シセツ</t>
    </rPh>
    <rPh sb="13" eb="14">
      <t>スウ</t>
    </rPh>
    <rPh sb="17" eb="19">
      <t>コウセイ</t>
    </rPh>
    <rPh sb="19" eb="21">
      <t>ダイジン</t>
    </rPh>
    <rPh sb="22" eb="24">
      <t>トウロク</t>
    </rPh>
    <rPh sb="25" eb="26">
      <t>カカ</t>
    </rPh>
    <rPh sb="27" eb="29">
      <t>シセツ</t>
    </rPh>
    <rPh sb="29" eb="30">
      <t>カズ</t>
    </rPh>
    <rPh sb="31" eb="32">
      <t>フク</t>
    </rPh>
    <rPh sb="37" eb="38">
      <t>ホカ</t>
    </rPh>
    <rPh sb="43" eb="44">
      <t>ケン</t>
    </rPh>
    <rPh sb="44" eb="46">
      <t>ジッシ</t>
    </rPh>
    <rPh sb="49" eb="50">
      <t>スウ</t>
    </rPh>
    <phoneticPr fontId="5"/>
  </si>
  <si>
    <t>　　2)　「特定毒物研究者」は人員数で、「総数」には含めない。</t>
    <rPh sb="6" eb="8">
      <t>トクテイ</t>
    </rPh>
    <rPh sb="8" eb="10">
      <t>ドクブツ</t>
    </rPh>
    <rPh sb="10" eb="13">
      <t>ケンキュウシャ</t>
    </rPh>
    <rPh sb="15" eb="18">
      <t>ジンインスウ</t>
    </rPh>
    <rPh sb="21" eb="23">
      <t>ソウスウ</t>
    </rPh>
    <rPh sb="26" eb="27">
      <t>フク</t>
    </rPh>
    <phoneticPr fontId="5"/>
  </si>
  <si>
    <t>注　1)　岡山市分及び倉敷市分を含まない。</t>
    <rPh sb="0" eb="1">
      <t>チュウ</t>
    </rPh>
    <rPh sb="5" eb="8">
      <t>オカヤマシ</t>
    </rPh>
    <rPh sb="8" eb="9">
      <t>ブン</t>
    </rPh>
    <rPh sb="9" eb="10">
      <t>オヨ</t>
    </rPh>
    <rPh sb="11" eb="14">
      <t>クラシキシ</t>
    </rPh>
    <rPh sb="14" eb="15">
      <t>ブン</t>
    </rPh>
    <rPh sb="16" eb="17">
      <t>フク</t>
    </rPh>
    <phoneticPr fontId="5"/>
  </si>
  <si>
    <t>特定毒物研究者</t>
  </si>
  <si>
    <t>（別掲）</t>
    <rPh sb="1" eb="3">
      <t>ベッケイ</t>
    </rPh>
    <phoneticPr fontId="5"/>
  </si>
  <si>
    <t>法第22条第5項の者</t>
  </si>
  <si>
    <t>しろあり防除事業</t>
    <rPh sb="4" eb="6">
      <t>ボウジョ</t>
    </rPh>
    <phoneticPr fontId="5"/>
  </si>
  <si>
    <t>毒物劇物運送事業</t>
  </si>
  <si>
    <t>金属熱処理事業</t>
  </si>
  <si>
    <t>電気めっき事業</t>
  </si>
  <si>
    <t>特定品目販売業</t>
  </si>
  <si>
    <t>農業用品目販売業</t>
  </si>
  <si>
    <t>一般販売業</t>
  </si>
  <si>
    <t>輸入業（知事登録分）</t>
  </si>
  <si>
    <t>輸入業（大臣登録分）</t>
  </si>
  <si>
    <t>製造業（知事登録分）</t>
  </si>
  <si>
    <t>製造業（大臣登録分）</t>
  </si>
  <si>
    <t>総数</t>
  </si>
  <si>
    <r>
      <t>処 分</t>
    </r>
    <r>
      <rPr>
        <sz val="12"/>
        <rFont val="ＭＳ 明朝"/>
        <family val="1"/>
        <charset val="128"/>
      </rPr>
      <t xml:space="preserve"> </t>
    </r>
    <r>
      <rPr>
        <sz val="12"/>
        <rFont val="ＭＳ 明朝"/>
        <family val="1"/>
        <charset val="128"/>
      </rPr>
      <t>件</t>
    </r>
    <r>
      <rPr>
        <sz val="12"/>
        <rFont val="ＭＳ 明朝"/>
        <family val="1"/>
        <charset val="128"/>
      </rPr>
      <t xml:space="preserve"> </t>
    </r>
    <r>
      <rPr>
        <sz val="12"/>
        <rFont val="ＭＳ 明朝"/>
        <family val="1"/>
        <charset val="128"/>
      </rPr>
      <t>数
（年度中）</t>
    </r>
    <rPh sb="0" eb="7">
      <t>ショブンケンスウ</t>
    </rPh>
    <rPh sb="9" eb="12">
      <t>ネンドマツ</t>
    </rPh>
    <phoneticPr fontId="5"/>
  </si>
  <si>
    <r>
      <t>違 反</t>
    </r>
    <r>
      <rPr>
        <sz val="12"/>
        <rFont val="ＭＳ 明朝"/>
        <family val="1"/>
        <charset val="128"/>
      </rPr>
      <t xml:space="preserve"> </t>
    </r>
    <r>
      <rPr>
        <sz val="12"/>
        <rFont val="ＭＳ 明朝"/>
        <family val="1"/>
        <charset val="128"/>
      </rPr>
      <t>発</t>
    </r>
    <r>
      <rPr>
        <sz val="12"/>
        <rFont val="ＭＳ 明朝"/>
        <family val="1"/>
        <charset val="128"/>
      </rPr>
      <t xml:space="preserve"> </t>
    </r>
    <r>
      <rPr>
        <sz val="12"/>
        <rFont val="ＭＳ 明朝"/>
        <family val="1"/>
        <charset val="128"/>
      </rPr>
      <t>見
施　設　数
（年度中）</t>
    </r>
    <rPh sb="0" eb="3">
      <t>イハン</t>
    </rPh>
    <rPh sb="4" eb="7">
      <t>ハッケン</t>
    </rPh>
    <rPh sb="8" eb="13">
      <t>シセツスウ</t>
    </rPh>
    <rPh sb="15" eb="18">
      <t>ネンドマツ</t>
    </rPh>
    <phoneticPr fontId="5"/>
  </si>
  <si>
    <t>登録・届出・
許可施設数
（年度末現在）</t>
    <rPh sb="0" eb="2">
      <t>トウロク</t>
    </rPh>
    <rPh sb="3" eb="5">
      <t>トドケデ</t>
    </rPh>
    <rPh sb="7" eb="9">
      <t>キョカ</t>
    </rPh>
    <rPh sb="9" eb="12">
      <t>シセツスウ</t>
    </rPh>
    <rPh sb="14" eb="17">
      <t>ネンドマツ</t>
    </rPh>
    <rPh sb="17" eb="19">
      <t>ゲンザイ</t>
    </rPh>
    <phoneticPr fontId="5"/>
  </si>
  <si>
    <t>第８－41表　毒物劇物営業等登録・届出・許可施設数，毒物劇物監視等，営業の種類別</t>
    <rPh sb="7" eb="8">
      <t>ドク</t>
    </rPh>
    <rPh sb="8" eb="9">
      <t>ブツ</t>
    </rPh>
    <rPh sb="9" eb="11">
      <t>ゲキブツ</t>
    </rPh>
    <rPh sb="11" eb="13">
      <t>エイギョウ</t>
    </rPh>
    <rPh sb="13" eb="14">
      <t>トウ</t>
    </rPh>
    <rPh sb="14" eb="16">
      <t>トウロク</t>
    </rPh>
    <rPh sb="17" eb="19">
      <t>トドケデ</t>
    </rPh>
    <rPh sb="20" eb="22">
      <t>キョカ</t>
    </rPh>
    <rPh sb="22" eb="25">
      <t>シセツスウ</t>
    </rPh>
    <rPh sb="26" eb="28">
      <t>ドクブツ</t>
    </rPh>
    <rPh sb="28" eb="30">
      <t>ゲキブツ</t>
    </rPh>
    <rPh sb="30" eb="32">
      <t>カンシ</t>
    </rPh>
    <rPh sb="32" eb="33">
      <t>トウ</t>
    </rPh>
    <rPh sb="34" eb="36">
      <t>エイギョウ</t>
    </rPh>
    <rPh sb="37" eb="40">
      <t>シュルイベツ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</si>
</sst>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Red]\(#,##0\)"/>
    <numFmt numFmtId="177" formatCode="#,##0;\-#;&quot;－&quot;"/>
    <numFmt numFmtId="178" formatCode="#,##0_ "/>
    <numFmt numFmtId="179" formatCode="#,##0;\-#;&quot;-&quot;"/>
    <numFmt numFmtId="180" formatCode="0.0%"/>
    <numFmt numFmtId="181" formatCode="#,##0.0;\-#,##0.0"/>
    <numFmt numFmtId="182" formatCode="0.0_ "/>
    <numFmt numFmtId="183" formatCode="_ * ##0.0;_ * \-##0.0;_ * &quot;-&quot;;_ @_ "/>
    <numFmt numFmtId="184" formatCode="#,##0\ ;\-#_ ;&quot;－ &quot;"/>
  </numFmts>
  <fonts count="38">
    <font>
      <sz val="12"/>
      <name val="ＭＳ 明朝"/>
      <family val="1"/>
      <charset val="128"/>
    </font>
    <font>
      <sz val="11"/>
      <color theme="1"/>
      <name val="游ゴシック"/>
      <family val="2"/>
      <charset val="128"/>
      <scheme val="minor"/>
    </font>
    <font>
      <sz val="12"/>
      <name val="ＭＳ 明朝"/>
      <family val="1"/>
      <charset val="128"/>
    </font>
    <font>
      <sz val="6"/>
      <name val="ＭＳ 明朝"/>
      <family val="1"/>
      <charset val="128"/>
    </font>
    <font>
      <sz val="10"/>
      <name val="ＭＳ 明朝"/>
      <family val="1"/>
      <charset val="128"/>
    </font>
    <font>
      <sz val="6"/>
      <name val="ＭＳ Ｐ明朝"/>
      <family val="1"/>
      <charset val="128"/>
    </font>
    <font>
      <sz val="8"/>
      <name val="ＭＳ 明朝"/>
      <family val="1"/>
      <charset val="128"/>
    </font>
    <font>
      <sz val="11"/>
      <name val="ＭＳ 明朝"/>
      <family val="1"/>
      <charset val="128"/>
    </font>
    <font>
      <sz val="12"/>
      <name val="ＭＳ ゴシック"/>
      <family val="3"/>
      <charset val="128"/>
    </font>
    <font>
      <sz val="9"/>
      <name val="ＭＳ 明朝"/>
      <family val="1"/>
      <charset val="128"/>
    </font>
    <font>
      <sz val="12"/>
      <name val="Osaka"/>
      <family val="3"/>
      <charset val="128"/>
    </font>
    <font>
      <sz val="6"/>
      <name val="ＭＳ Ｐゴシック"/>
      <family val="3"/>
      <charset val="128"/>
    </font>
    <font>
      <sz val="11"/>
      <name val="HGPｺﾞｼｯｸM"/>
      <family val="3"/>
      <charset val="128"/>
    </font>
    <font>
      <b/>
      <sz val="16"/>
      <name val="HGPｺﾞｼｯｸM"/>
      <family val="3"/>
      <charset val="128"/>
    </font>
    <font>
      <sz val="10"/>
      <name val="HGPｺﾞｼｯｸM"/>
      <family val="3"/>
      <charset val="128"/>
    </font>
    <font>
      <sz val="12"/>
      <color rgb="FF000000"/>
      <name val="ＭＳ 明朝"/>
      <family val="1"/>
      <charset val="128"/>
    </font>
    <font>
      <sz val="12"/>
      <color theme="1"/>
      <name val="ＭＳ 明朝"/>
      <family val="1"/>
      <charset val="128"/>
    </font>
    <font>
      <sz val="11"/>
      <name val="ＭＳ Ｐゴシック"/>
      <family val="3"/>
      <charset val="128"/>
    </font>
    <font>
      <sz val="9"/>
      <name val="HGPｺﾞｼｯｸM"/>
      <family val="3"/>
      <charset val="128"/>
    </font>
    <font>
      <sz val="14"/>
      <name val="ＭＳ 明朝"/>
      <family val="1"/>
      <charset val="128"/>
    </font>
    <font>
      <sz val="9.5"/>
      <name val="ＭＳ 明朝"/>
      <family val="1"/>
      <charset val="128"/>
    </font>
    <font>
      <sz val="10.5"/>
      <name val="ＭＳ 明朝"/>
      <family val="1"/>
      <charset val="128"/>
    </font>
    <font>
      <sz val="12"/>
      <color indexed="8"/>
      <name val="ＭＳ 明朝"/>
      <family val="1"/>
      <charset val="128"/>
    </font>
    <font>
      <sz val="9.5"/>
      <color indexed="8"/>
      <name val="ＭＳ 明朝"/>
      <family val="1"/>
      <charset val="128"/>
    </font>
    <font>
      <sz val="11.5"/>
      <name val="ＭＳ 明朝"/>
      <family val="1"/>
      <charset val="128"/>
    </font>
    <font>
      <sz val="14"/>
      <name val="ＭＳ ゴシック"/>
      <family val="3"/>
      <charset val="128"/>
    </font>
    <font>
      <sz val="16"/>
      <name val="ＭＳ ゴシック"/>
      <family val="3"/>
      <charset val="128"/>
    </font>
    <font>
      <sz val="9"/>
      <color indexed="8"/>
      <name val="ＭＳ 明朝"/>
      <family val="1"/>
      <charset val="128"/>
    </font>
    <font>
      <sz val="10"/>
      <color indexed="8"/>
      <name val="ＭＳ 明朝"/>
      <family val="1"/>
      <charset val="128"/>
    </font>
    <font>
      <sz val="12"/>
      <color indexed="8"/>
      <name val="ＭＳ ゴシック"/>
      <family val="3"/>
      <charset val="128"/>
    </font>
    <font>
      <sz val="11"/>
      <color indexed="8"/>
      <name val="ＭＳ 明朝"/>
      <family val="1"/>
      <charset val="128"/>
    </font>
    <font>
      <sz val="14"/>
      <color indexed="10"/>
      <name val="ＭＳ 明朝"/>
      <family val="1"/>
      <charset val="128"/>
    </font>
    <font>
      <sz val="7"/>
      <name val="ＭＳ 明朝"/>
      <family val="1"/>
      <charset val="128"/>
    </font>
    <font>
      <sz val="18"/>
      <color indexed="8"/>
      <name val="ＭＳ 明朝"/>
      <family val="1"/>
      <charset val="128"/>
    </font>
    <font>
      <sz val="18"/>
      <color indexed="8"/>
      <name val="ＭＳ ゴシック"/>
      <family val="3"/>
      <charset val="128"/>
    </font>
    <font>
      <sz val="10"/>
      <color indexed="10"/>
      <name val="ＭＳ 明朝"/>
      <family val="1"/>
      <charset val="128"/>
    </font>
    <font>
      <sz val="11"/>
      <name val="明朝"/>
      <family val="1"/>
      <charset val="128"/>
    </font>
    <font>
      <sz val="14"/>
      <color indexed="8"/>
      <name val="ＭＳ 明朝"/>
      <family val="1"/>
      <charset val="128"/>
    </font>
  </fonts>
  <fills count="2">
    <fill>
      <patternFill patternType="none"/>
    </fill>
    <fill>
      <patternFill patternType="gray125"/>
    </fill>
  </fills>
  <borders count="158">
    <border>
      <left/>
      <right/>
      <top/>
      <bottom/>
      <diagonal/>
    </border>
    <border>
      <left style="double">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bottom/>
      <diagonal/>
    </border>
    <border>
      <left style="thin">
        <color indexed="64"/>
      </left>
      <right style="double">
        <color indexed="64"/>
      </right>
      <top/>
      <bottom/>
      <diagonal/>
    </border>
    <border>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double">
        <color indexed="64"/>
      </left>
      <right/>
      <top style="medium">
        <color indexed="64"/>
      </top>
      <bottom/>
      <diagonal/>
    </border>
    <border>
      <left style="double">
        <color indexed="64"/>
      </left>
      <right style="double">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style="medium">
        <color indexed="64"/>
      </left>
      <right/>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style="dashed">
        <color indexed="64"/>
      </left>
      <right style="dashed">
        <color indexed="64"/>
      </right>
      <top/>
      <bottom style="medium">
        <color indexed="64"/>
      </bottom>
      <diagonal/>
    </border>
    <border>
      <left style="dashed">
        <color indexed="64"/>
      </left>
      <right style="dashed">
        <color indexed="64"/>
      </right>
      <top/>
      <bottom/>
      <diagonal/>
    </border>
    <border>
      <left/>
      <right style="medium">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dashed">
        <color indexed="64"/>
      </left>
      <right style="dashed">
        <color indexed="64"/>
      </right>
      <top/>
      <bottom style="thin">
        <color indexed="64"/>
      </bottom>
      <diagonal/>
    </border>
    <border>
      <left style="dashed">
        <color indexed="64"/>
      </left>
      <right style="dashed">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ashed">
        <color indexed="64"/>
      </top>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7">
    <xf numFmtId="0" fontId="0" fillId="0" borderId="0"/>
    <xf numFmtId="38" fontId="2" fillId="0" borderId="0" applyFont="0" applyFill="0" applyBorder="0" applyAlignment="0" applyProtection="0">
      <alignment vertical="center"/>
    </xf>
    <xf numFmtId="9" fontId="1" fillId="0" borderId="0" applyFont="0" applyFill="0" applyBorder="0" applyAlignment="0" applyProtection="0">
      <alignment vertical="center"/>
    </xf>
    <xf numFmtId="38" fontId="10" fillId="0" borderId="0" applyFont="0" applyFill="0" applyBorder="0" applyAlignment="0" applyProtection="0"/>
    <xf numFmtId="0" fontId="2" fillId="0" borderId="0"/>
    <xf numFmtId="0" fontId="17" fillId="0" borderId="0"/>
    <xf numFmtId="0" fontId="36" fillId="0" borderId="0"/>
  </cellStyleXfs>
  <cellXfs count="1623">
    <xf numFmtId="0" fontId="0" fillId="0" borderId="0" xfId="0"/>
    <xf numFmtId="0" fontId="0" fillId="0" borderId="0" xfId="0" applyFont="1" applyFill="1" applyAlignment="1">
      <alignment vertical="center"/>
    </xf>
    <xf numFmtId="0" fontId="0" fillId="0" borderId="0" xfId="0" applyFont="1" applyFill="1" applyAlignment="1" applyProtection="1">
      <alignment vertical="center"/>
    </xf>
    <xf numFmtId="0" fontId="4" fillId="0" borderId="0" xfId="0" applyFont="1" applyFill="1" applyAlignment="1" applyProtection="1">
      <alignment horizontal="left" vertical="center"/>
    </xf>
    <xf numFmtId="0" fontId="0" fillId="0" borderId="1" xfId="0" applyFont="1" applyFill="1" applyBorder="1" applyAlignment="1">
      <alignment vertical="center"/>
    </xf>
    <xf numFmtId="176" fontId="0" fillId="0" borderId="2" xfId="0" applyNumberFormat="1" applyFont="1" applyBorder="1" applyAlignment="1">
      <alignment horizontal="right" vertical="center"/>
    </xf>
    <xf numFmtId="176" fontId="0" fillId="0" borderId="3" xfId="0" applyNumberFormat="1" applyFont="1" applyFill="1" applyBorder="1" applyAlignment="1" applyProtection="1">
      <alignment horizontal="right" vertical="center"/>
    </xf>
    <xf numFmtId="176" fontId="0" fillId="0" borderId="4" xfId="0" applyNumberFormat="1" applyFont="1" applyBorder="1" applyAlignment="1">
      <alignment horizontal="right" vertical="center"/>
    </xf>
    <xf numFmtId="176" fontId="0" fillId="0" borderId="4" xfId="0" applyNumberFormat="1" applyFont="1" applyFill="1" applyBorder="1" applyAlignment="1" applyProtection="1">
      <alignment horizontal="right" vertical="center"/>
    </xf>
    <xf numFmtId="0" fontId="4" fillId="0" borderId="5" xfId="0" applyFont="1" applyFill="1" applyBorder="1" applyAlignment="1" applyProtection="1">
      <alignment horizontal="distributed" vertical="center"/>
    </xf>
    <xf numFmtId="177" fontId="0" fillId="0" borderId="6" xfId="0" applyNumberFormat="1" applyFont="1" applyFill="1" applyBorder="1" applyAlignment="1">
      <alignment vertical="center"/>
    </xf>
    <xf numFmtId="177" fontId="0" fillId="0" borderId="7" xfId="0" applyNumberFormat="1" applyFont="1" applyFill="1" applyBorder="1" applyAlignment="1">
      <alignment horizontal="right" vertical="center"/>
    </xf>
    <xf numFmtId="177" fontId="0" fillId="0" borderId="0" xfId="0" applyNumberFormat="1" applyFont="1" applyFill="1" applyBorder="1" applyAlignment="1" applyProtection="1">
      <alignment horizontal="right" vertical="center"/>
    </xf>
    <xf numFmtId="177" fontId="0" fillId="0" borderId="8" xfId="0" applyNumberFormat="1" applyFont="1" applyFill="1" applyBorder="1" applyAlignment="1">
      <alignment horizontal="right" vertical="center"/>
    </xf>
    <xf numFmtId="177" fontId="0" fillId="0" borderId="8" xfId="0" applyNumberFormat="1" applyFont="1" applyFill="1" applyBorder="1" applyAlignment="1" applyProtection="1">
      <alignment horizontal="right" vertical="center"/>
    </xf>
    <xf numFmtId="0" fontId="4" fillId="0" borderId="9" xfId="0" applyFont="1" applyFill="1" applyBorder="1" applyAlignment="1" applyProtection="1">
      <alignment horizontal="distributed" vertical="center"/>
    </xf>
    <xf numFmtId="177" fontId="0" fillId="0" borderId="10" xfId="0" applyNumberFormat="1" applyFont="1" applyFill="1" applyBorder="1" applyAlignment="1" applyProtection="1">
      <alignment vertical="center"/>
    </xf>
    <xf numFmtId="0" fontId="4" fillId="0" borderId="11" xfId="0" applyFont="1" applyFill="1" applyBorder="1" applyAlignment="1" applyProtection="1">
      <alignment horizontal="distributed" vertical="center"/>
    </xf>
    <xf numFmtId="0" fontId="4" fillId="0" borderId="12" xfId="0" applyFont="1" applyFill="1" applyBorder="1" applyAlignment="1">
      <alignment horizontal="center" vertical="center"/>
    </xf>
    <xf numFmtId="0" fontId="6"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Fill="1" applyBorder="1" applyAlignment="1">
      <alignment horizontal="distributed" vertical="center"/>
    </xf>
    <xf numFmtId="0" fontId="4" fillId="0" borderId="0" xfId="0" applyFont="1" applyBorder="1" applyAlignment="1">
      <alignment horizontal="center" vertical="center" wrapText="1"/>
    </xf>
    <xf numFmtId="0" fontId="0" fillId="0" borderId="19" xfId="0" applyFont="1" applyFill="1" applyBorder="1" applyAlignment="1">
      <alignment vertical="center"/>
    </xf>
    <xf numFmtId="0" fontId="0" fillId="0" borderId="2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pplyProtection="1">
      <alignment horizontal="left" vertical="center"/>
    </xf>
    <xf numFmtId="41" fontId="0" fillId="0" borderId="26" xfId="0" applyNumberFormat="1" applyFont="1" applyFill="1" applyBorder="1" applyAlignment="1">
      <alignment vertical="center"/>
    </xf>
    <xf numFmtId="176" fontId="0" fillId="0" borderId="4" xfId="0" applyNumberFormat="1" applyFont="1" applyFill="1" applyBorder="1" applyAlignment="1" applyProtection="1">
      <alignment horizontal="right" vertical="center"/>
    </xf>
    <xf numFmtId="0" fontId="4" fillId="0" borderId="26" xfId="0" applyFont="1" applyBorder="1" applyAlignment="1">
      <alignment vertical="center" wrapText="1"/>
    </xf>
    <xf numFmtId="0" fontId="4" fillId="0" borderId="30" xfId="0" applyFont="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pplyProtection="1">
      <alignment horizontal="left" vertical="center"/>
    </xf>
    <xf numFmtId="0" fontId="0" fillId="0" borderId="0" xfId="0" applyAlignment="1">
      <alignment vertical="center"/>
    </xf>
    <xf numFmtId="0" fontId="0" fillId="0" borderId="17" xfId="0" applyBorder="1" applyAlignment="1">
      <alignment vertical="center"/>
    </xf>
    <xf numFmtId="0" fontId="0" fillId="0" borderId="32" xfId="0" applyBorder="1" applyAlignment="1">
      <alignment vertical="center"/>
    </xf>
    <xf numFmtId="0" fontId="0" fillId="0" borderId="22" xfId="0" applyBorder="1" applyAlignment="1">
      <alignment vertical="center"/>
    </xf>
    <xf numFmtId="0" fontId="0" fillId="0" borderId="46" xfId="0" applyFont="1" applyFill="1" applyBorder="1" applyAlignment="1" applyProtection="1">
      <alignment vertical="center"/>
    </xf>
    <xf numFmtId="0" fontId="9" fillId="0" borderId="0" xfId="0" applyFont="1" applyFill="1" applyAlignment="1">
      <alignment vertical="center"/>
    </xf>
    <xf numFmtId="0" fontId="0" fillId="0" borderId="0" xfId="0" applyFill="1" applyAlignment="1">
      <alignment vertical="center"/>
    </xf>
    <xf numFmtId="0" fontId="9" fillId="0" borderId="0" xfId="0" applyFont="1" applyFill="1" applyAlignment="1" applyProtection="1">
      <alignment vertical="center"/>
    </xf>
    <xf numFmtId="0" fontId="9" fillId="0" borderId="0" xfId="0" applyFont="1" applyFill="1" applyBorder="1" applyAlignment="1">
      <alignment vertical="center"/>
    </xf>
    <xf numFmtId="0" fontId="4" fillId="0" borderId="0" xfId="0" applyFont="1" applyFill="1" applyBorder="1" applyAlignment="1" applyProtection="1">
      <alignment vertical="center"/>
    </xf>
    <xf numFmtId="176" fontId="7" fillId="0" borderId="0" xfId="0" applyNumberFormat="1" applyFont="1" applyFill="1" applyBorder="1" applyAlignment="1" applyProtection="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176" fontId="7" fillId="0" borderId="27" xfId="0" applyNumberFormat="1" applyFont="1" applyFill="1" applyBorder="1" applyAlignment="1">
      <alignment vertical="center"/>
    </xf>
    <xf numFmtId="176" fontId="7" fillId="0" borderId="4" xfId="0" applyNumberFormat="1" applyFont="1" applyFill="1" applyBorder="1" applyAlignment="1">
      <alignment vertical="center"/>
    </xf>
    <xf numFmtId="176" fontId="7" fillId="0" borderId="4" xfId="0" applyNumberFormat="1" applyFont="1" applyFill="1" applyBorder="1" applyAlignment="1" applyProtection="1">
      <alignment vertical="center"/>
    </xf>
    <xf numFmtId="0" fontId="7" fillId="0" borderId="4" xfId="0" applyFont="1" applyFill="1" applyBorder="1" applyAlignment="1">
      <alignment vertical="center"/>
    </xf>
    <xf numFmtId="0" fontId="7" fillId="0" borderId="4" xfId="0" applyFont="1" applyFill="1" applyBorder="1" applyAlignment="1" applyProtection="1">
      <alignment horizontal="distributed" vertical="center"/>
    </xf>
    <xf numFmtId="0" fontId="7" fillId="0" borderId="36" xfId="0" applyFont="1" applyFill="1" applyBorder="1" applyAlignment="1" applyProtection="1">
      <alignment horizontal="distributed" vertical="center"/>
    </xf>
    <xf numFmtId="38" fontId="7" fillId="0" borderId="0" xfId="3" applyFont="1" applyFill="1" applyBorder="1" applyAlignment="1" applyProtection="1">
      <alignment horizontal="right" vertical="center"/>
    </xf>
    <xf numFmtId="38" fontId="7" fillId="0" borderId="0" xfId="3" applyFont="1" applyFill="1" applyBorder="1" applyAlignment="1">
      <alignment horizontal="right" vertical="center" wrapText="1"/>
    </xf>
    <xf numFmtId="178" fontId="7" fillId="0" borderId="0" xfId="0" applyNumberFormat="1" applyFont="1" applyFill="1" applyBorder="1" applyAlignment="1">
      <alignment vertical="center"/>
    </xf>
    <xf numFmtId="178" fontId="7" fillId="0" borderId="31" xfId="0" applyNumberFormat="1" applyFont="1" applyFill="1" applyBorder="1" applyAlignment="1">
      <alignment vertical="center"/>
    </xf>
    <xf numFmtId="178" fontId="7" fillId="0" borderId="8" xfId="0" applyNumberFormat="1" applyFont="1" applyFill="1" applyBorder="1" applyAlignment="1">
      <alignment vertical="center"/>
    </xf>
    <xf numFmtId="178" fontId="7" fillId="0" borderId="8" xfId="0" applyNumberFormat="1" applyFont="1" applyFill="1" applyBorder="1" applyAlignment="1">
      <alignment horizontal="right" vertical="center"/>
    </xf>
    <xf numFmtId="176" fontId="7" fillId="0" borderId="0" xfId="0" applyNumberFormat="1" applyFont="1" applyFill="1" applyBorder="1" applyAlignment="1">
      <alignment vertical="center"/>
    </xf>
    <xf numFmtId="176" fontId="7" fillId="0" borderId="0" xfId="0" applyNumberFormat="1" applyFont="1" applyFill="1" applyBorder="1" applyAlignment="1">
      <alignment vertical="center" wrapText="1"/>
    </xf>
    <xf numFmtId="176" fontId="7" fillId="0" borderId="31" xfId="0" applyNumberFormat="1" applyFont="1" applyFill="1" applyBorder="1" applyAlignment="1">
      <alignment vertical="center"/>
    </xf>
    <xf numFmtId="176" fontId="7" fillId="0" borderId="8" xfId="0" applyNumberFormat="1" applyFont="1" applyFill="1" applyBorder="1" applyAlignment="1">
      <alignment vertical="center"/>
    </xf>
    <xf numFmtId="176" fontId="7" fillId="0" borderId="8" xfId="0" applyNumberFormat="1" applyFont="1" applyFill="1" applyBorder="1" applyAlignment="1" applyProtection="1">
      <alignment horizontal="center" vertical="center"/>
    </xf>
    <xf numFmtId="176" fontId="7" fillId="0" borderId="8" xfId="0" applyNumberFormat="1" applyFont="1" applyFill="1" applyBorder="1" applyAlignment="1" applyProtection="1">
      <alignment vertical="center"/>
    </xf>
    <xf numFmtId="0" fontId="7" fillId="0" borderId="39" xfId="0" applyFont="1" applyFill="1" applyBorder="1" applyAlignment="1" applyProtection="1">
      <alignment horizontal="distributed" vertical="center"/>
    </xf>
    <xf numFmtId="0" fontId="7" fillId="0" borderId="26" xfId="0" applyFont="1" applyFill="1" applyBorder="1" applyAlignment="1" applyProtection="1">
      <alignment horizontal="distributed" vertical="center"/>
    </xf>
    <xf numFmtId="178" fontId="7" fillId="0" borderId="31" xfId="0" applyNumberFormat="1" applyFont="1" applyFill="1" applyBorder="1" applyAlignment="1">
      <alignment horizontal="right" vertical="center"/>
    </xf>
    <xf numFmtId="0" fontId="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0" borderId="10" xfId="0" applyFont="1" applyFill="1" applyBorder="1" applyAlignment="1">
      <alignment horizontal="distributed" vertical="center" wrapText="1"/>
    </xf>
    <xf numFmtId="0" fontId="0" fillId="0" borderId="8" xfId="0" applyFill="1" applyBorder="1" applyAlignment="1">
      <alignment horizontal="center" vertical="center" wrapText="1"/>
    </xf>
    <xf numFmtId="0" fontId="7" fillId="0" borderId="39" xfId="0" applyFont="1" applyFill="1" applyBorder="1" applyAlignment="1">
      <alignment horizontal="center" vertical="center"/>
    </xf>
    <xf numFmtId="0" fontId="7" fillId="0" borderId="26" xfId="0" applyFont="1" applyFill="1" applyBorder="1" applyAlignment="1">
      <alignment horizontal="center" vertical="center"/>
    </xf>
    <xf numFmtId="0" fontId="4" fillId="0" borderId="47" xfId="0" applyFont="1" applyFill="1" applyBorder="1" applyAlignment="1">
      <alignment horizontal="distributed" vertical="center" wrapText="1"/>
    </xf>
    <xf numFmtId="0" fontId="4" fillId="0" borderId="15" xfId="0" applyFont="1" applyFill="1" applyBorder="1" applyAlignment="1">
      <alignment horizontal="distributed" vertical="center" wrapText="1"/>
    </xf>
    <xf numFmtId="0" fontId="9" fillId="0" borderId="15" xfId="0" applyFont="1" applyFill="1" applyBorder="1" applyAlignment="1">
      <alignment horizontal="distributed" vertical="center" wrapText="1"/>
    </xf>
    <xf numFmtId="0" fontId="0" fillId="0" borderId="0" xfId="0" applyFill="1" applyBorder="1" applyAlignment="1">
      <alignment horizontal="center" vertical="center" wrapText="1"/>
    </xf>
    <xf numFmtId="0" fontId="9" fillId="0" borderId="0" xfId="0" applyFont="1" applyFill="1" applyBorder="1" applyAlignment="1" applyProtection="1">
      <alignment vertical="center" wrapText="1"/>
    </xf>
    <xf numFmtId="178" fontId="0" fillId="0" borderId="0" xfId="0" applyNumberFormat="1" applyFill="1" applyAlignment="1">
      <alignment vertical="center"/>
    </xf>
    <xf numFmtId="176" fontId="0" fillId="0" borderId="0" xfId="0" applyNumberFormat="1" applyFill="1" applyBorder="1" applyAlignment="1">
      <alignment vertical="center"/>
    </xf>
    <xf numFmtId="176" fontId="0" fillId="0" borderId="0" xfId="0" applyNumberFormat="1" applyFont="1" applyFill="1" applyBorder="1" applyAlignment="1" applyProtection="1">
      <alignment horizontal="right" vertical="center"/>
    </xf>
    <xf numFmtId="176" fontId="9" fillId="0" borderId="0" xfId="0" applyNumberFormat="1" applyFont="1" applyFill="1" applyBorder="1" applyAlignment="1" applyProtection="1">
      <alignment vertical="center"/>
    </xf>
    <xf numFmtId="176" fontId="9" fillId="0" borderId="0" xfId="0" applyNumberFormat="1" applyFont="1" applyFill="1" applyBorder="1" applyAlignment="1">
      <alignment vertical="center"/>
    </xf>
    <xf numFmtId="0" fontId="9" fillId="0" borderId="0"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176" fontId="0" fillId="0" borderId="0" xfId="0" applyNumberFormat="1" applyFont="1" applyFill="1" applyBorder="1" applyAlignment="1" applyProtection="1">
      <alignment vertical="center"/>
    </xf>
    <xf numFmtId="179" fontId="7" fillId="0" borderId="27" xfId="0" applyNumberFormat="1" applyFont="1" applyFill="1" applyBorder="1" applyAlignment="1">
      <alignment horizontal="right" vertical="center"/>
    </xf>
    <xf numFmtId="179" fontId="7" fillId="0" borderId="4" xfId="0" applyNumberFormat="1" applyFont="1" applyFill="1" applyBorder="1" applyAlignment="1">
      <alignment horizontal="right" vertical="center"/>
    </xf>
    <xf numFmtId="179" fontId="7" fillId="0" borderId="50" xfId="0" applyNumberFormat="1" applyFont="1" applyFill="1" applyBorder="1" applyAlignment="1">
      <alignment horizontal="right" vertical="center"/>
    </xf>
    <xf numFmtId="179" fontId="7" fillId="0" borderId="36" xfId="0" applyNumberFormat="1" applyFont="1" applyFill="1" applyBorder="1" applyAlignment="1">
      <alignment horizontal="right" vertical="center"/>
    </xf>
    <xf numFmtId="179" fontId="7" fillId="0" borderId="51" xfId="0" applyNumberFormat="1" applyFont="1" applyFill="1" applyBorder="1" applyAlignment="1">
      <alignment horizontal="right" vertical="center"/>
    </xf>
    <xf numFmtId="0" fontId="9" fillId="0" borderId="52" xfId="0" applyFont="1" applyFill="1" applyBorder="1" applyAlignment="1" applyProtection="1">
      <alignment horizontal="distributed" vertical="center"/>
    </xf>
    <xf numFmtId="0" fontId="4" fillId="0" borderId="37" xfId="0" applyFont="1" applyFill="1" applyBorder="1" applyAlignment="1" applyProtection="1">
      <alignment horizontal="distributed" vertical="center"/>
    </xf>
    <xf numFmtId="179" fontId="7" fillId="0" borderId="31" xfId="0" applyNumberFormat="1" applyFont="1" applyFill="1" applyBorder="1" applyAlignment="1">
      <alignment horizontal="right" vertical="center"/>
    </xf>
    <xf numFmtId="179" fontId="7" fillId="0" borderId="8" xfId="0" applyNumberFormat="1" applyFont="1" applyFill="1" applyBorder="1" applyAlignment="1">
      <alignment horizontal="right" vertical="center"/>
    </xf>
    <xf numFmtId="179" fontId="7" fillId="0" borderId="53" xfId="0" applyNumberFormat="1" applyFont="1" applyFill="1" applyBorder="1" applyAlignment="1">
      <alignment horizontal="right" vertical="center"/>
    </xf>
    <xf numFmtId="179" fontId="7" fillId="0" borderId="39" xfId="0" applyNumberFormat="1" applyFont="1" applyFill="1" applyBorder="1" applyAlignment="1">
      <alignment horizontal="right" vertical="center"/>
    </xf>
    <xf numFmtId="179" fontId="7" fillId="0" borderId="54" xfId="0" applyNumberFormat="1" applyFont="1" applyFill="1" applyBorder="1" applyAlignment="1">
      <alignment horizontal="right" vertical="center"/>
    </xf>
    <xf numFmtId="0" fontId="9" fillId="0" borderId="0" xfId="0" applyFont="1" applyFill="1" applyAlignment="1">
      <alignment horizontal="right" vertical="center"/>
    </xf>
    <xf numFmtId="0" fontId="9" fillId="0" borderId="15" xfId="0"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179" fontId="7" fillId="0" borderId="38" xfId="0" applyNumberFormat="1" applyFont="1" applyFill="1" applyBorder="1" applyAlignment="1">
      <alignment horizontal="right" vertical="center"/>
    </xf>
    <xf numFmtId="0" fontId="9" fillId="0" borderId="10" xfId="0" applyFont="1" applyFill="1" applyBorder="1" applyAlignment="1" applyProtection="1">
      <alignment horizontal="distributed" vertical="center"/>
    </xf>
    <xf numFmtId="176" fontId="0" fillId="0" borderId="0" xfId="0" applyNumberFormat="1" applyFont="1" applyFill="1" applyAlignment="1">
      <alignment vertical="center"/>
    </xf>
    <xf numFmtId="179" fontId="7" fillId="0" borderId="31" xfId="0" applyNumberFormat="1" applyFont="1" applyFill="1" applyBorder="1" applyAlignment="1" applyProtection="1">
      <alignment vertical="center"/>
    </xf>
    <xf numFmtId="179" fontId="7" fillId="0" borderId="7" xfId="0" applyNumberFormat="1" applyFont="1" applyFill="1" applyBorder="1" applyAlignment="1" applyProtection="1">
      <alignment vertical="center"/>
    </xf>
    <xf numFmtId="179" fontId="7" fillId="0" borderId="0" xfId="0" applyNumberFormat="1" applyFont="1" applyFill="1" applyBorder="1" applyAlignment="1" applyProtection="1">
      <alignment vertical="center"/>
    </xf>
    <xf numFmtId="179" fontId="7" fillId="0" borderId="56" xfId="0" applyNumberFormat="1" applyFont="1" applyFill="1" applyBorder="1" applyAlignment="1" applyProtection="1">
      <alignment vertical="center"/>
    </xf>
    <xf numFmtId="0" fontId="9" fillId="0" borderId="14" xfId="0" applyFont="1" applyFill="1" applyBorder="1" applyAlignment="1" applyProtection="1">
      <alignment horizontal="distributed" vertical="center"/>
    </xf>
    <xf numFmtId="0" fontId="7" fillId="0" borderId="32" xfId="0" applyFont="1" applyFill="1" applyBorder="1" applyAlignment="1" applyProtection="1">
      <alignment horizontal="distributed" vertical="center"/>
    </xf>
    <xf numFmtId="179" fontId="7" fillId="0" borderId="28" xfId="0" applyNumberFormat="1" applyFont="1" applyFill="1" applyBorder="1" applyAlignment="1" applyProtection="1">
      <alignment vertical="center"/>
    </xf>
    <xf numFmtId="179" fontId="7" fillId="0" borderId="10" xfId="0" applyNumberFormat="1" applyFont="1" applyFill="1" applyBorder="1" applyAlignment="1" applyProtection="1">
      <alignment vertical="center"/>
    </xf>
    <xf numFmtId="179" fontId="7" fillId="0" borderId="8" xfId="0" applyNumberFormat="1" applyFont="1" applyFill="1" applyBorder="1" applyAlignment="1" applyProtection="1">
      <alignment vertical="center"/>
    </xf>
    <xf numFmtId="179" fontId="7" fillId="0" borderId="57" xfId="0" applyNumberFormat="1" applyFont="1" applyFill="1" applyBorder="1" applyAlignment="1" applyProtection="1">
      <alignment vertical="center"/>
    </xf>
    <xf numFmtId="179" fontId="7" fillId="0" borderId="58" xfId="0" applyNumberFormat="1" applyFont="1" applyFill="1" applyBorder="1" applyAlignment="1" applyProtection="1">
      <alignment vertical="center"/>
    </xf>
    <xf numFmtId="0" fontId="4" fillId="0" borderId="61" xfId="0" applyFont="1" applyFill="1" applyBorder="1" applyAlignment="1">
      <alignment horizontal="center" vertical="center" wrapText="1"/>
    </xf>
    <xf numFmtId="0" fontId="4" fillId="0" borderId="61" xfId="0" applyFont="1" applyFill="1" applyBorder="1" applyAlignment="1">
      <alignment horizontal="center" vertical="center" wrapText="1" shrinkToFit="1"/>
    </xf>
    <xf numFmtId="0" fontId="0" fillId="0" borderId="17" xfId="0" applyFill="1" applyBorder="1" applyAlignment="1">
      <alignment vertical="center"/>
    </xf>
    <xf numFmtId="0" fontId="0" fillId="0" borderId="26" xfId="0" applyFill="1" applyBorder="1" applyAlignment="1">
      <alignment vertical="center"/>
    </xf>
    <xf numFmtId="0" fontId="4" fillId="0" borderId="13" xfId="0" applyFont="1" applyFill="1" applyBorder="1" applyAlignment="1">
      <alignment horizontal="center" vertical="center" wrapText="1"/>
    </xf>
    <xf numFmtId="0" fontId="0" fillId="0" borderId="39" xfId="0" applyFill="1" applyBorder="1" applyAlignment="1">
      <alignment vertical="center"/>
    </xf>
    <xf numFmtId="0" fontId="0" fillId="0" borderId="26" xfId="0" applyFont="1" applyFill="1" applyBorder="1" applyAlignment="1" applyProtection="1">
      <alignment vertical="center"/>
    </xf>
    <xf numFmtId="0" fontId="0" fillId="0" borderId="22" xfId="0"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0" fontId="12" fillId="0" borderId="0" xfId="0" applyFont="1" applyAlignment="1">
      <alignment vertical="center"/>
    </xf>
    <xf numFmtId="0" fontId="13" fillId="0" borderId="3" xfId="0" applyFont="1" applyBorder="1" applyAlignment="1">
      <alignment vertical="top"/>
    </xf>
    <xf numFmtId="0" fontId="14" fillId="0" borderId="0" xfId="0" applyFont="1" applyAlignment="1">
      <alignment horizontal="right"/>
    </xf>
    <xf numFmtId="0" fontId="2" fillId="0" borderId="67" xfId="0" applyFont="1" applyBorder="1" applyAlignment="1">
      <alignment horizontal="center" vertical="center"/>
    </xf>
    <xf numFmtId="0" fontId="2" fillId="0" borderId="68"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Alignment="1">
      <alignment vertical="center"/>
    </xf>
    <xf numFmtId="0" fontId="14" fillId="0" borderId="0" xfId="0" applyFont="1" applyAlignment="1">
      <alignment vertical="center"/>
    </xf>
    <xf numFmtId="0" fontId="2" fillId="0" borderId="16" xfId="0" applyFont="1" applyBorder="1" applyAlignment="1">
      <alignment vertical="center"/>
    </xf>
    <xf numFmtId="176" fontId="2" fillId="0" borderId="29" xfId="0" applyNumberFormat="1" applyFont="1" applyBorder="1" applyAlignment="1">
      <alignment horizontal="right" vertical="center"/>
    </xf>
    <xf numFmtId="176" fontId="2" fillId="0" borderId="0" xfId="0" applyNumberFormat="1" applyFont="1" applyFill="1" applyBorder="1" applyAlignment="1">
      <alignment vertical="center"/>
    </xf>
    <xf numFmtId="0" fontId="15" fillId="0" borderId="30" xfId="0" applyFont="1" applyFill="1" applyBorder="1" applyAlignment="1">
      <alignment horizontal="left" vertical="center" wrapText="1" readingOrder="1"/>
    </xf>
    <xf numFmtId="176" fontId="2" fillId="0" borderId="47" xfId="0" applyNumberFormat="1" applyFont="1" applyBorder="1" applyAlignment="1">
      <alignment horizontal="right" vertical="center"/>
    </xf>
    <xf numFmtId="0" fontId="16" fillId="0" borderId="69" xfId="0" applyFont="1" applyFill="1" applyBorder="1" applyAlignment="1">
      <alignment vertical="center"/>
    </xf>
    <xf numFmtId="176" fontId="2" fillId="0" borderId="28" xfId="0" applyNumberFormat="1" applyFont="1" applyBorder="1" applyAlignment="1">
      <alignment horizontal="right" vertical="center"/>
    </xf>
    <xf numFmtId="0" fontId="15" fillId="0" borderId="30" xfId="0" applyFont="1" applyFill="1" applyBorder="1" applyAlignment="1">
      <alignment horizontal="left" vertical="center" shrinkToFit="1" readingOrder="1"/>
    </xf>
    <xf numFmtId="0" fontId="2" fillId="0" borderId="30" xfId="0" applyFont="1" applyBorder="1" applyAlignment="1">
      <alignment vertical="center"/>
    </xf>
    <xf numFmtId="0" fontId="15" fillId="0" borderId="69" xfId="0" applyFont="1" applyFill="1" applyBorder="1" applyAlignment="1">
      <alignment horizontal="left" vertical="center" wrapText="1" readingOrder="1"/>
    </xf>
    <xf numFmtId="0" fontId="15" fillId="0" borderId="16" xfId="0" applyFont="1" applyFill="1" applyBorder="1" applyAlignment="1">
      <alignment horizontal="left" vertical="center" shrinkToFit="1" readingOrder="1"/>
    </xf>
    <xf numFmtId="0" fontId="2" fillId="0" borderId="30" xfId="0" applyFont="1" applyBorder="1" applyAlignment="1">
      <alignment vertical="center" wrapText="1"/>
    </xf>
    <xf numFmtId="0" fontId="15" fillId="0" borderId="70" xfId="0" applyFont="1" applyFill="1" applyBorder="1" applyAlignment="1">
      <alignment horizontal="left" vertical="center" shrinkToFit="1" readingOrder="1"/>
    </xf>
    <xf numFmtId="176" fontId="2" fillId="0" borderId="71" xfId="0" applyNumberFormat="1" applyFont="1" applyBorder="1" applyAlignment="1">
      <alignment vertical="center"/>
    </xf>
    <xf numFmtId="0" fontId="2" fillId="0" borderId="72" xfId="0" applyFont="1" applyBorder="1" applyAlignment="1">
      <alignment horizontal="center" vertical="center"/>
    </xf>
    <xf numFmtId="176" fontId="2" fillId="0" borderId="73" xfId="0" applyNumberFormat="1" applyFont="1" applyFill="1" applyBorder="1" applyAlignment="1">
      <alignment vertical="center"/>
    </xf>
    <xf numFmtId="0" fontId="2" fillId="0" borderId="23" xfId="0" applyFont="1" applyBorder="1" applyAlignment="1">
      <alignment horizontal="center" vertical="center"/>
    </xf>
    <xf numFmtId="176" fontId="2" fillId="0" borderId="74" xfId="0" applyNumberFormat="1" applyFont="1" applyFill="1" applyBorder="1" applyAlignment="1">
      <alignment horizontal="center" vertical="center"/>
    </xf>
    <xf numFmtId="176" fontId="2" fillId="0" borderId="29" xfId="0" applyNumberFormat="1" applyFont="1" applyBorder="1" applyAlignment="1">
      <alignment vertical="center"/>
    </xf>
    <xf numFmtId="0" fontId="2" fillId="0" borderId="11" xfId="0" applyFont="1" applyBorder="1" applyAlignment="1">
      <alignment vertical="center"/>
    </xf>
    <xf numFmtId="0" fontId="12" fillId="0" borderId="0" xfId="0" applyFont="1" applyBorder="1" applyAlignment="1">
      <alignment vertical="center"/>
    </xf>
    <xf numFmtId="176" fontId="2" fillId="0" borderId="47" xfId="0" applyNumberFormat="1" applyFont="1" applyBorder="1" applyAlignment="1">
      <alignment vertical="center"/>
    </xf>
    <xf numFmtId="176" fontId="2" fillId="0" borderId="73" xfId="1" applyNumberFormat="1" applyFont="1" applyBorder="1" applyAlignment="1">
      <alignment vertical="center"/>
    </xf>
    <xf numFmtId="38" fontId="2" fillId="0" borderId="0" xfId="1" applyFont="1" applyAlignment="1">
      <alignment vertical="center"/>
    </xf>
    <xf numFmtId="180" fontId="2" fillId="0" borderId="0" xfId="2" applyNumberFormat="1" applyFont="1" applyAlignment="1">
      <alignment vertical="center"/>
    </xf>
    <xf numFmtId="176" fontId="2" fillId="0" borderId="0" xfId="0" applyNumberFormat="1" applyFont="1" applyAlignment="1">
      <alignment vertical="center"/>
    </xf>
    <xf numFmtId="0" fontId="15" fillId="0" borderId="75" xfId="0" applyFont="1" applyFill="1" applyBorder="1" applyAlignment="1">
      <alignment horizontal="left" vertical="center" wrapText="1" readingOrder="1"/>
    </xf>
    <xf numFmtId="176" fontId="2" fillId="0" borderId="71" xfId="0" applyNumberFormat="1" applyFont="1" applyBorder="1" applyAlignment="1">
      <alignment horizontal="right" vertical="center"/>
    </xf>
    <xf numFmtId="0" fontId="16" fillId="0" borderId="75" xfId="0" applyFont="1" applyFill="1" applyBorder="1" applyAlignment="1">
      <alignment vertical="center"/>
    </xf>
    <xf numFmtId="176" fontId="18" fillId="0" borderId="0" xfId="0" applyNumberFormat="1" applyFont="1" applyFill="1" applyBorder="1" applyAlignment="1">
      <alignment vertical="center"/>
    </xf>
    <xf numFmtId="0" fontId="18" fillId="0" borderId="0" xfId="0" applyFont="1" applyAlignment="1">
      <alignment vertical="center"/>
    </xf>
    <xf numFmtId="0" fontId="9" fillId="0" borderId="0" xfId="0" applyFont="1" applyFill="1" applyBorder="1" applyAlignment="1" applyProtection="1">
      <alignment vertical="center"/>
    </xf>
    <xf numFmtId="179" fontId="0" fillId="0" borderId="27" xfId="0" applyNumberFormat="1" applyFont="1" applyFill="1" applyBorder="1" applyAlignment="1" applyProtection="1">
      <alignment horizontal="right" vertical="center"/>
    </xf>
    <xf numFmtId="179" fontId="0" fillId="0" borderId="4" xfId="0" applyNumberFormat="1" applyFont="1" applyFill="1" applyBorder="1" applyAlignment="1" applyProtection="1">
      <alignment horizontal="right" vertical="center"/>
    </xf>
    <xf numFmtId="0" fontId="4" fillId="0" borderId="52" xfId="0" applyFont="1" applyFill="1" applyBorder="1" applyAlignment="1">
      <alignment horizontal="distributed" vertical="center"/>
    </xf>
    <xf numFmtId="0" fontId="7" fillId="0" borderId="37" xfId="0" applyFont="1" applyFill="1" applyBorder="1" applyAlignment="1" applyProtection="1">
      <alignment horizontal="distributed" vertical="center"/>
    </xf>
    <xf numFmtId="179" fontId="0" fillId="0" borderId="31" xfId="0" applyNumberFormat="1" applyFont="1" applyFill="1" applyBorder="1" applyAlignment="1" applyProtection="1">
      <alignment horizontal="right" vertical="center"/>
    </xf>
    <xf numFmtId="179" fontId="0" fillId="0" borderId="8" xfId="0" applyNumberFormat="1" applyFill="1" applyBorder="1" applyAlignment="1" applyProtection="1">
      <alignment horizontal="right" vertical="center"/>
    </xf>
    <xf numFmtId="179" fontId="0" fillId="0" borderId="8" xfId="0" applyNumberFormat="1" applyFont="1" applyFill="1" applyBorder="1" applyAlignment="1" applyProtection="1">
      <alignment horizontal="right" vertical="center"/>
    </xf>
    <xf numFmtId="0" fontId="7" fillId="0" borderId="39" xfId="0" applyFont="1" applyFill="1" applyBorder="1" applyAlignment="1" applyProtection="1">
      <alignment horizontal="distributed" vertical="center"/>
    </xf>
    <xf numFmtId="0" fontId="7" fillId="0" borderId="26" xfId="0" applyFont="1" applyFill="1" applyBorder="1" applyAlignment="1" applyProtection="1">
      <alignment horizontal="distributed" vertical="center"/>
    </xf>
    <xf numFmtId="0" fontId="4" fillId="0" borderId="15" xfId="0" applyFont="1" applyFill="1" applyBorder="1" applyAlignment="1">
      <alignment horizontal="distributed" vertical="center"/>
    </xf>
    <xf numFmtId="0" fontId="7" fillId="0" borderId="42" xfId="0" applyFont="1" applyFill="1" applyBorder="1" applyAlignment="1" applyProtection="1">
      <alignment horizontal="distributed" vertical="center"/>
    </xf>
    <xf numFmtId="0" fontId="7" fillId="0" borderId="26" xfId="0" applyFont="1" applyFill="1" applyBorder="1" applyAlignment="1" applyProtection="1">
      <alignment vertical="center"/>
    </xf>
    <xf numFmtId="179" fontId="0" fillId="0" borderId="31" xfId="0" applyNumberFormat="1"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2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0" fontId="4" fillId="0" borderId="2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179" fontId="7" fillId="0" borderId="35" xfId="0" applyNumberFormat="1" applyFont="1" applyFill="1" applyBorder="1" applyAlignment="1" applyProtection="1">
      <alignment horizontal="right" vertical="center"/>
    </xf>
    <xf numFmtId="179" fontId="7" fillId="0" borderId="76" xfId="0" applyNumberFormat="1" applyFont="1" applyFill="1" applyBorder="1" applyAlignment="1" applyProtection="1">
      <alignment horizontal="right" vertical="center"/>
    </xf>
    <xf numFmtId="179" fontId="7" fillId="0" borderId="3" xfId="0" applyNumberFormat="1" applyFont="1" applyFill="1" applyBorder="1" applyAlignment="1" applyProtection="1">
      <alignment horizontal="right" vertical="center"/>
    </xf>
    <xf numFmtId="179" fontId="7" fillId="0" borderId="51" xfId="0" applyNumberFormat="1" applyFont="1" applyFill="1" applyBorder="1" applyAlignment="1" applyProtection="1">
      <alignment horizontal="right" vertical="center"/>
    </xf>
    <xf numFmtId="179" fontId="7" fillId="0" borderId="2" xfId="0" applyNumberFormat="1" applyFont="1" applyFill="1" applyBorder="1" applyAlignment="1" applyProtection="1">
      <alignment horizontal="right" vertical="center"/>
    </xf>
    <xf numFmtId="179" fontId="7" fillId="0" borderId="38" xfId="0" applyNumberFormat="1" applyFont="1" applyFill="1" applyBorder="1" applyAlignment="1" applyProtection="1">
      <alignment horizontal="right" vertical="center"/>
    </xf>
    <xf numFmtId="179" fontId="7" fillId="0" borderId="77" xfId="0" applyNumberFormat="1" applyFont="1" applyFill="1" applyBorder="1" applyAlignment="1" applyProtection="1">
      <alignment horizontal="right" vertical="center"/>
    </xf>
    <xf numFmtId="179" fontId="7" fillId="0" borderId="78" xfId="0" applyNumberFormat="1" applyFont="1" applyFill="1" applyBorder="1" applyAlignment="1" applyProtection="1">
      <alignment horizontal="right" vertical="center"/>
    </xf>
    <xf numFmtId="179" fontId="7" fillId="0" borderId="54" xfId="0" applyNumberFormat="1" applyFont="1" applyFill="1" applyBorder="1" applyAlignment="1" applyProtection="1">
      <alignment horizontal="right" vertical="center"/>
    </xf>
    <xf numFmtId="179" fontId="7" fillId="0" borderId="7" xfId="0" applyNumberFormat="1" applyFont="1" applyFill="1" applyBorder="1" applyAlignment="1" applyProtection="1">
      <alignment horizontal="right" vertical="center"/>
    </xf>
    <xf numFmtId="179" fontId="7" fillId="0" borderId="0" xfId="0" applyNumberFormat="1" applyFont="1" applyFill="1" applyBorder="1" applyAlignment="1" applyProtection="1">
      <alignment horizontal="right" vertical="center"/>
    </xf>
    <xf numFmtId="0" fontId="4" fillId="0" borderId="42" xfId="0" applyFont="1" applyFill="1" applyBorder="1" applyAlignment="1">
      <alignment horizontal="distributed" vertical="center"/>
    </xf>
    <xf numFmtId="179" fontId="7" fillId="0" borderId="56" xfId="0" applyNumberFormat="1" applyFont="1" applyFill="1" applyBorder="1" applyAlignment="1" applyProtection="1">
      <alignment horizontal="right" vertical="center"/>
    </xf>
    <xf numFmtId="179" fontId="7" fillId="0" borderId="31" xfId="0" applyNumberFormat="1" applyFont="1" applyFill="1" applyBorder="1" applyAlignment="1" applyProtection="1">
      <alignment horizontal="right" vertical="center"/>
    </xf>
    <xf numFmtId="0" fontId="4" fillId="0" borderId="14" xfId="0" applyFont="1" applyFill="1" applyBorder="1" applyAlignment="1" applyProtection="1">
      <alignment horizontal="distributed" vertical="center"/>
    </xf>
    <xf numFmtId="0" fontId="4" fillId="0" borderId="15" xfId="0" applyFont="1" applyFill="1" applyBorder="1" applyAlignment="1" applyProtection="1">
      <alignment horizontal="distributed" vertical="center"/>
    </xf>
    <xf numFmtId="179" fontId="7" fillId="0" borderId="40" xfId="0" applyNumberFormat="1" applyFont="1" applyFill="1" applyBorder="1" applyAlignment="1" applyProtection="1">
      <alignment horizontal="right" vertical="center"/>
    </xf>
    <xf numFmtId="179" fontId="7" fillId="0" borderId="57" xfId="0" applyNumberFormat="1" applyFont="1" applyFill="1" applyBorder="1" applyAlignment="1" applyProtection="1">
      <alignment horizontal="right" vertical="center"/>
    </xf>
    <xf numFmtId="179" fontId="7" fillId="0" borderId="58" xfId="0" applyNumberFormat="1" applyFont="1" applyFill="1" applyBorder="1" applyAlignment="1" applyProtection="1">
      <alignment horizontal="right" vertical="center"/>
    </xf>
    <xf numFmtId="179" fontId="7" fillId="0" borderId="41" xfId="0" applyNumberFormat="1" applyFont="1" applyFill="1" applyBorder="1" applyAlignment="1" applyProtection="1">
      <alignment horizontal="right" vertical="center"/>
    </xf>
    <xf numFmtId="0" fontId="4" fillId="0" borderId="47"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32" xfId="0" applyFill="1" applyBorder="1" applyAlignment="1">
      <alignment vertical="center"/>
    </xf>
    <xf numFmtId="0" fontId="0" fillId="0" borderId="0" xfId="0" applyFill="1" applyBorder="1" applyAlignment="1">
      <alignment horizontal="right" vertical="center" wrapText="1"/>
    </xf>
    <xf numFmtId="178" fontId="0" fillId="0" borderId="0" xfId="0" applyNumberFormat="1" applyFont="1" applyFill="1" applyBorder="1" applyAlignment="1" applyProtection="1">
      <alignment horizontal="right" vertical="center" wrapText="1"/>
    </xf>
    <xf numFmtId="0" fontId="0" fillId="0" borderId="0" xfId="0" applyFill="1" applyAlignment="1" applyProtection="1">
      <alignment horizontal="left" vertical="center"/>
    </xf>
    <xf numFmtId="0" fontId="0" fillId="0" borderId="0" xfId="0" applyFill="1" applyBorder="1" applyAlignment="1">
      <alignment horizontal="right" vertical="center"/>
    </xf>
    <xf numFmtId="178" fontId="0" fillId="0" borderId="0" xfId="0" applyNumberFormat="1" applyFont="1" applyFill="1" applyBorder="1" applyAlignment="1" applyProtection="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pplyProtection="1">
      <alignment vertical="center"/>
    </xf>
    <xf numFmtId="179" fontId="0" fillId="0" borderId="0" xfId="0" applyNumberFormat="1" applyFont="1" applyFill="1" applyAlignment="1">
      <alignment vertical="center"/>
    </xf>
    <xf numFmtId="179" fontId="0" fillId="0" borderId="52" xfId="0" applyNumberFormat="1" applyFont="1" applyFill="1" applyBorder="1" applyAlignment="1" applyProtection="1">
      <alignment horizontal="distributed" vertical="center"/>
    </xf>
    <xf numFmtId="179" fontId="0" fillId="0" borderId="15" xfId="0" applyNumberFormat="1" applyFont="1" applyFill="1" applyBorder="1" applyAlignment="1" applyProtection="1">
      <alignment horizontal="distributed" vertical="center"/>
    </xf>
    <xf numFmtId="179" fontId="0" fillId="0" borderId="10" xfId="0" applyNumberFormat="1" applyFont="1" applyFill="1" applyBorder="1" applyAlignment="1" applyProtection="1">
      <alignment horizontal="distributed" vertical="center"/>
    </xf>
    <xf numFmtId="179" fontId="0" fillId="0" borderId="15" xfId="0" applyNumberFormat="1" applyFont="1" applyFill="1" applyBorder="1" applyAlignment="1">
      <alignment horizontal="distributed" vertical="center" wrapText="1"/>
    </xf>
    <xf numFmtId="179" fontId="0" fillId="0" borderId="16" xfId="0" applyNumberFormat="1" applyFont="1" applyFill="1" applyBorder="1" applyAlignment="1" applyProtection="1">
      <alignment horizontal="distributed" vertical="center"/>
    </xf>
    <xf numFmtId="179" fontId="0" fillId="0" borderId="14" xfId="0" applyNumberFormat="1" applyFont="1" applyFill="1" applyBorder="1" applyAlignment="1" applyProtection="1">
      <alignment horizontal="distributed" vertical="center"/>
    </xf>
    <xf numFmtId="179" fontId="0" fillId="0" borderId="26" xfId="0" applyNumberFormat="1" applyFont="1" applyFill="1" applyBorder="1" applyAlignment="1" applyProtection="1">
      <alignment horizontal="distributed" vertical="center"/>
    </xf>
    <xf numFmtId="179" fontId="0" fillId="0" borderId="17" xfId="0" applyNumberFormat="1" applyFont="1" applyFill="1" applyBorder="1" applyAlignment="1" applyProtection="1">
      <alignment vertical="center"/>
    </xf>
    <xf numFmtId="179" fontId="0" fillId="0" borderId="32" xfId="0" applyNumberFormat="1" applyFont="1" applyFill="1" applyBorder="1" applyAlignment="1">
      <alignment vertical="center"/>
    </xf>
    <xf numFmtId="179" fontId="0" fillId="0" borderId="23" xfId="0" applyNumberFormat="1" applyFont="1" applyFill="1" applyBorder="1" applyAlignment="1" applyProtection="1">
      <alignment vertical="center"/>
    </xf>
    <xf numFmtId="179" fontId="0" fillId="0" borderId="46" xfId="0" applyNumberFormat="1" applyFont="1" applyFill="1" applyBorder="1" applyAlignment="1">
      <alignment vertical="center"/>
    </xf>
    <xf numFmtId="177" fontId="19" fillId="0" borderId="7" xfId="0" applyNumberFormat="1" applyFont="1" applyFill="1" applyBorder="1" applyAlignment="1" applyProtection="1">
      <alignment horizontal="right" vertical="center"/>
    </xf>
    <xf numFmtId="0" fontId="0" fillId="0" borderId="0" xfId="0" applyFont="1" applyFill="1" applyBorder="1" applyAlignment="1" applyProtection="1">
      <alignment horizontal="distributed" vertical="center"/>
    </xf>
    <xf numFmtId="0" fontId="0" fillId="0" borderId="26" xfId="0" applyFont="1" applyFill="1" applyBorder="1" applyAlignment="1">
      <alignment vertical="center"/>
    </xf>
    <xf numFmtId="0" fontId="0" fillId="0" borderId="0" xfId="0" applyFont="1" applyFill="1" applyBorder="1" applyAlignment="1">
      <alignment horizontal="distributed" vertical="center"/>
    </xf>
    <xf numFmtId="0" fontId="0" fillId="0" borderId="26" xfId="0" applyFont="1" applyFill="1" applyBorder="1" applyAlignment="1">
      <alignment horizontal="distributed" vertical="center"/>
    </xf>
    <xf numFmtId="0" fontId="4" fillId="0" borderId="0" xfId="0" applyFont="1" applyFill="1" applyBorder="1" applyAlignment="1">
      <alignment vertical="center"/>
    </xf>
    <xf numFmtId="0" fontId="0" fillId="0" borderId="17" xfId="0" applyFont="1" applyFill="1" applyBorder="1" applyAlignment="1" applyProtection="1">
      <alignment vertical="center"/>
    </xf>
    <xf numFmtId="0" fontId="0" fillId="0" borderId="32" xfId="0" applyFont="1" applyFill="1" applyBorder="1" applyAlignment="1">
      <alignment vertical="center"/>
    </xf>
    <xf numFmtId="0" fontId="0" fillId="0" borderId="0" xfId="0" applyFill="1" applyBorder="1" applyAlignment="1">
      <alignment vertical="center"/>
    </xf>
    <xf numFmtId="0" fontId="0" fillId="0" borderId="23" xfId="0" applyFont="1" applyFill="1" applyBorder="1" applyAlignment="1" applyProtection="1">
      <alignment vertical="center"/>
    </xf>
    <xf numFmtId="0" fontId="0" fillId="0" borderId="46" xfId="0" applyFont="1" applyFill="1" applyBorder="1" applyAlignment="1">
      <alignment vertical="center"/>
    </xf>
    <xf numFmtId="0" fontId="4" fillId="0" borderId="0" xfId="0" applyFont="1" applyFill="1" applyBorder="1" applyAlignment="1">
      <alignment horizontal="right" vertical="center"/>
    </xf>
    <xf numFmtId="0" fontId="9" fillId="0" borderId="0" xfId="0" applyFont="1" applyFill="1" applyAlignment="1" applyProtection="1">
      <alignment horizontal="left" vertical="center"/>
    </xf>
    <xf numFmtId="179" fontId="0" fillId="0" borderId="0" xfId="0" applyNumberFormat="1" applyFill="1" applyBorder="1" applyAlignment="1">
      <alignment horizontal="right" vertical="center"/>
    </xf>
    <xf numFmtId="179" fontId="0" fillId="0" borderId="27" xfId="0" applyNumberFormat="1" applyFill="1" applyBorder="1" applyAlignment="1">
      <alignment horizontal="right" vertical="center"/>
    </xf>
    <xf numFmtId="179" fontId="0" fillId="0" borderId="4" xfId="0" applyNumberFormat="1" applyFill="1" applyBorder="1" applyAlignment="1">
      <alignment horizontal="right" vertical="center"/>
    </xf>
    <xf numFmtId="0" fontId="0" fillId="0" borderId="4" xfId="0" applyBorder="1" applyAlignment="1">
      <alignment horizontal="right" vertical="center"/>
    </xf>
    <xf numFmtId="179" fontId="0" fillId="0" borderId="4" xfId="0" applyNumberFormat="1" applyFont="1" applyFill="1" applyBorder="1" applyAlignment="1">
      <alignment horizontal="right" vertical="center"/>
    </xf>
    <xf numFmtId="0" fontId="7" fillId="0" borderId="75" xfId="0" applyFont="1" applyFill="1" applyBorder="1" applyAlignment="1">
      <alignment horizontal="distributed" vertical="center"/>
    </xf>
    <xf numFmtId="0" fontId="4" fillId="0" borderId="0" xfId="0" applyFont="1" applyFill="1" applyBorder="1" applyAlignment="1">
      <alignment vertical="center" wrapText="1"/>
    </xf>
    <xf numFmtId="179" fontId="0" fillId="0" borderId="31" xfId="0" applyNumberFormat="1" applyFill="1" applyBorder="1" applyAlignment="1">
      <alignment horizontal="right" vertical="center"/>
    </xf>
    <xf numFmtId="179" fontId="0" fillId="0" borderId="8" xfId="0" applyNumberFormat="1" applyFill="1" applyBorder="1" applyAlignment="1">
      <alignment horizontal="right" vertical="center"/>
    </xf>
    <xf numFmtId="0" fontId="0" fillId="0" borderId="8" xfId="0" applyBorder="1" applyAlignment="1">
      <alignment horizontal="right" vertical="center"/>
    </xf>
    <xf numFmtId="179" fontId="0" fillId="0" borderId="8" xfId="0" applyNumberFormat="1" applyFont="1" applyFill="1" applyBorder="1" applyAlignment="1">
      <alignment vertical="center"/>
    </xf>
    <xf numFmtId="0" fontId="7" fillId="0" borderId="69" xfId="0" applyFont="1" applyFill="1" applyBorder="1" applyAlignment="1">
      <alignment horizontal="distributed" vertical="center"/>
    </xf>
    <xf numFmtId="0" fontId="0" fillId="0" borderId="7" xfId="0" applyFont="1" applyFill="1" applyBorder="1" applyAlignment="1">
      <alignment horizontal="right" vertical="center"/>
    </xf>
    <xf numFmtId="179" fontId="0" fillId="0" borderId="31" xfId="0" applyNumberFormat="1" applyFont="1" applyFill="1" applyBorder="1" applyAlignment="1">
      <alignment vertical="center"/>
    </xf>
    <xf numFmtId="0" fontId="0" fillId="0" borderId="8" xfId="0" applyFont="1" applyFill="1" applyBorder="1" applyAlignment="1">
      <alignment vertical="center"/>
    </xf>
    <xf numFmtId="0" fontId="0" fillId="0" borderId="41" xfId="0" applyFont="1" applyFill="1" applyBorder="1" applyAlignment="1">
      <alignment vertical="center"/>
    </xf>
    <xf numFmtId="0" fontId="0" fillId="0" borderId="15" xfId="0" applyFill="1" applyBorder="1" applyAlignment="1">
      <alignment horizontal="center" vertical="center"/>
    </xf>
    <xf numFmtId="0" fontId="0" fillId="0" borderId="15" xfId="0" applyFont="1" applyFill="1" applyBorder="1" applyAlignment="1">
      <alignment horizontal="center" vertical="center" wrapText="1"/>
    </xf>
    <xf numFmtId="0" fontId="7" fillId="0" borderId="32" xfId="0" applyFont="1" applyFill="1" applyBorder="1" applyAlignment="1">
      <alignment horizontal="distributed" vertical="center"/>
    </xf>
    <xf numFmtId="0" fontId="0" fillId="0" borderId="25" xfId="0" applyFont="1" applyFill="1" applyBorder="1" applyAlignment="1">
      <alignment vertical="center"/>
    </xf>
    <xf numFmtId="179" fontId="7" fillId="0" borderId="27" xfId="0" applyNumberFormat="1" applyFont="1" applyFill="1" applyBorder="1" applyAlignment="1" applyProtection="1">
      <alignment horizontal="right" vertical="center" wrapText="1"/>
    </xf>
    <xf numFmtId="179" fontId="7" fillId="0" borderId="4" xfId="0" applyNumberFormat="1" applyFont="1" applyFill="1" applyBorder="1" applyAlignment="1" applyProtection="1">
      <alignment horizontal="right" vertical="center" wrapText="1"/>
    </xf>
    <xf numFmtId="179" fontId="7" fillId="0" borderId="31" xfId="0" applyNumberFormat="1" applyFont="1" applyFill="1" applyBorder="1" applyAlignment="1" applyProtection="1">
      <alignment horizontal="right" vertical="center" wrapText="1"/>
    </xf>
    <xf numFmtId="179" fontId="7" fillId="0" borderId="8" xfId="0" applyNumberFormat="1" applyFont="1" applyFill="1" applyBorder="1" applyAlignment="1" applyProtection="1">
      <alignment horizontal="right" vertical="center" wrapText="1"/>
    </xf>
    <xf numFmtId="0" fontId="9" fillId="0" borderId="15" xfId="0" applyFont="1" applyFill="1" applyBorder="1" applyAlignment="1">
      <alignment horizontal="distributed" vertical="center"/>
    </xf>
    <xf numFmtId="0" fontId="7" fillId="0" borderId="14" xfId="0" applyFont="1" applyFill="1" applyBorder="1" applyAlignment="1" applyProtection="1">
      <alignment horizontal="distributed" vertical="center"/>
    </xf>
    <xf numFmtId="0" fontId="7" fillId="0" borderId="15" xfId="0" applyFont="1" applyFill="1" applyBorder="1" applyAlignment="1" applyProtection="1">
      <alignment horizontal="distributed" vertical="center"/>
    </xf>
    <xf numFmtId="179" fontId="7" fillId="0" borderId="28" xfId="0" applyNumberFormat="1" applyFont="1" applyFill="1" applyBorder="1" applyAlignment="1">
      <alignment horizontal="right" vertical="center" wrapText="1"/>
    </xf>
    <xf numFmtId="179" fontId="7" fillId="0" borderId="10" xfId="0" applyNumberFormat="1" applyFont="1" applyFill="1" applyBorder="1" applyAlignment="1" applyProtection="1">
      <alignment horizontal="right" vertical="center" wrapText="1"/>
    </xf>
    <xf numFmtId="179" fontId="7" fillId="0" borderId="41" xfId="0" applyNumberFormat="1" applyFont="1" applyFill="1" applyBorder="1" applyAlignment="1">
      <alignment horizontal="right" vertical="center" wrapText="1"/>
    </xf>
    <xf numFmtId="179" fontId="7" fillId="0" borderId="10" xfId="0" applyNumberFormat="1" applyFont="1" applyFill="1" applyBorder="1" applyAlignment="1">
      <alignment horizontal="right" vertical="center" wrapText="1"/>
    </xf>
    <xf numFmtId="0" fontId="7" fillId="0" borderId="47"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61" xfId="0" applyFont="1" applyFill="1" applyBorder="1" applyAlignment="1">
      <alignment horizontal="center" vertical="center"/>
    </xf>
    <xf numFmtId="0" fontId="0" fillId="0" borderId="7" xfId="0" applyFill="1" applyBorder="1" applyAlignment="1">
      <alignment vertical="center"/>
    </xf>
    <xf numFmtId="0" fontId="0" fillId="0" borderId="39" xfId="0" applyFont="1" applyFill="1" applyBorder="1" applyAlignment="1" applyProtection="1">
      <alignment vertical="center"/>
    </xf>
    <xf numFmtId="0" fontId="0" fillId="0" borderId="0" xfId="0" applyFill="1" applyAlignment="1">
      <alignment horizontal="right" vertical="center"/>
    </xf>
    <xf numFmtId="0" fontId="20" fillId="0" borderId="0" xfId="0" applyFont="1" applyFill="1" applyAlignment="1" applyProtection="1">
      <alignment horizontal="left" vertical="center"/>
    </xf>
    <xf numFmtId="0" fontId="20" fillId="0" borderId="0" xfId="0" applyFont="1" applyFill="1" applyBorder="1" applyAlignment="1" applyProtection="1">
      <alignment vertical="center"/>
    </xf>
    <xf numFmtId="177" fontId="7" fillId="0" borderId="27" xfId="0" applyNumberFormat="1" applyFont="1" applyFill="1" applyBorder="1" applyAlignment="1">
      <alignment horizontal="right" vertical="center"/>
    </xf>
    <xf numFmtId="177" fontId="7" fillId="0" borderId="4" xfId="0" applyNumberFormat="1" applyFont="1" applyFill="1" applyBorder="1" applyAlignment="1">
      <alignment horizontal="right" vertical="center"/>
    </xf>
    <xf numFmtId="0" fontId="7" fillId="0" borderId="52" xfId="0" applyFont="1" applyFill="1" applyBorder="1" applyAlignment="1" applyProtection="1">
      <alignment horizontal="distributed" vertical="center"/>
    </xf>
    <xf numFmtId="177" fontId="7" fillId="0" borderId="31" xfId="0" applyNumberFormat="1" applyFont="1" applyFill="1" applyBorder="1" applyAlignment="1">
      <alignment horizontal="right" vertical="center"/>
    </xf>
    <xf numFmtId="177" fontId="7" fillId="0" borderId="8" xfId="0" applyNumberFormat="1" applyFont="1" applyFill="1" applyBorder="1" applyAlignment="1">
      <alignment horizontal="right" vertical="center"/>
    </xf>
    <xf numFmtId="0" fontId="7" fillId="0" borderId="10" xfId="0" applyFont="1" applyFill="1" applyBorder="1" applyAlignment="1" applyProtection="1">
      <alignment horizontal="distributed" vertical="center"/>
    </xf>
    <xf numFmtId="0" fontId="3" fillId="0" borderId="15" xfId="0" applyFont="1" applyFill="1" applyBorder="1" applyAlignment="1">
      <alignment horizontal="distributed" vertical="center"/>
    </xf>
    <xf numFmtId="0" fontId="7" fillId="0" borderId="16" xfId="0" applyFont="1" applyFill="1" applyBorder="1" applyAlignment="1" applyProtection="1">
      <alignment horizontal="distributed" vertical="center"/>
    </xf>
    <xf numFmtId="177" fontId="7" fillId="0" borderId="31" xfId="0" applyNumberFormat="1" applyFont="1" applyFill="1" applyBorder="1" applyAlignment="1" applyProtection="1">
      <alignment horizontal="right" vertical="center"/>
    </xf>
    <xf numFmtId="177" fontId="7" fillId="0" borderId="8" xfId="0" applyNumberFormat="1" applyFont="1" applyFill="1" applyBorder="1" applyAlignment="1" applyProtection="1">
      <alignment horizontal="right" vertical="center"/>
    </xf>
    <xf numFmtId="177" fontId="7" fillId="0" borderId="28" xfId="0" applyNumberFormat="1" applyFont="1" applyFill="1" applyBorder="1" applyAlignment="1" applyProtection="1">
      <alignment horizontal="right" vertical="center"/>
    </xf>
    <xf numFmtId="177" fontId="7" fillId="0" borderId="10" xfId="0" applyNumberFormat="1" applyFont="1" applyFill="1" applyBorder="1" applyAlignment="1" applyProtection="1">
      <alignment horizontal="right" vertical="center"/>
    </xf>
    <xf numFmtId="0" fontId="7" fillId="0" borderId="2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9" xfId="0" applyFont="1" applyFill="1" applyBorder="1" applyAlignment="1" applyProtection="1">
      <alignment vertical="center"/>
    </xf>
    <xf numFmtId="0" fontId="7" fillId="0" borderId="26" xfId="0" applyFont="1" applyFill="1" applyBorder="1" applyAlignment="1">
      <alignment vertical="center"/>
    </xf>
    <xf numFmtId="0" fontId="7" fillId="0" borderId="23" xfId="0" applyFont="1" applyFill="1" applyBorder="1" applyAlignment="1" applyProtection="1">
      <alignment vertical="center"/>
    </xf>
    <xf numFmtId="0" fontId="7" fillId="0" borderId="46" xfId="0" applyFont="1" applyFill="1" applyBorder="1" applyAlignment="1">
      <alignment vertical="center"/>
    </xf>
    <xf numFmtId="0" fontId="0" fillId="0" borderId="35" xfId="0" applyFont="1" applyFill="1" applyBorder="1" applyAlignment="1">
      <alignment vertical="center"/>
    </xf>
    <xf numFmtId="0" fontId="0" fillId="0" borderId="3" xfId="0" applyFill="1" applyBorder="1" applyAlignment="1">
      <alignment horizontal="right" vertical="center"/>
    </xf>
    <xf numFmtId="0" fontId="0" fillId="0" borderId="2" xfId="0" applyFill="1" applyBorder="1" applyAlignment="1">
      <alignment horizontal="right" vertical="center"/>
    </xf>
    <xf numFmtId="0" fontId="0" fillId="0" borderId="3" xfId="0" applyFont="1" applyFill="1" applyBorder="1" applyAlignment="1">
      <alignment vertical="center"/>
    </xf>
    <xf numFmtId="0" fontId="0" fillId="0" borderId="38" xfId="0" applyFont="1" applyFill="1" applyBorder="1" applyAlignment="1">
      <alignment vertical="center"/>
    </xf>
    <xf numFmtId="0" fontId="7" fillId="0" borderId="13" xfId="0" applyFont="1" applyFill="1" applyBorder="1" applyAlignment="1" applyProtection="1">
      <alignment vertical="center"/>
    </xf>
    <xf numFmtId="0" fontId="7" fillId="0" borderId="32" xfId="0" applyFont="1" applyFill="1" applyBorder="1" applyAlignment="1">
      <alignment vertical="center"/>
    </xf>
    <xf numFmtId="38" fontId="0" fillId="0" borderId="0" xfId="3" applyFont="1" applyFill="1" applyBorder="1" applyAlignment="1" applyProtection="1">
      <alignment horizontal="right" vertical="center"/>
    </xf>
    <xf numFmtId="0" fontId="0" fillId="0" borderId="0" xfId="0" applyFont="1" applyFill="1" applyBorder="1" applyAlignment="1">
      <alignment horizontal="center" vertical="center"/>
    </xf>
    <xf numFmtId="0" fontId="20" fillId="0" borderId="0" xfId="0" applyFont="1" applyFill="1" applyAlignment="1">
      <alignment vertical="center"/>
    </xf>
    <xf numFmtId="0" fontId="20" fillId="0" borderId="0" xfId="0" applyFont="1" applyFill="1" applyAlignment="1" applyProtection="1">
      <alignment vertical="center"/>
    </xf>
    <xf numFmtId="38" fontId="20" fillId="0" borderId="0" xfId="3" applyFont="1" applyFill="1" applyBorder="1" applyAlignment="1" applyProtection="1">
      <alignment horizontal="right" vertical="center"/>
    </xf>
    <xf numFmtId="0" fontId="20" fillId="0" borderId="0" xfId="0" applyFont="1" applyFill="1" applyBorder="1" applyAlignment="1">
      <alignment horizontal="center" vertical="center"/>
    </xf>
    <xf numFmtId="38" fontId="20" fillId="0" borderId="0" xfId="3" applyFont="1" applyFill="1" applyBorder="1" applyAlignment="1" applyProtection="1">
      <alignment horizontal="left" vertical="center"/>
    </xf>
    <xf numFmtId="38" fontId="7" fillId="0" borderId="4" xfId="3" applyFont="1" applyFill="1" applyBorder="1" applyAlignment="1" applyProtection="1">
      <alignment vertical="center"/>
    </xf>
    <xf numFmtId="38" fontId="7" fillId="0" borderId="23" xfId="3" applyFont="1" applyFill="1" applyBorder="1" applyAlignment="1" applyProtection="1">
      <alignment horizontal="right" vertical="center"/>
    </xf>
    <xf numFmtId="0" fontId="7" fillId="0" borderId="23" xfId="0" applyFont="1" applyFill="1" applyBorder="1" applyAlignment="1" applyProtection="1">
      <alignment horizontal="right" vertical="center"/>
    </xf>
    <xf numFmtId="0" fontId="7" fillId="0" borderId="23" xfId="0" applyFont="1" applyFill="1" applyBorder="1" applyAlignment="1">
      <alignment horizontal="distributed" vertical="center"/>
    </xf>
    <xf numFmtId="38" fontId="7" fillId="0" borderId="84" xfId="3" applyFont="1" applyFill="1" applyBorder="1" applyAlignment="1" applyProtection="1">
      <alignment vertical="center"/>
    </xf>
    <xf numFmtId="0" fontId="7" fillId="0" borderId="10" xfId="0" applyFont="1" applyFill="1" applyBorder="1" applyAlignment="1" applyProtection="1">
      <alignment horizontal="right" vertical="center"/>
    </xf>
    <xf numFmtId="38" fontId="7" fillId="0" borderId="15" xfId="3" applyFont="1" applyFill="1" applyBorder="1" applyAlignment="1" applyProtection="1">
      <alignment vertical="center"/>
    </xf>
    <xf numFmtId="0" fontId="7" fillId="0" borderId="15" xfId="0" applyFont="1" applyFill="1" applyBorder="1" applyAlignment="1" applyProtection="1">
      <alignment horizontal="right" vertical="center"/>
    </xf>
    <xf numFmtId="38" fontId="0" fillId="0" borderId="0" xfId="0" applyNumberFormat="1" applyFont="1" applyFill="1" applyAlignment="1" applyProtection="1">
      <alignment vertical="center"/>
    </xf>
    <xf numFmtId="0" fontId="7" fillId="0" borderId="14" xfId="0" applyFont="1" applyFill="1" applyBorder="1" applyAlignment="1" applyProtection="1">
      <alignment horizontal="right" vertical="center"/>
    </xf>
    <xf numFmtId="0" fontId="7" fillId="0" borderId="0" xfId="0" applyFont="1" applyFill="1" applyAlignment="1">
      <alignment vertical="center"/>
    </xf>
    <xf numFmtId="0" fontId="7" fillId="0" borderId="0" xfId="0" applyFont="1" applyFill="1" applyAlignment="1" applyProtection="1">
      <alignment vertical="center"/>
    </xf>
    <xf numFmtId="0" fontId="6" fillId="0" borderId="10" xfId="0" applyFont="1" applyFill="1" applyBorder="1" applyAlignment="1" applyProtection="1">
      <alignment vertical="center"/>
    </xf>
    <xf numFmtId="0" fontId="7" fillId="0" borderId="10" xfId="0" applyFont="1" applyFill="1" applyBorder="1" applyAlignment="1" applyProtection="1">
      <alignment vertical="center"/>
    </xf>
    <xf numFmtId="0" fontId="21" fillId="0" borderId="24" xfId="0" applyFont="1" applyFill="1" applyBorder="1" applyAlignment="1" applyProtection="1">
      <alignment horizontal="center" vertical="center" wrapText="1"/>
    </xf>
    <xf numFmtId="0" fontId="22" fillId="0" borderId="0" xfId="0" applyFont="1" applyFill="1" applyAlignment="1">
      <alignment vertical="center"/>
    </xf>
    <xf numFmtId="0" fontId="22" fillId="0" borderId="0" xfId="0" applyFont="1" applyFill="1" applyAlignment="1" applyProtection="1">
      <alignment vertical="center"/>
    </xf>
    <xf numFmtId="0" fontId="23" fillId="0" borderId="0" xfId="0" applyFont="1" applyFill="1" applyAlignment="1">
      <alignment vertical="center"/>
    </xf>
    <xf numFmtId="0" fontId="23" fillId="0" borderId="0" xfId="0" applyFont="1" applyFill="1" applyAlignment="1" applyProtection="1">
      <alignment vertical="center"/>
    </xf>
    <xf numFmtId="177" fontId="7" fillId="0" borderId="35"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0" fillId="0" borderId="3" xfId="0" applyNumberFormat="1" applyFont="1" applyFill="1" applyBorder="1" applyAlignment="1">
      <alignment vertical="center"/>
    </xf>
    <xf numFmtId="177" fontId="7" fillId="0" borderId="38"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6" fontId="7" fillId="0" borderId="8" xfId="0" applyNumberFormat="1" applyFont="1" applyFill="1" applyBorder="1" applyAlignment="1">
      <alignment horizontal="right" vertical="center"/>
    </xf>
    <xf numFmtId="176" fontId="7" fillId="0" borderId="38" xfId="0" applyNumberFormat="1" applyFont="1" applyFill="1" applyBorder="1" applyAlignment="1">
      <alignment horizontal="right" vertical="center"/>
    </xf>
    <xf numFmtId="176" fontId="7" fillId="0" borderId="7" xfId="0" applyNumberFormat="1" applyFont="1" applyFill="1" applyBorder="1" applyAlignment="1">
      <alignment horizontal="right" vertical="center"/>
    </xf>
    <xf numFmtId="176" fontId="7" fillId="0" borderId="39" xfId="0" applyNumberFormat="1" applyFont="1" applyFill="1" applyBorder="1" applyAlignment="1">
      <alignment horizontal="right" vertical="center"/>
    </xf>
    <xf numFmtId="0" fontId="6" fillId="0" borderId="10" xfId="0" applyFont="1" applyFill="1" applyBorder="1" applyAlignment="1">
      <alignment vertical="center"/>
    </xf>
    <xf numFmtId="0" fontId="7" fillId="0" borderId="10" xfId="0" applyFont="1" applyFill="1" applyBorder="1" applyAlignment="1">
      <alignment vertical="center"/>
    </xf>
    <xf numFmtId="0" fontId="7" fillId="0" borderId="42" xfId="0" applyFont="1" applyFill="1" applyBorder="1" applyAlignment="1" applyProtection="1">
      <alignment vertical="center"/>
    </xf>
    <xf numFmtId="0" fontId="7" fillId="0" borderId="43" xfId="0" applyFont="1" applyFill="1" applyBorder="1" applyAlignment="1">
      <alignment vertical="center"/>
    </xf>
    <xf numFmtId="0" fontId="4" fillId="0" borderId="0" xfId="0" applyFont="1" applyFill="1" applyAlignment="1">
      <alignment vertical="center"/>
    </xf>
    <xf numFmtId="177" fontId="0" fillId="0" borderId="35" xfId="0" applyNumberFormat="1" applyFill="1" applyBorder="1" applyAlignment="1">
      <alignment vertical="center"/>
    </xf>
    <xf numFmtId="177" fontId="0" fillId="0" borderId="4" xfId="0" applyNumberFormat="1" applyFill="1" applyBorder="1" applyAlignment="1">
      <alignment vertical="center"/>
    </xf>
    <xf numFmtId="177" fontId="0" fillId="0" borderId="3" xfId="0" applyNumberFormat="1" applyFill="1" applyBorder="1" applyAlignment="1">
      <alignment vertical="center"/>
    </xf>
    <xf numFmtId="177" fontId="0" fillId="0" borderId="3" xfId="0" applyNumberFormat="1" applyFont="1" applyFill="1" applyBorder="1" applyAlignment="1" applyProtection="1">
      <alignment horizontal="right" vertical="center"/>
    </xf>
    <xf numFmtId="177" fontId="0" fillId="0" borderId="37" xfId="0" applyNumberFormat="1" applyFont="1" applyFill="1" applyBorder="1" applyAlignment="1">
      <alignment horizontal="right" vertical="center"/>
    </xf>
    <xf numFmtId="177" fontId="7" fillId="0" borderId="38" xfId="0" applyNumberFormat="1" applyFont="1" applyFill="1" applyBorder="1" applyAlignment="1" applyProtection="1">
      <alignment horizontal="right" vertical="center"/>
    </xf>
    <xf numFmtId="177" fontId="0" fillId="0" borderId="26" xfId="0" applyNumberFormat="1" applyFont="1" applyFill="1" applyBorder="1" applyAlignment="1">
      <alignment horizontal="right" vertical="center"/>
    </xf>
    <xf numFmtId="177" fontId="7" fillId="0" borderId="0" xfId="0" applyNumberFormat="1" applyFont="1" applyFill="1" applyBorder="1" applyAlignment="1" applyProtection="1">
      <alignment horizontal="right" vertical="center"/>
    </xf>
    <xf numFmtId="177" fontId="0" fillId="0" borderId="0" xfId="0" applyNumberFormat="1" applyFill="1" applyBorder="1" applyAlignment="1">
      <alignment horizontal="right" vertical="center"/>
    </xf>
    <xf numFmtId="177" fontId="0" fillId="0" borderId="8" xfId="0" applyNumberFormat="1" applyFill="1" applyBorder="1" applyAlignment="1">
      <alignment vertical="center"/>
    </xf>
    <xf numFmtId="177" fontId="0" fillId="0" borderId="0" xfId="0" applyNumberFormat="1" applyFill="1" applyBorder="1" applyAlignment="1">
      <alignment vertical="center"/>
    </xf>
    <xf numFmtId="177" fontId="0" fillId="0" borderId="8" xfId="0" applyNumberFormat="1" applyFill="1" applyBorder="1" applyAlignment="1">
      <alignment horizontal="right" vertical="center"/>
    </xf>
    <xf numFmtId="177" fontId="0" fillId="0" borderId="38" xfId="0" applyNumberFormat="1" applyFill="1" applyBorder="1" applyAlignment="1">
      <alignment vertical="center"/>
    </xf>
    <xf numFmtId="178" fontId="0" fillId="0" borderId="47" xfId="0" applyNumberFormat="1" applyFont="1" applyFill="1" applyBorder="1" applyAlignment="1" applyProtection="1">
      <alignment horizontal="distributed" vertical="center" wrapText="1"/>
    </xf>
    <xf numFmtId="178" fontId="0" fillId="0" borderId="92" xfId="0" applyNumberFormat="1" applyFont="1" applyFill="1" applyBorder="1" applyAlignment="1" applyProtection="1">
      <alignment horizontal="distributed" vertical="center" wrapText="1"/>
    </xf>
    <xf numFmtId="178" fontId="0" fillId="0" borderId="29" xfId="0" applyNumberFormat="1" applyFont="1" applyFill="1" applyBorder="1" applyAlignment="1" applyProtection="1">
      <alignment horizontal="distributed" vertical="center" wrapText="1"/>
    </xf>
    <xf numFmtId="178" fontId="0" fillId="0" borderId="40" xfId="0" applyNumberFormat="1" applyFont="1" applyFill="1" applyBorder="1" applyAlignment="1" applyProtection="1">
      <alignment horizontal="distributed" vertical="center" wrapText="1"/>
    </xf>
    <xf numFmtId="178" fontId="0" fillId="0" borderId="44" xfId="0" applyNumberFormat="1" applyFont="1" applyFill="1" applyBorder="1" applyAlignment="1" applyProtection="1">
      <alignment horizontal="distributed" vertical="center" wrapText="1"/>
    </xf>
    <xf numFmtId="177" fontId="0" fillId="0" borderId="10" xfId="0" applyNumberFormat="1" applyFill="1" applyBorder="1" applyAlignment="1">
      <alignment vertical="center"/>
    </xf>
    <xf numFmtId="0" fontId="7" fillId="0" borderId="103" xfId="0" applyFont="1" applyFill="1" applyBorder="1" applyAlignment="1">
      <alignment horizontal="center" vertical="center" wrapText="1"/>
    </xf>
    <xf numFmtId="0" fontId="7" fillId="0" borderId="104" xfId="0" applyFont="1" applyFill="1" applyBorder="1" applyAlignment="1">
      <alignment horizontal="center" vertical="center" wrapText="1"/>
    </xf>
    <xf numFmtId="0" fontId="0" fillId="0" borderId="34" xfId="0" applyFont="1" applyFill="1" applyBorder="1" applyAlignment="1">
      <alignment horizontal="center" vertical="center" wrapText="1"/>
    </xf>
    <xf numFmtId="176" fontId="7" fillId="0" borderId="0" xfId="0" applyNumberFormat="1" applyFont="1" applyFill="1" applyBorder="1" applyAlignment="1" applyProtection="1">
      <alignment horizontal="right" vertical="center"/>
    </xf>
    <xf numFmtId="176" fontId="7" fillId="0" borderId="27" xfId="0" applyNumberFormat="1" applyFont="1" applyFill="1" applyBorder="1" applyAlignment="1" applyProtection="1">
      <alignment horizontal="right" vertical="center"/>
    </xf>
    <xf numFmtId="176" fontId="7" fillId="0" borderId="36" xfId="0" applyNumberFormat="1" applyFont="1" applyFill="1" applyBorder="1" applyAlignment="1" applyProtection="1">
      <alignment horizontal="righ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176" fontId="7" fillId="0" borderId="31" xfId="0" applyNumberFormat="1" applyFont="1" applyFill="1" applyBorder="1" applyAlignment="1" applyProtection="1">
      <alignment horizontal="right" vertical="center"/>
    </xf>
    <xf numFmtId="177" fontId="7" fillId="0" borderId="39" xfId="0" applyNumberFormat="1" applyFont="1" applyFill="1" applyBorder="1" applyAlignment="1" applyProtection="1">
      <alignment horizontal="right" vertical="center"/>
    </xf>
    <xf numFmtId="0" fontId="0" fillId="0" borderId="39" xfId="0" applyFont="1" applyFill="1" applyBorder="1" applyAlignment="1">
      <alignment vertical="center"/>
    </xf>
    <xf numFmtId="0" fontId="4" fillId="0" borderId="0" xfId="0" applyFont="1" applyFill="1" applyBorder="1" applyAlignment="1" applyProtection="1">
      <alignment horizontal="left" vertical="center"/>
    </xf>
    <xf numFmtId="0" fontId="4" fillId="0" borderId="26" xfId="0" applyFont="1" applyFill="1" applyBorder="1" applyAlignment="1" applyProtection="1">
      <alignment horizontal="left" vertical="center"/>
    </xf>
    <xf numFmtId="0" fontId="4" fillId="0" borderId="39" xfId="0" applyFont="1" applyFill="1" applyBorder="1" applyAlignment="1" applyProtection="1">
      <alignment horizontal="distributed" vertical="center"/>
    </xf>
    <xf numFmtId="0" fontId="4" fillId="0" borderId="26" xfId="0" applyFont="1" applyFill="1" applyBorder="1" applyAlignment="1">
      <alignment vertical="center"/>
    </xf>
    <xf numFmtId="0" fontId="4" fillId="0" borderId="0" xfId="0" applyFont="1" applyFill="1" applyBorder="1" applyAlignment="1" applyProtection="1">
      <alignment horizontal="distributed" vertical="center"/>
    </xf>
    <xf numFmtId="176" fontId="4" fillId="0" borderId="0" xfId="0" applyNumberFormat="1" applyFont="1" applyFill="1" applyBorder="1" applyAlignment="1" applyProtection="1">
      <alignment vertical="center"/>
    </xf>
    <xf numFmtId="177" fontId="0" fillId="0" borderId="39" xfId="0" applyNumberFormat="1" applyBorder="1" applyAlignment="1">
      <alignment vertical="center"/>
    </xf>
    <xf numFmtId="176" fontId="4" fillId="0" borderId="0" xfId="0" applyNumberFormat="1" applyFont="1" applyFill="1" applyBorder="1" applyAlignment="1" applyProtection="1">
      <alignment horizontal="distributed" vertical="center"/>
    </xf>
    <xf numFmtId="0" fontId="4" fillId="0" borderId="39" xfId="0" applyFont="1" applyFill="1" applyBorder="1" applyAlignment="1" applyProtection="1">
      <alignment horizontal="distributed" vertical="center" wrapText="1"/>
    </xf>
    <xf numFmtId="177" fontId="0" fillId="0" borderId="39" xfId="0" applyNumberFormat="1" applyBorder="1" applyAlignment="1">
      <alignment horizontal="right" vertical="center"/>
    </xf>
    <xf numFmtId="176" fontId="4" fillId="0" borderId="0" xfId="0" applyNumberFormat="1" applyFont="1" applyFill="1" applyBorder="1" applyAlignment="1" applyProtection="1">
      <alignment horizontal="right" vertical="center"/>
    </xf>
    <xf numFmtId="0" fontId="4" fillId="0" borderId="26" xfId="0" applyFont="1" applyFill="1" applyBorder="1" applyAlignment="1">
      <alignment vertical="top" textRotation="90"/>
    </xf>
    <xf numFmtId="0" fontId="4" fillId="0" borderId="39"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6" xfId="0" applyFont="1" applyFill="1" applyBorder="1" applyAlignment="1">
      <alignment horizontal="distributed" vertical="center"/>
    </xf>
    <xf numFmtId="0" fontId="7" fillId="0" borderId="0" xfId="0" applyFont="1" applyFill="1" applyBorder="1" applyAlignment="1" applyProtection="1">
      <alignment horizontal="right" vertical="center" wrapText="1"/>
    </xf>
    <xf numFmtId="0" fontId="7" fillId="0" borderId="31" xfId="0" applyFont="1" applyFill="1" applyBorder="1" applyAlignment="1" applyProtection="1">
      <alignment horizontal="right" vertical="center" wrapText="1"/>
    </xf>
    <xf numFmtId="0" fontId="0" fillId="0" borderId="39" xfId="0"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pplyProtection="1">
      <alignment horizontal="center" vertical="center"/>
    </xf>
    <xf numFmtId="0" fontId="7" fillId="0" borderId="39" xfId="0" applyFont="1" applyFill="1" applyBorder="1" applyAlignment="1" applyProtection="1">
      <alignment horizontal="right" vertical="center" wrapText="1"/>
    </xf>
    <xf numFmtId="0" fontId="0" fillId="0" borderId="42" xfId="0" applyFill="1" applyBorder="1" applyAlignment="1">
      <alignment horizontal="center" vertical="center"/>
    </xf>
    <xf numFmtId="0" fontId="0" fillId="0" borderId="64" xfId="0" applyFill="1" applyBorder="1" applyAlignment="1">
      <alignment horizontal="center" vertical="center"/>
    </xf>
    <xf numFmtId="0" fontId="4" fillId="0" borderId="43"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4" fillId="0" borderId="103" xfId="0" applyFont="1" applyFill="1" applyBorder="1" applyAlignment="1" applyProtection="1">
      <alignment horizontal="center" vertical="center" wrapText="1"/>
    </xf>
    <xf numFmtId="0" fontId="4" fillId="0" borderId="82" xfId="0" applyFont="1" applyFill="1" applyBorder="1" applyAlignment="1" applyProtection="1">
      <alignment horizontal="center" vertical="center" wrapText="1"/>
    </xf>
    <xf numFmtId="0" fontId="0" fillId="0" borderId="0" xfId="0" applyFont="1" applyFill="1" applyAlignment="1" applyProtection="1">
      <alignment horizontal="right" vertical="center"/>
    </xf>
    <xf numFmtId="177" fontId="0" fillId="0" borderId="27" xfId="0" applyNumberFormat="1" applyFill="1" applyBorder="1" applyAlignment="1">
      <alignment horizontal="right" vertical="center"/>
    </xf>
    <xf numFmtId="177" fontId="0" fillId="0" borderId="4" xfId="0" applyNumberFormat="1" applyFill="1" applyBorder="1" applyAlignment="1">
      <alignment horizontal="right" vertical="center"/>
    </xf>
    <xf numFmtId="177" fontId="0" fillId="0" borderId="36" xfId="0" applyNumberFormat="1" applyFill="1" applyBorder="1" applyAlignment="1">
      <alignment horizontal="right" vertical="center"/>
    </xf>
    <xf numFmtId="177" fontId="24" fillId="0" borderId="4" xfId="0" applyNumberFormat="1" applyFont="1" applyFill="1" applyBorder="1" applyAlignment="1">
      <alignment horizontal="right" vertical="center" wrapText="1"/>
    </xf>
    <xf numFmtId="176" fontId="24" fillId="0" borderId="4" xfId="0" applyNumberFormat="1" applyFont="1" applyFill="1" applyBorder="1" applyAlignment="1">
      <alignment horizontal="right" vertical="center" wrapText="1"/>
    </xf>
    <xf numFmtId="177" fontId="0" fillId="0" borderId="38" xfId="0" applyNumberFormat="1" applyFill="1" applyBorder="1" applyAlignment="1">
      <alignment horizontal="right" vertical="center"/>
    </xf>
    <xf numFmtId="177" fontId="0" fillId="0" borderId="39" xfId="0" applyNumberFormat="1" applyFill="1" applyBorder="1" applyAlignment="1">
      <alignment horizontal="right" vertical="center"/>
    </xf>
    <xf numFmtId="176" fontId="24" fillId="0" borderId="8" xfId="0" applyNumberFormat="1" applyFont="1" applyFill="1" applyBorder="1" applyAlignment="1">
      <alignment horizontal="right" vertical="center" wrapText="1"/>
    </xf>
    <xf numFmtId="177" fontId="0" fillId="0" borderId="38" xfId="0" applyNumberFormat="1" applyFont="1" applyFill="1" applyBorder="1" applyAlignment="1">
      <alignment horizontal="right" vertical="center" wrapText="1"/>
    </xf>
    <xf numFmtId="0" fontId="4" fillId="0" borderId="61" xfId="0" applyFont="1" applyFill="1" applyBorder="1" applyAlignment="1">
      <alignment horizontal="distributed" vertical="center"/>
    </xf>
    <xf numFmtId="178" fontId="4" fillId="0" borderId="61" xfId="0" applyNumberFormat="1" applyFont="1" applyFill="1" applyBorder="1" applyAlignment="1" applyProtection="1">
      <alignment horizontal="distributed" vertical="center" wrapText="1"/>
    </xf>
    <xf numFmtId="0" fontId="4" fillId="0" borderId="61" xfId="0" applyFont="1" applyFill="1" applyBorder="1" applyAlignment="1">
      <alignment horizontal="distributed" vertical="center" wrapText="1"/>
    </xf>
    <xf numFmtId="0" fontId="0" fillId="0" borderId="0" xfId="0" applyFont="1" applyFill="1" applyAlignment="1">
      <alignment horizontal="center" vertical="center"/>
    </xf>
    <xf numFmtId="0" fontId="7" fillId="0" borderId="82" xfId="0" applyFont="1" applyFill="1" applyBorder="1" applyAlignment="1">
      <alignment horizontal="center" vertical="center" wrapText="1"/>
    </xf>
    <xf numFmtId="0" fontId="0" fillId="0" borderId="20" xfId="0" applyFill="1" applyBorder="1" applyAlignment="1">
      <alignment horizontal="center" vertical="center" wrapText="1"/>
    </xf>
    <xf numFmtId="0" fontId="0" fillId="0" borderId="23" xfId="0" applyFont="1" applyFill="1" applyBorder="1" applyAlignment="1" applyProtection="1">
      <alignment horizontal="center" vertical="center"/>
    </xf>
    <xf numFmtId="0" fontId="0" fillId="0" borderId="46" xfId="0" applyFont="1" applyFill="1" applyBorder="1" applyAlignment="1">
      <alignment horizontal="center" vertical="center"/>
    </xf>
    <xf numFmtId="176" fontId="0" fillId="0" borderId="0" xfId="0" applyNumberFormat="1" applyFont="1" applyFill="1" applyAlignment="1" applyProtection="1">
      <alignment vertical="center"/>
    </xf>
    <xf numFmtId="176" fontId="0" fillId="0" borderId="0" xfId="0" applyNumberFormat="1" applyFill="1" applyAlignment="1" applyProtection="1">
      <alignment horizontal="left" vertical="center"/>
    </xf>
    <xf numFmtId="176" fontId="0" fillId="0" borderId="0" xfId="0" applyNumberFormat="1" applyFont="1" applyFill="1" applyBorder="1" applyAlignment="1">
      <alignment horizontal="right" vertical="center"/>
    </xf>
    <xf numFmtId="177" fontId="0" fillId="0" borderId="27"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4" xfId="0" applyNumberFormat="1" applyFont="1" applyFill="1" applyBorder="1" applyAlignment="1" applyProtection="1">
      <alignment horizontal="right" vertical="center"/>
    </xf>
    <xf numFmtId="177" fontId="0" fillId="0" borderId="2" xfId="0" applyNumberFormat="1" applyFont="1" applyFill="1" applyBorder="1" applyAlignment="1" applyProtection="1">
      <alignment horizontal="right" vertical="center"/>
    </xf>
    <xf numFmtId="177" fontId="0" fillId="0" borderId="36" xfId="0" applyNumberFormat="1" applyFont="1" applyFill="1" applyBorder="1" applyAlignment="1">
      <alignment horizontal="right" vertical="center"/>
    </xf>
    <xf numFmtId="176" fontId="0" fillId="0" borderId="5" xfId="0" applyNumberFormat="1" applyFont="1" applyFill="1" applyBorder="1" applyAlignment="1">
      <alignment vertical="center"/>
    </xf>
    <xf numFmtId="0" fontId="0" fillId="0" borderId="38" xfId="0" applyFill="1" applyBorder="1" applyAlignment="1">
      <alignment horizontal="right" vertical="center"/>
    </xf>
    <xf numFmtId="0" fontId="0" fillId="0" borderId="8" xfId="0" applyFill="1" applyBorder="1" applyAlignment="1">
      <alignment horizontal="right" vertical="center"/>
    </xf>
    <xf numFmtId="0" fontId="0" fillId="0" borderId="39" xfId="0" applyFill="1" applyBorder="1" applyAlignment="1">
      <alignment horizontal="right" vertical="center"/>
    </xf>
    <xf numFmtId="176" fontId="0" fillId="0" borderId="9" xfId="0" applyNumberFormat="1" applyFill="1" applyBorder="1" applyAlignment="1" applyProtection="1">
      <alignment horizontal="distributed" vertical="center"/>
    </xf>
    <xf numFmtId="176" fontId="0" fillId="0" borderId="0" xfId="3" applyNumberFormat="1" applyFont="1" applyFill="1" applyBorder="1" applyAlignment="1">
      <alignment horizontal="right" vertical="center"/>
    </xf>
    <xf numFmtId="176" fontId="0" fillId="0" borderId="9" xfId="0" applyNumberFormat="1" applyFont="1" applyFill="1" applyBorder="1" applyAlignment="1" applyProtection="1">
      <alignment horizontal="distributed" vertical="center"/>
    </xf>
    <xf numFmtId="177" fontId="0" fillId="0" borderId="38" xfId="3" applyNumberFormat="1" applyFont="1" applyFill="1" applyBorder="1" applyAlignment="1" applyProtection="1">
      <alignment horizontal="right" vertical="center"/>
    </xf>
    <xf numFmtId="177" fontId="0" fillId="0" borderId="8" xfId="3" applyNumberFormat="1" applyFont="1" applyFill="1" applyBorder="1" applyAlignment="1" applyProtection="1">
      <alignment horizontal="right" vertical="center"/>
    </xf>
    <xf numFmtId="177" fontId="0" fillId="0" borderId="31" xfId="3" applyNumberFormat="1" applyFont="1" applyFill="1" applyBorder="1" applyAlignment="1" applyProtection="1">
      <alignment horizontal="right" vertical="center"/>
    </xf>
    <xf numFmtId="177" fontId="0" fillId="0" borderId="0" xfId="3" applyNumberFormat="1" applyFont="1" applyFill="1" applyBorder="1" applyAlignment="1" applyProtection="1">
      <alignment horizontal="right" vertical="center"/>
    </xf>
    <xf numFmtId="177" fontId="0" fillId="0" borderId="39" xfId="3" applyNumberFormat="1" applyFont="1" applyFill="1" applyBorder="1" applyAlignment="1" applyProtection="1">
      <alignment horizontal="right" vertical="center"/>
    </xf>
    <xf numFmtId="176" fontId="0" fillId="0" borderId="9" xfId="0" applyNumberFormat="1" applyFont="1" applyFill="1" applyBorder="1" applyAlignment="1" applyProtection="1">
      <alignment horizontal="center" vertical="center"/>
    </xf>
    <xf numFmtId="177" fontId="0" fillId="0" borderId="28" xfId="0" applyNumberFormat="1" applyFont="1" applyFill="1" applyBorder="1" applyAlignment="1">
      <alignment horizontal="center" vertical="center" wrapText="1"/>
    </xf>
    <xf numFmtId="177" fontId="0" fillId="0" borderId="8"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39" xfId="0" applyNumberFormat="1" applyFont="1" applyFill="1" applyBorder="1" applyAlignment="1">
      <alignment horizontal="center" vertical="center" wrapText="1"/>
    </xf>
    <xf numFmtId="176" fontId="0" fillId="0" borderId="9" xfId="0" applyNumberFormat="1" applyFont="1" applyFill="1" applyBorder="1" applyAlignment="1">
      <alignment vertical="center"/>
    </xf>
    <xf numFmtId="176" fontId="0" fillId="0" borderId="0" xfId="0" applyNumberFormat="1" applyFont="1" applyFill="1" applyAlignment="1">
      <alignment vertical="center" wrapText="1"/>
    </xf>
    <xf numFmtId="176" fontId="0" fillId="0" borderId="15" xfId="0" applyNumberFormat="1" applyFont="1" applyFill="1" applyBorder="1" applyAlignment="1">
      <alignment horizontal="center" vertical="center" wrapText="1"/>
    </xf>
    <xf numFmtId="176" fontId="0" fillId="0" borderId="61" xfId="0" applyNumberFormat="1" applyFont="1" applyFill="1" applyBorder="1" applyAlignment="1">
      <alignment horizontal="center" vertical="center" wrapText="1"/>
    </xf>
    <xf numFmtId="176" fontId="0" fillId="0" borderId="55" xfId="0" applyNumberFormat="1" applyFont="1" applyFill="1" applyBorder="1" applyAlignment="1">
      <alignment horizontal="center" vertical="center" wrapText="1"/>
    </xf>
    <xf numFmtId="176" fontId="0" fillId="0" borderId="15" xfId="0" applyNumberFormat="1" applyFill="1" applyBorder="1" applyAlignment="1">
      <alignment horizontal="center" vertical="center" wrapText="1"/>
    </xf>
    <xf numFmtId="176" fontId="0" fillId="0" borderId="15" xfId="0" applyNumberFormat="1" applyFont="1" applyFill="1" applyBorder="1" applyAlignment="1">
      <alignment horizontal="center" vertical="center" shrinkToFit="1"/>
    </xf>
    <xf numFmtId="176" fontId="4" fillId="0" borderId="15" xfId="0" applyNumberFormat="1" applyFont="1" applyFill="1" applyBorder="1" applyAlignment="1">
      <alignment horizontal="center" vertical="center" wrapText="1"/>
    </xf>
    <xf numFmtId="176" fontId="0" fillId="0" borderId="16" xfId="0" applyNumberFormat="1" applyFont="1" applyFill="1" applyBorder="1" applyAlignment="1">
      <alignment vertical="center" wrapText="1"/>
    </xf>
    <xf numFmtId="176" fontId="0" fillId="0" borderId="25" xfId="0" applyNumberFormat="1" applyFont="1" applyFill="1" applyBorder="1" applyAlignment="1">
      <alignment vertical="center" wrapText="1"/>
    </xf>
    <xf numFmtId="176" fontId="4" fillId="0" borderId="0" xfId="0" applyNumberFormat="1" applyFont="1" applyFill="1" applyAlignment="1" applyProtection="1">
      <alignment horizontal="left" vertical="center"/>
    </xf>
    <xf numFmtId="177" fontId="7" fillId="0" borderId="27" xfId="0" applyNumberFormat="1" applyFont="1" applyFill="1" applyBorder="1" applyAlignment="1" applyProtection="1">
      <alignment horizontal="right" vertical="center"/>
    </xf>
    <xf numFmtId="177" fontId="7" fillId="0" borderId="4" xfId="0" applyNumberFormat="1" applyFont="1" applyFill="1" applyBorder="1" applyAlignment="1" applyProtection="1">
      <alignment horizontal="right" vertical="center"/>
    </xf>
    <xf numFmtId="176" fontId="7" fillId="0" borderId="36" xfId="0" applyNumberFormat="1" applyFont="1" applyFill="1" applyBorder="1" applyAlignment="1">
      <alignment horizontal="right" vertical="center"/>
    </xf>
    <xf numFmtId="176" fontId="0" fillId="0" borderId="0" xfId="3" applyNumberFormat="1" applyFont="1" applyFill="1" applyBorder="1" applyAlignment="1" applyProtection="1">
      <alignment horizontal="right" vertical="center"/>
    </xf>
    <xf numFmtId="177" fontId="0" fillId="0" borderId="31" xfId="0" applyNumberFormat="1" applyFont="1" applyFill="1" applyBorder="1" applyAlignment="1" applyProtection="1">
      <alignment horizontal="right" vertical="center"/>
    </xf>
    <xf numFmtId="176" fontId="0" fillId="0" borderId="39" xfId="3" applyNumberFormat="1" applyFont="1" applyFill="1" applyBorder="1" applyAlignment="1" applyProtection="1">
      <alignment horizontal="right" vertical="center"/>
    </xf>
    <xf numFmtId="177" fontId="0" fillId="0" borderId="31" xfId="0" applyNumberFormat="1" applyFont="1" applyFill="1" applyBorder="1" applyAlignment="1">
      <alignment horizontal="right" vertical="center"/>
    </xf>
    <xf numFmtId="177" fontId="0" fillId="0" borderId="8" xfId="0" applyNumberFormat="1" applyFont="1" applyFill="1" applyBorder="1" applyAlignment="1">
      <alignment vertical="center"/>
    </xf>
    <xf numFmtId="177" fontId="0" fillId="0" borderId="8" xfId="3" applyNumberFormat="1" applyFont="1" applyFill="1" applyBorder="1" applyAlignment="1">
      <alignment horizontal="right" vertical="center"/>
    </xf>
    <xf numFmtId="177" fontId="0" fillId="0" borderId="7" xfId="3" applyNumberFormat="1" applyFont="1" applyFill="1" applyBorder="1" applyAlignment="1" applyProtection="1">
      <alignment horizontal="right" vertical="center"/>
    </xf>
    <xf numFmtId="177" fontId="0" fillId="0" borderId="31" xfId="3" applyNumberFormat="1" applyFont="1" applyFill="1" applyBorder="1" applyAlignment="1">
      <alignment horizontal="right" vertical="center"/>
    </xf>
    <xf numFmtId="176" fontId="0" fillId="0" borderId="0" xfId="0" applyNumberFormat="1" applyFont="1" applyFill="1" applyBorder="1" applyAlignment="1">
      <alignment horizontal="center" vertical="center" wrapText="1"/>
    </xf>
    <xf numFmtId="177" fontId="0" fillId="0" borderId="31" xfId="0" applyNumberFormat="1" applyFont="1" applyFill="1" applyBorder="1" applyAlignment="1">
      <alignment horizontal="center" vertical="center" wrapText="1"/>
    </xf>
    <xf numFmtId="177" fontId="0" fillId="0" borderId="64" xfId="0" applyNumberFormat="1" applyFont="1" applyFill="1" applyBorder="1" applyAlignment="1">
      <alignment horizontal="center" vertical="center" wrapText="1"/>
    </xf>
    <xf numFmtId="177" fontId="0" fillId="0" borderId="10" xfId="0" applyNumberFormat="1" applyFont="1" applyFill="1" applyBorder="1" applyAlignment="1">
      <alignment horizontal="center" vertical="center" wrapText="1"/>
    </xf>
    <xf numFmtId="176" fontId="0" fillId="0" borderId="39" xfId="0" applyNumberFormat="1" applyFont="1" applyFill="1" applyBorder="1" applyAlignment="1">
      <alignment horizontal="center" vertical="center"/>
    </xf>
    <xf numFmtId="176" fontId="0" fillId="0" borderId="11" xfId="0" applyNumberFormat="1" applyFont="1" applyFill="1" applyBorder="1" applyAlignment="1">
      <alignment vertical="center"/>
    </xf>
    <xf numFmtId="176" fontId="7" fillId="0" borderId="0" xfId="0" applyNumberFormat="1" applyFont="1" applyFill="1" applyBorder="1" applyAlignment="1">
      <alignment horizontal="center" vertical="center" wrapText="1"/>
    </xf>
    <xf numFmtId="176" fontId="0" fillId="0" borderId="47" xfId="0" applyNumberFormat="1" applyFill="1" applyBorder="1" applyAlignment="1">
      <alignment horizontal="center" vertical="center" shrinkToFit="1"/>
    </xf>
    <xf numFmtId="176" fontId="0" fillId="0" borderId="63" xfId="0" applyNumberFormat="1" applyFill="1" applyBorder="1" applyAlignment="1">
      <alignment horizontal="center" vertical="center" shrinkToFit="1"/>
    </xf>
    <xf numFmtId="176" fontId="0" fillId="0" borderId="0" xfId="0" applyNumberFormat="1" applyFill="1" applyBorder="1" applyAlignment="1">
      <alignment horizontal="right" vertical="center"/>
    </xf>
    <xf numFmtId="176" fontId="25" fillId="0" borderId="0" xfId="0" applyNumberFormat="1" applyFont="1" applyFill="1" applyAlignment="1" applyProtection="1">
      <alignment horizontal="left" vertical="center"/>
    </xf>
    <xf numFmtId="176" fontId="0" fillId="0" borderId="0" xfId="0" applyNumberFormat="1" applyFont="1" applyFill="1" applyAlignment="1" applyProtection="1">
      <alignment horizontal="left" vertical="center"/>
    </xf>
    <xf numFmtId="176" fontId="0" fillId="0" borderId="27" xfId="0" applyNumberFormat="1" applyFont="1" applyFill="1" applyBorder="1" applyAlignment="1" applyProtection="1">
      <alignment horizontal="right" vertical="center"/>
    </xf>
    <xf numFmtId="176" fontId="0" fillId="0" borderId="51" xfId="0" applyNumberFormat="1" applyFont="1" applyFill="1" applyBorder="1" applyAlignment="1" applyProtection="1">
      <alignment horizontal="right" vertical="center"/>
    </xf>
    <xf numFmtId="176" fontId="0" fillId="0" borderId="2" xfId="0" applyNumberFormat="1" applyFont="1" applyFill="1" applyBorder="1" applyAlignment="1" applyProtection="1">
      <alignment horizontal="right" vertical="center"/>
    </xf>
    <xf numFmtId="176" fontId="0" fillId="0" borderId="37" xfId="0" applyNumberFormat="1" applyFont="1" applyFill="1" applyBorder="1" applyAlignment="1" applyProtection="1">
      <alignment horizontal="distributed" vertical="center"/>
    </xf>
    <xf numFmtId="177" fontId="22" fillId="0" borderId="31" xfId="0" applyNumberFormat="1" applyFont="1" applyFill="1" applyBorder="1" applyAlignment="1" applyProtection="1">
      <alignment horizontal="right" vertical="center"/>
    </xf>
    <xf numFmtId="177" fontId="22" fillId="0" borderId="8" xfId="0" applyNumberFormat="1" applyFont="1" applyFill="1" applyBorder="1" applyAlignment="1" applyProtection="1">
      <alignment horizontal="right" vertical="center"/>
    </xf>
    <xf numFmtId="177" fontId="22" fillId="0" borderId="0" xfId="0" applyNumberFormat="1" applyFont="1" applyFill="1" applyBorder="1" applyAlignment="1" applyProtection="1">
      <alignment horizontal="right" vertical="center"/>
    </xf>
    <xf numFmtId="177" fontId="0" fillId="0" borderId="54" xfId="0" applyNumberFormat="1" applyFont="1" applyFill="1" applyBorder="1" applyAlignment="1" applyProtection="1">
      <alignment horizontal="right" vertical="center"/>
    </xf>
    <xf numFmtId="177" fontId="0" fillId="0" borderId="7" xfId="0" applyNumberFormat="1" applyFont="1" applyFill="1" applyBorder="1" applyAlignment="1" applyProtection="1">
      <alignment horizontal="right" vertical="center"/>
    </xf>
    <xf numFmtId="176" fontId="0" fillId="0" borderId="26" xfId="0" applyNumberFormat="1" applyFill="1" applyBorder="1" applyAlignment="1" applyProtection="1">
      <alignment horizontal="distributed" vertical="center"/>
    </xf>
    <xf numFmtId="177" fontId="0" fillId="0" borderId="7" xfId="0" applyNumberFormat="1" applyFill="1" applyBorder="1" applyAlignment="1" applyProtection="1">
      <alignment horizontal="right" vertical="center"/>
    </xf>
    <xf numFmtId="177" fontId="0" fillId="0" borderId="54" xfId="0" applyNumberFormat="1" applyFill="1" applyBorder="1" applyAlignment="1" applyProtection="1">
      <alignment horizontal="right" vertical="center"/>
    </xf>
    <xf numFmtId="177" fontId="22" fillId="0" borderId="53" xfId="0" applyNumberFormat="1" applyFont="1" applyFill="1" applyBorder="1" applyAlignment="1" applyProtection="1">
      <alignment horizontal="right" vertical="center"/>
    </xf>
    <xf numFmtId="177" fontId="0" fillId="0" borderId="53" xfId="0" applyNumberFormat="1" applyFont="1" applyFill="1" applyBorder="1" applyAlignment="1" applyProtection="1">
      <alignment horizontal="right" vertical="center"/>
    </xf>
    <xf numFmtId="177" fontId="0" fillId="0" borderId="7" xfId="0" applyNumberFormat="1" applyFont="1" applyFill="1" applyBorder="1" applyAlignment="1">
      <alignment vertical="center"/>
    </xf>
    <xf numFmtId="177" fontId="0" fillId="0" borderId="8" xfId="3" applyNumberFormat="1" applyFont="1" applyFill="1" applyBorder="1" applyAlignment="1">
      <alignment vertical="center"/>
    </xf>
    <xf numFmtId="177" fontId="0" fillId="0" borderId="7" xfId="3" applyNumberFormat="1" applyFont="1" applyFill="1" applyBorder="1" applyAlignment="1">
      <alignment vertical="center"/>
    </xf>
    <xf numFmtId="176" fontId="0" fillId="0" borderId="26" xfId="0" applyNumberFormat="1" applyFont="1" applyFill="1" applyBorder="1" applyAlignment="1" applyProtection="1">
      <alignment horizontal="distributed" vertical="center"/>
    </xf>
    <xf numFmtId="177" fontId="0" fillId="0" borderId="77" xfId="0" applyNumberFormat="1" applyFont="1" applyFill="1" applyBorder="1" applyAlignment="1" applyProtection="1">
      <alignment horizontal="right" vertical="center"/>
    </xf>
    <xf numFmtId="176" fontId="0" fillId="0" borderId="26" xfId="0" applyNumberFormat="1" applyFont="1" applyFill="1" applyBorder="1" applyAlignment="1" applyProtection="1">
      <alignment vertical="center"/>
    </xf>
    <xf numFmtId="176" fontId="0" fillId="0" borderId="26" xfId="0" applyNumberFormat="1" applyFont="1" applyFill="1" applyBorder="1" applyAlignment="1" applyProtection="1">
      <alignment horizontal="center" vertical="center"/>
    </xf>
    <xf numFmtId="176" fontId="0" fillId="0" borderId="28" xfId="0" applyNumberFormat="1" applyFill="1" applyBorder="1" applyAlignment="1">
      <alignment horizontal="center" vertical="center" wrapText="1"/>
    </xf>
    <xf numFmtId="176" fontId="0" fillId="0" borderId="10" xfId="0" applyNumberFormat="1" applyFill="1" applyBorder="1" applyAlignment="1">
      <alignment horizontal="center" vertical="center" wrapText="1"/>
    </xf>
    <xf numFmtId="176" fontId="0" fillId="0" borderId="62" xfId="0" applyNumberFormat="1" applyFill="1" applyBorder="1" applyAlignment="1">
      <alignment horizontal="center" vertical="center" wrapText="1"/>
    </xf>
    <xf numFmtId="176" fontId="0" fillId="0" borderId="41" xfId="0" applyNumberFormat="1" applyFill="1" applyBorder="1" applyAlignment="1">
      <alignment horizontal="center" vertical="center" wrapText="1"/>
    </xf>
    <xf numFmtId="176" fontId="4" fillId="0" borderId="41" xfId="0" applyNumberFormat="1" applyFont="1" applyFill="1" applyBorder="1" applyAlignment="1">
      <alignment horizontal="center" vertical="center" wrapText="1"/>
    </xf>
    <xf numFmtId="176" fontId="0" fillId="0" borderId="14" xfId="0" applyNumberForma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176" fontId="0" fillId="0" borderId="32" xfId="0" applyNumberFormat="1" applyFont="1" applyFill="1" applyBorder="1" applyAlignment="1" applyProtection="1">
      <alignment vertical="center" wrapText="1"/>
    </xf>
    <xf numFmtId="176" fontId="4" fillId="0" borderId="10" xfId="0" applyNumberFormat="1" applyFont="1" applyFill="1" applyBorder="1" applyAlignment="1" applyProtection="1">
      <alignment horizontal="center" vertical="center" wrapText="1"/>
    </xf>
    <xf numFmtId="176" fontId="0" fillId="0" borderId="26" xfId="0" applyNumberFormat="1" applyFont="1" applyFill="1" applyBorder="1" applyAlignment="1" applyProtection="1">
      <alignment horizontal="center" vertical="center" wrapText="1"/>
    </xf>
    <xf numFmtId="176" fontId="0" fillId="0" borderId="55"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46" xfId="0" applyNumberFormat="1" applyFont="1" applyFill="1" applyBorder="1" applyAlignment="1" applyProtection="1">
      <alignment vertical="center"/>
    </xf>
    <xf numFmtId="177" fontId="0" fillId="0" borderId="31" xfId="0" applyNumberFormat="1" applyFill="1" applyBorder="1" applyAlignment="1" applyProtection="1">
      <alignment horizontal="right" vertical="center"/>
    </xf>
    <xf numFmtId="176" fontId="0" fillId="0" borderId="15" xfId="0" applyNumberFormat="1" applyFont="1" applyFill="1" applyBorder="1" applyAlignment="1" applyProtection="1">
      <alignment horizontal="center" vertical="center" wrapText="1"/>
    </xf>
    <xf numFmtId="176" fontId="0" fillId="0" borderId="46" xfId="0" applyNumberFormat="1" applyFont="1" applyFill="1" applyBorder="1" applyAlignment="1" applyProtection="1">
      <alignment vertical="center" wrapText="1"/>
    </xf>
    <xf numFmtId="176" fontId="8" fillId="0" borderId="0" xfId="0" applyNumberFormat="1" applyFont="1" applyFill="1" applyBorder="1" applyAlignment="1" applyProtection="1">
      <alignment horizontal="left" vertical="center"/>
    </xf>
    <xf numFmtId="176" fontId="25" fillId="0" borderId="0" xfId="0" applyNumberFormat="1" applyFont="1" applyFill="1" applyBorder="1" applyAlignment="1" applyProtection="1">
      <alignment horizontal="left" vertical="center"/>
    </xf>
    <xf numFmtId="176" fontId="0" fillId="0" borderId="0" xfId="0" applyNumberFormat="1" applyFill="1" applyAlignment="1">
      <alignment vertical="center"/>
    </xf>
    <xf numFmtId="0" fontId="2" fillId="0" borderId="0" xfId="4" applyFont="1" applyFill="1" applyAlignment="1">
      <alignment vertical="center"/>
    </xf>
    <xf numFmtId="0" fontId="2" fillId="0" borderId="0" xfId="4" applyFont="1" applyFill="1" applyAlignment="1">
      <alignment horizontal="center" vertical="center"/>
    </xf>
    <xf numFmtId="0" fontId="24" fillId="0" borderId="0" xfId="4" applyFont="1" applyFill="1" applyAlignment="1">
      <alignment horizontal="center" vertical="center"/>
    </xf>
    <xf numFmtId="0" fontId="24" fillId="0" borderId="0" xfId="4" applyFont="1" applyFill="1" applyAlignment="1">
      <alignment vertical="center"/>
    </xf>
    <xf numFmtId="0" fontId="24" fillId="0" borderId="0" xfId="4" applyFont="1" applyFill="1" applyBorder="1" applyAlignment="1">
      <alignment vertical="center"/>
    </xf>
    <xf numFmtId="181" fontId="24" fillId="0" borderId="0" xfId="4" applyNumberFormat="1" applyFont="1" applyFill="1" applyBorder="1" applyAlignment="1" applyProtection="1">
      <alignment horizontal="center" vertical="center"/>
    </xf>
    <xf numFmtId="181" fontId="24" fillId="0" borderId="0" xfId="4" applyNumberFormat="1" applyFont="1" applyFill="1" applyBorder="1" applyAlignment="1" applyProtection="1">
      <alignment vertical="center"/>
    </xf>
    <xf numFmtId="0" fontId="24" fillId="0" borderId="0" xfId="4" applyFont="1" applyFill="1" applyAlignment="1" applyProtection="1">
      <alignment vertical="center"/>
    </xf>
    <xf numFmtId="182" fontId="24" fillId="0" borderId="35" xfId="4" applyNumberFormat="1" applyFont="1" applyFill="1" applyBorder="1" applyAlignment="1" applyProtection="1">
      <alignment horizontal="right" vertical="center" wrapText="1"/>
    </xf>
    <xf numFmtId="179" fontId="24" fillId="0" borderId="4" xfId="4" applyNumberFormat="1" applyFont="1" applyFill="1" applyBorder="1" applyAlignment="1" applyProtection="1">
      <alignment horizontal="right" vertical="center" wrapText="1"/>
    </xf>
    <xf numFmtId="176" fontId="24" fillId="0" borderId="3" xfId="4" applyNumberFormat="1" applyFont="1" applyFill="1" applyBorder="1" applyAlignment="1" applyProtection="1">
      <alignment horizontal="right" vertical="center" wrapText="1"/>
    </xf>
    <xf numFmtId="179" fontId="24" fillId="0" borderId="3" xfId="4" applyNumberFormat="1" applyFont="1" applyFill="1" applyBorder="1" applyAlignment="1" applyProtection="1">
      <alignment horizontal="right" vertical="center" wrapText="1"/>
    </xf>
    <xf numFmtId="0" fontId="24" fillId="0" borderId="36" xfId="5" applyFont="1" applyFill="1" applyBorder="1" applyAlignment="1" applyProtection="1">
      <alignment horizontal="distributed" vertical="center"/>
    </xf>
    <xf numFmtId="0" fontId="2" fillId="0" borderId="37" xfId="4" applyFont="1" applyFill="1" applyBorder="1" applyAlignment="1">
      <alignment horizontal="center" vertical="center"/>
    </xf>
    <xf numFmtId="0" fontId="2" fillId="0" borderId="0" xfId="4" applyFont="1" applyFill="1" applyBorder="1" applyAlignment="1">
      <alignment vertical="center"/>
    </xf>
    <xf numFmtId="182" fontId="24" fillId="0" borderId="38" xfId="4" applyNumberFormat="1" applyFont="1" applyFill="1" applyBorder="1" applyAlignment="1" applyProtection="1">
      <alignment horizontal="right" vertical="center" wrapText="1"/>
    </xf>
    <xf numFmtId="179" fontId="24" fillId="0" borderId="8" xfId="4" applyNumberFormat="1" applyFont="1" applyFill="1" applyBorder="1" applyAlignment="1" applyProtection="1">
      <alignment horizontal="right" vertical="center" wrapText="1"/>
    </xf>
    <xf numFmtId="176" fontId="24" fillId="0" borderId="0" xfId="4" applyNumberFormat="1" applyFont="1" applyFill="1" applyBorder="1" applyAlignment="1" applyProtection="1">
      <alignment horizontal="right" vertical="center" wrapText="1"/>
    </xf>
    <xf numFmtId="0" fontId="24" fillId="0" borderId="39" xfId="5" applyFont="1" applyFill="1" applyBorder="1" applyAlignment="1" applyProtection="1">
      <alignment horizontal="distributed" vertical="center"/>
    </xf>
    <xf numFmtId="0" fontId="2" fillId="0" borderId="26" xfId="4" applyFont="1" applyFill="1" applyBorder="1" applyAlignment="1">
      <alignment horizontal="center" vertical="center"/>
    </xf>
    <xf numFmtId="179" fontId="24" fillId="0" borderId="0" xfId="4" applyNumberFormat="1" applyFont="1" applyFill="1" applyBorder="1" applyAlignment="1" applyProtection="1">
      <alignment horizontal="right" vertical="center" wrapText="1"/>
    </xf>
    <xf numFmtId="0" fontId="24" fillId="0" borderId="39" xfId="5" applyFont="1" applyFill="1" applyBorder="1" applyAlignment="1" applyProtection="1">
      <alignment horizontal="distributed" vertical="distributed"/>
    </xf>
    <xf numFmtId="0" fontId="2" fillId="0" borderId="26" xfId="4" applyFont="1" applyFill="1" applyBorder="1" applyAlignment="1">
      <alignment vertical="center"/>
    </xf>
    <xf numFmtId="183" fontId="24" fillId="0" borderId="38" xfId="5" applyNumberFormat="1" applyFont="1" applyFill="1" applyBorder="1" applyAlignment="1">
      <alignment horizontal="right" vertical="center" wrapText="1"/>
    </xf>
    <xf numFmtId="0" fontId="24" fillId="0" borderId="39" xfId="4" applyFont="1" applyFill="1" applyBorder="1" applyAlignment="1" applyProtection="1">
      <alignment horizontal="distributed" vertical="distributed"/>
    </xf>
    <xf numFmtId="176" fontId="24" fillId="0" borderId="38" xfId="4" applyNumberFormat="1" applyFont="1" applyFill="1" applyBorder="1" applyAlignment="1" applyProtection="1">
      <alignment horizontal="right" vertical="center" wrapText="1"/>
    </xf>
    <xf numFmtId="176" fontId="24" fillId="0" borderId="40" xfId="4" applyNumberFormat="1" applyFont="1" applyFill="1" applyBorder="1" applyAlignment="1" applyProtection="1">
      <alignment horizontal="center" vertical="center" wrapText="1"/>
    </xf>
    <xf numFmtId="179" fontId="24" fillId="0" borderId="10" xfId="4" applyNumberFormat="1" applyFont="1" applyFill="1" applyBorder="1" applyAlignment="1" applyProtection="1">
      <alignment horizontal="right" vertical="center" wrapText="1"/>
    </xf>
    <xf numFmtId="176" fontId="24" fillId="0" borderId="64" xfId="4" applyNumberFormat="1" applyFont="1" applyFill="1" applyBorder="1" applyAlignment="1" applyProtection="1">
      <alignment horizontal="right" vertical="center" wrapText="1"/>
    </xf>
    <xf numFmtId="179" fontId="24" fillId="0" borderId="64" xfId="4" applyNumberFormat="1" applyFont="1" applyFill="1" applyBorder="1" applyAlignment="1" applyProtection="1">
      <alignment horizontal="right" vertical="center" wrapText="1"/>
    </xf>
    <xf numFmtId="0" fontId="24" fillId="0" borderId="15" xfId="4" applyFont="1" applyFill="1" applyBorder="1" applyAlignment="1" applyProtection="1">
      <alignment horizontal="center" vertical="center"/>
    </xf>
    <xf numFmtId="0" fontId="24" fillId="0" borderId="55" xfId="4" applyFont="1" applyFill="1" applyBorder="1" applyAlignment="1" applyProtection="1">
      <alignment horizontal="center" vertical="center"/>
    </xf>
    <xf numFmtId="0" fontId="24" fillId="0" borderId="61" xfId="4" applyFont="1" applyFill="1" applyBorder="1" applyAlignment="1" applyProtection="1">
      <alignment horizontal="center" vertical="center"/>
    </xf>
    <xf numFmtId="0" fontId="24" fillId="0" borderId="17" xfId="4" applyFont="1" applyFill="1" applyBorder="1" applyAlignment="1" applyProtection="1">
      <alignment horizontal="center" vertical="center"/>
    </xf>
    <xf numFmtId="0" fontId="2" fillId="0" borderId="32" xfId="4" applyFont="1" applyFill="1" applyBorder="1" applyAlignment="1">
      <alignment vertical="center"/>
    </xf>
    <xf numFmtId="0" fontId="24" fillId="0" borderId="39" xfId="4" applyFont="1" applyFill="1" applyBorder="1" applyAlignment="1" applyProtection="1">
      <alignment horizontal="center" vertical="center"/>
    </xf>
    <xf numFmtId="0" fontId="24" fillId="0" borderId="22" xfId="4" applyFont="1" applyFill="1" applyBorder="1" applyAlignment="1" applyProtection="1">
      <alignment horizontal="center" vertical="center"/>
    </xf>
    <xf numFmtId="0" fontId="2" fillId="0" borderId="46" xfId="4" applyFont="1" applyFill="1" applyBorder="1" applyAlignment="1">
      <alignment vertical="center"/>
    </xf>
    <xf numFmtId="0" fontId="2" fillId="0" borderId="0" xfId="4" applyFont="1" applyFill="1" applyBorder="1" applyAlignment="1">
      <alignment horizontal="right" vertical="center"/>
    </xf>
    <xf numFmtId="0" fontId="2" fillId="0" borderId="0" xfId="4" applyFont="1" applyFill="1" applyBorder="1" applyAlignment="1" applyProtection="1">
      <alignment horizontal="left" vertical="center"/>
    </xf>
    <xf numFmtId="0" fontId="26" fillId="0" borderId="0" xfId="4" applyFont="1" applyFill="1" applyAlignment="1" applyProtection="1">
      <alignment horizontal="left" vertical="center"/>
    </xf>
    <xf numFmtId="0" fontId="22" fillId="0" borderId="0" xfId="0" applyFont="1" applyFill="1" applyBorder="1" applyAlignment="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horizontal="left" vertical="center"/>
    </xf>
    <xf numFmtId="177" fontId="22" fillId="0" borderId="35" xfId="0" applyNumberFormat="1" applyFont="1" applyFill="1" applyBorder="1" applyAlignment="1" applyProtection="1">
      <alignment horizontal="right" vertical="center"/>
    </xf>
    <xf numFmtId="177" fontId="22" fillId="0" borderId="4" xfId="0" applyNumberFormat="1" applyFont="1" applyFill="1" applyBorder="1" applyAlignment="1" applyProtection="1">
      <alignment horizontal="right" vertical="center"/>
    </xf>
    <xf numFmtId="177" fontId="22" fillId="0" borderId="5" xfId="0" applyNumberFormat="1" applyFont="1" applyFill="1" applyBorder="1" applyAlignment="1" applyProtection="1">
      <alignment horizontal="right" vertical="center"/>
    </xf>
    <xf numFmtId="177" fontId="22" fillId="0" borderId="0" xfId="0" applyNumberFormat="1" applyFont="1" applyFill="1" applyBorder="1" applyAlignment="1">
      <alignment vertical="center"/>
    </xf>
    <xf numFmtId="0" fontId="22" fillId="0" borderId="37" xfId="0" applyFont="1" applyFill="1" applyBorder="1" applyAlignment="1" applyProtection="1">
      <alignment horizontal="distributed" vertical="center"/>
    </xf>
    <xf numFmtId="177" fontId="22" fillId="0" borderId="38" xfId="0" applyNumberFormat="1" applyFont="1" applyFill="1" applyBorder="1" applyAlignment="1" applyProtection="1">
      <alignment horizontal="right" vertical="center"/>
    </xf>
    <xf numFmtId="177" fontId="22" fillId="0" borderId="9" xfId="0" applyNumberFormat="1" applyFont="1" applyFill="1" applyBorder="1" applyAlignment="1" applyProtection="1">
      <alignment horizontal="right" vertical="center"/>
    </xf>
    <xf numFmtId="0" fontId="22" fillId="0" borderId="26" xfId="0" applyFont="1" applyFill="1" applyBorder="1" applyAlignment="1" applyProtection="1">
      <alignment horizontal="distributed" vertical="center"/>
    </xf>
    <xf numFmtId="0" fontId="27" fillId="0" borderId="26" xfId="0" applyFont="1" applyFill="1" applyBorder="1" applyAlignment="1" applyProtection="1">
      <alignment horizontal="distributed" vertical="center" wrapText="1"/>
    </xf>
    <xf numFmtId="0" fontId="28" fillId="0" borderId="26" xfId="0" applyFont="1" applyFill="1" applyBorder="1" applyAlignment="1" applyProtection="1">
      <alignment horizontal="distributed" vertical="center"/>
    </xf>
    <xf numFmtId="177" fontId="22" fillId="0" borderId="7" xfId="0" applyNumberFormat="1" applyFont="1" applyFill="1" applyBorder="1" applyAlignment="1" applyProtection="1">
      <alignment horizontal="right" vertical="center"/>
    </xf>
    <xf numFmtId="0" fontId="22" fillId="0" borderId="26" xfId="0" applyFont="1" applyFill="1" applyBorder="1" applyAlignment="1" applyProtection="1">
      <alignment vertical="center"/>
    </xf>
    <xf numFmtId="177" fontId="22" fillId="0" borderId="45" xfId="0" applyNumberFormat="1" applyFont="1" applyFill="1" applyBorder="1" applyAlignment="1" applyProtection="1">
      <alignment horizontal="right" vertical="center"/>
    </xf>
    <xf numFmtId="177" fontId="22" fillId="0" borderId="24" xfId="0" applyNumberFormat="1" applyFont="1" applyFill="1" applyBorder="1" applyAlignment="1" applyProtection="1">
      <alignment horizontal="right" vertical="center"/>
    </xf>
    <xf numFmtId="177" fontId="22" fillId="0" borderId="25" xfId="0" applyNumberFormat="1" applyFont="1" applyFill="1" applyBorder="1" applyAlignment="1" applyProtection="1">
      <alignment horizontal="right" vertical="center"/>
    </xf>
    <xf numFmtId="177" fontId="22" fillId="0" borderId="10" xfId="0" applyNumberFormat="1" applyFont="1" applyFill="1" applyBorder="1" applyAlignment="1" applyProtection="1">
      <alignment horizontal="right" vertical="center"/>
    </xf>
    <xf numFmtId="177" fontId="22" fillId="0" borderId="41" xfId="0" applyNumberFormat="1" applyFont="1" applyFill="1" applyBorder="1" applyAlignment="1" applyProtection="1">
      <alignment horizontal="right" vertical="center"/>
    </xf>
    <xf numFmtId="0" fontId="22" fillId="0" borderId="31" xfId="0" applyFont="1" applyFill="1" applyBorder="1" applyAlignment="1">
      <alignment horizontal="center" vertical="center" wrapText="1"/>
    </xf>
    <xf numFmtId="0" fontId="28" fillId="0" borderId="0" xfId="0" applyFont="1" applyFill="1" applyBorder="1" applyAlignment="1">
      <alignment horizontal="center" vertical="center"/>
    </xf>
    <xf numFmtId="0" fontId="22" fillId="0" borderId="32"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horizontal="center" vertical="center"/>
    </xf>
    <xf numFmtId="0" fontId="22" fillId="0" borderId="104" xfId="0" applyFont="1" applyFill="1" applyBorder="1" applyAlignment="1" applyProtection="1">
      <alignment horizontal="center" vertical="center"/>
    </xf>
    <xf numFmtId="0" fontId="22" fillId="0" borderId="46" xfId="0" applyFont="1" applyFill="1" applyBorder="1" applyAlignment="1" applyProtection="1">
      <alignment vertical="center"/>
    </xf>
    <xf numFmtId="0" fontId="22" fillId="0" borderId="0" xfId="0" applyFont="1" applyFill="1" applyBorder="1" applyAlignment="1">
      <alignment horizontal="right" vertical="center"/>
    </xf>
    <xf numFmtId="0" fontId="22" fillId="0" borderId="0" xfId="0" applyFont="1" applyFill="1" applyBorder="1" applyAlignment="1" applyProtection="1">
      <alignment horizontal="left" vertical="center"/>
    </xf>
    <xf numFmtId="0" fontId="29" fillId="0" borderId="0" xfId="0" applyFont="1" applyFill="1" applyAlignment="1" applyProtection="1">
      <alignment horizontal="left" vertical="center"/>
    </xf>
    <xf numFmtId="0" fontId="22" fillId="0" borderId="0" xfId="0" applyFont="1" applyAlignment="1">
      <alignment vertical="center"/>
    </xf>
    <xf numFmtId="0" fontId="30" fillId="0" borderId="37" xfId="0" applyFont="1" applyFill="1" applyBorder="1" applyAlignment="1" applyProtection="1">
      <alignment horizontal="distributed" vertical="center"/>
    </xf>
    <xf numFmtId="0" fontId="27" fillId="0" borderId="26" xfId="0" applyFont="1" applyFill="1" applyBorder="1" applyAlignment="1" applyProtection="1">
      <alignment horizontal="distributed" vertical="center"/>
    </xf>
    <xf numFmtId="177" fontId="22" fillId="0" borderId="28" xfId="0" applyNumberFormat="1" applyFont="1" applyFill="1" applyBorder="1" applyAlignment="1" applyProtection="1">
      <alignment horizontal="right" vertical="center"/>
    </xf>
    <xf numFmtId="0" fontId="27" fillId="0" borderId="29" xfId="0" applyFont="1" applyBorder="1" applyAlignment="1">
      <alignment horizontal="center" vertical="center" wrapText="1"/>
    </xf>
    <xf numFmtId="176" fontId="0" fillId="0" borderId="23" xfId="0" applyNumberFormat="1" applyFont="1" applyFill="1" applyBorder="1" applyAlignment="1" applyProtection="1">
      <alignment horizontal="right" vertical="center"/>
    </xf>
    <xf numFmtId="0" fontId="4" fillId="0" borderId="26" xfId="0" applyFont="1" applyFill="1" applyBorder="1" applyAlignment="1" applyProtection="1">
      <alignment horizontal="distributed" vertical="center"/>
    </xf>
    <xf numFmtId="0" fontId="4" fillId="0" borderId="26" xfId="0" applyFont="1" applyFill="1" applyBorder="1" applyAlignment="1" applyProtection="1">
      <alignment horizontal="distributed" vertical="center" wrapText="1"/>
    </xf>
    <xf numFmtId="0" fontId="4" fillId="0" borderId="26" xfId="0" applyFont="1" applyFill="1" applyBorder="1" applyAlignment="1" applyProtection="1">
      <alignment horizontal="distributed" wrapText="1"/>
    </xf>
    <xf numFmtId="0" fontId="9" fillId="0" borderId="29" xfId="0" applyFont="1" applyBorder="1" applyAlignment="1">
      <alignment horizontal="center" vertical="center" wrapText="1"/>
    </xf>
    <xf numFmtId="0" fontId="0" fillId="0" borderId="32" xfId="0" applyFont="1" applyFill="1" applyBorder="1" applyAlignment="1" applyProtection="1">
      <alignment vertical="center"/>
    </xf>
    <xf numFmtId="177" fontId="0" fillId="0" borderId="27" xfId="0" applyNumberFormat="1" applyFont="1" applyFill="1" applyBorder="1" applyAlignment="1" applyProtection="1">
      <alignment horizontal="right" vertical="center"/>
    </xf>
    <xf numFmtId="177" fontId="0" fillId="0" borderId="2" xfId="0" applyNumberFormat="1" applyFill="1" applyBorder="1" applyAlignment="1" applyProtection="1">
      <alignment vertical="center"/>
    </xf>
    <xf numFmtId="177" fontId="0" fillId="0" borderId="7" xfId="0" applyNumberFormat="1" applyFill="1" applyBorder="1" applyAlignment="1" applyProtection="1">
      <alignment vertical="center"/>
    </xf>
    <xf numFmtId="177" fontId="0" fillId="0" borderId="7" xfId="0" applyNumberFormat="1" applyFont="1" applyFill="1" applyBorder="1" applyAlignment="1" applyProtection="1">
      <alignment horizontal="right" vertical="center"/>
    </xf>
    <xf numFmtId="177" fontId="0" fillId="0" borderId="41" xfId="0" applyNumberFormat="1" applyFill="1" applyBorder="1" applyAlignment="1" applyProtection="1">
      <alignment vertical="center"/>
    </xf>
    <xf numFmtId="0" fontId="0" fillId="0" borderId="0" xfId="0" applyBorder="1" applyAlignment="1">
      <alignment vertical="center"/>
    </xf>
    <xf numFmtId="177" fontId="0" fillId="0" borderId="27" xfId="0" applyNumberFormat="1" applyFill="1" applyBorder="1" applyAlignment="1" applyProtection="1">
      <alignment horizontal="right" vertical="center"/>
    </xf>
    <xf numFmtId="177" fontId="0" fillId="0" borderId="2" xfId="0" applyNumberFormat="1" applyFill="1" applyBorder="1" applyAlignment="1" applyProtection="1">
      <alignment horizontal="right" vertical="center"/>
    </xf>
    <xf numFmtId="177" fontId="4" fillId="0" borderId="7" xfId="0" applyNumberFormat="1" applyFont="1" applyFill="1" applyBorder="1" applyAlignment="1" applyProtection="1">
      <alignment horizontal="right" vertical="center"/>
    </xf>
    <xf numFmtId="177" fontId="4" fillId="0" borderId="8" xfId="0" applyNumberFormat="1"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0" fillId="0" borderId="0" xfId="0" applyFont="1" applyFill="1" applyAlignment="1" applyProtection="1">
      <alignment horizontal="left" vertical="center"/>
    </xf>
    <xf numFmtId="37" fontId="0" fillId="0" borderId="0" xfId="0" applyNumberFormat="1" applyFont="1" applyFill="1" applyBorder="1" applyAlignment="1" applyProtection="1">
      <alignment horizontal="right" vertical="center"/>
    </xf>
    <xf numFmtId="176" fontId="0" fillId="0" borderId="35" xfId="0" applyNumberFormat="1" applyFont="1" applyFill="1" applyBorder="1" applyAlignment="1" applyProtection="1">
      <alignment horizontal="right" vertical="center" wrapText="1"/>
    </xf>
    <xf numFmtId="176" fontId="0" fillId="0" borderId="109" xfId="0" applyNumberFormat="1" applyFont="1" applyFill="1" applyBorder="1" applyAlignment="1" applyProtection="1">
      <alignment horizontal="right" vertical="center" wrapText="1"/>
    </xf>
    <xf numFmtId="176" fontId="0" fillId="0" borderId="3" xfId="0" applyNumberFormat="1" applyFont="1" applyFill="1" applyBorder="1" applyAlignment="1" applyProtection="1">
      <alignment horizontal="right" vertical="center" wrapText="1"/>
    </xf>
    <xf numFmtId="176" fontId="0" fillId="0" borderId="36" xfId="0" applyNumberFormat="1" applyFont="1" applyFill="1" applyBorder="1" applyAlignment="1" applyProtection="1">
      <alignment horizontal="right" vertical="center" wrapText="1"/>
    </xf>
    <xf numFmtId="176" fontId="0" fillId="0" borderId="2" xfId="0" applyNumberFormat="1" applyFont="1" applyFill="1" applyBorder="1" applyAlignment="1" applyProtection="1">
      <alignment horizontal="right" vertical="center" wrapText="1"/>
    </xf>
    <xf numFmtId="0" fontId="0" fillId="0" borderId="3" xfId="0" applyFont="1" applyFill="1" applyBorder="1" applyAlignment="1" applyProtection="1">
      <alignment horizontal="distributed" vertical="center"/>
    </xf>
    <xf numFmtId="176" fontId="0" fillId="0" borderId="38" xfId="0" applyNumberFormat="1" applyFont="1" applyFill="1" applyBorder="1" applyAlignment="1" applyProtection="1">
      <alignment horizontal="right" vertical="center" wrapText="1"/>
    </xf>
    <xf numFmtId="176" fontId="0" fillId="0" borderId="110" xfId="0" applyNumberFormat="1" applyFont="1" applyFill="1" applyBorder="1" applyAlignment="1" applyProtection="1">
      <alignment horizontal="right" vertical="center" wrapText="1"/>
    </xf>
    <xf numFmtId="176" fontId="0" fillId="0" borderId="0" xfId="0" applyNumberFormat="1" applyFont="1" applyFill="1" applyBorder="1" applyAlignment="1" applyProtection="1">
      <alignment horizontal="right" vertical="center" wrapText="1"/>
    </xf>
    <xf numFmtId="176" fontId="0" fillId="0" borderId="39" xfId="0" applyNumberFormat="1" applyFont="1" applyFill="1" applyBorder="1" applyAlignment="1" applyProtection="1">
      <alignment horizontal="right" vertical="center" wrapText="1"/>
    </xf>
    <xf numFmtId="0" fontId="0" fillId="0" borderId="39" xfId="0" applyFont="1" applyFill="1" applyBorder="1" applyAlignment="1" applyProtection="1">
      <alignment horizontal="distributed" vertical="center"/>
    </xf>
    <xf numFmtId="0" fontId="0" fillId="0" borderId="26" xfId="0" applyFont="1" applyFill="1" applyBorder="1" applyAlignment="1">
      <alignment horizontal="right" vertical="center" textRotation="255"/>
    </xf>
    <xf numFmtId="177" fontId="0" fillId="0" borderId="38" xfId="0" applyNumberFormat="1" applyFont="1" applyFill="1" applyBorder="1" applyAlignment="1" applyProtection="1">
      <alignment horizontal="right" vertical="center" wrapText="1"/>
    </xf>
    <xf numFmtId="177" fontId="0" fillId="0" borderId="110" xfId="0" applyNumberFormat="1" applyFont="1" applyFill="1" applyBorder="1" applyAlignment="1" applyProtection="1">
      <alignment horizontal="right" vertical="center" wrapText="1"/>
    </xf>
    <xf numFmtId="177" fontId="0" fillId="0" borderId="0" xfId="0" applyNumberFormat="1" applyFont="1" applyFill="1" applyBorder="1" applyAlignment="1" applyProtection="1">
      <alignment horizontal="right" vertical="center" wrapText="1"/>
    </xf>
    <xf numFmtId="177" fontId="0" fillId="0" borderId="39" xfId="0" applyNumberFormat="1" applyFont="1" applyFill="1" applyBorder="1" applyAlignment="1" applyProtection="1">
      <alignment horizontal="right" vertical="center" wrapText="1"/>
    </xf>
    <xf numFmtId="0" fontId="0" fillId="0" borderId="0" xfId="0" applyFont="1" applyFill="1" applyBorder="1" applyAlignment="1">
      <alignment vertical="center"/>
    </xf>
    <xf numFmtId="0" fontId="21" fillId="0" borderId="39" xfId="0" applyFont="1" applyFill="1" applyBorder="1" applyAlignment="1" applyProtection="1">
      <alignment horizontal="distributed" vertical="center"/>
    </xf>
    <xf numFmtId="0" fontId="0" fillId="0" borderId="26" xfId="0" applyFont="1" applyFill="1" applyBorder="1" applyAlignment="1">
      <alignment horizontal="center" vertical="center"/>
    </xf>
    <xf numFmtId="177" fontId="0" fillId="0" borderId="111" xfId="0" applyNumberFormat="1" applyFont="1" applyFill="1" applyBorder="1" applyAlignment="1" applyProtection="1">
      <alignment horizontal="right" vertical="center" wrapText="1"/>
    </xf>
    <xf numFmtId="177" fontId="0" fillId="0" borderId="112" xfId="0" applyNumberFormat="1" applyFont="1" applyFill="1" applyBorder="1" applyAlignment="1" applyProtection="1">
      <alignment horizontal="right" vertical="center" wrapText="1"/>
    </xf>
    <xf numFmtId="177" fontId="0" fillId="0" borderId="113" xfId="0" applyNumberFormat="1" applyFont="1" applyFill="1" applyBorder="1" applyAlignment="1" applyProtection="1">
      <alignment horizontal="right" vertical="center" wrapText="1"/>
    </xf>
    <xf numFmtId="177" fontId="0" fillId="0" borderId="114" xfId="0" applyNumberFormat="1" applyFont="1" applyFill="1" applyBorder="1" applyAlignment="1" applyProtection="1">
      <alignment horizontal="right" vertical="center" wrapText="1"/>
    </xf>
    <xf numFmtId="177" fontId="0" fillId="0" borderId="115" xfId="0" applyNumberFormat="1" applyFont="1" applyFill="1" applyBorder="1" applyAlignment="1" applyProtection="1">
      <alignment horizontal="right" vertical="center" wrapText="1"/>
    </xf>
    <xf numFmtId="0" fontId="25" fillId="0" borderId="0" xfId="0" applyFont="1" applyFill="1" applyBorder="1" applyAlignment="1" applyProtection="1">
      <alignment horizontal="left" vertical="center"/>
    </xf>
    <xf numFmtId="0" fontId="0" fillId="0" borderId="35" xfId="0" applyFill="1" applyBorder="1" applyAlignment="1">
      <alignment vertical="center"/>
    </xf>
    <xf numFmtId="0" fontId="0" fillId="0" borderId="4"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51" xfId="0" applyFill="1" applyBorder="1" applyAlignment="1">
      <alignment vertical="center"/>
    </xf>
    <xf numFmtId="0" fontId="0" fillId="0" borderId="54" xfId="0" applyFill="1" applyBorder="1" applyAlignment="1">
      <alignment horizontal="right" vertical="center"/>
    </xf>
    <xf numFmtId="0" fontId="0" fillId="0" borderId="7" xfId="0" applyFill="1" applyBorder="1" applyAlignment="1">
      <alignment horizontal="right" vertical="center"/>
    </xf>
    <xf numFmtId="0" fontId="0" fillId="0" borderId="0" xfId="0" applyFill="1" applyBorder="1" applyAlignment="1">
      <alignment horizontal="distributed" vertical="center"/>
    </xf>
    <xf numFmtId="0" fontId="31" fillId="0" borderId="0" xfId="0" applyFont="1" applyFill="1" applyAlignment="1">
      <alignment vertical="center"/>
    </xf>
    <xf numFmtId="177" fontId="0" fillId="0" borderId="7" xfId="0" applyNumberFormat="1" applyFill="1" applyBorder="1" applyAlignment="1">
      <alignment horizontal="right" vertical="center"/>
    </xf>
    <xf numFmtId="0" fontId="0" fillId="0" borderId="40" xfId="0" applyFill="1" applyBorder="1" applyAlignment="1">
      <alignment vertical="center"/>
    </xf>
    <xf numFmtId="0" fontId="0" fillId="0" borderId="10" xfId="0" applyFill="1" applyBorder="1" applyAlignment="1">
      <alignment vertical="center"/>
    </xf>
    <xf numFmtId="0" fontId="0" fillId="0" borderId="64" xfId="0" applyFill="1" applyBorder="1" applyAlignment="1">
      <alignment vertical="center"/>
    </xf>
    <xf numFmtId="0" fontId="0" fillId="0" borderId="41" xfId="0" applyFill="1" applyBorder="1" applyAlignment="1">
      <alignment vertical="center"/>
    </xf>
    <xf numFmtId="0" fontId="0" fillId="0" borderId="62" xfId="0" applyFill="1" applyBorder="1" applyAlignment="1">
      <alignment vertical="center"/>
    </xf>
    <xf numFmtId="0" fontId="0" fillId="0" borderId="123" xfId="0" applyFill="1" applyBorder="1" applyAlignment="1">
      <alignment vertical="center"/>
    </xf>
    <xf numFmtId="0" fontId="0" fillId="0" borderId="81" xfId="0" applyFill="1" applyBorder="1" applyAlignment="1">
      <alignment horizontal="center" vertical="center"/>
    </xf>
    <xf numFmtId="0" fontId="0" fillId="0" borderId="55" xfId="0" applyFill="1" applyBorder="1" applyAlignment="1">
      <alignment horizontal="center" vertical="center"/>
    </xf>
    <xf numFmtId="0" fontId="0" fillId="0" borderId="124" xfId="0" applyFill="1" applyBorder="1" applyAlignment="1">
      <alignment horizontal="center" vertical="center"/>
    </xf>
    <xf numFmtId="37" fontId="7" fillId="0" borderId="0" xfId="0" applyNumberFormat="1" applyFont="1" applyFill="1" applyBorder="1" applyAlignment="1" applyProtection="1">
      <alignment horizontal="right" vertical="center"/>
    </xf>
    <xf numFmtId="177" fontId="0" fillId="0" borderId="0" xfId="0" applyNumberFormat="1" applyFont="1" applyFill="1" applyAlignment="1">
      <alignment vertical="center"/>
    </xf>
    <xf numFmtId="0" fontId="7" fillId="0" borderId="4" xfId="0" applyFont="1" applyFill="1" applyBorder="1" applyAlignment="1">
      <alignment horizontal="distributed" vertical="center"/>
    </xf>
    <xf numFmtId="0" fontId="7" fillId="0" borderId="8" xfId="0" applyFont="1" applyFill="1" applyBorder="1" applyAlignment="1">
      <alignment horizontal="distributed" vertical="center"/>
    </xf>
    <xf numFmtId="37" fontId="7" fillId="0" borderId="0" xfId="0" applyNumberFormat="1" applyFont="1" applyFill="1" applyBorder="1" applyAlignment="1" applyProtection="1">
      <alignment vertical="center"/>
    </xf>
    <xf numFmtId="177" fontId="0" fillId="0" borderId="29"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xf>
    <xf numFmtId="0" fontId="7" fillId="0" borderId="14" xfId="0" applyFont="1" applyFill="1" applyBorder="1" applyAlignment="1">
      <alignment horizontal="distributed" vertical="center"/>
    </xf>
    <xf numFmtId="177" fontId="0" fillId="0" borderId="28"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0" fontId="7" fillId="0" borderId="10" xfId="0" applyFont="1" applyFill="1" applyBorder="1" applyAlignment="1">
      <alignment horizontal="distributed" vertical="center"/>
    </xf>
    <xf numFmtId="177" fontId="0" fillId="0" borderId="126" xfId="0" applyNumberFormat="1" applyFont="1" applyFill="1" applyBorder="1" applyAlignment="1">
      <alignment horizontal="right" vertical="center"/>
    </xf>
    <xf numFmtId="0" fontId="0" fillId="0" borderId="74" xfId="0"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ill="1" applyBorder="1" applyAlignment="1">
      <alignment vertical="center"/>
    </xf>
    <xf numFmtId="0" fontId="0" fillId="0" borderId="129" xfId="0" applyFont="1" applyFill="1" applyBorder="1" applyAlignment="1">
      <alignment vertical="center"/>
    </xf>
    <xf numFmtId="37" fontId="0" fillId="0" borderId="0" xfId="0" applyNumberFormat="1" applyFont="1" applyFill="1" applyBorder="1" applyAlignment="1" applyProtection="1">
      <alignment horizontal="left" vertical="center"/>
    </xf>
    <xf numFmtId="177" fontId="0" fillId="0" borderId="8" xfId="0" applyNumberFormat="1" applyFont="1" applyFill="1" applyBorder="1" applyAlignment="1" applyProtection="1">
      <alignment vertical="center"/>
    </xf>
    <xf numFmtId="177" fontId="0" fillId="0" borderId="8" xfId="0" applyNumberFormat="1" applyFont="1" applyFill="1" applyBorder="1" applyAlignment="1">
      <alignment horizontal="right"/>
    </xf>
    <xf numFmtId="177" fontId="0" fillId="0" borderId="10" xfId="0" applyNumberFormat="1" applyFont="1" applyFill="1" applyBorder="1" applyAlignment="1">
      <alignment horizontal="right"/>
    </xf>
    <xf numFmtId="177" fontId="0" fillId="0" borderId="39" xfId="0" applyNumberFormat="1" applyFont="1" applyFill="1" applyBorder="1" applyAlignment="1">
      <alignment horizontal="right" vertical="center"/>
    </xf>
    <xf numFmtId="177" fontId="0" fillId="0" borderId="93" xfId="0" applyNumberFormat="1" applyFont="1" applyFill="1" applyBorder="1" applyAlignment="1">
      <alignment horizontal="right" vertical="center"/>
    </xf>
    <xf numFmtId="0" fontId="7" fillId="0" borderId="93" xfId="0" applyFont="1" applyFill="1" applyBorder="1" applyAlignment="1">
      <alignment horizontal="distributed" vertical="center"/>
    </xf>
    <xf numFmtId="0" fontId="0" fillId="0" borderId="26" xfId="0" applyFill="1" applyBorder="1" applyAlignment="1">
      <alignment horizontal="center" vertical="center"/>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41" fontId="0" fillId="0" borderId="28" xfId="0" applyNumberFormat="1" applyFont="1" applyFill="1" applyBorder="1" applyAlignment="1" applyProtection="1">
      <alignment horizontal="center" vertical="center"/>
    </xf>
    <xf numFmtId="41" fontId="0" fillId="0" borderId="27" xfId="0" applyNumberFormat="1" applyFont="1" applyFill="1" applyBorder="1" applyAlignment="1" applyProtection="1">
      <alignment horizontal="center" vertical="center"/>
    </xf>
    <xf numFmtId="0" fontId="4" fillId="0" borderId="24" xfId="0" applyFont="1" applyBorder="1" applyAlignment="1">
      <alignment horizontal="center" vertical="center" wrapText="1"/>
    </xf>
    <xf numFmtId="0" fontId="4" fillId="0" borderId="8" xfId="0" applyFont="1" applyBorder="1" applyAlignment="1">
      <alignment horizontal="center" vertical="center" wrapText="1"/>
    </xf>
    <xf numFmtId="0" fontId="0" fillId="0" borderId="11" xfId="0" applyFont="1" applyBorder="1" applyAlignment="1">
      <alignment horizontal="right" vertical="center"/>
    </xf>
    <xf numFmtId="0" fontId="0" fillId="0" borderId="5" xfId="0" applyFont="1" applyBorder="1" applyAlignment="1">
      <alignment horizontal="right" vertical="center"/>
    </xf>
    <xf numFmtId="0" fontId="0" fillId="0" borderId="10" xfId="0" applyFont="1" applyBorder="1" applyAlignment="1">
      <alignment horizontal="right" vertical="center"/>
    </xf>
    <xf numFmtId="0" fontId="0" fillId="0" borderId="4" xfId="0" applyFont="1" applyBorder="1" applyAlignment="1">
      <alignment horizontal="right" vertical="center"/>
    </xf>
    <xf numFmtId="38" fontId="0" fillId="0" borderId="10" xfId="1" applyFont="1" applyBorder="1" applyAlignment="1">
      <alignment horizontal="right" vertical="center"/>
    </xf>
    <xf numFmtId="38" fontId="0" fillId="0" borderId="4" xfId="1" applyFont="1" applyBorder="1" applyAlignment="1">
      <alignment horizontal="right" vertical="center"/>
    </xf>
    <xf numFmtId="0" fontId="4" fillId="0" borderId="2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2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21" xfId="0" applyFont="1" applyBorder="1" applyAlignment="1">
      <alignment horizontal="center" vertical="center" wrapText="1"/>
    </xf>
    <xf numFmtId="176" fontId="0" fillId="0" borderId="41" xfId="0" applyNumberFormat="1" applyFont="1" applyFill="1" applyBorder="1" applyAlignment="1" applyProtection="1">
      <alignment vertical="center"/>
    </xf>
    <xf numFmtId="176" fontId="0" fillId="0" borderId="40" xfId="0" applyNumberFormat="1" applyFill="1" applyBorder="1" applyAlignment="1">
      <alignment vertical="center"/>
    </xf>
    <xf numFmtId="176" fontId="0" fillId="0" borderId="7" xfId="0" applyNumberFormat="1" applyFont="1" applyFill="1" applyBorder="1" applyAlignment="1" applyProtection="1">
      <alignment horizontal="right" vertical="top"/>
    </xf>
    <xf numFmtId="176" fontId="0" fillId="0" borderId="39" xfId="0" applyNumberFormat="1" applyFill="1" applyBorder="1" applyAlignment="1">
      <alignment horizontal="right" vertical="top"/>
    </xf>
    <xf numFmtId="176" fontId="0" fillId="0" borderId="2" xfId="0" applyNumberFormat="1" applyFont="1" applyFill="1" applyBorder="1" applyAlignment="1" applyProtection="1">
      <alignment vertical="center"/>
    </xf>
    <xf numFmtId="176" fontId="0" fillId="0" borderId="35" xfId="0" applyNumberFormat="1" applyBorder="1" applyAlignment="1">
      <alignment vertical="center"/>
    </xf>
    <xf numFmtId="176" fontId="0" fillId="0" borderId="36" xfId="0" applyNumberFormat="1" applyBorder="1" applyAlignment="1">
      <alignment vertical="center"/>
    </xf>
    <xf numFmtId="41" fontId="0" fillId="0" borderId="7" xfId="0" applyNumberFormat="1" applyFont="1" applyFill="1" applyBorder="1" applyAlignment="1" applyProtection="1">
      <alignment horizontal="right" vertical="center"/>
    </xf>
    <xf numFmtId="41" fontId="0" fillId="0" borderId="38" xfId="0" applyNumberFormat="1" applyFill="1" applyBorder="1" applyAlignment="1">
      <alignment horizontal="right" vertical="center"/>
    </xf>
    <xf numFmtId="176" fontId="0" fillId="0" borderId="10" xfId="0" applyNumberFormat="1" applyFont="1" applyFill="1" applyBorder="1" applyAlignment="1" applyProtection="1">
      <alignment horizontal="right" vertical="center"/>
    </xf>
    <xf numFmtId="176" fontId="0" fillId="0" borderId="4" xfId="0" applyNumberFormat="1" applyFont="1" applyFill="1" applyBorder="1" applyAlignment="1" applyProtection="1">
      <alignment horizontal="right" vertical="center"/>
    </xf>
    <xf numFmtId="176" fontId="0" fillId="0" borderId="10" xfId="0" applyNumberFormat="1" applyFont="1" applyFill="1" applyBorder="1" applyAlignment="1">
      <alignment horizontal="right" vertical="center"/>
    </xf>
    <xf numFmtId="176" fontId="0" fillId="0" borderId="4" xfId="0" applyNumberFormat="1" applyFont="1" applyFill="1" applyBorder="1" applyAlignment="1">
      <alignment horizontal="right" vertical="center"/>
    </xf>
    <xf numFmtId="0" fontId="4" fillId="0" borderId="34"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7" xfId="0" applyFont="1" applyBorder="1" applyAlignment="1">
      <alignment horizontal="center" vertical="center" wrapText="1"/>
    </xf>
    <xf numFmtId="176" fontId="0" fillId="0" borderId="42" xfId="0" applyNumberFormat="1" applyFill="1" applyBorder="1" applyAlignment="1">
      <alignment vertical="center"/>
    </xf>
    <xf numFmtId="0" fontId="4" fillId="0" borderId="4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41" fontId="0" fillId="0" borderId="39" xfId="0" applyNumberFormat="1" applyFill="1" applyBorder="1" applyAlignment="1">
      <alignment horizontal="right" vertical="center"/>
    </xf>
    <xf numFmtId="0" fontId="4" fillId="0" borderId="37" xfId="0" applyFont="1" applyFill="1" applyBorder="1" applyAlignment="1" applyProtection="1">
      <alignment horizontal="distributed" vertical="center"/>
    </xf>
    <xf numFmtId="0" fontId="4" fillId="0" borderId="36" xfId="0" applyFont="1" applyFill="1" applyBorder="1" applyAlignment="1" applyProtection="1">
      <alignment horizontal="distributed" vertical="center"/>
    </xf>
    <xf numFmtId="0" fontId="4" fillId="0" borderId="43" xfId="0" applyFont="1" applyFill="1" applyBorder="1" applyAlignment="1" applyProtection="1">
      <alignment horizontal="distributed" vertical="center"/>
    </xf>
    <xf numFmtId="0" fontId="4" fillId="0" borderId="42" xfId="0" applyFont="1" applyFill="1" applyBorder="1" applyAlignment="1" applyProtection="1">
      <alignment horizontal="distributed" vertical="center"/>
    </xf>
    <xf numFmtId="0" fontId="4" fillId="0" borderId="26" xfId="0" applyFont="1" applyFill="1" applyBorder="1" applyAlignment="1" applyProtection="1">
      <alignment horizontal="distributed" vertical="center"/>
    </xf>
    <xf numFmtId="0" fontId="4" fillId="0" borderId="39" xfId="0" applyFont="1" applyFill="1" applyBorder="1" applyAlignment="1" applyProtection="1">
      <alignment horizontal="distributed" vertical="center"/>
    </xf>
    <xf numFmtId="0" fontId="4" fillId="0" borderId="62"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0" borderId="26" xfId="0" applyFont="1" applyFill="1" applyBorder="1" applyAlignment="1">
      <alignment horizontal="distributed" vertical="center"/>
    </xf>
    <xf numFmtId="0" fontId="0" fillId="0" borderId="39" xfId="0" applyFill="1" applyBorder="1" applyAlignment="1">
      <alignment horizontal="distributed" vertical="center"/>
    </xf>
    <xf numFmtId="0" fontId="4" fillId="0" borderId="55" xfId="0" applyFont="1" applyFill="1" applyBorder="1" applyAlignment="1" applyProtection="1">
      <alignment horizontal="distributed" vertical="center"/>
    </xf>
    <xf numFmtId="0" fontId="4" fillId="0" borderId="6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7" fillId="0" borderId="30" xfId="0" applyFont="1" applyFill="1" applyBorder="1" applyAlignment="1" applyProtection="1">
      <alignment horizontal="center" vertical="center" textRotation="255"/>
    </xf>
    <xf numFmtId="0" fontId="9" fillId="0" borderId="49"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48" xfId="0" applyFont="1" applyFill="1" applyBorder="1" applyAlignment="1" applyProtection="1">
      <alignment horizontal="center" vertical="center" wrapText="1"/>
    </xf>
    <xf numFmtId="0" fontId="4" fillId="0" borderId="6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21"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18" xfId="0" applyFont="1" applyFill="1" applyBorder="1" applyAlignment="1">
      <alignment horizontal="distributed" vertical="center" wrapText="1"/>
    </xf>
    <xf numFmtId="0" fontId="9" fillId="0" borderId="2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7" fillId="0" borderId="16" xfId="0" applyFont="1" applyFill="1" applyBorder="1" applyAlignment="1" applyProtection="1">
      <alignment horizontal="center" vertical="center" textRotation="255"/>
    </xf>
    <xf numFmtId="0" fontId="7" fillId="0" borderId="11" xfId="0" applyFont="1" applyFill="1" applyBorder="1" applyAlignment="1" applyProtection="1">
      <alignment horizontal="center" vertical="center" textRotation="255"/>
    </xf>
    <xf numFmtId="0" fontId="7" fillId="0" borderId="24" xfId="0" applyFont="1" applyFill="1" applyBorder="1" applyAlignment="1">
      <alignment horizontal="center" vertical="center" wrapText="1"/>
    </xf>
    <xf numFmtId="0" fontId="0" fillId="0" borderId="14" xfId="0" applyFill="1" applyBorder="1" applyAlignment="1">
      <alignment horizontal="center" vertical="center" wrapText="1"/>
    </xf>
    <xf numFmtId="0" fontId="7" fillId="0" borderId="46" xfId="0" applyFont="1" applyFill="1" applyBorder="1" applyAlignment="1" applyProtection="1">
      <alignment horizontal="center" vertical="center"/>
    </xf>
    <xf numFmtId="0" fontId="7" fillId="0" borderId="22"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66"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9" fillId="0" borderId="43" xfId="0" applyFont="1" applyFill="1" applyBorder="1" applyAlignment="1" applyProtection="1">
      <alignment horizontal="distributed" vertical="center"/>
    </xf>
    <xf numFmtId="0" fontId="0" fillId="0" borderId="42" xfId="0" applyFont="1" applyFill="1" applyBorder="1" applyAlignment="1"/>
    <xf numFmtId="0" fontId="9" fillId="0" borderId="20" xfId="0" applyFont="1" applyFill="1" applyBorder="1" applyAlignment="1">
      <alignment horizontal="center" vertical="center" wrapText="1"/>
    </xf>
    <xf numFmtId="176" fontId="4" fillId="0" borderId="3" xfId="0" applyNumberFormat="1" applyFont="1" applyFill="1" applyBorder="1" applyAlignment="1">
      <alignment horizontal="righ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2" fillId="0" borderId="11" xfId="0" applyFont="1" applyBorder="1" applyAlignment="1">
      <alignment horizontal="left" vertical="center" wrapText="1"/>
    </xf>
    <xf numFmtId="0" fontId="2" fillId="0" borderId="16" xfId="0" applyFont="1" applyBorder="1" applyAlignment="1">
      <alignment horizontal="left" vertical="center" wrapText="1"/>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0" fontId="2" fillId="0" borderId="0" xfId="0" applyFont="1" applyAlignment="1">
      <alignment horizontal="left" vertical="center"/>
    </xf>
    <xf numFmtId="0" fontId="0" fillId="0" borderId="0" xfId="0" applyAlignment="1">
      <alignment vertical="center"/>
    </xf>
    <xf numFmtId="0" fontId="7" fillId="0" borderId="26" xfId="0" applyFont="1" applyFill="1" applyBorder="1" applyAlignment="1" applyProtection="1">
      <alignment horizontal="distributed" vertical="center"/>
    </xf>
    <xf numFmtId="0" fontId="7" fillId="0" borderId="39" xfId="0" applyFont="1" applyFill="1" applyBorder="1" applyAlignment="1" applyProtection="1">
      <alignment horizontal="distributed" vertical="center"/>
    </xf>
    <xf numFmtId="0" fontId="4" fillId="0" borderId="11" xfId="0" applyFont="1" applyFill="1" applyBorder="1" applyAlignment="1" applyProtection="1">
      <alignment horizontal="distributed" vertical="center"/>
    </xf>
    <xf numFmtId="0" fontId="4" fillId="0" borderId="15" xfId="0" applyFont="1" applyFill="1" applyBorder="1" applyAlignment="1">
      <alignment horizontal="distributed" vertical="center"/>
    </xf>
    <xf numFmtId="0" fontId="7" fillId="0" borderId="49" xfId="0" applyFont="1" applyFill="1" applyBorder="1" applyAlignment="1" applyProtection="1">
      <alignment horizontal="center" vertical="center" wrapText="1"/>
    </xf>
    <xf numFmtId="0" fontId="0" fillId="0" borderId="20"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44" xfId="0" applyFill="1" applyBorder="1" applyAlignment="1">
      <alignment horizontal="center" vertical="center" wrapText="1"/>
    </xf>
    <xf numFmtId="0" fontId="7" fillId="0" borderId="61" xfId="0" applyFont="1" applyFill="1" applyBorder="1" applyAlignment="1">
      <alignment horizontal="center" vertical="center" wrapText="1"/>
    </xf>
    <xf numFmtId="0" fontId="0" fillId="0" borderId="63" xfId="0" applyFill="1" applyBorder="1" applyAlignment="1">
      <alignment horizontal="center" vertical="center" wrapText="1"/>
    </xf>
    <xf numFmtId="0" fontId="4" fillId="0" borderId="20" xfId="0" applyFont="1" applyFill="1" applyBorder="1" applyAlignment="1" applyProtection="1">
      <alignment horizontal="center" vertical="center"/>
    </xf>
    <xf numFmtId="0" fontId="4" fillId="0" borderId="20" xfId="0" applyFont="1" applyFill="1" applyBorder="1" applyAlignment="1">
      <alignment horizontal="center" vertical="center"/>
    </xf>
    <xf numFmtId="0" fontId="7" fillId="0" borderId="61" xfId="0" applyFont="1" applyFill="1" applyBorder="1" applyAlignment="1" applyProtection="1">
      <alignment horizontal="center" vertical="center" wrapText="1"/>
    </xf>
    <xf numFmtId="0" fontId="0" fillId="0" borderId="55" xfId="0" applyFill="1" applyBorder="1" applyAlignment="1">
      <alignment horizontal="center" vertical="center" wrapText="1"/>
    </xf>
    <xf numFmtId="0" fontId="4" fillId="0" borderId="7" xfId="0" applyFont="1" applyFill="1" applyBorder="1" applyAlignment="1" applyProtection="1">
      <alignment horizontal="center" vertical="center" wrapText="1"/>
    </xf>
    <xf numFmtId="0" fontId="0" fillId="0" borderId="56" xfId="0" applyFill="1" applyBorder="1" applyAlignment="1">
      <alignment horizontal="center" vertical="center" wrapText="1"/>
    </xf>
    <xf numFmtId="0" fontId="0" fillId="0" borderId="60" xfId="0" applyFill="1" applyBorder="1" applyAlignment="1">
      <alignment horizontal="center" vertical="center" wrapText="1"/>
    </xf>
    <xf numFmtId="0" fontId="7" fillId="0" borderId="43" xfId="0" applyFont="1" applyFill="1" applyBorder="1" applyAlignment="1" applyProtection="1">
      <alignment horizontal="distributed" vertical="center"/>
    </xf>
    <xf numFmtId="0" fontId="0" fillId="0" borderId="42" xfId="0" applyFill="1" applyBorder="1" applyAlignment="1">
      <alignment vertical="center"/>
    </xf>
    <xf numFmtId="0" fontId="7" fillId="0" borderId="42" xfId="0" applyFont="1" applyFill="1" applyBorder="1" applyAlignment="1" applyProtection="1">
      <alignment horizontal="distributed" vertical="center"/>
    </xf>
    <xf numFmtId="0" fontId="7" fillId="0" borderId="43" xfId="0" applyFont="1" applyFill="1" applyBorder="1" applyAlignment="1">
      <alignment horizontal="distributed" vertical="center"/>
    </xf>
    <xf numFmtId="0" fontId="7" fillId="0" borderId="42" xfId="0" applyFont="1" applyFill="1" applyBorder="1" applyAlignment="1">
      <alignment horizontal="distributed" vertical="center"/>
    </xf>
    <xf numFmtId="0" fontId="7" fillId="0" borderId="24" xfId="0" applyFont="1" applyFill="1" applyBorder="1" applyAlignment="1">
      <alignment horizontal="center" vertical="center"/>
    </xf>
    <xf numFmtId="0" fontId="7" fillId="0" borderId="14" xfId="0" applyFont="1" applyFill="1" applyBorder="1" applyAlignment="1">
      <alignment horizontal="center" vertical="center"/>
    </xf>
    <xf numFmtId="0" fontId="4" fillId="0" borderId="10" xfId="0" applyFont="1" applyFill="1" applyBorder="1" applyAlignment="1">
      <alignment horizontal="distributed" vertical="center"/>
    </xf>
    <xf numFmtId="179" fontId="0" fillId="0" borderId="15" xfId="0" applyNumberFormat="1" applyFont="1" applyFill="1" applyBorder="1" applyAlignment="1">
      <alignment horizontal="center" vertical="center"/>
    </xf>
    <xf numFmtId="179" fontId="19" fillId="0" borderId="2" xfId="0" applyNumberFormat="1" applyFont="1" applyFill="1" applyBorder="1" applyAlignment="1" applyProtection="1">
      <alignment horizontal="right" vertical="center" wrapText="1"/>
    </xf>
    <xf numFmtId="179" fontId="19" fillId="0" borderId="79" xfId="0" applyNumberFormat="1" applyFont="1" applyFill="1" applyBorder="1" applyAlignment="1" applyProtection="1">
      <alignment horizontal="right" vertical="center" wrapText="1"/>
    </xf>
    <xf numFmtId="179" fontId="19" fillId="0" borderId="36" xfId="0" applyNumberFormat="1" applyFont="1" applyFill="1" applyBorder="1" applyAlignment="1" applyProtection="1">
      <alignment horizontal="right" vertical="center" wrapText="1"/>
    </xf>
    <xf numFmtId="179" fontId="0" fillId="0" borderId="61" xfId="0" applyNumberFormat="1" applyFont="1" applyFill="1" applyBorder="1" applyAlignment="1">
      <alignment horizontal="center" vertical="center"/>
    </xf>
    <xf numFmtId="179" fontId="0" fillId="0" borderId="63" xfId="0" applyNumberFormat="1" applyFont="1" applyFill="1" applyBorder="1" applyAlignment="1">
      <alignment horizontal="center" vertical="center"/>
    </xf>
    <xf numFmtId="179" fontId="19" fillId="0" borderId="7" xfId="0" applyNumberFormat="1" applyFont="1" applyFill="1" applyBorder="1" applyAlignment="1" applyProtection="1">
      <alignment horizontal="right" vertical="center" wrapText="1"/>
    </xf>
    <xf numFmtId="179" fontId="19" fillId="0" borderId="39" xfId="0" applyNumberFormat="1" applyFont="1" applyFill="1" applyBorder="1" applyAlignment="1" applyProtection="1">
      <alignment horizontal="right" vertical="center" wrapText="1"/>
    </xf>
    <xf numFmtId="179" fontId="19" fillId="0" borderId="78" xfId="0" applyNumberFormat="1" applyFont="1" applyFill="1" applyBorder="1" applyAlignment="1" applyProtection="1">
      <alignment horizontal="right" vertical="center" wrapText="1"/>
    </xf>
    <xf numFmtId="179" fontId="19" fillId="0" borderId="41" xfId="0" applyNumberFormat="1" applyFont="1" applyFill="1" applyBorder="1" applyAlignment="1" applyProtection="1">
      <alignment horizontal="right" vertical="center" wrapText="1"/>
    </xf>
    <xf numFmtId="179" fontId="19" fillId="0" borderId="80" xfId="0" applyNumberFormat="1" applyFont="1" applyFill="1" applyBorder="1" applyAlignment="1" applyProtection="1">
      <alignment horizontal="right" vertical="center" wrapText="1"/>
    </xf>
    <xf numFmtId="179" fontId="19" fillId="0" borderId="0" xfId="0" applyNumberFormat="1" applyFont="1" applyFill="1" applyBorder="1" applyAlignment="1" applyProtection="1">
      <alignment horizontal="right" vertical="center" wrapText="1"/>
    </xf>
    <xf numFmtId="177" fontId="19" fillId="0" borderId="7" xfId="0" applyNumberFormat="1" applyFont="1" applyFill="1" applyBorder="1" applyAlignment="1">
      <alignment horizontal="center" vertical="center"/>
    </xf>
    <xf numFmtId="177" fontId="19" fillId="0" borderId="39" xfId="0" applyNumberFormat="1" applyFont="1" applyFill="1" applyBorder="1" applyAlignment="1">
      <alignment horizontal="center" vertical="center"/>
    </xf>
    <xf numFmtId="177" fontId="19" fillId="0" borderId="7" xfId="0" applyNumberFormat="1" applyFont="1" applyFill="1" applyBorder="1" applyAlignment="1" applyProtection="1">
      <alignment horizontal="right" vertical="center"/>
    </xf>
    <xf numFmtId="177" fontId="19" fillId="0" borderId="39" xfId="0" applyNumberFormat="1" applyFont="1" applyFill="1" applyBorder="1" applyAlignment="1" applyProtection="1">
      <alignment horizontal="right" vertical="center"/>
    </xf>
    <xf numFmtId="0" fontId="19" fillId="0" borderId="2" xfId="0" applyFont="1" applyFill="1" applyBorder="1" applyAlignment="1">
      <alignment horizontal="center" vertical="center"/>
    </xf>
    <xf numFmtId="0" fontId="19" fillId="0" borderId="36" xfId="0" applyFont="1" applyFill="1" applyBorder="1" applyAlignment="1">
      <alignment horizontal="center" vertical="center"/>
    </xf>
    <xf numFmtId="0" fontId="0" fillId="0" borderId="26" xfId="0" applyFont="1" applyFill="1" applyBorder="1" applyAlignment="1">
      <alignment horizontal="distributed" vertical="center"/>
    </xf>
    <xf numFmtId="177" fontId="19" fillId="0" borderId="39"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79" fontId="0" fillId="0" borderId="21" xfId="0" applyNumberFormat="1" applyFont="1" applyFill="1" applyBorder="1" applyAlignment="1">
      <alignment horizontal="center" vertical="center" wrapText="1"/>
    </xf>
    <xf numFmtId="179" fontId="0" fillId="0" borderId="23" xfId="0" applyNumberFormat="1" applyFont="1" applyFill="1" applyBorder="1" applyAlignment="1">
      <alignment horizontal="center" vertical="center" wrapText="1"/>
    </xf>
    <xf numFmtId="179" fontId="0" fillId="0" borderId="22" xfId="0" applyNumberFormat="1" applyFont="1" applyFill="1" applyBorder="1" applyAlignment="1">
      <alignment horizontal="center" vertical="center" wrapText="1"/>
    </xf>
    <xf numFmtId="0" fontId="0" fillId="0" borderId="37" xfId="0" applyFont="1" applyFill="1" applyBorder="1" applyAlignment="1">
      <alignment horizontal="center" vertical="top"/>
    </xf>
    <xf numFmtId="0" fontId="0" fillId="0" borderId="36" xfId="0" applyFont="1" applyFill="1" applyBorder="1" applyAlignment="1">
      <alignment horizontal="center" vertical="top"/>
    </xf>
    <xf numFmtId="178" fontId="19" fillId="0" borderId="2" xfId="0" applyNumberFormat="1" applyFont="1" applyFill="1" applyBorder="1" applyAlignment="1" applyProtection="1">
      <alignment horizontal="right" vertical="center"/>
    </xf>
    <xf numFmtId="0" fontId="19" fillId="0" borderId="36" xfId="0" applyFont="1" applyFill="1" applyBorder="1" applyAlignment="1">
      <alignment horizontal="right" vertical="center"/>
    </xf>
    <xf numFmtId="0" fontId="19" fillId="0" borderId="3" xfId="0" applyFont="1" applyFill="1" applyBorder="1" applyAlignment="1">
      <alignment horizontal="right" vertical="center"/>
    </xf>
    <xf numFmtId="0" fontId="0" fillId="0" borderId="26" xfId="0" applyFont="1" applyFill="1" applyBorder="1" applyAlignment="1">
      <alignment vertical="center"/>
    </xf>
    <xf numFmtId="0" fontId="0" fillId="0" borderId="39" xfId="0" applyFill="1" applyBorder="1" applyAlignment="1">
      <alignment vertical="center"/>
    </xf>
    <xf numFmtId="0" fontId="0" fillId="0" borderId="49" xfId="0" applyFont="1" applyFill="1" applyBorder="1" applyAlignment="1">
      <alignment horizontal="center" vertical="center" wrapText="1"/>
    </xf>
    <xf numFmtId="0" fontId="0" fillId="0" borderId="20" xfId="0" applyFont="1" applyFill="1" applyBorder="1" applyAlignment="1">
      <alignment vertical="center"/>
    </xf>
    <xf numFmtId="0" fontId="0" fillId="0" borderId="48" xfId="0" applyFont="1" applyFill="1" applyBorder="1" applyAlignment="1">
      <alignment vertical="center"/>
    </xf>
    <xf numFmtId="0" fontId="4" fillId="0" borderId="61" xfId="0" applyFont="1" applyFill="1" applyBorder="1" applyAlignment="1">
      <alignment horizontal="center" vertical="center" wrapText="1"/>
    </xf>
    <xf numFmtId="0" fontId="4" fillId="0" borderId="81" xfId="0" applyFont="1" applyFill="1" applyBorder="1" applyAlignment="1">
      <alignment vertical="center"/>
    </xf>
    <xf numFmtId="177" fontId="19" fillId="0" borderId="41" xfId="0" applyNumberFormat="1" applyFont="1" applyFill="1" applyBorder="1" applyAlignment="1" applyProtection="1">
      <alignment horizontal="right" vertical="center"/>
    </xf>
    <xf numFmtId="177" fontId="19" fillId="0" borderId="42" xfId="0" applyNumberFormat="1" applyFont="1" applyFill="1" applyBorder="1" applyAlignment="1">
      <alignment horizontal="right" vertical="center"/>
    </xf>
    <xf numFmtId="0" fontId="0" fillId="0" borderId="21" xfId="0" applyFont="1" applyFill="1" applyBorder="1" applyAlignment="1">
      <alignment horizontal="center" vertical="center" wrapText="1"/>
    </xf>
    <xf numFmtId="0" fontId="0" fillId="0" borderId="22" xfId="0" applyFont="1" applyFill="1" applyBorder="1" applyAlignment="1">
      <alignment vertical="center"/>
    </xf>
    <xf numFmtId="0" fontId="0" fillId="0" borderId="18" xfId="0" applyFont="1" applyFill="1" applyBorder="1" applyAlignment="1">
      <alignment vertical="center"/>
    </xf>
    <xf numFmtId="0" fontId="0" fillId="0" borderId="17" xfId="0" applyFont="1" applyFill="1" applyBorder="1" applyAlignment="1">
      <alignment vertical="center"/>
    </xf>
    <xf numFmtId="0" fontId="0" fillId="0" borderId="23"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4" fillId="0" borderId="15" xfId="0" applyFont="1" applyFill="1" applyBorder="1" applyAlignment="1">
      <alignment horizontal="center" vertical="center"/>
    </xf>
    <xf numFmtId="177" fontId="19" fillId="0" borderId="41" xfId="0" applyNumberFormat="1" applyFont="1" applyFill="1" applyBorder="1" applyAlignment="1">
      <alignment horizontal="right" vertical="center"/>
    </xf>
    <xf numFmtId="179" fontId="0" fillId="0" borderId="30" xfId="0" applyNumberFormat="1" applyFill="1" applyBorder="1" applyAlignment="1" applyProtection="1">
      <alignment horizontal="center" vertical="center" textRotation="255"/>
    </xf>
    <xf numFmtId="179" fontId="0" fillId="0" borderId="11" xfId="0" applyNumberFormat="1" applyFont="1" applyFill="1" applyBorder="1" applyAlignment="1" applyProtection="1">
      <alignment horizontal="center" vertical="center" textRotation="255"/>
    </xf>
    <xf numFmtId="178" fontId="19" fillId="0" borderId="3" xfId="0" applyNumberFormat="1" applyFont="1" applyFill="1" applyBorder="1" applyAlignment="1" applyProtection="1">
      <alignment horizontal="right" vertical="center"/>
    </xf>
    <xf numFmtId="179" fontId="0" fillId="0" borderId="11" xfId="0" applyNumberFormat="1" applyFont="1" applyFill="1" applyBorder="1" applyAlignment="1" applyProtection="1">
      <alignment horizontal="distributed" vertical="center"/>
    </xf>
    <xf numFmtId="179" fontId="0" fillId="0" borderId="15" xfId="0" applyNumberFormat="1" applyFont="1" applyFill="1" applyBorder="1" applyAlignment="1">
      <alignment horizontal="distributed" vertical="center"/>
    </xf>
    <xf numFmtId="179" fontId="0" fillId="0" borderId="43" xfId="0" applyNumberFormat="1" applyFont="1" applyFill="1" applyBorder="1" applyAlignment="1" applyProtection="1">
      <alignment horizontal="distributed" vertical="center"/>
    </xf>
    <xf numFmtId="179" fontId="0" fillId="0" borderId="42" xfId="0" applyNumberFormat="1" applyFont="1" applyFill="1" applyBorder="1" applyAlignment="1">
      <alignment horizontal="distributed" vertical="center"/>
    </xf>
    <xf numFmtId="177" fontId="19" fillId="0" borderId="0" xfId="0" applyNumberFormat="1" applyFont="1" applyFill="1" applyBorder="1" applyAlignment="1" applyProtection="1">
      <alignment horizontal="right" vertical="center"/>
    </xf>
    <xf numFmtId="179" fontId="0" fillId="0" borderId="30" xfId="0" applyNumberFormat="1" applyFont="1" applyFill="1" applyBorder="1" applyAlignment="1" applyProtection="1">
      <alignment horizontal="center" vertical="center" textRotation="255"/>
    </xf>
    <xf numFmtId="179" fontId="0" fillId="0" borderId="70" xfId="0" applyNumberFormat="1" applyFont="1" applyFill="1" applyBorder="1" applyAlignment="1" applyProtection="1">
      <alignment horizontal="center" vertical="center" textRotation="255"/>
    </xf>
    <xf numFmtId="179" fontId="0" fillId="0" borderId="21" xfId="0" applyNumberFormat="1" applyFont="1" applyFill="1" applyBorder="1" applyAlignment="1">
      <alignment horizontal="center" vertical="center"/>
    </xf>
    <xf numFmtId="179" fontId="0" fillId="0" borderId="23" xfId="0" applyNumberFormat="1" applyFont="1" applyFill="1" applyBorder="1" applyAlignment="1">
      <alignment horizontal="center" vertical="center"/>
    </xf>
    <xf numFmtId="179" fontId="0" fillId="0" borderId="22" xfId="0" applyNumberFormat="1" applyFont="1" applyFill="1" applyBorder="1" applyAlignment="1">
      <alignment horizontal="center" vertical="center"/>
    </xf>
    <xf numFmtId="177" fontId="19" fillId="0" borderId="38" xfId="0" applyNumberFormat="1" applyFont="1" applyFill="1" applyBorder="1" applyAlignment="1">
      <alignment horizontal="right" vertical="center"/>
    </xf>
    <xf numFmtId="0" fontId="19" fillId="0" borderId="35" xfId="0" applyFont="1" applyFill="1" applyBorder="1" applyAlignment="1">
      <alignment horizontal="right" vertical="center"/>
    </xf>
    <xf numFmtId="177" fontId="19" fillId="0" borderId="38" xfId="0" applyNumberFormat="1" applyFont="1" applyFill="1" applyBorder="1" applyAlignment="1" applyProtection="1">
      <alignment horizontal="right" vertical="center"/>
    </xf>
    <xf numFmtId="179" fontId="0" fillId="0" borderId="65" xfId="0" applyNumberFormat="1" applyFont="1" applyFill="1" applyBorder="1" applyAlignment="1">
      <alignment horizontal="center" vertical="center" wrapText="1"/>
    </xf>
    <xf numFmtId="179" fontId="0" fillId="0" borderId="45" xfId="0" applyNumberFormat="1" applyFont="1" applyFill="1" applyBorder="1" applyAlignment="1">
      <alignment horizontal="center" vertical="center" wrapText="1"/>
    </xf>
    <xf numFmtId="179" fontId="0" fillId="0" borderId="59" xfId="0" applyNumberFormat="1" applyFont="1" applyFill="1" applyBorder="1" applyAlignment="1">
      <alignment horizontal="center" vertical="center" wrapText="1"/>
    </xf>
    <xf numFmtId="179" fontId="0" fillId="0" borderId="44" xfId="0" applyNumberFormat="1" applyFont="1" applyFill="1" applyBorder="1" applyAlignment="1">
      <alignment horizontal="center" vertical="center" wrapText="1"/>
    </xf>
    <xf numFmtId="179" fontId="19" fillId="0" borderId="53" xfId="0" applyNumberFormat="1" applyFont="1" applyFill="1" applyBorder="1" applyAlignment="1" applyProtection="1">
      <alignment horizontal="right" vertical="center" wrapText="1"/>
    </xf>
    <xf numFmtId="179" fontId="19" fillId="0" borderId="38" xfId="0" applyNumberFormat="1" applyFont="1" applyFill="1" applyBorder="1" applyAlignment="1" applyProtection="1">
      <alignment horizontal="right" vertical="center" wrapText="1"/>
    </xf>
    <xf numFmtId="179" fontId="19" fillId="0" borderId="50" xfId="0" applyNumberFormat="1" applyFont="1" applyFill="1" applyBorder="1" applyAlignment="1" applyProtection="1">
      <alignment horizontal="right" vertical="center" wrapText="1"/>
    </xf>
    <xf numFmtId="179" fontId="19" fillId="0" borderId="35" xfId="0" applyNumberFormat="1" applyFont="1" applyFill="1" applyBorder="1" applyAlignment="1" applyProtection="1">
      <alignment horizontal="right" vertical="center" wrapText="1"/>
    </xf>
    <xf numFmtId="0" fontId="7" fillId="0" borderId="21"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0" xfId="0" applyFont="1" applyFill="1" applyBorder="1" applyAlignment="1" applyProtection="1">
      <alignment horizontal="center" vertical="center" textRotation="255"/>
    </xf>
    <xf numFmtId="0" fontId="0" fillId="0" borderId="0"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18"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0" fillId="0" borderId="42" xfId="0" applyFill="1" applyBorder="1" applyAlignment="1">
      <alignment horizontal="distributed" vertical="center"/>
    </xf>
    <xf numFmtId="0" fontId="0" fillId="0" borderId="22" xfId="0" applyFill="1" applyBorder="1" applyAlignment="1">
      <alignment vertical="center"/>
    </xf>
    <xf numFmtId="0" fontId="0" fillId="0" borderId="7" xfId="0" applyFill="1" applyBorder="1" applyAlignment="1">
      <alignment vertical="center"/>
    </xf>
    <xf numFmtId="0" fontId="0" fillId="0" borderId="4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82"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7" fillId="0" borderId="0" xfId="0" applyFont="1" applyFill="1" applyBorder="1" applyAlignment="1">
      <alignment vertical="center" textRotation="255" wrapText="1"/>
    </xf>
    <xf numFmtId="49" fontId="7" fillId="0" borderId="26" xfId="0" applyNumberFormat="1" applyFont="1" applyFill="1" applyBorder="1" applyAlignment="1">
      <alignment horizontal="left" vertical="center" wrapText="1"/>
    </xf>
    <xf numFmtId="49" fontId="7" fillId="0" borderId="39" xfId="0" applyNumberFormat="1" applyFont="1" applyFill="1" applyBorder="1" applyAlignment="1">
      <alignment horizontal="left" vertical="center" wrapText="1"/>
    </xf>
    <xf numFmtId="0" fontId="7" fillId="0" borderId="4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30"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61" xfId="0" applyFont="1" applyFill="1" applyBorder="1" applyAlignment="1">
      <alignment horizontal="distributed" vertical="center"/>
    </xf>
    <xf numFmtId="0" fontId="7" fillId="0" borderId="55" xfId="0" applyFont="1" applyFill="1" applyBorder="1" applyAlignment="1">
      <alignment horizontal="distributed" vertical="center"/>
    </xf>
    <xf numFmtId="176" fontId="7" fillId="0" borderId="8"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31" xfId="0" applyFont="1" applyFill="1" applyBorder="1" applyAlignment="1">
      <alignment horizontal="center" vertical="center"/>
    </xf>
    <xf numFmtId="38" fontId="7" fillId="0" borderId="14" xfId="3" applyFont="1" applyFill="1" applyBorder="1" applyAlignment="1" applyProtection="1">
      <alignment horizontal="right" vertical="center"/>
    </xf>
    <xf numFmtId="38" fontId="7" fillId="0" borderId="18" xfId="3" applyFont="1" applyFill="1" applyBorder="1" applyAlignment="1" applyProtection="1">
      <alignment horizontal="right" vertical="center"/>
    </xf>
    <xf numFmtId="0" fontId="7" fillId="0" borderId="41"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40" xfId="0" applyFont="1" applyFill="1" applyBorder="1" applyAlignment="1">
      <alignment horizontal="center" vertical="center" wrapText="1"/>
    </xf>
    <xf numFmtId="176" fontId="7" fillId="0" borderId="10" xfId="0"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42" xfId="0" applyFont="1" applyFill="1" applyBorder="1" applyAlignment="1">
      <alignment horizontal="center" vertical="center"/>
    </xf>
    <xf numFmtId="38" fontId="7" fillId="0" borderId="29" xfId="3" applyFont="1" applyFill="1" applyBorder="1" applyAlignment="1" applyProtection="1">
      <alignment horizontal="right" vertical="center"/>
    </xf>
    <xf numFmtId="0" fontId="7" fillId="0" borderId="18"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33"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29" xfId="0" applyFont="1" applyFill="1" applyBorder="1" applyAlignment="1">
      <alignment horizontal="center" vertical="center"/>
    </xf>
    <xf numFmtId="0" fontId="6" fillId="0" borderId="41" xfId="0" applyFont="1" applyFill="1" applyBorder="1" applyAlignment="1">
      <alignment horizontal="right" vertical="center"/>
    </xf>
    <xf numFmtId="0" fontId="6" fillId="0" borderId="42" xfId="0" applyFont="1" applyFill="1" applyBorder="1" applyAlignment="1">
      <alignment horizontal="right" vertical="center"/>
    </xf>
    <xf numFmtId="0" fontId="7" fillId="0" borderId="3" xfId="0" applyFont="1" applyFill="1" applyBorder="1" applyAlignment="1" applyProtection="1">
      <alignment horizontal="right" vertical="center"/>
    </xf>
    <xf numFmtId="0" fontId="6" fillId="0" borderId="40" xfId="0" applyFont="1" applyFill="1" applyBorder="1" applyAlignment="1">
      <alignment horizontal="right" vertical="center"/>
    </xf>
    <xf numFmtId="0" fontId="7" fillId="0" borderId="24"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6" fillId="0" borderId="10" xfId="0" applyFont="1" applyFill="1" applyBorder="1" applyAlignment="1">
      <alignment horizontal="center" vertical="center"/>
    </xf>
    <xf numFmtId="0" fontId="7" fillId="0" borderId="25" xfId="0" applyFont="1" applyFill="1" applyBorder="1" applyAlignment="1">
      <alignment horizontal="center" vertical="center"/>
    </xf>
    <xf numFmtId="49" fontId="7" fillId="0" borderId="37" xfId="0" applyNumberFormat="1" applyFont="1" applyFill="1" applyBorder="1" applyAlignment="1">
      <alignment horizontal="left" vertical="center" wrapText="1"/>
    </xf>
    <xf numFmtId="49" fontId="7" fillId="0" borderId="36" xfId="0" applyNumberFormat="1" applyFont="1" applyFill="1" applyBorder="1" applyAlignment="1">
      <alignment horizontal="left" vertical="center" wrapText="1"/>
    </xf>
    <xf numFmtId="0" fontId="7" fillId="0" borderId="11" xfId="0" applyFont="1" applyFill="1" applyBorder="1" applyAlignment="1">
      <alignment horizontal="center" vertical="center"/>
    </xf>
    <xf numFmtId="0" fontId="7" fillId="0" borderId="16" xfId="0" applyFont="1" applyFill="1" applyBorder="1" applyAlignment="1">
      <alignment horizontal="distributed" vertical="center"/>
    </xf>
    <xf numFmtId="0" fontId="7" fillId="0" borderId="14" xfId="0" applyFont="1" applyFill="1" applyBorder="1" applyAlignment="1">
      <alignment horizontal="distributed" vertical="center"/>
    </xf>
    <xf numFmtId="0" fontId="7" fillId="0" borderId="43" xfId="0" applyFont="1" applyFill="1" applyBorder="1" applyAlignment="1">
      <alignment horizontal="center" vertical="center"/>
    </xf>
    <xf numFmtId="0" fontId="0" fillId="0" borderId="37" xfId="0" applyFont="1" applyFill="1" applyBorder="1" applyAlignment="1">
      <alignment vertical="center"/>
    </xf>
    <xf numFmtId="0" fontId="0" fillId="0" borderId="3" xfId="0" applyFill="1" applyBorder="1" applyAlignment="1">
      <alignment vertical="center"/>
    </xf>
    <xf numFmtId="49" fontId="7" fillId="0" borderId="39" xfId="0" applyNumberFormat="1" applyFont="1" applyFill="1" applyBorder="1" applyAlignment="1">
      <alignment horizontal="distributed" vertical="center" wrapText="1"/>
    </xf>
    <xf numFmtId="49" fontId="7" fillId="0" borderId="8" xfId="0" applyNumberFormat="1" applyFont="1" applyFill="1" applyBorder="1" applyAlignment="1">
      <alignment horizontal="distributed" vertical="center" wrapText="1"/>
    </xf>
    <xf numFmtId="0" fontId="7" fillId="0" borderId="10" xfId="0" applyFont="1" applyFill="1" applyBorder="1" applyAlignment="1">
      <alignment horizontal="distributed" vertical="center"/>
    </xf>
    <xf numFmtId="0" fontId="7" fillId="0" borderId="15" xfId="0" applyFont="1" applyFill="1" applyBorder="1" applyAlignment="1">
      <alignment horizontal="center" vertical="center"/>
    </xf>
    <xf numFmtId="0" fontId="7" fillId="0" borderId="5" xfId="0" applyFont="1" applyFill="1" applyBorder="1" applyAlignment="1" applyProtection="1">
      <alignment horizontal="center" vertical="center" textRotation="255"/>
    </xf>
    <xf numFmtId="0" fontId="7" fillId="0" borderId="18" xfId="0" applyFont="1" applyFill="1" applyBorder="1" applyAlignment="1">
      <alignment horizontal="center" vertical="center"/>
    </xf>
    <xf numFmtId="0" fontId="7" fillId="0" borderId="42" xfId="0" applyFont="1" applyFill="1" applyBorder="1" applyAlignment="1">
      <alignment horizontal="center" vertical="center" wrapText="1"/>
    </xf>
    <xf numFmtId="0" fontId="7" fillId="0" borderId="45" xfId="0" applyFont="1" applyFill="1" applyBorder="1" applyAlignment="1">
      <alignment horizontal="center" vertical="center"/>
    </xf>
    <xf numFmtId="0" fontId="7" fillId="0" borderId="47" xfId="0" applyFont="1" applyFill="1" applyBorder="1" applyAlignment="1">
      <alignment horizontal="center" vertical="center"/>
    </xf>
    <xf numFmtId="38" fontId="7" fillId="0" borderId="15" xfId="3" applyFont="1" applyFill="1" applyBorder="1" applyAlignment="1" applyProtection="1">
      <alignment horizontal="right" vertical="center"/>
    </xf>
    <xf numFmtId="0" fontId="6" fillId="0" borderId="15" xfId="0" applyFont="1" applyFill="1" applyBorder="1" applyAlignment="1">
      <alignment horizontal="distributed" vertical="center"/>
    </xf>
    <xf numFmtId="38" fontId="7" fillId="0" borderId="61" xfId="3" applyFont="1" applyFill="1" applyBorder="1" applyAlignment="1" applyProtection="1">
      <alignment horizontal="right" vertical="center"/>
    </xf>
    <xf numFmtId="0" fontId="7" fillId="0" borderId="11" xfId="0" applyFont="1" applyFill="1" applyBorder="1" applyAlignment="1">
      <alignment horizontal="distributed" vertical="center"/>
    </xf>
    <xf numFmtId="38" fontId="7" fillId="0" borderId="10" xfId="3" applyFont="1" applyFill="1" applyBorder="1" applyAlignment="1" applyProtection="1">
      <alignment horizontal="right" vertical="center"/>
    </xf>
    <xf numFmtId="0" fontId="7" fillId="0" borderId="84" xfId="0" applyFont="1" applyFill="1" applyBorder="1" applyAlignment="1">
      <alignment horizontal="distributed" vertical="center"/>
    </xf>
    <xf numFmtId="38" fontId="7" fillId="0" borderId="84" xfId="3" applyFont="1" applyFill="1" applyBorder="1" applyAlignment="1" applyProtection="1">
      <alignment horizontal="right" vertical="center"/>
    </xf>
    <xf numFmtId="38" fontId="7" fillId="0" borderId="83" xfId="3" applyFont="1" applyFill="1" applyBorder="1" applyAlignment="1" applyProtection="1">
      <alignment horizontal="right" vertical="center"/>
    </xf>
    <xf numFmtId="0" fontId="7" fillId="0" borderId="37" xfId="0" applyFont="1" applyFill="1" applyBorder="1" applyAlignment="1">
      <alignment horizontal="distributed" vertical="center"/>
    </xf>
    <xf numFmtId="0" fontId="7" fillId="0" borderId="36" xfId="0" applyFont="1" applyFill="1" applyBorder="1" applyAlignment="1">
      <alignment horizontal="distributed" vertical="center"/>
    </xf>
    <xf numFmtId="38" fontId="7" fillId="0" borderId="4" xfId="3" applyFont="1" applyFill="1" applyBorder="1" applyAlignment="1" applyProtection="1">
      <alignment horizontal="right" vertical="center"/>
    </xf>
    <xf numFmtId="38" fontId="7" fillId="0" borderId="27" xfId="3" applyFont="1" applyFill="1" applyBorder="1" applyAlignment="1" applyProtection="1">
      <alignment horizontal="right" vertical="center"/>
    </xf>
    <xf numFmtId="0" fontId="0" fillId="0" borderId="97" xfId="0" applyFont="1" applyFill="1" applyBorder="1" applyAlignment="1">
      <alignment horizontal="distributed" vertical="center" wrapText="1"/>
    </xf>
    <xf numFmtId="0" fontId="0" fillId="0" borderId="96" xfId="0" applyFont="1" applyFill="1" applyBorder="1" applyAlignment="1">
      <alignment horizontal="distributed" vertical="center" wrapText="1"/>
    </xf>
    <xf numFmtId="0" fontId="0" fillId="0" borderId="26" xfId="0" applyFont="1" applyFill="1" applyBorder="1" applyAlignment="1">
      <alignment horizontal="distributed" vertical="center" wrapText="1"/>
    </xf>
    <xf numFmtId="0" fontId="0" fillId="0" borderId="39" xfId="0" applyFont="1" applyFill="1" applyBorder="1" applyAlignment="1">
      <alignment horizontal="distributed" vertical="center" wrapText="1"/>
    </xf>
    <xf numFmtId="0" fontId="0" fillId="0" borderId="95" xfId="0" applyFont="1" applyFill="1" applyBorder="1" applyAlignment="1">
      <alignment horizontal="distributed" vertical="center" wrapText="1"/>
    </xf>
    <xf numFmtId="0" fontId="0" fillId="0" borderId="94" xfId="0" applyFont="1" applyFill="1" applyBorder="1" applyAlignment="1">
      <alignment horizontal="distributed" vertical="center" wrapText="1"/>
    </xf>
    <xf numFmtId="0" fontId="0" fillId="0" borderId="43" xfId="0" applyFill="1" applyBorder="1" applyAlignment="1" applyProtection="1">
      <alignment vertical="center" wrapText="1"/>
    </xf>
    <xf numFmtId="0" fontId="0" fillId="0" borderId="26" xfId="0" applyFill="1" applyBorder="1" applyAlignment="1">
      <alignment vertical="center"/>
    </xf>
    <xf numFmtId="0" fontId="0" fillId="0" borderId="95" xfId="0" applyFill="1" applyBorder="1" applyAlignment="1">
      <alignment vertical="center"/>
    </xf>
    <xf numFmtId="0" fontId="0" fillId="0" borderId="94" xfId="0" applyFill="1" applyBorder="1" applyAlignment="1">
      <alignment vertical="center"/>
    </xf>
    <xf numFmtId="0" fontId="0" fillId="0" borderId="8" xfId="0" applyFont="1" applyFill="1" applyBorder="1" applyAlignment="1" applyProtection="1">
      <alignment horizontal="center" vertical="distributed" textRotation="255"/>
    </xf>
    <xf numFmtId="0" fontId="0" fillId="0" borderId="14" xfId="0" applyFont="1" applyFill="1" applyBorder="1" applyAlignment="1" applyProtection="1">
      <alignment horizontal="center" vertical="distributed" textRotation="255"/>
    </xf>
    <xf numFmtId="0" fontId="0" fillId="0" borderId="10" xfId="0" applyFont="1" applyFill="1" applyBorder="1" applyAlignment="1" applyProtection="1">
      <alignment horizontal="distributed" vertical="center"/>
    </xf>
    <xf numFmtId="0" fontId="0" fillId="0" borderId="28" xfId="0" applyFont="1" applyFill="1" applyBorder="1" applyAlignment="1">
      <alignment horizontal="distributed" vertical="center"/>
    </xf>
    <xf numFmtId="0" fontId="0" fillId="0" borderId="93" xfId="0" applyFont="1" applyFill="1" applyBorder="1" applyAlignment="1">
      <alignment horizontal="center" vertical="distributed" textRotation="255" wrapText="1"/>
    </xf>
    <xf numFmtId="0" fontId="0" fillId="0" borderId="14" xfId="0" applyFont="1" applyFill="1" applyBorder="1" applyAlignment="1">
      <alignment horizontal="center" vertical="distributed" textRotation="255" wrapText="1"/>
    </xf>
    <xf numFmtId="0" fontId="0" fillId="0" borderId="90"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91" xfId="0" applyFill="1" applyBorder="1" applyAlignment="1">
      <alignment horizontal="center" vertical="center" textRotation="255"/>
    </xf>
    <xf numFmtId="0" fontId="0" fillId="0" borderId="15" xfId="0" applyFont="1" applyFill="1" applyBorder="1" applyAlignment="1" applyProtection="1">
      <alignment horizontal="distributed" vertical="center"/>
    </xf>
    <xf numFmtId="0" fontId="0" fillId="0" borderId="47" xfId="0" applyFont="1" applyFill="1" applyBorder="1" applyAlignment="1">
      <alignment horizontal="distributed" vertical="center"/>
    </xf>
    <xf numFmtId="178" fontId="0" fillId="0" borderId="61" xfId="0" applyNumberFormat="1" applyFont="1" applyFill="1" applyBorder="1" applyAlignment="1" applyProtection="1">
      <alignment horizontal="distributed" vertical="center" wrapText="1"/>
    </xf>
    <xf numFmtId="178" fontId="0" fillId="0" borderId="63" xfId="0" applyNumberFormat="1" applyFont="1" applyFill="1" applyBorder="1" applyAlignment="1" applyProtection="1">
      <alignment horizontal="distributed" vertical="center" wrapText="1"/>
    </xf>
    <xf numFmtId="178" fontId="0" fillId="0" borderId="81" xfId="0" applyNumberFormat="1" applyFont="1" applyFill="1" applyBorder="1" applyAlignment="1" applyProtection="1">
      <alignment horizontal="distributed" vertical="center" wrapText="1"/>
    </xf>
    <xf numFmtId="178" fontId="0" fillId="0" borderId="89" xfId="0" applyNumberFormat="1" applyFont="1" applyFill="1" applyBorder="1" applyAlignment="1" applyProtection="1">
      <alignment horizontal="distributed" vertical="center" wrapText="1"/>
    </xf>
    <xf numFmtId="178" fontId="0" fillId="0" borderId="88" xfId="0" applyNumberFormat="1" applyFont="1" applyFill="1" applyBorder="1" applyAlignment="1" applyProtection="1">
      <alignment horizontal="distributed" vertical="center" wrapText="1"/>
    </xf>
    <xf numFmtId="0" fontId="0" fillId="0" borderId="93" xfId="0" applyFont="1" applyFill="1" applyBorder="1" applyAlignment="1">
      <alignment horizontal="center" vertical="distributed" textRotation="255"/>
    </xf>
    <xf numFmtId="0" fontId="0" fillId="0" borderId="8" xfId="0" applyFont="1" applyFill="1" applyBorder="1" applyAlignment="1">
      <alignment horizontal="center" vertical="distributed" textRotation="255"/>
    </xf>
    <xf numFmtId="0" fontId="0" fillId="0" borderId="14" xfId="0" applyFont="1" applyFill="1" applyBorder="1" applyAlignment="1">
      <alignment horizontal="center" vertical="distributed" textRotation="255"/>
    </xf>
    <xf numFmtId="0" fontId="0" fillId="0" borderId="87" xfId="0" applyFill="1" applyBorder="1" applyAlignment="1">
      <alignment horizontal="distributed" vertical="center"/>
    </xf>
    <xf numFmtId="0" fontId="0" fillId="0" borderId="86" xfId="0" applyFill="1" applyBorder="1" applyAlignment="1">
      <alignment horizontal="distributed" vertical="center"/>
    </xf>
    <xf numFmtId="0" fontId="0" fillId="0" borderId="85" xfId="0" applyFill="1" applyBorder="1" applyAlignment="1">
      <alignment horizontal="distributed" vertical="center"/>
    </xf>
    <xf numFmtId="0" fontId="0" fillId="0" borderId="42" xfId="0" applyFont="1" applyFill="1" applyBorder="1" applyAlignment="1" applyProtection="1">
      <alignment horizontal="distributed" vertical="center"/>
    </xf>
    <xf numFmtId="0" fontId="0" fillId="0" borderId="10" xfId="0" applyFont="1" applyFill="1" applyBorder="1" applyAlignment="1">
      <alignment horizontal="distributed" vertical="center"/>
    </xf>
    <xf numFmtId="0" fontId="7" fillId="0" borderId="90" xfId="0" applyFont="1" applyFill="1" applyBorder="1" applyAlignment="1">
      <alignment horizontal="distributed" vertical="center" wrapText="1"/>
    </xf>
    <xf numFmtId="0" fontId="7" fillId="0" borderId="9" xfId="0" applyFont="1" applyFill="1" applyBorder="1" applyAlignment="1">
      <alignment horizontal="distributed" vertical="center" wrapText="1"/>
    </xf>
    <xf numFmtId="178" fontId="0" fillId="0" borderId="61" xfId="0" applyNumberFormat="1" applyFill="1" applyBorder="1" applyAlignment="1" applyProtection="1">
      <alignment horizontal="distributed" vertical="center" wrapText="1"/>
    </xf>
    <xf numFmtId="0" fontId="0" fillId="0" borderId="34" xfId="0" applyFont="1" applyFill="1" applyBorder="1" applyAlignment="1">
      <alignment vertical="center"/>
    </xf>
    <xf numFmtId="0" fontId="0" fillId="0" borderId="20" xfId="0" applyFill="1" applyBorder="1" applyAlignment="1">
      <alignment vertical="center"/>
    </xf>
    <xf numFmtId="0" fontId="0" fillId="0" borderId="48" xfId="0" applyFill="1" applyBorder="1" applyAlignment="1">
      <alignment vertical="center"/>
    </xf>
    <xf numFmtId="0" fontId="0" fillId="0" borderId="102" xfId="0" applyFill="1" applyBorder="1" applyAlignment="1" applyProtection="1">
      <alignment vertical="center" wrapText="1"/>
    </xf>
    <xf numFmtId="0" fontId="0" fillId="0" borderId="101" xfId="0" applyFont="1" applyFill="1" applyBorder="1" applyAlignment="1">
      <alignment vertical="center"/>
    </xf>
    <xf numFmtId="0" fontId="0" fillId="0" borderId="100" xfId="0" applyFont="1" applyFill="1" applyBorder="1" applyAlignment="1">
      <alignment vertical="center"/>
    </xf>
    <xf numFmtId="0" fontId="0" fillId="0" borderId="95" xfId="0" applyFill="1" applyBorder="1" applyAlignment="1" applyProtection="1">
      <alignment horizontal="distributed" vertical="center"/>
    </xf>
    <xf numFmtId="0" fontId="0" fillId="0" borderId="99" xfId="0" applyFont="1" applyFill="1" applyBorder="1" applyAlignment="1">
      <alignment vertical="center"/>
    </xf>
    <xf numFmtId="0" fontId="0" fillId="0" borderId="98" xfId="0" applyFont="1" applyFill="1" applyBorder="1" applyAlignment="1">
      <alignment vertical="center"/>
    </xf>
    <xf numFmtId="0" fontId="0" fillId="0" borderId="69" xfId="0" applyFill="1" applyBorder="1" applyAlignment="1" applyProtection="1">
      <alignment horizontal="distributed" vertical="center" wrapText="1"/>
    </xf>
    <xf numFmtId="0" fontId="0" fillId="0" borderId="63" xfId="0" applyFont="1" applyFill="1" applyBorder="1" applyAlignment="1">
      <alignment horizontal="distributed" vertical="center"/>
    </xf>
    <xf numFmtId="0" fontId="0" fillId="0" borderId="81" xfId="0" applyFont="1" applyFill="1" applyBorder="1" applyAlignment="1">
      <alignment horizontal="distributed" vertical="center"/>
    </xf>
    <xf numFmtId="0" fontId="0" fillId="0" borderId="10" xfId="0" applyFont="1" applyFill="1" applyBorder="1" applyAlignment="1" applyProtection="1">
      <alignment horizontal="center" vertical="distributed" textRotation="255"/>
    </xf>
    <xf numFmtId="0" fontId="0" fillId="0" borderId="84" xfId="0" applyFont="1" applyFill="1" applyBorder="1" applyAlignment="1" applyProtection="1">
      <alignment horizontal="distributed" vertical="center"/>
    </xf>
    <xf numFmtId="0" fontId="0" fillId="0" borderId="83" xfId="0" applyFont="1" applyFill="1" applyBorder="1" applyAlignment="1">
      <alignment horizontal="distributed" vertical="center"/>
    </xf>
    <xf numFmtId="0" fontId="4" fillId="0" borderId="0" xfId="0" applyFont="1" applyFill="1" applyBorder="1" applyAlignment="1" applyProtection="1">
      <alignment horizontal="distributed" vertical="center"/>
    </xf>
    <xf numFmtId="0" fontId="4" fillId="0" borderId="0" xfId="0" applyFont="1" applyFill="1" applyBorder="1" applyAlignment="1">
      <alignment horizontal="distributed" vertical="center"/>
    </xf>
    <xf numFmtId="0" fontId="4" fillId="0" borderId="39" xfId="0" applyFont="1" applyFill="1" applyBorder="1" applyAlignment="1">
      <alignment horizontal="distributed" vertical="center"/>
    </xf>
    <xf numFmtId="176" fontId="4" fillId="0" borderId="0" xfId="0" applyNumberFormat="1" applyFont="1" applyFill="1" applyBorder="1" applyAlignment="1" applyProtection="1">
      <alignment horizontal="distributed" vertical="center"/>
    </xf>
    <xf numFmtId="0" fontId="4" fillId="0" borderId="26" xfId="0" applyFont="1" applyFill="1" applyBorder="1" applyAlignment="1">
      <alignment horizontal="distributed" vertical="center"/>
    </xf>
    <xf numFmtId="0" fontId="9" fillId="0" borderId="0" xfId="0" applyFont="1" applyFill="1" applyBorder="1" applyAlignment="1">
      <alignment horizontal="justify" vertical="center"/>
    </xf>
    <xf numFmtId="0" fontId="9" fillId="0" borderId="39" xfId="0" applyFont="1" applyFill="1" applyBorder="1" applyAlignment="1"/>
    <xf numFmtId="0" fontId="4" fillId="0" borderId="34" xfId="0" applyFont="1" applyFill="1" applyBorder="1" applyAlignment="1">
      <alignment horizontal="center" vertical="center"/>
    </xf>
    <xf numFmtId="0" fontId="0" fillId="0" borderId="20" xfId="0" applyFill="1" applyBorder="1" applyAlignment="1">
      <alignment horizontal="center" vertical="center"/>
    </xf>
    <xf numFmtId="0" fontId="0" fillId="0" borderId="82" xfId="0" applyFill="1" applyBorder="1" applyAlignment="1">
      <alignment horizontal="center" vertical="center"/>
    </xf>
    <xf numFmtId="176" fontId="4" fillId="0" borderId="39" xfId="0" applyNumberFormat="1" applyFont="1" applyFill="1" applyBorder="1" applyAlignment="1" applyProtection="1">
      <alignment horizontal="distributed" vertical="center"/>
    </xf>
    <xf numFmtId="0" fontId="4" fillId="0" borderId="15" xfId="0" applyFont="1" applyFill="1" applyBorder="1" applyAlignment="1">
      <alignment horizontal="center" vertical="center" textRotation="255"/>
    </xf>
    <xf numFmtId="0" fontId="4" fillId="0" borderId="15" xfId="0" applyFont="1" applyFill="1" applyBorder="1" applyAlignment="1" applyProtection="1">
      <alignment horizontal="center" vertical="center" textRotation="255"/>
    </xf>
    <xf numFmtId="0" fontId="4" fillId="0" borderId="18" xfId="0" applyFont="1" applyFill="1" applyBorder="1" applyAlignment="1">
      <alignment horizontal="distributed" vertical="center"/>
    </xf>
    <xf numFmtId="0" fontId="4" fillId="0" borderId="61" xfId="0" applyFont="1" applyFill="1" applyBorder="1" applyAlignment="1">
      <alignment horizontal="distributed" vertical="center"/>
    </xf>
    <xf numFmtId="0" fontId="4" fillId="0" borderId="15" xfId="0" applyFont="1" applyFill="1" applyBorder="1" applyAlignment="1">
      <alignment horizontal="distributed" vertical="center" wrapText="1"/>
    </xf>
    <xf numFmtId="0" fontId="4" fillId="0" borderId="61" xfId="0" applyFont="1" applyFill="1" applyBorder="1" applyAlignment="1">
      <alignment horizontal="distributed" vertical="center" wrapText="1"/>
    </xf>
    <xf numFmtId="0" fontId="4" fillId="0" borderId="70" xfId="0" applyFont="1" applyFill="1" applyBorder="1" applyAlignment="1">
      <alignment horizontal="distributed" vertical="center" wrapText="1"/>
    </xf>
    <xf numFmtId="0" fontId="4" fillId="0" borderId="52" xfId="0" applyFont="1" applyFill="1" applyBorder="1" applyAlignment="1">
      <alignment horizontal="distributed" vertical="center" wrapText="1"/>
    </xf>
    <xf numFmtId="0" fontId="4" fillId="0" borderId="105" xfId="0" applyFont="1" applyFill="1" applyBorder="1" applyAlignment="1">
      <alignment horizontal="distributed" vertical="center" wrapText="1"/>
    </xf>
    <xf numFmtId="0" fontId="4" fillId="0" borderId="30" xfId="0" applyFont="1" applyFill="1" applyBorder="1" applyAlignment="1">
      <alignment horizontal="center" vertical="center" textRotation="255" wrapText="1"/>
    </xf>
    <xf numFmtId="0" fontId="6" fillId="0" borderId="15" xfId="0" applyFont="1" applyFill="1" applyBorder="1" applyAlignment="1">
      <alignment horizontal="distributed" vertical="center" wrapText="1"/>
    </xf>
    <xf numFmtId="0" fontId="6" fillId="0" borderId="61" xfId="0" applyFont="1" applyFill="1" applyBorder="1" applyAlignment="1">
      <alignment horizontal="distributed" vertical="center" wrapText="1"/>
    </xf>
    <xf numFmtId="0" fontId="4" fillId="0" borderId="30" xfId="0" applyFont="1" applyFill="1" applyBorder="1" applyAlignment="1">
      <alignment horizontal="distributed" vertical="center" wrapText="1"/>
    </xf>
    <xf numFmtId="0" fontId="4" fillId="0" borderId="15" xfId="0" applyFont="1" applyFill="1" applyBorder="1" applyAlignment="1" applyProtection="1">
      <alignment horizontal="center" vertical="center" textRotation="255" wrapText="1"/>
    </xf>
    <xf numFmtId="0" fontId="4" fillId="0" borderId="15" xfId="0" applyFont="1" applyFill="1" applyBorder="1" applyAlignment="1">
      <alignment horizontal="center" vertical="center" textRotation="255" wrapText="1"/>
    </xf>
    <xf numFmtId="0" fontId="4" fillId="0" borderId="15" xfId="0" applyFont="1" applyFill="1" applyBorder="1" applyAlignment="1" applyProtection="1">
      <alignment horizontal="distributed" vertical="center" wrapText="1"/>
    </xf>
    <xf numFmtId="0" fontId="4" fillId="0" borderId="30" xfId="0" applyFont="1" applyFill="1" applyBorder="1" applyAlignment="1" applyProtection="1">
      <alignment horizontal="center" vertical="center" textRotation="255"/>
    </xf>
    <xf numFmtId="0" fontId="4" fillId="0" borderId="30" xfId="0" applyFont="1" applyFill="1" applyBorder="1" applyAlignment="1">
      <alignment horizontal="center" vertical="center" textRotation="255"/>
    </xf>
    <xf numFmtId="0" fontId="4" fillId="0" borderId="10" xfId="0" applyFont="1" applyFill="1" applyBorder="1" applyAlignment="1" applyProtection="1">
      <alignment horizontal="center" vertical="center" textRotation="255" wrapText="1"/>
    </xf>
    <xf numFmtId="0" fontId="4" fillId="0" borderId="14" xfId="0" applyFont="1" applyFill="1" applyBorder="1" applyAlignment="1">
      <alignment horizontal="center" vertical="center" textRotation="255" wrapText="1"/>
    </xf>
    <xf numFmtId="176" fontId="0" fillId="0" borderId="10" xfId="0" applyNumberFormat="1" applyFont="1" applyFill="1" applyBorder="1" applyAlignment="1" applyProtection="1">
      <alignment horizontal="center" vertical="center" wrapText="1"/>
    </xf>
    <xf numFmtId="176" fontId="0" fillId="0" borderId="14" xfId="0" applyNumberFormat="1" applyFont="1" applyFill="1" applyBorder="1" applyAlignment="1">
      <alignment horizontal="center" vertical="center" wrapText="1"/>
    </xf>
    <xf numFmtId="176" fontId="0" fillId="0" borderId="8" xfId="0" applyNumberFormat="1" applyFont="1" applyFill="1" applyBorder="1" applyAlignment="1" applyProtection="1">
      <alignment horizontal="center" vertical="center" wrapText="1"/>
    </xf>
    <xf numFmtId="176" fontId="0" fillId="0" borderId="14" xfId="0" applyNumberFormat="1" applyFont="1" applyFill="1" applyBorder="1" applyAlignment="1" applyProtection="1">
      <alignment horizontal="center" vertical="center" wrapText="1"/>
    </xf>
    <xf numFmtId="176" fontId="0" fillId="0" borderId="28" xfId="0" applyNumberFormat="1" applyFont="1" applyFill="1" applyBorder="1" applyAlignment="1" applyProtection="1">
      <alignment horizontal="center" vertical="center" wrapText="1"/>
    </xf>
    <xf numFmtId="176" fontId="0" fillId="0" borderId="31" xfId="0" applyNumberFormat="1" applyFont="1" applyFill="1" applyBorder="1" applyAlignment="1" applyProtection="1">
      <alignment horizontal="center" vertical="center" wrapText="1"/>
    </xf>
    <xf numFmtId="176" fontId="0" fillId="0" borderId="29" xfId="0" applyNumberFormat="1" applyFont="1" applyFill="1" applyBorder="1" applyAlignment="1" applyProtection="1">
      <alignment horizontal="center" vertical="center" wrapText="1"/>
    </xf>
    <xf numFmtId="176" fontId="0" fillId="0" borderId="24" xfId="0" applyNumberFormat="1" applyFont="1" applyFill="1" applyBorder="1" applyAlignment="1" applyProtection="1">
      <alignment horizontal="center" vertical="center" wrapText="1"/>
    </xf>
    <xf numFmtId="176" fontId="0" fillId="0" borderId="21" xfId="0" applyNumberFormat="1" applyFont="1" applyFill="1" applyBorder="1" applyAlignment="1">
      <alignment horizontal="center" vertical="center" wrapText="1"/>
    </xf>
    <xf numFmtId="176" fontId="0" fillId="0" borderId="23" xfId="0" applyNumberFormat="1" applyFont="1" applyFill="1" applyBorder="1" applyAlignment="1">
      <alignment horizontal="center" vertical="center" wrapText="1"/>
    </xf>
    <xf numFmtId="176" fontId="0" fillId="0" borderId="15" xfId="0" applyNumberFormat="1" applyFont="1" applyFill="1" applyBorder="1" applyAlignment="1" applyProtection="1">
      <alignment horizontal="center" vertical="center" wrapText="1"/>
    </xf>
    <xf numFmtId="176" fontId="0" fillId="0" borderId="41" xfId="0" applyNumberFormat="1" applyFont="1" applyFill="1" applyBorder="1" applyAlignment="1" applyProtection="1">
      <alignment horizontal="center" vertical="center" wrapText="1"/>
    </xf>
    <xf numFmtId="176" fontId="0" fillId="0" borderId="7" xfId="0" applyNumberFormat="1"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wrapText="1"/>
    </xf>
    <xf numFmtId="176" fontId="0" fillId="0" borderId="57" xfId="0" applyNumberFormat="1" applyFont="1" applyFill="1" applyBorder="1" applyAlignment="1" applyProtection="1">
      <alignment horizontal="center" vertical="center" wrapText="1"/>
    </xf>
    <xf numFmtId="176" fontId="0" fillId="0" borderId="77" xfId="0" applyNumberFormat="1" applyFont="1" applyFill="1" applyBorder="1" applyAlignment="1" applyProtection="1">
      <alignment horizontal="center" vertical="center" wrapText="1"/>
    </xf>
    <xf numFmtId="176" fontId="0" fillId="0" borderId="106" xfId="0" applyNumberFormat="1" applyFont="1" applyFill="1" applyBorder="1" applyAlignment="1" applyProtection="1">
      <alignment horizontal="center" vertical="center" wrapText="1"/>
    </xf>
    <xf numFmtId="176" fontId="0" fillId="0" borderId="49" xfId="0" applyNumberFormat="1" applyFont="1" applyFill="1" applyBorder="1" applyAlignment="1" applyProtection="1">
      <alignment horizontal="center" vertical="center" wrapText="1"/>
    </xf>
    <xf numFmtId="176" fontId="0" fillId="0" borderId="20" xfId="0" applyNumberFormat="1" applyFont="1" applyFill="1" applyBorder="1" applyAlignment="1">
      <alignment horizontal="center" vertical="center" wrapText="1"/>
    </xf>
    <xf numFmtId="176" fontId="0" fillId="0" borderId="82" xfId="0" applyNumberFormat="1" applyFont="1" applyFill="1" applyBorder="1" applyAlignment="1">
      <alignment horizontal="center" vertical="center" wrapText="1"/>
    </xf>
    <xf numFmtId="176" fontId="0" fillId="0" borderId="108" xfId="0" applyNumberFormat="1" applyFont="1" applyFill="1" applyBorder="1" applyAlignment="1" applyProtection="1">
      <alignment horizontal="center" vertical="center"/>
    </xf>
    <xf numFmtId="176" fontId="0" fillId="0" borderId="20" xfId="0" applyNumberFormat="1" applyFont="1" applyFill="1" applyBorder="1" applyAlignment="1">
      <alignment horizontal="center" vertical="center"/>
    </xf>
    <xf numFmtId="176" fontId="0" fillId="0" borderId="48" xfId="0" applyNumberFormat="1" applyFont="1" applyFill="1" applyBorder="1" applyAlignment="1">
      <alignment horizontal="center" vertical="center"/>
    </xf>
    <xf numFmtId="176" fontId="0" fillId="0" borderId="49" xfId="0" applyNumberFormat="1" applyFont="1" applyFill="1" applyBorder="1" applyAlignment="1" applyProtection="1">
      <alignment horizontal="center" vertical="center"/>
    </xf>
    <xf numFmtId="176" fontId="0" fillId="0" borderId="82" xfId="0" applyNumberFormat="1" applyFont="1" applyFill="1" applyBorder="1" applyAlignment="1">
      <alignment horizontal="center" vertical="center"/>
    </xf>
    <xf numFmtId="176" fontId="0" fillId="0" borderId="3" xfId="0" applyNumberFormat="1" applyFill="1" applyBorder="1" applyAlignment="1">
      <alignment horizontal="right" vertical="center"/>
    </xf>
    <xf numFmtId="176" fontId="0" fillId="0" borderId="3" xfId="0" applyNumberFormat="1" applyFont="1" applyFill="1" applyBorder="1" applyAlignment="1">
      <alignment horizontal="right" vertical="center"/>
    </xf>
    <xf numFmtId="176" fontId="0" fillId="0" borderId="42" xfId="0" applyNumberFormat="1" applyFont="1" applyFill="1" applyBorder="1" applyAlignment="1" applyProtection="1">
      <alignment horizontal="center" vertical="center" wrapText="1"/>
    </xf>
    <xf numFmtId="176" fontId="0" fillId="0" borderId="48" xfId="0" applyNumberFormat="1" applyFont="1" applyFill="1" applyBorder="1" applyAlignment="1">
      <alignment horizontal="center" vertical="center" wrapText="1"/>
    </xf>
    <xf numFmtId="176" fontId="0" fillId="0" borderId="29" xfId="0" applyNumberFormat="1" applyFont="1" applyFill="1" applyBorder="1" applyAlignment="1">
      <alignment horizontal="center" vertical="center" wrapText="1"/>
    </xf>
    <xf numFmtId="176" fontId="0" fillId="0" borderId="103" xfId="0" applyNumberFormat="1" applyFont="1" applyFill="1" applyBorder="1" applyAlignment="1">
      <alignment horizontal="center" vertical="center" wrapText="1"/>
    </xf>
    <xf numFmtId="176" fontId="0" fillId="0" borderId="47" xfId="0" applyNumberFormat="1" applyFont="1" applyFill="1" applyBorder="1" applyAlignment="1">
      <alignment horizontal="center" vertical="center" wrapText="1"/>
    </xf>
    <xf numFmtId="176" fontId="0" fillId="0" borderId="80" xfId="0" applyNumberFormat="1" applyFont="1" applyFill="1" applyBorder="1" applyAlignment="1" applyProtection="1">
      <alignment horizontal="center" vertical="center" wrapText="1"/>
    </xf>
    <xf numFmtId="176" fontId="0" fillId="0" borderId="78" xfId="0" applyNumberFormat="1" applyFont="1" applyFill="1" applyBorder="1" applyAlignment="1" applyProtection="1">
      <alignment horizontal="center" vertical="center" wrapText="1"/>
    </xf>
    <xf numFmtId="176" fontId="0" fillId="0" borderId="107" xfId="0" applyNumberFormat="1" applyFont="1" applyFill="1" applyBorder="1" applyAlignment="1" applyProtection="1">
      <alignment horizontal="center" vertical="center" wrapText="1"/>
    </xf>
    <xf numFmtId="176" fontId="0" fillId="0" borderId="104" xfId="0" applyNumberFormat="1" applyFont="1" applyFill="1" applyBorder="1" applyAlignment="1" applyProtection="1">
      <alignment horizontal="center" vertical="center" wrapText="1"/>
    </xf>
    <xf numFmtId="176" fontId="0" fillId="0" borderId="104" xfId="0" applyNumberFormat="1" applyFont="1" applyFill="1" applyBorder="1" applyAlignment="1">
      <alignment horizontal="center" vertical="center" wrapText="1"/>
    </xf>
    <xf numFmtId="176" fontId="0" fillId="0" borderId="15" xfId="0" applyNumberFormat="1" applyFill="1" applyBorder="1" applyAlignment="1" applyProtection="1">
      <alignment horizontal="center" vertical="center" wrapText="1"/>
    </xf>
    <xf numFmtId="0" fontId="24" fillId="0" borderId="21" xfId="4" applyFont="1" applyFill="1" applyBorder="1" applyAlignment="1">
      <alignment horizontal="center" vertical="center" wrapText="1"/>
    </xf>
    <xf numFmtId="0" fontId="24" fillId="0" borderId="22" xfId="4" applyFont="1" applyFill="1" applyBorder="1" applyAlignment="1">
      <alignment horizontal="center" vertical="center" wrapText="1"/>
    </xf>
    <xf numFmtId="0" fontId="24" fillId="0" borderId="18" xfId="4" applyFont="1" applyFill="1" applyBorder="1" applyAlignment="1">
      <alignment horizontal="center" vertical="center" wrapText="1"/>
    </xf>
    <xf numFmtId="0" fontId="24" fillId="0" borderId="17" xfId="4" applyFont="1" applyFill="1" applyBorder="1" applyAlignment="1">
      <alignment horizontal="center" vertical="center" wrapText="1"/>
    </xf>
    <xf numFmtId="0" fontId="24" fillId="0" borderId="103" xfId="4" applyFont="1" applyFill="1" applyBorder="1" applyAlignment="1">
      <alignment horizontal="center" vertical="center"/>
    </xf>
    <xf numFmtId="0" fontId="24" fillId="0" borderId="47" xfId="4" applyFont="1" applyFill="1" applyBorder="1" applyAlignment="1">
      <alignment horizontal="center" vertical="center"/>
    </xf>
    <xf numFmtId="0" fontId="24" fillId="0" borderId="104" xfId="4" applyFont="1" applyFill="1" applyBorder="1" applyAlignment="1" applyProtection="1">
      <alignment horizontal="center" vertical="center" wrapText="1"/>
    </xf>
    <xf numFmtId="0" fontId="24" fillId="0" borderId="15" xfId="4" applyFont="1" applyFill="1" applyBorder="1" applyAlignment="1">
      <alignment horizontal="center" vertical="center" wrapText="1"/>
    </xf>
    <xf numFmtId="0" fontId="24" fillId="0" borderId="104" xfId="4" applyFont="1" applyFill="1" applyBorder="1" applyAlignment="1">
      <alignment horizontal="center" vertical="center" wrapText="1"/>
    </xf>
    <xf numFmtId="0" fontId="24" fillId="0" borderId="15" xfId="4" applyFont="1" applyFill="1" applyBorder="1" applyAlignment="1" applyProtection="1">
      <alignment horizontal="center" vertical="center" wrapText="1"/>
    </xf>
    <xf numFmtId="0" fontId="24" fillId="0" borderId="26" xfId="4" applyFont="1" applyFill="1" applyBorder="1" applyAlignment="1" applyProtection="1">
      <alignment horizontal="center" vertical="center"/>
    </xf>
    <xf numFmtId="0" fontId="24" fillId="0" borderId="39" xfId="4" applyFont="1" applyFill="1" applyBorder="1" applyAlignment="1" applyProtection="1">
      <alignment horizontal="center" vertical="center"/>
    </xf>
    <xf numFmtId="0" fontId="2" fillId="0" borderId="26" xfId="4" applyFont="1" applyFill="1" applyBorder="1" applyAlignment="1">
      <alignment horizontal="center" vertical="center"/>
    </xf>
    <xf numFmtId="0" fontId="2" fillId="0" borderId="39" xfId="4" applyFont="1" applyFill="1" applyBorder="1" applyAlignment="1">
      <alignment horizontal="center" vertical="center"/>
    </xf>
    <xf numFmtId="0" fontId="2" fillId="0" borderId="43" xfId="4" applyFont="1" applyFill="1" applyBorder="1" applyAlignment="1">
      <alignment horizontal="center" vertical="center"/>
    </xf>
    <xf numFmtId="0" fontId="2" fillId="0" borderId="42" xfId="4" applyFont="1" applyFill="1" applyBorder="1" applyAlignment="1">
      <alignment horizontal="center" vertical="center"/>
    </xf>
    <xf numFmtId="0" fontId="22" fillId="0" borderId="7" xfId="0" applyFont="1" applyFill="1" applyBorder="1" applyAlignment="1" applyProtection="1">
      <alignment horizontal="center" vertical="center"/>
    </xf>
    <xf numFmtId="0" fontId="22" fillId="0" borderId="18" xfId="0" applyFont="1" applyFill="1" applyBorder="1" applyAlignment="1">
      <alignment horizontal="center" vertical="center"/>
    </xf>
    <xf numFmtId="0" fontId="22" fillId="0" borderId="21" xfId="0" applyFont="1" applyFill="1" applyBorder="1" applyAlignment="1" applyProtection="1">
      <alignment horizontal="center" vertical="center"/>
    </xf>
    <xf numFmtId="0" fontId="22" fillId="0" borderId="7"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0" xfId="0" applyFont="1" applyFill="1" applyBorder="1" applyAlignment="1" applyProtection="1">
      <alignment horizontal="center" vertical="center" wrapText="1"/>
    </xf>
    <xf numFmtId="0" fontId="22" fillId="0" borderId="22"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24" xfId="0" applyFont="1" applyFill="1" applyBorder="1" applyAlignment="1" applyProtection="1">
      <alignment horizontal="center" vertical="center"/>
    </xf>
    <xf numFmtId="0" fontId="22" fillId="0" borderId="8" xfId="0" applyFont="1" applyFill="1" applyBorder="1" applyAlignment="1">
      <alignment horizontal="center" vertical="center"/>
    </xf>
    <xf numFmtId="0" fontId="22" fillId="0" borderId="8" xfId="0" applyFont="1" applyFill="1" applyBorder="1" applyAlignment="1" applyProtection="1">
      <alignment horizontal="center" vertical="center"/>
    </xf>
    <xf numFmtId="0" fontId="22" fillId="0" borderId="14" xfId="0" applyFont="1" applyFill="1" applyBorder="1" applyAlignment="1">
      <alignment horizontal="center" vertical="center"/>
    </xf>
    <xf numFmtId="0" fontId="22" fillId="0" borderId="104" xfId="0" applyFont="1" applyFill="1" applyBorder="1" applyAlignment="1" applyProtection="1">
      <alignment horizontal="center" vertical="center"/>
    </xf>
    <xf numFmtId="0" fontId="22" fillId="0" borderId="10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33" xfId="0" applyFont="1" applyFill="1" applyBorder="1" applyAlignment="1" applyProtection="1">
      <alignment horizontal="center" vertical="center" wrapText="1"/>
    </xf>
    <xf numFmtId="0" fontId="22" fillId="0" borderId="31" xfId="0" applyFont="1" applyFill="1" applyBorder="1" applyAlignment="1">
      <alignment horizontal="center" vertical="center" wrapText="1"/>
    </xf>
    <xf numFmtId="0" fontId="22" fillId="0" borderId="46" xfId="0" applyFont="1" applyFill="1" applyBorder="1" applyAlignment="1" applyProtection="1">
      <alignment horizontal="center" vertical="center"/>
    </xf>
    <xf numFmtId="0" fontId="22" fillId="0" borderId="23"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1"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23" xfId="0" applyFont="1" applyFill="1" applyBorder="1" applyAlignment="1" applyProtection="1">
      <alignment horizontal="left" vertical="center" wrapText="1"/>
    </xf>
    <xf numFmtId="0" fontId="30" fillId="0" borderId="33" xfId="0" applyFont="1" applyFill="1" applyBorder="1" applyAlignment="1" applyProtection="1">
      <alignment horizontal="center" vertical="center" wrapText="1"/>
    </xf>
    <xf numFmtId="0" fontId="22" fillId="0" borderId="31" xfId="0" applyFont="1" applyBorder="1" applyAlignment="1">
      <alignment horizontal="center" vertical="center" wrapText="1"/>
    </xf>
    <xf numFmtId="0" fontId="22" fillId="0" borderId="14" xfId="0" applyFont="1" applyBorder="1" applyAlignment="1">
      <alignment horizontal="center" vertical="center" wrapText="1"/>
    </xf>
    <xf numFmtId="0" fontId="28" fillId="0" borderId="7" xfId="0" applyFont="1" applyFill="1" applyBorder="1" applyAlignment="1" applyProtection="1">
      <alignment horizontal="center" vertical="center"/>
    </xf>
    <xf numFmtId="0" fontId="28" fillId="0" borderId="18" xfId="0" applyFont="1" applyBorder="1" applyAlignment="1">
      <alignment horizontal="center" vertical="center"/>
    </xf>
    <xf numFmtId="0" fontId="22" fillId="0" borderId="7" xfId="0" applyFont="1" applyBorder="1" applyAlignment="1">
      <alignment horizontal="center" vertical="center"/>
    </xf>
    <xf numFmtId="0" fontId="22" fillId="0" borderId="24" xfId="0" applyFont="1" applyFill="1" applyBorder="1" applyAlignment="1" applyProtection="1">
      <alignment horizontal="center" vertical="center" wrapText="1"/>
    </xf>
    <xf numFmtId="0" fontId="22" fillId="0" borderId="8" xfId="0" applyFont="1" applyBorder="1" applyAlignment="1">
      <alignment horizontal="center" vertical="center" wrapText="1"/>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2" fillId="0" borderId="18" xfId="0" applyFont="1" applyBorder="1" applyAlignment="1">
      <alignment horizontal="center" vertical="center"/>
    </xf>
    <xf numFmtId="0" fontId="22" fillId="0" borderId="13" xfId="0" applyFont="1" applyBorder="1" applyAlignment="1">
      <alignment horizontal="center" vertical="center"/>
    </xf>
    <xf numFmtId="0" fontId="22" fillId="0" borderId="17" xfId="0" applyFont="1" applyBorder="1" applyAlignment="1">
      <alignment horizontal="center" vertical="center"/>
    </xf>
    <xf numFmtId="0" fontId="4" fillId="0" borderId="10" xfId="0" applyFont="1" applyFill="1" applyBorder="1" applyAlignment="1" applyProtection="1">
      <alignment horizontal="center" vertical="center" wrapText="1"/>
    </xf>
    <xf numFmtId="0" fontId="4" fillId="0" borderId="10" xfId="0" applyFont="1" applyFill="1" applyBorder="1" applyAlignment="1">
      <alignment horizontal="center" vertical="center" wrapText="1"/>
    </xf>
    <xf numFmtId="0" fontId="4" fillId="0" borderId="24"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31" xfId="0" applyFont="1" applyBorder="1" applyAlignment="1">
      <alignment horizontal="center" vertical="center" wrapText="1"/>
    </xf>
    <xf numFmtId="0" fontId="4" fillId="0" borderId="21" xfId="0" applyFont="1" applyFill="1" applyBorder="1" applyAlignment="1" applyProtection="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0" fillId="0" borderId="45" xfId="0" applyFill="1" applyBorder="1" applyAlignment="1">
      <alignment vertical="center"/>
    </xf>
    <xf numFmtId="0" fontId="0" fillId="0" borderId="18" xfId="0" applyFill="1" applyBorder="1" applyAlignment="1">
      <alignment vertical="center"/>
    </xf>
    <xf numFmtId="0" fontId="0" fillId="0" borderId="44" xfId="0" applyFill="1" applyBorder="1" applyAlignment="1">
      <alignment vertical="center"/>
    </xf>
    <xf numFmtId="0" fontId="4" fillId="0" borderId="8" xfId="0" applyFont="1" applyFill="1" applyBorder="1" applyAlignment="1">
      <alignment horizontal="center" vertical="center" wrapText="1"/>
    </xf>
    <xf numFmtId="0" fontId="4" fillId="0" borderId="8" xfId="0" applyFont="1" applyFill="1" applyBorder="1" applyAlignment="1" applyProtection="1">
      <alignment horizontal="center" vertical="center" wrapText="1"/>
    </xf>
    <xf numFmtId="0" fontId="0" fillId="0" borderId="14" xfId="0" applyFill="1" applyBorder="1" applyAlignment="1">
      <alignment vertical="center"/>
    </xf>
    <xf numFmtId="0" fontId="9" fillId="0" borderId="28" xfId="0" applyFont="1" applyFill="1" applyBorder="1" applyAlignment="1">
      <alignment horizontal="center" vertical="center" wrapText="1"/>
    </xf>
    <xf numFmtId="0" fontId="0" fillId="0" borderId="29" xfId="0" applyFill="1" applyBorder="1" applyAlignment="1">
      <alignment horizontal="center" vertical="center" wrapText="1"/>
    </xf>
    <xf numFmtId="0" fontId="4" fillId="0" borderId="49" xfId="0" applyFont="1" applyFill="1" applyBorder="1" applyAlignment="1" applyProtection="1">
      <alignment horizontal="center" vertical="center" wrapText="1"/>
    </xf>
    <xf numFmtId="0" fontId="0" fillId="0" borderId="82" xfId="0" applyFill="1" applyBorder="1" applyAlignment="1">
      <alignment horizontal="center" vertical="center" wrapText="1"/>
    </xf>
    <xf numFmtId="177" fontId="0" fillId="0" borderId="7" xfId="0" applyNumberFormat="1" applyFont="1" applyFill="1" applyBorder="1" applyAlignment="1" applyProtection="1">
      <alignment horizontal="right" vertical="center"/>
    </xf>
    <xf numFmtId="177" fontId="0" fillId="0" borderId="39" xfId="0" applyNumberFormat="1" applyFill="1" applyBorder="1" applyAlignment="1">
      <alignment horizontal="right" vertical="center"/>
    </xf>
    <xf numFmtId="177" fontId="0" fillId="0" borderId="2" xfId="0" applyNumberFormat="1" applyFont="1" applyFill="1" applyBorder="1" applyAlignment="1" applyProtection="1">
      <alignment horizontal="right" vertical="center"/>
    </xf>
    <xf numFmtId="177" fontId="0" fillId="0" borderId="36" xfId="0" applyNumberFormat="1" applyFill="1" applyBorder="1" applyAlignment="1">
      <alignment horizontal="right" vertical="center"/>
    </xf>
    <xf numFmtId="0" fontId="4" fillId="0" borderId="14" xfId="0" applyFont="1" applyFill="1" applyBorder="1" applyAlignment="1">
      <alignment horizontal="center" vertical="center" wrapText="1"/>
    </xf>
    <xf numFmtId="0" fontId="4" fillId="0" borderId="14" xfId="0" applyFont="1" applyFill="1" applyBorder="1" applyAlignment="1" applyProtection="1">
      <alignment horizontal="center" vertical="center" wrapText="1"/>
    </xf>
    <xf numFmtId="0" fontId="0" fillId="0" borderId="22" xfId="0" applyBorder="1" applyAlignment="1">
      <alignment vertical="center"/>
    </xf>
    <xf numFmtId="0" fontId="0" fillId="0" borderId="7" xfId="0" applyBorder="1" applyAlignment="1">
      <alignment vertical="center"/>
    </xf>
    <xf numFmtId="0" fontId="0" fillId="0" borderId="39" xfId="0" applyBorder="1" applyAlignment="1">
      <alignment vertical="center"/>
    </xf>
    <xf numFmtId="0" fontId="0" fillId="0" borderId="18" xfId="0" applyBorder="1" applyAlignment="1">
      <alignment vertical="center"/>
    </xf>
    <xf numFmtId="0" fontId="0" fillId="0" borderId="17" xfId="0" applyBorder="1" applyAlignment="1">
      <alignment vertical="center"/>
    </xf>
    <xf numFmtId="0" fontId="0" fillId="0" borderId="49" xfId="0" applyBorder="1" applyAlignment="1">
      <alignment horizontal="center" vertical="center"/>
    </xf>
    <xf numFmtId="0" fontId="0" fillId="0" borderId="20" xfId="0" applyBorder="1" applyAlignment="1">
      <alignment horizontal="center" vertical="center"/>
    </xf>
    <xf numFmtId="0" fontId="0" fillId="0" borderId="48" xfId="0" applyBorder="1" applyAlignment="1">
      <alignment horizontal="center" vertical="center"/>
    </xf>
    <xf numFmtId="0" fontId="0" fillId="0" borderId="3" xfId="0" applyFont="1" applyFill="1" applyBorder="1" applyAlignment="1">
      <alignment horizontal="right" vertical="center"/>
    </xf>
    <xf numFmtId="0" fontId="0" fillId="0" borderId="25" xfId="0" applyFont="1" applyFill="1" applyBorder="1" applyAlignment="1" applyProtection="1">
      <alignment vertical="center"/>
    </xf>
    <xf numFmtId="0" fontId="0" fillId="0" borderId="9" xfId="0" applyBorder="1" applyAlignment="1">
      <alignment vertical="center"/>
    </xf>
    <xf numFmtId="0" fontId="0" fillId="0" borderId="16" xfId="0" applyBorder="1" applyAlignment="1">
      <alignment vertical="center"/>
    </xf>
    <xf numFmtId="0" fontId="0" fillId="0" borderId="14" xfId="0" applyBorder="1" applyAlignment="1">
      <alignment horizontal="center" vertical="center" wrapText="1"/>
    </xf>
    <xf numFmtId="0" fontId="4" fillId="0" borderId="28" xfId="0" applyFont="1" applyFill="1" applyBorder="1" applyAlignment="1">
      <alignment horizontal="center" vertical="center" wrapText="1"/>
    </xf>
    <xf numFmtId="0" fontId="0" fillId="0" borderId="29" xfId="0" applyBorder="1" applyAlignment="1">
      <alignment horizontal="center" vertical="center" wrapText="1"/>
    </xf>
    <xf numFmtId="177" fontId="0" fillId="0" borderId="7" xfId="0" applyNumberFormat="1" applyFill="1" applyBorder="1" applyAlignment="1" applyProtection="1">
      <alignment horizontal="right" vertical="center"/>
    </xf>
    <xf numFmtId="0" fontId="4" fillId="0" borderId="26" xfId="0" applyFont="1" applyFill="1" applyBorder="1" applyAlignment="1">
      <alignment horizontal="right" vertical="center" textRotation="255"/>
    </xf>
    <xf numFmtId="0" fontId="0" fillId="0" borderId="0" xfId="0" applyFont="1" applyFill="1" applyBorder="1" applyAlignment="1">
      <alignment vertical="center"/>
    </xf>
    <xf numFmtId="177" fontId="19" fillId="0" borderId="105" xfId="0" applyNumberFormat="1" applyFont="1" applyFill="1" applyBorder="1" applyAlignment="1">
      <alignment horizontal="center" vertical="center"/>
    </xf>
    <xf numFmtId="177" fontId="19" fillId="0" borderId="121" xfId="0" applyNumberFormat="1" applyFont="1" applyFill="1" applyBorder="1" applyAlignment="1">
      <alignment horizontal="center" vertical="center"/>
    </xf>
    <xf numFmtId="177" fontId="19" fillId="0" borderId="122" xfId="0" applyNumberFormat="1" applyFont="1" applyFill="1" applyBorder="1" applyAlignment="1">
      <alignment horizontal="center" vertical="center"/>
    </xf>
    <xf numFmtId="0" fontId="3" fillId="0" borderId="26" xfId="0" applyFont="1" applyFill="1" applyBorder="1" applyAlignment="1">
      <alignment horizontal="right" vertical="center" textRotation="255" wrapText="1"/>
    </xf>
    <xf numFmtId="0" fontId="0" fillId="0" borderId="75" xfId="0" applyFill="1" applyBorder="1" applyAlignment="1">
      <alignment horizontal="center" vertical="center"/>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45" xfId="0" applyFont="1" applyFill="1" applyBorder="1" applyAlignment="1" applyProtection="1">
      <alignment horizontal="center" vertical="center" wrapText="1"/>
    </xf>
    <xf numFmtId="0" fontId="0" fillId="0" borderId="21" xfId="0" applyFont="1" applyFill="1" applyBorder="1" applyAlignment="1" applyProtection="1">
      <alignment horizontal="center" vertical="center" wrapText="1"/>
    </xf>
    <xf numFmtId="0" fontId="0" fillId="0" borderId="18" xfId="0" applyFill="1" applyBorder="1" applyAlignment="1">
      <alignment horizontal="center" vertical="center" wrapText="1"/>
    </xf>
    <xf numFmtId="0" fontId="0" fillId="0" borderId="119" xfId="0" applyFont="1" applyFill="1" applyBorder="1" applyAlignment="1" applyProtection="1">
      <alignment horizontal="center" vertical="center" wrapText="1"/>
    </xf>
    <xf numFmtId="0" fontId="0" fillId="0" borderId="118" xfId="0" applyFill="1" applyBorder="1" applyAlignment="1">
      <alignment horizontal="center" vertical="center" wrapText="1"/>
    </xf>
    <xf numFmtId="177" fontId="19" fillId="0" borderId="120" xfId="0" applyNumberFormat="1" applyFont="1" applyFill="1" applyBorder="1" applyAlignment="1">
      <alignment horizontal="center" vertical="center"/>
    </xf>
    <xf numFmtId="0" fontId="0" fillId="0" borderId="22" xfId="0" applyFont="1" applyFill="1" applyBorder="1" applyAlignment="1" applyProtection="1">
      <alignment horizontal="center" vertical="center" wrapText="1"/>
    </xf>
    <xf numFmtId="0" fontId="0" fillId="0" borderId="17" xfId="0" applyFill="1" applyBorder="1" applyAlignment="1">
      <alignment horizontal="center" vertical="center" wrapText="1"/>
    </xf>
    <xf numFmtId="0" fontId="0" fillId="0" borderId="3" xfId="0" applyFont="1" applyFill="1" applyBorder="1" applyAlignment="1" applyProtection="1">
      <alignment horizontal="distributed" vertical="center"/>
    </xf>
    <xf numFmtId="0" fontId="0" fillId="0" borderId="36" xfId="0" applyFont="1" applyFill="1" applyBorder="1" applyAlignment="1">
      <alignment vertical="center"/>
    </xf>
    <xf numFmtId="0" fontId="0" fillId="0" borderId="117" xfId="0" applyFont="1" applyFill="1" applyBorder="1" applyAlignment="1">
      <alignment horizontal="center" vertical="center"/>
    </xf>
    <xf numFmtId="0" fontId="0" fillId="0" borderId="116" xfId="0" applyFill="1" applyBorder="1" applyAlignment="1">
      <alignment horizontal="center" vertical="center"/>
    </xf>
    <xf numFmtId="0" fontId="0" fillId="0" borderId="114" xfId="0" applyFill="1" applyBorder="1" applyAlignment="1">
      <alignment horizontal="center" vertical="center"/>
    </xf>
    <xf numFmtId="0" fontId="0" fillId="0" borderId="46" xfId="0" applyFont="1" applyFill="1" applyBorder="1" applyAlignment="1">
      <alignment horizontal="center" vertical="center"/>
    </xf>
    <xf numFmtId="0" fontId="0" fillId="0" borderId="23" xfId="0" applyFill="1" applyBorder="1" applyAlignment="1">
      <alignment horizontal="center" vertical="center"/>
    </xf>
    <xf numFmtId="0" fontId="0" fillId="0" borderId="22" xfId="0" applyFill="1" applyBorder="1" applyAlignment="1">
      <alignment horizontal="center" vertical="center"/>
    </xf>
    <xf numFmtId="0" fontId="0" fillId="0" borderId="32" xfId="0" applyFill="1" applyBorder="1" applyAlignment="1">
      <alignment horizontal="center" vertical="center"/>
    </xf>
    <xf numFmtId="0" fontId="0" fillId="0" borderId="13" xfId="0" applyFill="1" applyBorder="1" applyAlignment="1">
      <alignment horizontal="center" vertical="center"/>
    </xf>
    <xf numFmtId="0" fontId="0" fillId="0" borderId="17" xfId="0" applyFill="1" applyBorder="1" applyAlignment="1">
      <alignment horizontal="center" vertical="center"/>
    </xf>
    <xf numFmtId="0" fontId="0" fillId="0" borderId="49" xfId="0" applyFill="1" applyBorder="1" applyAlignment="1">
      <alignment horizontal="center" vertical="center"/>
    </xf>
    <xf numFmtId="0" fontId="0" fillId="0" borderId="104" xfId="0" applyFont="1" applyFill="1" applyBorder="1" applyAlignment="1">
      <alignment horizontal="center" vertical="center"/>
    </xf>
    <xf numFmtId="0" fontId="0" fillId="0" borderId="0" xfId="0" applyFill="1" applyBorder="1" applyAlignment="1">
      <alignment horizontal="distributed" vertical="center"/>
    </xf>
    <xf numFmtId="0" fontId="0" fillId="0" borderId="37" xfId="0" applyFill="1" applyBorder="1" applyAlignment="1">
      <alignment horizontal="distributed" vertical="center"/>
    </xf>
    <xf numFmtId="0" fontId="0" fillId="0" borderId="3" xfId="0" applyFill="1" applyBorder="1" applyAlignment="1">
      <alignment horizontal="distributed" vertical="center"/>
    </xf>
    <xf numFmtId="0" fontId="0" fillId="0" borderId="36" xfId="0" applyFill="1" applyBorder="1" applyAlignment="1">
      <alignment horizontal="distributed" vertical="center"/>
    </xf>
    <xf numFmtId="177" fontId="19" fillId="0" borderId="10" xfId="0" applyNumberFormat="1" applyFont="1" applyFill="1" applyBorder="1" applyAlignment="1">
      <alignment horizontal="center" vertical="center"/>
    </xf>
    <xf numFmtId="0" fontId="0" fillId="0" borderId="46" xfId="0" applyFill="1" applyBorder="1" applyAlignment="1">
      <alignment vertical="center"/>
    </xf>
    <xf numFmtId="0" fontId="0" fillId="0" borderId="23" xfId="0" applyFill="1" applyBorder="1" applyAlignment="1">
      <alignment vertical="center"/>
    </xf>
    <xf numFmtId="0" fontId="0" fillId="0" borderId="32" xfId="0" applyFill="1" applyBorder="1" applyAlignment="1">
      <alignment vertical="center"/>
    </xf>
    <xf numFmtId="0" fontId="0" fillId="0" borderId="13" xfId="0" applyFill="1" applyBorder="1" applyAlignment="1">
      <alignment vertical="center"/>
    </xf>
    <xf numFmtId="0" fontId="0" fillId="0" borderId="17" xfId="0" applyFill="1" applyBorder="1" applyAlignment="1">
      <alignment vertical="center"/>
    </xf>
    <xf numFmtId="0" fontId="0" fillId="0" borderId="48" xfId="0" applyFill="1" applyBorder="1" applyAlignment="1">
      <alignment horizontal="center" vertical="center"/>
    </xf>
    <xf numFmtId="0" fontId="0" fillId="0" borderId="125" xfId="0" applyFill="1" applyBorder="1" applyAlignment="1">
      <alignment horizontal="center" vertical="center"/>
    </xf>
    <xf numFmtId="0" fontId="0" fillId="0" borderId="43" xfId="0" applyFill="1" applyBorder="1" applyAlignment="1">
      <alignment horizontal="distributed" vertical="center"/>
    </xf>
    <xf numFmtId="0" fontId="0" fillId="0" borderId="64" xfId="0" applyFill="1" applyBorder="1" applyAlignment="1">
      <alignment horizontal="distributed" vertical="center"/>
    </xf>
    <xf numFmtId="0" fontId="0" fillId="0" borderId="43" xfId="0" applyFill="1" applyBorder="1" applyAlignment="1">
      <alignment horizontal="center" vertical="center"/>
    </xf>
    <xf numFmtId="0" fontId="0" fillId="0" borderId="64" xfId="0" applyFill="1" applyBorder="1" applyAlignment="1">
      <alignment horizontal="center" vertical="center"/>
    </xf>
    <xf numFmtId="0" fontId="0" fillId="0" borderId="42" xfId="0" applyFill="1" applyBorder="1" applyAlignment="1">
      <alignment horizontal="center" vertical="center"/>
    </xf>
    <xf numFmtId="0" fontId="0" fillId="0" borderId="26" xfId="0" applyFill="1" applyBorder="1" applyAlignment="1">
      <alignment horizontal="distributed" vertical="center"/>
    </xf>
    <xf numFmtId="177" fontId="19" fillId="0" borderId="64" xfId="0" applyNumberFormat="1" applyFont="1" applyFill="1" applyBorder="1" applyAlignment="1">
      <alignment horizontal="center" vertical="center"/>
    </xf>
    <xf numFmtId="177" fontId="19" fillId="0" borderId="40" xfId="0" applyNumberFormat="1" applyFont="1" applyFill="1" applyBorder="1" applyAlignment="1">
      <alignment horizontal="center" vertical="center"/>
    </xf>
    <xf numFmtId="177" fontId="19" fillId="0" borderId="41" xfId="0" applyNumberFormat="1" applyFont="1" applyFill="1" applyBorder="1" applyAlignment="1">
      <alignment horizontal="center" vertical="center"/>
    </xf>
    <xf numFmtId="0" fontId="0" fillId="0" borderId="11"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16" xfId="0" applyFont="1" applyFill="1" applyBorder="1" applyAlignment="1">
      <alignment horizontal="center" vertical="center" textRotation="255"/>
    </xf>
    <xf numFmtId="0" fontId="0" fillId="0" borderId="5" xfId="0" applyFont="1" applyFill="1" applyBorder="1" applyAlignment="1">
      <alignment horizontal="center" vertical="center" textRotation="255"/>
    </xf>
    <xf numFmtId="0" fontId="0" fillId="0" borderId="90" xfId="0" applyFont="1" applyFill="1" applyBorder="1" applyAlignment="1">
      <alignment horizontal="center" vertical="center" textRotation="255"/>
    </xf>
    <xf numFmtId="0" fontId="0" fillId="0" borderId="16" xfId="0" applyFill="1" applyBorder="1" applyAlignment="1">
      <alignment horizontal="center" vertical="center" textRotation="255"/>
    </xf>
    <xf numFmtId="0" fontId="0" fillId="0" borderId="9" xfId="0" applyFill="1" applyBorder="1" applyAlignment="1">
      <alignment vertical="center" textRotation="255"/>
    </xf>
    <xf numFmtId="0" fontId="0" fillId="0" borderId="5" xfId="0" applyFill="1" applyBorder="1" applyAlignment="1">
      <alignment vertical="center" textRotation="255"/>
    </xf>
    <xf numFmtId="179" fontId="7" fillId="0" borderId="4" xfId="0" applyNumberFormat="1" applyFont="1" applyFill="1" applyBorder="1" applyAlignment="1" applyProtection="1">
      <alignment horizontal="right" vertical="center"/>
    </xf>
    <xf numFmtId="179" fontId="7" fillId="0" borderId="79" xfId="0" applyNumberFormat="1" applyFont="1" applyFill="1" applyBorder="1" applyAlignment="1" applyProtection="1">
      <alignment horizontal="right" vertical="center"/>
    </xf>
    <xf numFmtId="179" fontId="7" fillId="0" borderId="36" xfId="0" applyNumberFormat="1" applyFont="1" applyFill="1" applyBorder="1" applyAlignment="1" applyProtection="1">
      <alignment horizontal="right" vertical="center"/>
    </xf>
    <xf numFmtId="37" fontId="7" fillId="0" borderId="4" xfId="0" applyNumberFormat="1" applyFont="1" applyFill="1" applyBorder="1" applyAlignment="1" applyProtection="1">
      <alignment horizontal="right" vertical="center"/>
    </xf>
    <xf numFmtId="37" fontId="7" fillId="0" borderId="51" xfId="0" applyNumberFormat="1" applyFont="1" applyFill="1" applyBorder="1" applyAlignment="1" applyProtection="1">
      <alignment horizontal="right" vertical="center"/>
    </xf>
    <xf numFmtId="0" fontId="0" fillId="0" borderId="3" xfId="0" applyFill="1" applyBorder="1" applyAlignment="1">
      <alignment horizontal="center" vertical="center"/>
    </xf>
    <xf numFmtId="37" fontId="7" fillId="0" borderId="31" xfId="0" applyNumberFormat="1" applyFont="1" applyFill="1" applyBorder="1" applyAlignment="1" applyProtection="1">
      <alignment horizontal="right" vertical="center"/>
    </xf>
    <xf numFmtId="37" fontId="7" fillId="0" borderId="8" xfId="0" applyNumberFormat="1" applyFont="1" applyFill="1" applyBorder="1" applyAlignment="1" applyProtection="1">
      <alignment horizontal="right" vertical="center"/>
    </xf>
    <xf numFmtId="37" fontId="7" fillId="0" borderId="54" xfId="0" applyNumberFormat="1" applyFont="1" applyFill="1" applyBorder="1" applyAlignment="1" applyProtection="1">
      <alignment horizontal="right" vertical="center"/>
    </xf>
    <xf numFmtId="177" fontId="7" fillId="0" borderId="77" xfId="0" applyNumberFormat="1" applyFont="1" applyFill="1" applyBorder="1" applyAlignment="1" applyProtection="1">
      <alignment horizontal="right" vertical="center"/>
    </xf>
    <xf numFmtId="177" fontId="7" fillId="0" borderId="54" xfId="0" applyNumberFormat="1"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177" fontId="7" fillId="0" borderId="31" xfId="0" applyNumberFormat="1" applyFont="1" applyFill="1" applyBorder="1" applyAlignment="1" applyProtection="1">
      <alignment horizontal="right" vertical="center"/>
    </xf>
    <xf numFmtId="177" fontId="7" fillId="0" borderId="8" xfId="0" applyNumberFormat="1" applyFont="1" applyFill="1" applyBorder="1" applyAlignment="1" applyProtection="1">
      <alignment horizontal="right" vertical="center"/>
    </xf>
    <xf numFmtId="177" fontId="7" fillId="0" borderId="77" xfId="0" applyNumberFormat="1" applyFont="1" applyFill="1" applyBorder="1" applyAlignment="1" applyProtection="1">
      <alignment horizontal="right" vertical="center"/>
    </xf>
    <xf numFmtId="177" fontId="7" fillId="0" borderId="54" xfId="0" applyNumberFormat="1" applyFont="1" applyFill="1" applyBorder="1" applyAlignment="1" applyProtection="1">
      <alignment horizontal="right" vertical="center"/>
    </xf>
    <xf numFmtId="0" fontId="32" fillId="0" borderId="0" xfId="0" applyFont="1" applyFill="1" applyBorder="1" applyAlignment="1" applyProtection="1">
      <alignment horizontal="distributed" vertical="center"/>
    </xf>
    <xf numFmtId="0" fontId="0" fillId="0" borderId="0" xfId="0" applyFill="1" applyBorder="1" applyAlignment="1">
      <alignment horizontal="center" vertical="center"/>
    </xf>
    <xf numFmtId="177" fontId="7" fillId="0" borderId="64" xfId="0" applyNumberFormat="1" applyFont="1" applyFill="1" applyBorder="1" applyAlignment="1" applyProtection="1">
      <alignment horizontal="right" vertical="center"/>
    </xf>
    <xf numFmtId="177" fontId="7" fillId="0" borderId="123" xfId="0" applyNumberFormat="1" applyFont="1" applyFill="1" applyBorder="1" applyAlignment="1" applyProtection="1">
      <alignment horizontal="right" vertical="center"/>
    </xf>
    <xf numFmtId="0" fontId="4" fillId="0" borderId="130" xfId="0" applyFont="1" applyFill="1" applyBorder="1" applyAlignment="1">
      <alignment horizontal="right" vertical="center" textRotation="255"/>
    </xf>
    <xf numFmtId="177" fontId="7" fillId="0" borderId="41" xfId="0" applyNumberFormat="1" applyFont="1" applyFill="1" applyBorder="1" applyAlignment="1" applyProtection="1">
      <alignment horizontal="right" vertical="center"/>
    </xf>
    <xf numFmtId="0" fontId="0" fillId="0" borderId="131" xfId="0"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ill="1" applyBorder="1" applyAlignment="1">
      <alignment horizontal="center" vertical="center" wrapText="1"/>
    </xf>
    <xf numFmtId="0" fontId="0" fillId="0" borderId="106" xfId="0"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0" fillId="0" borderId="33" xfId="0" applyFont="1" applyFill="1" applyBorder="1" applyAlignment="1" applyProtection="1">
      <alignment horizontal="center" vertical="center" wrapText="1"/>
    </xf>
    <xf numFmtId="0" fontId="0" fillId="0" borderId="24" xfId="0" applyFont="1" applyFill="1" applyBorder="1" applyAlignment="1" applyProtection="1">
      <alignment horizontal="center" vertical="center" wrapText="1"/>
    </xf>
    <xf numFmtId="0" fontId="0" fillId="0" borderId="134" xfId="0" applyFont="1" applyFill="1" applyBorder="1" applyAlignment="1" applyProtection="1">
      <alignment horizontal="center" vertical="center" wrapText="1"/>
    </xf>
    <xf numFmtId="0" fontId="0" fillId="0" borderId="135" xfId="0" applyFont="1" applyFill="1" applyBorder="1" applyAlignment="1" applyProtection="1">
      <alignment horizontal="center" vertical="center" wrapText="1"/>
    </xf>
    <xf numFmtId="178" fontId="0" fillId="0" borderId="0" xfId="0" applyNumberFormat="1" applyFont="1" applyFill="1" applyBorder="1" applyAlignment="1">
      <alignment horizontal="right" vertical="center"/>
    </xf>
    <xf numFmtId="177" fontId="0" fillId="0" borderId="120" xfId="0" applyNumberFormat="1" applyFont="1" applyFill="1" applyBorder="1" applyAlignment="1">
      <alignment horizontal="center" vertical="center"/>
    </xf>
    <xf numFmtId="177" fontId="0" fillId="0" borderId="121" xfId="0" applyNumberFormat="1" applyFont="1" applyFill="1" applyBorder="1" applyAlignment="1">
      <alignment horizontal="center" vertical="center"/>
    </xf>
    <xf numFmtId="177" fontId="0" fillId="0" borderId="136" xfId="0" applyNumberFormat="1" applyFill="1" applyBorder="1" applyAlignment="1">
      <alignment horizontal="center" vertical="center"/>
    </xf>
    <xf numFmtId="177" fontId="0" fillId="0" borderId="137" xfId="0" applyNumberFormat="1" applyFont="1" applyFill="1" applyBorder="1" applyAlignment="1">
      <alignment horizontal="center" vertical="center"/>
    </xf>
    <xf numFmtId="177" fontId="19" fillId="0" borderId="137" xfId="0" applyNumberFormat="1" applyFont="1" applyFill="1" applyBorder="1" applyAlignment="1">
      <alignment horizontal="center" vertical="center"/>
    </xf>
    <xf numFmtId="177" fontId="19" fillId="0" borderId="136" xfId="0" applyNumberFormat="1" applyFont="1" applyFill="1" applyBorder="1" applyAlignment="1">
      <alignment horizontal="center" vertical="center"/>
    </xf>
    <xf numFmtId="0" fontId="0" fillId="0" borderId="75"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27" xfId="0" applyFill="1" applyBorder="1" applyAlignment="1">
      <alignment vertical="center"/>
    </xf>
    <xf numFmtId="0" fontId="0" fillId="0" borderId="31" xfId="0" applyFill="1" applyBorder="1" applyAlignment="1">
      <alignment vertical="center"/>
    </xf>
    <xf numFmtId="0" fontId="0" fillId="0" borderId="8" xfId="0" applyFill="1" applyBorder="1" applyAlignment="1">
      <alignment vertical="center"/>
    </xf>
    <xf numFmtId="0" fontId="9" fillId="0" borderId="0" xfId="0" applyFont="1" applyFill="1" applyBorder="1" applyAlignment="1">
      <alignment horizontal="center" vertical="center" wrapText="1"/>
    </xf>
    <xf numFmtId="0" fontId="9" fillId="0" borderId="26" xfId="0" applyFont="1" applyFill="1" applyBorder="1" applyAlignment="1">
      <alignment horizontal="center" vertical="center" wrapText="1"/>
    </xf>
    <xf numFmtId="177" fontId="0" fillId="0" borderId="31" xfId="0" applyNumberFormat="1" applyFill="1" applyBorder="1" applyAlignment="1">
      <alignment horizontal="right" vertical="center"/>
    </xf>
    <xf numFmtId="0" fontId="0" fillId="0" borderId="31" xfId="0" applyFill="1" applyBorder="1" applyAlignment="1">
      <alignment horizontal="right" vertical="center"/>
    </xf>
    <xf numFmtId="0" fontId="0" fillId="0" borderId="28" xfId="0" applyFill="1" applyBorder="1" applyAlignment="1">
      <alignment vertical="center"/>
    </xf>
    <xf numFmtId="0" fontId="9" fillId="0" borderId="14" xfId="0" applyFont="1" applyFill="1" applyBorder="1" applyAlignment="1">
      <alignment horizontal="center" vertical="center" wrapText="1"/>
    </xf>
    <xf numFmtId="0" fontId="0" fillId="0" borderId="2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0" xfId="0" applyFill="1" applyBorder="1" applyAlignment="1">
      <alignment vertical="center"/>
    </xf>
    <xf numFmtId="0" fontId="0" fillId="0" borderId="103" xfId="0" applyFill="1" applyBorder="1" applyAlignment="1">
      <alignment horizontal="center" vertical="center" wrapText="1"/>
    </xf>
    <xf numFmtId="0" fontId="0" fillId="0" borderId="104" xfId="0" applyFill="1" applyBorder="1" applyAlignment="1">
      <alignment horizontal="center" vertical="center" wrapText="1"/>
    </xf>
    <xf numFmtId="0" fontId="28" fillId="0" borderId="0" xfId="0" applyFont="1" applyFill="1" applyAlignment="1" applyProtection="1">
      <alignment horizontal="left" vertical="center"/>
    </xf>
    <xf numFmtId="37" fontId="22"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28" fillId="0" borderId="0" xfId="0" applyFont="1" applyFill="1" applyBorder="1" applyAlignment="1" applyProtection="1">
      <alignment vertical="center"/>
    </xf>
    <xf numFmtId="178" fontId="22" fillId="0" borderId="35" xfId="0" applyNumberFormat="1" applyFont="1" applyFill="1" applyBorder="1" applyAlignment="1" applyProtection="1">
      <alignment horizontal="right" vertical="center"/>
    </xf>
    <xf numFmtId="178" fontId="22" fillId="0" borderId="52" xfId="0" applyNumberFormat="1" applyFont="1" applyFill="1" applyBorder="1" applyAlignment="1" applyProtection="1">
      <alignment horizontal="right" vertical="center"/>
    </xf>
    <xf numFmtId="178" fontId="22" fillId="0" borderId="3" xfId="0" applyNumberFormat="1" applyFont="1" applyFill="1" applyBorder="1" applyAlignment="1" applyProtection="1">
      <alignment horizontal="right" vertical="center"/>
    </xf>
    <xf numFmtId="178" fontId="22" fillId="0" borderId="50" xfId="0" applyNumberFormat="1" applyFont="1" applyFill="1" applyBorder="1" applyAlignment="1" applyProtection="1">
      <alignment horizontal="right" vertical="center"/>
    </xf>
    <xf numFmtId="0" fontId="22" fillId="0" borderId="103" xfId="0" applyFont="1" applyFill="1" applyBorder="1" applyAlignment="1" applyProtection="1">
      <alignment horizontal="center" vertical="center" wrapText="1"/>
    </xf>
    <xf numFmtId="0" fontId="22" fillId="0" borderId="82" xfId="0" applyFont="1" applyFill="1" applyBorder="1" applyAlignment="1" applyProtection="1">
      <alignment horizontal="center" vertical="center"/>
    </xf>
    <xf numFmtId="0" fontId="22" fillId="0" borderId="104" xfId="0" applyFont="1" applyFill="1" applyBorder="1" applyAlignment="1" applyProtection="1">
      <alignment horizontal="center" vertical="center" wrapText="1"/>
    </xf>
    <xf numFmtId="0" fontId="22" fillId="0" borderId="49" xfId="0" applyFont="1" applyFill="1" applyBorder="1" applyAlignment="1" applyProtection="1">
      <alignment horizontal="center" vertical="center" wrapText="1"/>
    </xf>
    <xf numFmtId="0" fontId="22" fillId="0" borderId="138" xfId="0" applyFont="1" applyFill="1" applyBorder="1" applyAlignment="1" applyProtection="1">
      <alignment horizontal="center" vertical="center"/>
    </xf>
    <xf numFmtId="0" fontId="22" fillId="0" borderId="34" xfId="0" applyFont="1" applyFill="1" applyBorder="1" applyAlignment="1" applyProtection="1">
      <alignment vertical="center"/>
    </xf>
    <xf numFmtId="0" fontId="30" fillId="0" borderId="0" xfId="0" applyFont="1" applyFill="1" applyBorder="1" applyAlignment="1">
      <alignment horizontal="right" vertical="center"/>
    </xf>
    <xf numFmtId="0" fontId="22" fillId="0" borderId="0" xfId="0" quotePrefix="1" applyFont="1" applyFill="1" applyBorder="1" applyAlignment="1" applyProtection="1">
      <alignment vertical="center"/>
    </xf>
    <xf numFmtId="178" fontId="22" fillId="0" borderId="35" xfId="0" quotePrefix="1" applyNumberFormat="1" applyFont="1" applyFill="1" applyBorder="1" applyAlignment="1" applyProtection="1">
      <alignment horizontal="center" vertical="center" wrapText="1"/>
    </xf>
    <xf numFmtId="178" fontId="22" fillId="0" borderId="2" xfId="0" applyNumberFormat="1" applyFont="1" applyFill="1" applyBorder="1" applyAlignment="1" applyProtection="1">
      <alignment horizontal="center" vertical="center" wrapText="1"/>
    </xf>
    <xf numFmtId="178" fontId="22" fillId="0" borderId="36" xfId="0" quotePrefix="1" applyNumberFormat="1" applyFont="1" applyFill="1" applyBorder="1" applyAlignment="1" applyProtection="1">
      <alignment horizontal="center" vertical="center" wrapText="1"/>
    </xf>
    <xf numFmtId="178" fontId="22" fillId="0" borderId="50" xfId="0" applyNumberFormat="1" applyFont="1" applyFill="1" applyBorder="1" applyAlignment="1" applyProtection="1">
      <alignment horizontal="center" vertical="center" wrapText="1"/>
    </xf>
    <xf numFmtId="0" fontId="22" fillId="0" borderId="139" xfId="0" quotePrefix="1" applyFont="1" applyFill="1" applyBorder="1" applyAlignment="1" applyProtection="1">
      <alignment horizontal="left" vertical="center"/>
    </xf>
    <xf numFmtId="178" fontId="22" fillId="0" borderId="38" xfId="0" applyNumberFormat="1" applyFont="1" applyFill="1" applyBorder="1" applyAlignment="1" applyProtection="1">
      <alignment horizontal="center" vertical="center" wrapText="1"/>
    </xf>
    <xf numFmtId="178" fontId="22" fillId="0" borderId="7" xfId="0" applyNumberFormat="1" applyFont="1" applyFill="1" applyBorder="1" applyAlignment="1" applyProtection="1">
      <alignment horizontal="center" vertical="center" wrapText="1"/>
    </xf>
    <xf numFmtId="178" fontId="22" fillId="0" borderId="39" xfId="0" applyNumberFormat="1" applyFont="1" applyFill="1" applyBorder="1" applyAlignment="1" applyProtection="1">
      <alignment horizontal="center" vertical="center" wrapText="1"/>
    </xf>
    <xf numFmtId="178" fontId="22" fillId="0" borderId="53" xfId="0" applyNumberFormat="1" applyFont="1" applyFill="1" applyBorder="1" applyAlignment="1" applyProtection="1">
      <alignment horizontal="center" vertical="center" wrapText="1"/>
    </xf>
    <xf numFmtId="0" fontId="22" fillId="0" borderId="140" xfId="0" quotePrefix="1" applyFont="1" applyFill="1" applyBorder="1" applyAlignment="1" applyProtection="1">
      <alignment horizontal="left" vertical="center"/>
    </xf>
    <xf numFmtId="178" fontId="22" fillId="0" borderId="38" xfId="0" quotePrefix="1" applyNumberFormat="1" applyFont="1" applyFill="1" applyBorder="1" applyAlignment="1" applyProtection="1">
      <alignment horizontal="center" vertical="center" wrapText="1"/>
    </xf>
    <xf numFmtId="178" fontId="22" fillId="0" borderId="39" xfId="0" quotePrefix="1" applyNumberFormat="1" applyFont="1" applyFill="1" applyBorder="1" applyAlignment="1" applyProtection="1">
      <alignment horizontal="center" vertical="center" wrapText="1"/>
    </xf>
    <xf numFmtId="0" fontId="22" fillId="0" borderId="26" xfId="0" quotePrefix="1" applyFont="1" applyFill="1" applyBorder="1" applyAlignment="1" applyProtection="1">
      <alignment horizontal="left" vertical="center"/>
    </xf>
    <xf numFmtId="178" fontId="22" fillId="0" borderId="7" xfId="0" quotePrefix="1" applyNumberFormat="1" applyFont="1" applyFill="1" applyBorder="1" applyAlignment="1" applyProtection="1">
      <alignment horizontal="center" vertical="center" wrapText="1"/>
    </xf>
    <xf numFmtId="178" fontId="22" fillId="0" borderId="53" xfId="0" quotePrefix="1" applyNumberFormat="1" applyFont="1" applyFill="1" applyBorder="1" applyAlignment="1" applyProtection="1">
      <alignment horizontal="center" vertical="center" wrapText="1"/>
    </xf>
    <xf numFmtId="178" fontId="22" fillId="0" borderId="38" xfId="0" applyNumberFormat="1" applyFont="1" applyFill="1" applyBorder="1" applyAlignment="1">
      <alignment horizontal="center" vertical="center" wrapText="1"/>
    </xf>
    <xf numFmtId="178" fontId="22" fillId="0" borderId="8" xfId="0" applyNumberFormat="1" applyFont="1" applyFill="1" applyBorder="1" applyAlignment="1">
      <alignment horizontal="center" vertical="center" wrapText="1"/>
    </xf>
    <xf numFmtId="178" fontId="22" fillId="0" borderId="8" xfId="0" quotePrefix="1" applyNumberFormat="1" applyFont="1" applyFill="1" applyBorder="1" applyAlignment="1" applyProtection="1">
      <alignment horizontal="center" vertical="center" wrapText="1"/>
    </xf>
    <xf numFmtId="178" fontId="22" fillId="0" borderId="0" xfId="0" applyNumberFormat="1" applyFont="1" applyFill="1" applyBorder="1" applyAlignment="1">
      <alignment horizontal="center" vertical="center" wrapText="1"/>
    </xf>
    <xf numFmtId="178" fontId="22" fillId="0" borderId="39" xfId="0" applyNumberFormat="1" applyFont="1" applyFill="1" applyBorder="1" applyAlignment="1">
      <alignment horizontal="center" vertical="center" wrapText="1"/>
    </xf>
    <xf numFmtId="178" fontId="22" fillId="0" borderId="0" xfId="0" quotePrefix="1" applyNumberFormat="1" applyFont="1" applyFill="1" applyBorder="1" applyAlignment="1" applyProtection="1">
      <alignment horizontal="center" vertical="center" wrapText="1"/>
    </xf>
    <xf numFmtId="0" fontId="22" fillId="0" borderId="26" xfId="0" applyFont="1" applyFill="1" applyBorder="1" applyAlignment="1" applyProtection="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pplyProtection="1">
      <alignment horizontal="center" vertical="center"/>
    </xf>
    <xf numFmtId="0" fontId="22" fillId="0" borderId="20" xfId="0" applyFont="1" applyFill="1" applyBorder="1" applyAlignment="1">
      <alignment horizontal="center" vertical="center"/>
    </xf>
    <xf numFmtId="0" fontId="22" fillId="0" borderId="82" xfId="0" applyFont="1" applyFill="1" applyBorder="1" applyAlignment="1" applyProtection="1">
      <alignment horizontal="center" vertical="center"/>
    </xf>
    <xf numFmtId="0" fontId="22" fillId="0" borderId="82" xfId="0" applyFont="1" applyFill="1" applyBorder="1" applyAlignment="1">
      <alignment horizontal="center" vertical="center"/>
    </xf>
    <xf numFmtId="0" fontId="22" fillId="0" borderId="108" xfId="0" applyFont="1" applyFill="1" applyBorder="1" applyAlignment="1" applyProtection="1">
      <alignment horizontal="center" vertical="center"/>
    </xf>
    <xf numFmtId="0" fontId="22" fillId="0" borderId="141"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33" fillId="0" borderId="0" xfId="0" applyFont="1" applyFill="1" applyAlignment="1">
      <alignment vertical="center"/>
    </xf>
    <xf numFmtId="0" fontId="33" fillId="0" borderId="0" xfId="0" applyFont="1" applyFill="1" applyAlignment="1" applyProtection="1">
      <alignment horizontal="left" vertical="center"/>
    </xf>
    <xf numFmtId="176" fontId="33" fillId="0" borderId="35" xfId="0" applyNumberFormat="1" applyFont="1" applyFill="1" applyBorder="1" applyAlignment="1" applyProtection="1">
      <alignment horizontal="center" vertical="center"/>
    </xf>
    <xf numFmtId="176" fontId="33" fillId="0" borderId="2" xfId="0" applyNumberFormat="1" applyFont="1" applyFill="1" applyBorder="1" applyAlignment="1" applyProtection="1">
      <alignment horizontal="center" vertical="center"/>
    </xf>
    <xf numFmtId="176" fontId="33" fillId="0" borderId="36" xfId="0" applyNumberFormat="1" applyFont="1" applyFill="1" applyBorder="1" applyAlignment="1" applyProtection="1">
      <alignment horizontal="center" vertical="center"/>
    </xf>
    <xf numFmtId="176" fontId="33" fillId="0" borderId="36" xfId="0" applyNumberFormat="1" applyFont="1" applyFill="1" applyBorder="1" applyAlignment="1">
      <alignment horizontal="center" vertical="center"/>
    </xf>
    <xf numFmtId="176" fontId="33" fillId="0" borderId="2" xfId="0" applyNumberFormat="1" applyFont="1" applyFill="1" applyBorder="1" applyAlignment="1">
      <alignment horizontal="center" vertical="center"/>
    </xf>
    <xf numFmtId="176" fontId="33" fillId="0" borderId="36" xfId="0" applyNumberFormat="1" applyFont="1" applyFill="1" applyBorder="1" applyAlignment="1" applyProtection="1">
      <alignment horizontal="distributed" vertical="center"/>
    </xf>
    <xf numFmtId="176" fontId="33" fillId="0" borderId="37" xfId="0" applyNumberFormat="1" applyFont="1" applyFill="1" applyBorder="1" applyAlignment="1" applyProtection="1">
      <alignment horizontal="distributed" vertical="center"/>
    </xf>
    <xf numFmtId="176" fontId="33" fillId="0" borderId="0" xfId="0" applyNumberFormat="1" applyFont="1" applyFill="1" applyBorder="1" applyAlignment="1">
      <alignment horizontal="center" vertical="center"/>
    </xf>
    <xf numFmtId="176" fontId="33" fillId="0" borderId="0" xfId="0" applyNumberFormat="1" applyFont="1" applyFill="1" applyBorder="1" applyAlignment="1" applyProtection="1">
      <alignment horizontal="center" vertical="center"/>
    </xf>
    <xf numFmtId="176" fontId="33" fillId="0" borderId="71" xfId="0" applyNumberFormat="1" applyFont="1" applyFill="1" applyBorder="1" applyAlignment="1" applyProtection="1">
      <alignment horizontal="center" vertical="center"/>
    </xf>
    <xf numFmtId="176" fontId="33" fillId="0" borderId="52" xfId="0" applyNumberFormat="1" applyFont="1" applyFill="1" applyBorder="1" applyAlignment="1" applyProtection="1">
      <alignment horizontal="center" vertical="center"/>
    </xf>
    <xf numFmtId="0" fontId="33" fillId="0" borderId="70" xfId="0" applyFont="1" applyBorder="1" applyAlignment="1">
      <alignment horizontal="distributed" vertical="center"/>
    </xf>
    <xf numFmtId="176" fontId="33" fillId="0" borderId="38" xfId="0" applyNumberFormat="1" applyFont="1" applyFill="1" applyBorder="1" applyAlignment="1" applyProtection="1">
      <alignment horizontal="center" vertical="center"/>
    </xf>
    <xf numFmtId="176" fontId="33" fillId="0" borderId="7" xfId="0" applyNumberFormat="1" applyFont="1" applyFill="1" applyBorder="1" applyAlignment="1" applyProtection="1">
      <alignment horizontal="center" vertical="center"/>
    </xf>
    <xf numFmtId="176" fontId="33" fillId="0" borderId="39" xfId="0" applyNumberFormat="1" applyFont="1" applyFill="1" applyBorder="1" applyAlignment="1" applyProtection="1">
      <alignment horizontal="center" vertical="center"/>
    </xf>
    <xf numFmtId="176" fontId="33" fillId="0" borderId="39" xfId="0" applyNumberFormat="1" applyFont="1" applyFill="1" applyBorder="1" applyAlignment="1">
      <alignment horizontal="center" vertical="center"/>
    </xf>
    <xf numFmtId="176" fontId="33" fillId="0" borderId="7" xfId="0" applyNumberFormat="1" applyFont="1" applyFill="1" applyBorder="1" applyAlignment="1">
      <alignment horizontal="center" vertical="center"/>
    </xf>
    <xf numFmtId="176" fontId="33" fillId="0" borderId="39" xfId="0" applyNumberFormat="1" applyFont="1" applyFill="1" applyBorder="1" applyAlignment="1" applyProtection="1">
      <alignment horizontal="distributed" vertical="center"/>
    </xf>
    <xf numFmtId="176" fontId="33" fillId="0" borderId="26" xfId="0" applyNumberFormat="1" applyFont="1" applyFill="1" applyBorder="1" applyAlignment="1" applyProtection="1">
      <alignment horizontal="distributed" vertical="center"/>
    </xf>
    <xf numFmtId="176" fontId="33" fillId="0" borderId="47" xfId="0" applyNumberFormat="1" applyFont="1" applyFill="1" applyBorder="1" applyAlignment="1" applyProtection="1">
      <alignment horizontal="center" vertical="center"/>
    </xf>
    <xf numFmtId="176" fontId="33" fillId="0" borderId="15" xfId="0" applyNumberFormat="1" applyFont="1" applyFill="1" applyBorder="1" applyAlignment="1" applyProtection="1">
      <alignment horizontal="center" vertical="center"/>
    </xf>
    <xf numFmtId="0" fontId="33" fillId="0" borderId="30" xfId="0" applyFont="1" applyBorder="1" applyAlignment="1">
      <alignment horizontal="distributed" vertical="center"/>
    </xf>
    <xf numFmtId="176" fontId="33" fillId="0" borderId="40" xfId="0" applyNumberFormat="1" applyFont="1" applyFill="1" applyBorder="1" applyAlignment="1" applyProtection="1">
      <alignment horizontal="center" vertical="center"/>
    </xf>
    <xf numFmtId="176" fontId="33" fillId="0" borderId="41" xfId="0" applyNumberFormat="1" applyFont="1" applyFill="1" applyBorder="1" applyAlignment="1" applyProtection="1">
      <alignment horizontal="center" vertical="center"/>
    </xf>
    <xf numFmtId="176" fontId="33" fillId="0" borderId="42" xfId="0" applyNumberFormat="1" applyFont="1" applyFill="1" applyBorder="1" applyAlignment="1" applyProtection="1">
      <alignment horizontal="center" vertical="center"/>
    </xf>
    <xf numFmtId="176" fontId="33" fillId="0" borderId="42" xfId="0" applyNumberFormat="1" applyFont="1" applyFill="1" applyBorder="1" applyAlignment="1">
      <alignment horizontal="center" vertical="center"/>
    </xf>
    <xf numFmtId="176" fontId="33" fillId="0" borderId="41" xfId="0" applyNumberFormat="1" applyFont="1" applyFill="1" applyBorder="1" applyAlignment="1">
      <alignment horizontal="center" vertical="center"/>
    </xf>
    <xf numFmtId="176" fontId="33" fillId="0" borderId="42" xfId="0" applyNumberFormat="1" applyFont="1" applyFill="1" applyBorder="1" applyAlignment="1" applyProtection="1">
      <alignment horizontal="distributed" vertical="center"/>
    </xf>
    <xf numFmtId="176" fontId="33" fillId="0" borderId="43" xfId="0" applyNumberFormat="1" applyFont="1" applyFill="1" applyBorder="1" applyAlignment="1" applyProtection="1">
      <alignment horizontal="distributed" vertical="center" wrapText="1"/>
    </xf>
    <xf numFmtId="0" fontId="33" fillId="0" borderId="30" xfId="0" applyFont="1" applyFill="1" applyBorder="1" applyAlignment="1" applyProtection="1">
      <alignment horizontal="distributed" vertical="center" wrapText="1"/>
    </xf>
    <xf numFmtId="0" fontId="33" fillId="0" borderId="44"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0" xfId="0" applyFont="1" applyFill="1" applyBorder="1" applyAlignment="1" applyProtection="1">
      <alignment horizontal="center" vertical="center" wrapText="1"/>
    </xf>
    <xf numFmtId="0" fontId="33" fillId="0" borderId="47"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103" xfId="0" applyFont="1" applyBorder="1" applyAlignment="1">
      <alignment horizontal="center" vertical="center" wrapText="1"/>
    </xf>
    <xf numFmtId="0" fontId="33" fillId="0" borderId="104" xfId="0" applyFont="1" applyBorder="1" applyAlignment="1">
      <alignment horizontal="center" vertical="center" wrapText="1"/>
    </xf>
    <xf numFmtId="0" fontId="33" fillId="0" borderId="141" xfId="0" applyFont="1" applyFill="1" applyBorder="1" applyAlignment="1" applyProtection="1">
      <alignment horizontal="center" vertical="center" wrapText="1"/>
    </xf>
    <xf numFmtId="0" fontId="30" fillId="0" borderId="0" xfId="0" applyFont="1" applyBorder="1" applyAlignment="1">
      <alignment horizontal="right" vertical="center"/>
    </xf>
    <xf numFmtId="0" fontId="30" fillId="0" borderId="0" xfId="0" applyFont="1" applyFill="1" applyBorder="1" applyAlignment="1">
      <alignment horizontal="right" vertical="center"/>
    </xf>
    <xf numFmtId="0" fontId="33" fillId="0" borderId="3" xfId="0" applyFont="1" applyFill="1" applyBorder="1" applyAlignment="1">
      <alignment horizontal="right" vertical="center"/>
    </xf>
    <xf numFmtId="0" fontId="33" fillId="0" borderId="0" xfId="0" applyFont="1" applyFill="1" applyBorder="1" applyAlignment="1" applyProtection="1">
      <alignment horizontal="right" vertical="center"/>
    </xf>
    <xf numFmtId="0" fontId="33" fillId="0" borderId="0" xfId="0" applyFont="1" applyFill="1" applyBorder="1" applyAlignment="1">
      <alignment vertical="center"/>
    </xf>
    <xf numFmtId="0" fontId="33" fillId="0" borderId="0" xfId="0" applyFont="1" applyFill="1" applyBorder="1" applyAlignment="1" applyProtection="1">
      <alignment horizontal="left" vertical="center"/>
    </xf>
    <xf numFmtId="0" fontId="34" fillId="0" borderId="0" xfId="0" applyFont="1" applyFill="1" applyAlignment="1" applyProtection="1">
      <alignment horizontal="left" vertical="center"/>
    </xf>
    <xf numFmtId="179" fontId="33" fillId="0" borderId="27" xfId="0" applyNumberFormat="1" applyFont="1" applyFill="1" applyBorder="1" applyAlignment="1" applyProtection="1">
      <alignment horizontal="right" vertical="center"/>
    </xf>
    <xf numFmtId="179" fontId="33" fillId="0" borderId="2" xfId="0" applyNumberFormat="1" applyFont="1" applyFill="1" applyBorder="1" applyAlignment="1" applyProtection="1">
      <alignment horizontal="right" vertical="center"/>
    </xf>
    <xf numFmtId="179" fontId="33" fillId="0" borderId="4" xfId="0" applyNumberFormat="1" applyFont="1" applyFill="1" applyBorder="1" applyAlignment="1" applyProtection="1">
      <alignment horizontal="right" vertical="center"/>
    </xf>
    <xf numFmtId="179" fontId="33" fillId="0" borderId="31" xfId="0" applyNumberFormat="1" applyFont="1" applyFill="1" applyBorder="1" applyAlignment="1" applyProtection="1">
      <alignment horizontal="right" vertical="center"/>
    </xf>
    <xf numFmtId="179" fontId="33" fillId="0" borderId="7" xfId="0" applyNumberFormat="1" applyFont="1" applyFill="1" applyBorder="1" applyAlignment="1" applyProtection="1">
      <alignment horizontal="right" vertical="center"/>
    </xf>
    <xf numFmtId="176" fontId="22" fillId="0" borderId="0" xfId="0" applyNumberFormat="1" applyFont="1" applyBorder="1" applyAlignment="1">
      <alignment horizontal="right" vertical="center"/>
    </xf>
    <xf numFmtId="176" fontId="22" fillId="0" borderId="0" xfId="0" applyNumberFormat="1" applyFont="1" applyBorder="1" applyAlignment="1">
      <alignment vertical="center"/>
    </xf>
    <xf numFmtId="0" fontId="28" fillId="0" borderId="0" xfId="0" applyFont="1" applyBorder="1" applyAlignment="1">
      <alignment horizontal="distributed" vertical="center"/>
    </xf>
    <xf numFmtId="0" fontId="28" fillId="0" borderId="0" xfId="0" applyFont="1" applyBorder="1" applyAlignment="1">
      <alignment vertical="center"/>
    </xf>
    <xf numFmtId="176" fontId="22" fillId="0" borderId="0" xfId="0" applyNumberFormat="1" applyFont="1" applyFill="1" applyBorder="1" applyAlignment="1" applyProtection="1">
      <alignment horizontal="right" vertical="center"/>
    </xf>
    <xf numFmtId="176" fontId="22" fillId="0" borderId="0" xfId="0" applyNumberFormat="1" applyFont="1" applyFill="1" applyBorder="1" applyAlignment="1" applyProtection="1">
      <alignment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vertical="center" wrapText="1"/>
    </xf>
    <xf numFmtId="178" fontId="22" fillId="0" borderId="0" xfId="0" applyNumberFormat="1" applyFont="1" applyFill="1" applyBorder="1" applyAlignment="1" applyProtection="1">
      <alignment horizontal="right" vertical="center"/>
    </xf>
    <xf numFmtId="0" fontId="22" fillId="0" borderId="26" xfId="0" applyFont="1" applyFill="1" applyBorder="1" applyAlignment="1">
      <alignment vertical="center"/>
    </xf>
    <xf numFmtId="0" fontId="30" fillId="0" borderId="0" xfId="0" applyFont="1" applyFill="1" applyAlignment="1">
      <alignment vertical="center"/>
    </xf>
    <xf numFmtId="0" fontId="28" fillId="0" borderId="47"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3" fillId="0" borderId="103" xfId="0" applyFont="1" applyFill="1" applyBorder="1" applyAlignment="1">
      <alignment horizontal="center" vertical="center" wrapText="1"/>
    </xf>
    <xf numFmtId="0" fontId="33" fillId="0" borderId="104" xfId="0" applyFont="1" applyFill="1" applyBorder="1" applyAlignment="1">
      <alignment horizontal="center" vertical="center" wrapText="1"/>
    </xf>
    <xf numFmtId="179" fontId="33" fillId="0" borderId="3" xfId="0" applyNumberFormat="1" applyFont="1" applyFill="1" applyBorder="1" applyAlignment="1" applyProtection="1">
      <alignment horizontal="right" vertical="center"/>
    </xf>
    <xf numFmtId="179" fontId="33" fillId="0" borderId="51" xfId="0" applyNumberFormat="1" applyFont="1" applyFill="1" applyBorder="1" applyAlignment="1" applyProtection="1">
      <alignment horizontal="right" vertical="center"/>
    </xf>
    <xf numFmtId="179" fontId="33" fillId="0" borderId="0" xfId="0" applyNumberFormat="1" applyFont="1" applyFill="1" applyBorder="1" applyAlignment="1" applyProtection="1">
      <alignment horizontal="right" vertical="center"/>
    </xf>
    <xf numFmtId="179" fontId="33" fillId="0" borderId="54" xfId="0" applyNumberFormat="1" applyFont="1" applyFill="1" applyBorder="1" applyAlignment="1" applyProtection="1">
      <alignment horizontal="right" vertical="center"/>
    </xf>
    <xf numFmtId="0" fontId="28" fillId="0" borderId="47" xfId="0" applyFont="1" applyBorder="1" applyAlignment="1">
      <alignment horizontal="center" vertical="center" wrapText="1"/>
    </xf>
    <xf numFmtId="0" fontId="28" fillId="0" borderId="15" xfId="0" applyFont="1" applyBorder="1" applyAlignment="1">
      <alignment horizontal="center" vertical="center" wrapText="1"/>
    </xf>
    <xf numFmtId="0" fontId="30" fillId="0" borderId="55" xfId="0" applyFont="1" applyBorder="1" applyAlignment="1">
      <alignment horizontal="center" vertical="center" wrapText="1"/>
    </xf>
    <xf numFmtId="0" fontId="28" fillId="0" borderId="55" xfId="0" applyFont="1" applyBorder="1" applyAlignment="1">
      <alignment horizontal="center" vertical="center" wrapText="1"/>
    </xf>
    <xf numFmtId="0" fontId="30" fillId="0" borderId="133" xfId="0" applyFont="1" applyBorder="1" applyAlignment="1">
      <alignment horizontal="center" vertical="center" wrapText="1"/>
    </xf>
    <xf numFmtId="0" fontId="30" fillId="0" borderId="32" xfId="0" applyFont="1" applyFill="1" applyBorder="1" applyAlignment="1" applyProtection="1">
      <alignment vertical="center"/>
    </xf>
    <xf numFmtId="0" fontId="30" fillId="0" borderId="54" xfId="0" applyFont="1" applyBorder="1" applyAlignment="1">
      <alignment horizontal="center" vertical="center" wrapText="1"/>
    </xf>
    <xf numFmtId="0" fontId="30" fillId="0" borderId="26" xfId="0" applyFont="1" applyFill="1" applyBorder="1" applyAlignment="1" applyProtection="1">
      <alignment vertical="center"/>
    </xf>
    <xf numFmtId="0" fontId="33" fillId="0" borderId="15" xfId="0" applyFont="1" applyFill="1" applyBorder="1" applyAlignment="1" applyProtection="1">
      <alignment horizontal="center" vertical="center" wrapText="1"/>
    </xf>
    <xf numFmtId="0" fontId="33" fillId="0" borderId="13" xfId="0" applyFont="1" applyFill="1" applyBorder="1" applyAlignment="1" applyProtection="1">
      <alignment horizontal="center" vertical="center" wrapText="1"/>
    </xf>
    <xf numFmtId="0" fontId="30" fillId="0" borderId="54" xfId="0" applyFont="1" applyFill="1" applyBorder="1" applyAlignment="1" applyProtection="1">
      <alignment horizontal="center" vertical="center" wrapText="1"/>
    </xf>
    <xf numFmtId="0" fontId="30" fillId="0" borderId="9" xfId="0" applyFont="1" applyFill="1" applyBorder="1" applyAlignment="1" applyProtection="1">
      <alignment vertical="center"/>
    </xf>
    <xf numFmtId="0" fontId="33" fillId="0" borderId="45" xfId="0" applyFont="1" applyFill="1" applyBorder="1" applyAlignment="1">
      <alignment vertical="center"/>
    </xf>
    <xf numFmtId="0" fontId="33" fillId="0" borderId="23" xfId="0" applyFont="1" applyFill="1" applyBorder="1" applyAlignment="1">
      <alignment vertical="center"/>
    </xf>
    <xf numFmtId="0" fontId="33" fillId="0" borderId="23" xfId="0" applyFont="1" applyFill="1" applyBorder="1" applyAlignment="1" applyProtection="1">
      <alignment horizontal="left" vertical="center"/>
    </xf>
    <xf numFmtId="0" fontId="33" fillId="0" borderId="23" xfId="0" applyFont="1" applyFill="1" applyBorder="1" applyAlignment="1" applyProtection="1">
      <alignment horizontal="center" vertical="center" wrapText="1"/>
    </xf>
    <xf numFmtId="0" fontId="30" fillId="0" borderId="134" xfId="0" applyFont="1" applyFill="1" applyBorder="1" applyAlignment="1">
      <alignment vertical="center"/>
    </xf>
    <xf numFmtId="0" fontId="30" fillId="0" borderId="46" xfId="0" applyFont="1" applyFill="1" applyBorder="1" applyAlignment="1">
      <alignment vertical="center"/>
    </xf>
    <xf numFmtId="0" fontId="0" fillId="0" borderId="0" xfId="0" applyFont="1" applyFill="1" applyAlignment="1"/>
    <xf numFmtId="0" fontId="4" fillId="0" borderId="0" xfId="0" applyFont="1" applyFill="1" applyAlignment="1"/>
    <xf numFmtId="0" fontId="4" fillId="0" borderId="0" xfId="0" applyFont="1" applyFill="1" applyAlignment="1" applyProtection="1">
      <alignment horizontal="left"/>
    </xf>
    <xf numFmtId="0" fontId="4" fillId="0" borderId="0" xfId="0" applyFont="1" applyFill="1" applyBorder="1" applyAlignment="1"/>
    <xf numFmtId="0" fontId="0" fillId="0" borderId="0" xfId="0" applyFont="1" applyFill="1" applyAlignment="1">
      <alignment horizontal="center"/>
    </xf>
    <xf numFmtId="177" fontId="0" fillId="0" borderId="71" xfId="0" applyNumberFormat="1" applyFont="1" applyFill="1" applyBorder="1" applyAlignment="1">
      <alignment horizontal="right" vertical="center"/>
    </xf>
    <xf numFmtId="177" fontId="0" fillId="0" borderId="52" xfId="0" applyNumberFormat="1" applyFont="1" applyFill="1" applyBorder="1" applyAlignment="1">
      <alignment horizontal="right" vertical="center"/>
    </xf>
    <xf numFmtId="0" fontId="0" fillId="0" borderId="52"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xf>
    <xf numFmtId="0" fontId="0" fillId="0" borderId="141" xfId="0" applyFont="1" applyFill="1" applyBorder="1" applyAlignment="1">
      <alignment horizontal="center"/>
    </xf>
    <xf numFmtId="177" fontId="0" fillId="0" borderId="35" xfId="3" applyNumberFormat="1" applyFont="1" applyFill="1" applyBorder="1" applyAlignment="1">
      <alignment horizontal="right" vertical="center"/>
    </xf>
    <xf numFmtId="177" fontId="0" fillId="0" borderId="2" xfId="3" applyNumberFormat="1" applyFont="1" applyFill="1" applyBorder="1" applyAlignment="1">
      <alignment horizontal="right" vertical="center"/>
    </xf>
    <xf numFmtId="177" fontId="0" fillId="0" borderId="36" xfId="3" applyNumberFormat="1" applyFont="1" applyFill="1" applyBorder="1" applyAlignment="1">
      <alignment horizontal="right" vertical="center"/>
    </xf>
    <xf numFmtId="177" fontId="0" fillId="0" borderId="36" xfId="0" applyNumberFormat="1" applyFont="1" applyFill="1" applyBorder="1" applyAlignment="1">
      <alignment vertical="center"/>
    </xf>
    <xf numFmtId="177" fontId="0" fillId="0" borderId="2" xfId="0" applyNumberFormat="1" applyFont="1" applyFill="1" applyBorder="1" applyAlignment="1">
      <alignment vertical="center"/>
    </xf>
    <xf numFmtId="0" fontId="0" fillId="0" borderId="4" xfId="0" applyFont="1" applyFill="1" applyBorder="1" applyAlignment="1">
      <alignment horizontal="center" vertical="center"/>
    </xf>
    <xf numFmtId="0" fontId="0" fillId="0" borderId="5" xfId="0" applyFill="1" applyBorder="1" applyAlignment="1">
      <alignment horizontal="center" vertical="center"/>
    </xf>
    <xf numFmtId="177" fontId="0" fillId="0" borderId="81" xfId="3" applyNumberFormat="1" applyFont="1" applyFill="1" applyBorder="1" applyAlignment="1">
      <alignment horizontal="right" vertical="center"/>
    </xf>
    <xf numFmtId="177" fontId="0" fillId="0" borderId="61" xfId="3" applyNumberFormat="1" applyFont="1" applyFill="1" applyBorder="1" applyAlignment="1">
      <alignment horizontal="right" vertical="center"/>
    </xf>
    <xf numFmtId="177" fontId="0" fillId="0" borderId="55" xfId="3" applyNumberFormat="1" applyFont="1" applyFill="1" applyBorder="1" applyAlignment="1">
      <alignment horizontal="right" vertical="center"/>
    </xf>
    <xf numFmtId="177" fontId="0" fillId="0" borderId="15" xfId="3" applyNumberFormat="1" applyFont="1" applyFill="1" applyBorder="1" applyAlignment="1">
      <alignment horizontal="right" vertical="center"/>
    </xf>
    <xf numFmtId="177" fontId="0" fillId="0" borderId="55" xfId="0" applyNumberFormat="1" applyFont="1" applyFill="1" applyBorder="1" applyAlignment="1">
      <alignment vertical="center"/>
    </xf>
    <xf numFmtId="177" fontId="0" fillId="0" borderId="61" xfId="0" applyNumberFormat="1" applyFont="1" applyFill="1" applyBorder="1" applyAlignment="1">
      <alignment vertical="center"/>
    </xf>
    <xf numFmtId="0" fontId="0" fillId="0" borderId="15"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5" xfId="0" applyFont="1" applyFill="1" applyBorder="1" applyAlignment="1">
      <alignment horizontal="center"/>
    </xf>
    <xf numFmtId="0" fontId="0" fillId="0" borderId="30" xfId="0" applyFont="1" applyFill="1" applyBorder="1" applyAlignment="1">
      <alignment horizont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7" fillId="0" borderId="3" xfId="0" applyFont="1" applyFill="1" applyBorder="1" applyAlignment="1">
      <alignment horizontal="right" vertical="center"/>
    </xf>
    <xf numFmtId="0" fontId="8" fillId="0" borderId="0" xfId="0" applyFont="1" applyFill="1" applyAlignment="1" applyProtection="1">
      <alignment horizontal="left"/>
    </xf>
    <xf numFmtId="0" fontId="0" fillId="0" borderId="0" xfId="0" applyFill="1" applyAlignment="1"/>
    <xf numFmtId="0" fontId="0" fillId="0" borderId="0" xfId="0" applyFont="1" applyFill="1" applyAlignment="1" applyProtection="1"/>
    <xf numFmtId="176" fontId="0" fillId="0" borderId="0" xfId="0" applyNumberFormat="1" applyFont="1" applyFill="1" applyAlignment="1" applyProtection="1"/>
    <xf numFmtId="0" fontId="0" fillId="0" borderId="0" xfId="0" applyFont="1" applyFill="1" applyBorder="1" applyAlignment="1" applyProtection="1">
      <alignment horizontal="right"/>
    </xf>
    <xf numFmtId="37" fontId="0" fillId="0" borderId="0" xfId="0" applyNumberFormat="1" applyFont="1" applyFill="1" applyBorder="1" applyAlignment="1" applyProtection="1">
      <alignment horizontal="right"/>
    </xf>
    <xf numFmtId="0" fontId="0" fillId="0" borderId="0" xfId="0" applyFont="1" applyFill="1" applyBorder="1" applyAlignment="1" applyProtection="1"/>
    <xf numFmtId="177" fontId="0" fillId="0" borderId="4" xfId="0" applyNumberFormat="1" applyFill="1" applyBorder="1" applyAlignment="1" applyProtection="1">
      <alignment horizontal="right" vertical="center"/>
    </xf>
    <xf numFmtId="177" fontId="0" fillId="0" borderId="3" xfId="0" applyNumberFormat="1" applyFill="1" applyBorder="1" applyAlignment="1" applyProtection="1">
      <alignment horizontal="right" vertical="center"/>
    </xf>
    <xf numFmtId="177" fontId="0" fillId="0" borderId="51" xfId="0" applyNumberFormat="1" applyFill="1" applyBorder="1" applyAlignment="1" applyProtection="1">
      <alignment horizontal="right" vertical="center"/>
    </xf>
    <xf numFmtId="0" fontId="0" fillId="0" borderId="37" xfId="0" applyFill="1" applyBorder="1" applyAlignment="1" applyProtection="1">
      <alignment horizontal="distributed" vertical="center"/>
    </xf>
    <xf numFmtId="0" fontId="0" fillId="0" borderId="38" xfId="0" applyFont="1" applyFill="1" applyBorder="1" applyAlignment="1"/>
    <xf numFmtId="177" fontId="0" fillId="0" borderId="8" xfId="0" applyNumberFormat="1" applyFill="1" applyBorder="1" applyAlignment="1" applyProtection="1">
      <alignment horizontal="right" vertical="center"/>
    </xf>
    <xf numFmtId="177" fontId="0" fillId="0" borderId="0" xfId="0" applyNumberFormat="1" applyFill="1" applyBorder="1" applyAlignment="1" applyProtection="1">
      <alignment horizontal="right" vertical="center"/>
    </xf>
    <xf numFmtId="0" fontId="0" fillId="0" borderId="0" xfId="0" applyFill="1" applyBorder="1" applyAlignment="1" applyProtection="1">
      <alignment horizontal="distributed" vertical="center"/>
    </xf>
    <xf numFmtId="176" fontId="0" fillId="0" borderId="31" xfId="0" applyNumberFormat="1" applyFont="1" applyFill="1" applyBorder="1" applyAlignment="1" applyProtection="1">
      <alignment horizontal="right" vertical="center"/>
    </xf>
    <xf numFmtId="176" fontId="0" fillId="0" borderId="8" xfId="0" applyNumberFormat="1" applyFont="1" applyFill="1" applyBorder="1" applyAlignment="1" applyProtection="1">
      <alignment horizontal="right" vertical="center"/>
    </xf>
    <xf numFmtId="176" fontId="0" fillId="0" borderId="54" xfId="0" applyNumberFormat="1" applyFont="1" applyFill="1" applyBorder="1" applyAlignment="1" applyProtection="1">
      <alignment horizontal="right" vertical="center"/>
    </xf>
    <xf numFmtId="0" fontId="0" fillId="0" borderId="26" xfId="0" applyFont="1" applyFill="1" applyBorder="1" applyAlignment="1" applyProtection="1">
      <alignment horizontal="distributed" vertical="center"/>
    </xf>
    <xf numFmtId="184" fontId="0" fillId="0" borderId="28" xfId="0" applyNumberFormat="1" applyFont="1" applyFill="1" applyBorder="1" applyAlignment="1" applyProtection="1">
      <alignment horizontal="right" vertical="center"/>
    </xf>
    <xf numFmtId="184" fontId="0" fillId="0" borderId="10" xfId="0" applyNumberFormat="1" applyFont="1" applyFill="1" applyBorder="1" applyAlignment="1" applyProtection="1">
      <alignment horizontal="right" vertical="center"/>
    </xf>
    <xf numFmtId="184" fontId="0" fillId="0" borderId="0" xfId="0" applyNumberFormat="1" applyFont="1" applyFill="1" applyBorder="1" applyAlignment="1" applyProtection="1">
      <alignment horizontal="right" vertical="center"/>
    </xf>
    <xf numFmtId="184" fontId="0" fillId="0" borderId="123" xfId="0" applyNumberFormat="1" applyFont="1" applyFill="1" applyBorder="1" applyAlignment="1" applyProtection="1">
      <alignment horizontal="right" vertical="center"/>
    </xf>
    <xf numFmtId="0" fontId="0" fillId="0" borderId="2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33" xfId="0" applyFont="1" applyFill="1" applyBorder="1" applyAlignment="1">
      <alignment horizontal="center" vertical="center" wrapText="1"/>
    </xf>
    <xf numFmtId="0" fontId="0" fillId="0" borderId="16" xfId="0" applyFont="1" applyFill="1" applyBorder="1" applyAlignment="1" applyProtection="1"/>
    <xf numFmtId="0" fontId="0" fillId="0" borderId="28"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26" xfId="0" applyFont="1" applyFill="1" applyBorder="1" applyAlignment="1" applyProtection="1"/>
    <xf numFmtId="0" fontId="0" fillId="0" borderId="3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23" xfId="0" applyFont="1" applyFill="1" applyBorder="1" applyAlignment="1" applyProtection="1">
      <alignment horizontal="center" vertical="center" wrapText="1"/>
    </xf>
    <xf numFmtId="0" fontId="0" fillId="0" borderId="134" xfId="0" applyFont="1" applyFill="1" applyBorder="1" applyAlignment="1">
      <alignment horizontal="center" vertical="center" wrapText="1"/>
    </xf>
    <xf numFmtId="0" fontId="0" fillId="0" borderId="46" xfId="0" applyFont="1" applyFill="1" applyBorder="1" applyAlignment="1" applyProtection="1"/>
    <xf numFmtId="0" fontId="0" fillId="0" borderId="0" xfId="0" applyFont="1" applyFill="1" applyBorder="1" applyAlignment="1"/>
    <xf numFmtId="0" fontId="0" fillId="0" borderId="0" xfId="0" applyFont="1" applyFill="1" applyBorder="1" applyAlignment="1" applyProtection="1">
      <alignment horizontal="left"/>
    </xf>
    <xf numFmtId="0" fontId="0" fillId="0" borderId="0" xfId="0" applyFont="1" applyFill="1" applyBorder="1" applyAlignment="1" applyProtection="1">
      <alignment horizontal="right" vertical="center"/>
    </xf>
    <xf numFmtId="176" fontId="0" fillId="0" borderId="4"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7" fontId="0" fillId="0" borderId="0" xfId="0" applyNumberFormat="1" applyFont="1" applyFill="1" applyBorder="1" applyAlignment="1" applyProtection="1">
      <alignment vertical="center"/>
    </xf>
    <xf numFmtId="177" fontId="0" fillId="0" borderId="28" xfId="0" applyNumberFormat="1" applyFont="1" applyFill="1" applyBorder="1" applyAlignment="1" applyProtection="1">
      <alignment vertical="center"/>
    </xf>
    <xf numFmtId="0" fontId="4" fillId="0" borderId="29" xfId="0" applyFont="1" applyFill="1" applyBorder="1" applyAlignment="1" applyProtection="1">
      <alignment horizontal="center" vertical="center" wrapText="1"/>
    </xf>
    <xf numFmtId="0" fontId="0" fillId="0" borderId="16" xfId="0" applyFont="1" applyFill="1" applyBorder="1" applyAlignment="1" applyProtection="1">
      <alignment vertical="center"/>
    </xf>
    <xf numFmtId="0" fontId="4" fillId="0" borderId="31" xfId="0" applyFont="1" applyFill="1" applyBorder="1" applyAlignment="1" applyProtection="1">
      <alignment horizontal="center" vertical="center" wrapText="1"/>
    </xf>
    <xf numFmtId="0" fontId="4" fillId="0" borderId="4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9" xfId="0" applyFont="1" applyFill="1" applyBorder="1" applyAlignment="1">
      <alignment horizontal="center" vertical="center" wrapText="1"/>
    </xf>
    <xf numFmtId="177" fontId="0" fillId="0" borderId="4" xfId="6" applyNumberFormat="1" applyFont="1" applyFill="1" applyBorder="1" applyAlignment="1" applyProtection="1">
      <alignment horizontal="right" vertical="center"/>
      <protection locked="0"/>
    </xf>
    <xf numFmtId="0" fontId="0" fillId="0" borderId="36" xfId="0" applyFont="1" applyFill="1" applyBorder="1" applyAlignment="1" applyProtection="1">
      <alignment horizontal="distributed" vertical="center"/>
    </xf>
    <xf numFmtId="177" fontId="0" fillId="0" borderId="8" xfId="6" applyNumberFormat="1" applyFont="1" applyFill="1" applyBorder="1" applyAlignment="1" applyProtection="1">
      <alignment horizontal="right" vertical="center"/>
      <protection locked="0"/>
    </xf>
    <xf numFmtId="177" fontId="19" fillId="0" borderId="31" xfId="0" applyNumberFormat="1" applyFont="1" applyFill="1" applyBorder="1" applyAlignment="1" applyProtection="1">
      <alignment horizontal="right" vertical="center"/>
    </xf>
    <xf numFmtId="177" fontId="19" fillId="0" borderId="39" xfId="6" applyNumberFormat="1" applyFont="1" applyFill="1" applyBorder="1" applyAlignment="1" applyProtection="1">
      <alignment horizontal="right" vertical="center"/>
      <protection locked="0"/>
    </xf>
    <xf numFmtId="177" fontId="19" fillId="0" borderId="8" xfId="6" applyNumberFormat="1" applyFont="1" applyFill="1" applyBorder="1" applyAlignment="1" applyProtection="1">
      <alignment horizontal="right" vertical="center"/>
      <protection locked="0"/>
    </xf>
    <xf numFmtId="177" fontId="19" fillId="0" borderId="8" xfId="0" applyNumberFormat="1" applyFont="1" applyFill="1" applyBorder="1" applyAlignment="1" applyProtection="1">
      <alignment horizontal="right" vertical="center"/>
    </xf>
    <xf numFmtId="0" fontId="19" fillId="0" borderId="39" xfId="0" applyFont="1" applyFill="1" applyBorder="1" applyAlignment="1">
      <alignment horizontal="distributed" vertical="center"/>
    </xf>
    <xf numFmtId="0" fontId="19" fillId="0" borderId="26" xfId="0" applyFont="1" applyFill="1" applyBorder="1" applyAlignment="1">
      <alignment horizontal="distributed" vertical="center"/>
    </xf>
    <xf numFmtId="177" fontId="0" fillId="0" borderId="39" xfId="6" applyNumberFormat="1" applyFont="1" applyFill="1" applyBorder="1" applyAlignment="1" applyProtection="1">
      <alignment horizontal="right" vertical="center"/>
      <protection locked="0"/>
    </xf>
    <xf numFmtId="0" fontId="0" fillId="0" borderId="39" xfId="0" applyFont="1" applyFill="1" applyBorder="1" applyAlignment="1">
      <alignment horizontal="distributed" vertical="center"/>
    </xf>
    <xf numFmtId="0" fontId="0" fillId="0" borderId="26" xfId="0" applyFont="1" applyFill="1" applyBorder="1" applyAlignment="1" applyProtection="1">
      <alignment horizontal="distributed" vertical="center"/>
    </xf>
    <xf numFmtId="177" fontId="37" fillId="0" borderId="7" xfId="0" applyNumberFormat="1" applyFont="1" applyFill="1" applyBorder="1" applyAlignment="1" applyProtection="1">
      <alignment horizontal="right" vertical="center"/>
    </xf>
    <xf numFmtId="0" fontId="0" fillId="0" borderId="42" xfId="0" applyFont="1" applyFill="1" applyBorder="1" applyAlignment="1">
      <alignment horizontal="distributed" vertical="center"/>
    </xf>
    <xf numFmtId="0" fontId="0" fillId="0" borderId="43" xfId="0" applyFont="1" applyFill="1" applyBorder="1" applyAlignment="1" applyProtection="1">
      <alignment horizontal="distributed" vertical="center"/>
    </xf>
    <xf numFmtId="0" fontId="0" fillId="0" borderId="13" xfId="0" applyFont="1" applyFill="1" applyBorder="1" applyAlignment="1" applyProtection="1">
      <alignment vertical="center"/>
    </xf>
    <xf numFmtId="0" fontId="0" fillId="0" borderId="31" xfId="0" applyFont="1" applyFill="1" applyBorder="1" applyAlignment="1">
      <alignment horizontal="center" vertical="center" wrapText="1"/>
    </xf>
    <xf numFmtId="0" fontId="0" fillId="0" borderId="8" xfId="0" applyFont="1" applyFill="1" applyBorder="1" applyAlignment="1">
      <alignment horizontal="center" vertical="center" wrapText="1"/>
    </xf>
    <xf numFmtId="177" fontId="7" fillId="0" borderId="142" xfId="0" applyNumberFormat="1" applyFont="1" applyFill="1" applyBorder="1" applyAlignment="1" applyProtection="1">
      <alignment horizontal="right" vertical="center"/>
    </xf>
    <xf numFmtId="177" fontId="7" fillId="0" borderId="143" xfId="0" applyNumberFormat="1" applyFont="1" applyFill="1" applyBorder="1" applyAlignment="1" applyProtection="1">
      <alignment horizontal="right" vertical="center"/>
    </xf>
    <xf numFmtId="177" fontId="7" fillId="0" borderId="144" xfId="0" applyNumberFormat="1" applyFont="1" applyFill="1" applyBorder="1" applyAlignment="1" applyProtection="1">
      <alignment horizontal="right" vertical="center"/>
    </xf>
    <xf numFmtId="177" fontId="7" fillId="0" borderId="145" xfId="0" applyNumberFormat="1" applyFont="1" applyFill="1" applyBorder="1" applyAlignment="1" applyProtection="1">
      <alignment horizontal="right" vertical="center"/>
    </xf>
    <xf numFmtId="177" fontId="7" fillId="0" borderId="146" xfId="0" applyNumberFormat="1" applyFont="1" applyFill="1" applyBorder="1" applyAlignment="1" applyProtection="1">
      <alignment horizontal="right" vertical="center"/>
    </xf>
    <xf numFmtId="177" fontId="7" fillId="0" borderId="147" xfId="0" applyNumberFormat="1" applyFont="1" applyFill="1" applyBorder="1" applyAlignment="1" applyProtection="1">
      <alignment horizontal="right" vertical="center"/>
    </xf>
    <xf numFmtId="177" fontId="7" fillId="0" borderId="148" xfId="0" applyNumberFormat="1" applyFont="1" applyFill="1" applyBorder="1" applyAlignment="1" applyProtection="1">
      <alignment horizontal="right" vertical="center"/>
    </xf>
    <xf numFmtId="177" fontId="7" fillId="0" borderId="149" xfId="0" applyNumberFormat="1" applyFont="1" applyFill="1" applyBorder="1" applyAlignment="1" applyProtection="1">
      <alignment horizontal="right" vertical="center"/>
    </xf>
    <xf numFmtId="0" fontId="0" fillId="0" borderId="150" xfId="0" applyFill="1" applyBorder="1" applyAlignment="1">
      <alignment horizontal="center" vertical="center" textRotation="255" wrapText="1"/>
    </xf>
    <xf numFmtId="0" fontId="0" fillId="0" borderId="151" xfId="0" applyFill="1" applyBorder="1" applyAlignment="1">
      <alignment horizontal="center" vertical="center" textRotation="255" wrapText="1"/>
    </xf>
    <xf numFmtId="0" fontId="0" fillId="0" borderId="152" xfId="0" applyFill="1" applyBorder="1" applyAlignment="1">
      <alignment horizontal="center" vertical="center" textRotation="255" wrapText="1"/>
    </xf>
    <xf numFmtId="0" fontId="0" fillId="0" borderId="153" xfId="0" applyFill="1" applyBorder="1" applyAlignment="1">
      <alignment horizontal="center" vertical="center" textRotation="255" wrapText="1"/>
    </xf>
    <xf numFmtId="0" fontId="9" fillId="0" borderId="153" xfId="0" applyFont="1" applyFill="1" applyBorder="1" applyAlignment="1">
      <alignment horizontal="center" vertical="center" textRotation="255" wrapText="1"/>
    </xf>
    <xf numFmtId="0" fontId="4" fillId="0" borderId="154" xfId="0" applyFont="1" applyFill="1" applyBorder="1" applyAlignment="1">
      <alignment horizontal="center" vertical="center" textRotation="255" wrapText="1"/>
    </xf>
    <xf numFmtId="0" fontId="4" fillId="0" borderId="155" xfId="0" applyFont="1" applyFill="1" applyBorder="1" applyAlignment="1">
      <alignment horizontal="center" vertical="center" textRotation="255" wrapText="1"/>
    </xf>
    <xf numFmtId="0" fontId="4" fillId="0" borderId="156" xfId="0" applyFont="1" applyFill="1" applyBorder="1" applyAlignment="1">
      <alignment horizontal="center" vertical="center" textRotation="255" wrapText="1"/>
    </xf>
    <xf numFmtId="0" fontId="4" fillId="0" borderId="157" xfId="0" applyFont="1" applyFill="1" applyBorder="1" applyAlignment="1">
      <alignment horizontal="center" vertical="center" textRotation="255" wrapText="1"/>
    </xf>
    <xf numFmtId="0" fontId="9" fillId="0" borderId="157" xfId="0" applyFont="1" applyFill="1" applyBorder="1" applyAlignment="1">
      <alignment horizontal="center" vertical="center" textRotation="255" wrapText="1"/>
    </xf>
    <xf numFmtId="0" fontId="0" fillId="0" borderId="49" xfId="0"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49" xfId="0" applyFont="1" applyFill="1" applyBorder="1" applyAlignment="1" applyProtection="1">
      <alignment horizontal="center" vertical="center" wrapText="1"/>
    </xf>
    <xf numFmtId="177" fontId="0" fillId="0" borderId="35" xfId="0" applyNumberFormat="1" applyFill="1" applyBorder="1" applyAlignment="1">
      <alignment vertical="center"/>
    </xf>
    <xf numFmtId="177" fontId="0" fillId="0" borderId="3" xfId="0" applyNumberFormat="1" applyFill="1" applyBorder="1" applyAlignment="1">
      <alignment vertical="center"/>
    </xf>
    <xf numFmtId="177" fontId="0" fillId="0" borderId="36" xfId="0" applyNumberFormat="1" applyFill="1" applyBorder="1" applyAlignment="1">
      <alignment vertical="center"/>
    </xf>
    <xf numFmtId="0" fontId="0" fillId="0" borderId="37" xfId="0" applyFont="1" applyFill="1" applyBorder="1" applyAlignment="1">
      <alignment horizontal="distributed" vertical="center"/>
    </xf>
    <xf numFmtId="177" fontId="0" fillId="0" borderId="38" xfId="0" applyNumberFormat="1" applyFill="1" applyBorder="1" applyAlignment="1">
      <alignment vertical="center"/>
    </xf>
    <xf numFmtId="177" fontId="0" fillId="0" borderId="0" xfId="0" applyNumberFormat="1" applyFill="1" applyBorder="1" applyAlignment="1">
      <alignment vertical="center"/>
    </xf>
    <xf numFmtId="177" fontId="0" fillId="0" borderId="39" xfId="0" applyNumberFormat="1" applyFill="1" applyBorder="1" applyAlignment="1">
      <alignment vertical="center"/>
    </xf>
    <xf numFmtId="178" fontId="17" fillId="0" borderId="0" xfId="6" applyNumberFormat="1" applyFont="1" applyFill="1" applyBorder="1" applyAlignment="1" applyProtection="1">
      <alignment horizontal="right"/>
      <protection locked="0"/>
    </xf>
    <xf numFmtId="177" fontId="0" fillId="0" borderId="39" xfId="0" applyNumberFormat="1" applyFont="1" applyFill="1" applyBorder="1" applyAlignment="1" applyProtection="1">
      <alignment horizontal="right" vertical="center"/>
    </xf>
    <xf numFmtId="177" fontId="0" fillId="0" borderId="0" xfId="0" applyNumberFormat="1" applyFont="1" applyFill="1" applyBorder="1" applyAlignment="1" applyProtection="1">
      <alignment horizontal="right" vertical="center"/>
    </xf>
    <xf numFmtId="177" fontId="0" fillId="0" borderId="7" xfId="0" applyNumberFormat="1" applyFont="1" applyFill="1" applyBorder="1" applyAlignment="1" applyProtection="1">
      <alignment horizontal="center" vertical="center"/>
    </xf>
    <xf numFmtId="177" fontId="0" fillId="0" borderId="0" xfId="0" applyNumberFormat="1" applyFill="1" applyBorder="1" applyAlignment="1">
      <alignment horizontal="right" vertical="center"/>
    </xf>
    <xf numFmtId="177" fontId="0" fillId="0" borderId="40" xfId="0" applyNumberFormat="1" applyFill="1" applyBorder="1" applyAlignment="1">
      <alignment vertical="center"/>
    </xf>
    <xf numFmtId="177" fontId="0" fillId="0" borderId="64" xfId="0" applyNumberFormat="1" applyFill="1" applyBorder="1" applyAlignment="1">
      <alignment vertical="center"/>
    </xf>
    <xf numFmtId="177" fontId="0" fillId="0" borderId="41" xfId="0" applyNumberFormat="1" applyFont="1" applyFill="1" applyBorder="1" applyAlignment="1" applyProtection="1">
      <alignment horizontal="right" vertical="center"/>
    </xf>
    <xf numFmtId="177" fontId="0" fillId="0" borderId="42" xfId="0" applyNumberFormat="1" applyFill="1" applyBorder="1" applyAlignment="1">
      <alignment vertical="center"/>
    </xf>
    <xf numFmtId="0" fontId="0" fillId="0" borderId="43" xfId="0" applyFont="1" applyFill="1" applyBorder="1" applyAlignment="1">
      <alignment horizontal="distributed" vertical="center"/>
    </xf>
    <xf numFmtId="0" fontId="0" fillId="0" borderId="38" xfId="0" applyFill="1" applyBorder="1" applyAlignment="1">
      <alignment vertical="center"/>
    </xf>
    <xf numFmtId="0" fontId="0" fillId="0" borderId="46" xfId="0" applyFont="1" applyFill="1" applyBorder="1" applyAlignment="1">
      <alignment vertical="center"/>
    </xf>
  </cellXfs>
  <cellStyles count="7">
    <cellStyle name="パーセント" xfId="2" builtinId="5"/>
    <cellStyle name="桁区切り" xfId="1" builtinId="6"/>
    <cellStyle name="桁区切り 2" xfId="3"/>
    <cellStyle name="標準" xfId="0" builtinId="0"/>
    <cellStyle name="標準 2" xfId="5"/>
    <cellStyle name="標準_ken(H14)" xfId="6"/>
    <cellStyle name="標準_参考表１"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114300</xdr:rowOff>
    </xdr:from>
    <xdr:to>
      <xdr:col>2</xdr:col>
      <xdr:colOff>104775</xdr:colOff>
      <xdr:row>33</xdr:row>
      <xdr:rowOff>180975</xdr:rowOff>
    </xdr:to>
    <xdr:sp macro="" textlink="">
      <xdr:nvSpPr>
        <xdr:cNvPr id="2" name="AutoShape 1"/>
        <xdr:cNvSpPr>
          <a:spLocks/>
        </xdr:cNvSpPr>
      </xdr:nvSpPr>
      <xdr:spPr bwMode="auto">
        <a:xfrm>
          <a:off x="1647825" y="4819650"/>
          <a:ext cx="76200" cy="1438275"/>
        </a:xfrm>
        <a:prstGeom prst="leftBrace">
          <a:avLst>
            <a:gd name="adj1" fmla="val 22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35</xdr:row>
      <xdr:rowOff>38100</xdr:rowOff>
    </xdr:from>
    <xdr:to>
      <xdr:col>2</xdr:col>
      <xdr:colOff>104775</xdr:colOff>
      <xdr:row>36</xdr:row>
      <xdr:rowOff>323850</xdr:rowOff>
    </xdr:to>
    <xdr:sp macro="" textlink="">
      <xdr:nvSpPr>
        <xdr:cNvPr id="3" name="AutoShape 2"/>
        <xdr:cNvSpPr>
          <a:spLocks/>
        </xdr:cNvSpPr>
      </xdr:nvSpPr>
      <xdr:spPr bwMode="auto">
        <a:xfrm>
          <a:off x="1647825" y="6686550"/>
          <a:ext cx="76200" cy="790575"/>
        </a:xfrm>
        <a:prstGeom prst="leftBrace">
          <a:avLst>
            <a:gd name="adj1" fmla="val 864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38</xdr:row>
      <xdr:rowOff>114300</xdr:rowOff>
    </xdr:from>
    <xdr:to>
      <xdr:col>2</xdr:col>
      <xdr:colOff>104775</xdr:colOff>
      <xdr:row>39</xdr:row>
      <xdr:rowOff>238125</xdr:rowOff>
    </xdr:to>
    <xdr:sp macro="" textlink="">
      <xdr:nvSpPr>
        <xdr:cNvPr id="4" name="AutoShape 3"/>
        <xdr:cNvSpPr>
          <a:spLocks/>
        </xdr:cNvSpPr>
      </xdr:nvSpPr>
      <xdr:spPr bwMode="auto">
        <a:xfrm>
          <a:off x="1647825" y="8058150"/>
          <a:ext cx="76200" cy="409575"/>
        </a:xfrm>
        <a:prstGeom prst="leftBrace">
          <a:avLst>
            <a:gd name="adj1" fmla="val 4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41</xdr:row>
      <xdr:rowOff>114300</xdr:rowOff>
    </xdr:from>
    <xdr:to>
      <xdr:col>2</xdr:col>
      <xdr:colOff>104775</xdr:colOff>
      <xdr:row>43</xdr:row>
      <xdr:rowOff>209550</xdr:rowOff>
    </xdr:to>
    <xdr:sp macro="" textlink="">
      <xdr:nvSpPr>
        <xdr:cNvPr id="5" name="AutoShape 4"/>
        <xdr:cNvSpPr>
          <a:spLocks/>
        </xdr:cNvSpPr>
      </xdr:nvSpPr>
      <xdr:spPr bwMode="auto">
        <a:xfrm>
          <a:off x="1647825" y="8915400"/>
          <a:ext cx="76200" cy="666750"/>
        </a:xfrm>
        <a:prstGeom prst="leftBrace">
          <a:avLst>
            <a:gd name="adj1" fmla="val 7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45</xdr:row>
      <xdr:rowOff>95250</xdr:rowOff>
    </xdr:from>
    <xdr:to>
      <xdr:col>2</xdr:col>
      <xdr:colOff>104775</xdr:colOff>
      <xdr:row>54</xdr:row>
      <xdr:rowOff>219075</xdr:rowOff>
    </xdr:to>
    <xdr:sp macro="" textlink="">
      <xdr:nvSpPr>
        <xdr:cNvPr id="6" name="AutoShape 5"/>
        <xdr:cNvSpPr>
          <a:spLocks/>
        </xdr:cNvSpPr>
      </xdr:nvSpPr>
      <xdr:spPr bwMode="auto">
        <a:xfrm>
          <a:off x="1647825" y="10039350"/>
          <a:ext cx="76200" cy="2809875"/>
        </a:xfrm>
        <a:prstGeom prst="leftBrace">
          <a:avLst>
            <a:gd name="adj1" fmla="val 30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24</xdr:row>
      <xdr:rowOff>104775</xdr:rowOff>
    </xdr:from>
    <xdr:to>
      <xdr:col>2</xdr:col>
      <xdr:colOff>104775</xdr:colOff>
      <xdr:row>31</xdr:row>
      <xdr:rowOff>161925</xdr:rowOff>
    </xdr:to>
    <xdr:sp macro="" textlink="">
      <xdr:nvSpPr>
        <xdr:cNvPr id="2" name="AutoShape 1"/>
        <xdr:cNvSpPr>
          <a:spLocks/>
        </xdr:cNvSpPr>
      </xdr:nvSpPr>
      <xdr:spPr bwMode="auto">
        <a:xfrm>
          <a:off x="1647825" y="4448175"/>
          <a:ext cx="76200" cy="1323975"/>
        </a:xfrm>
        <a:prstGeom prst="leftBrace">
          <a:avLst>
            <a:gd name="adj1" fmla="val 2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33</xdr:row>
      <xdr:rowOff>152400</xdr:rowOff>
    </xdr:from>
    <xdr:to>
      <xdr:col>2</xdr:col>
      <xdr:colOff>104775</xdr:colOff>
      <xdr:row>37</xdr:row>
      <xdr:rowOff>209550</xdr:rowOff>
    </xdr:to>
    <xdr:sp macro="" textlink="">
      <xdr:nvSpPr>
        <xdr:cNvPr id="3" name="AutoShape 2"/>
        <xdr:cNvSpPr>
          <a:spLocks/>
        </xdr:cNvSpPr>
      </xdr:nvSpPr>
      <xdr:spPr bwMode="auto">
        <a:xfrm>
          <a:off x="1647825" y="6124575"/>
          <a:ext cx="76200" cy="752475"/>
        </a:xfrm>
        <a:prstGeom prst="leftBrace">
          <a:avLst>
            <a:gd name="adj1" fmla="val 1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39</xdr:row>
      <xdr:rowOff>133350</xdr:rowOff>
    </xdr:from>
    <xdr:to>
      <xdr:col>2</xdr:col>
      <xdr:colOff>104775</xdr:colOff>
      <xdr:row>62</xdr:row>
      <xdr:rowOff>190500</xdr:rowOff>
    </xdr:to>
    <xdr:sp macro="" textlink="">
      <xdr:nvSpPr>
        <xdr:cNvPr id="4" name="AutoShape 5"/>
        <xdr:cNvSpPr>
          <a:spLocks/>
        </xdr:cNvSpPr>
      </xdr:nvSpPr>
      <xdr:spPr bwMode="auto">
        <a:xfrm>
          <a:off x="1647825" y="7191375"/>
          <a:ext cx="76200" cy="4210050"/>
        </a:xfrm>
        <a:prstGeom prst="leftBrace">
          <a:avLst>
            <a:gd name="adj1" fmla="val 701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24</xdr:row>
      <xdr:rowOff>104775</xdr:rowOff>
    </xdr:from>
    <xdr:to>
      <xdr:col>2</xdr:col>
      <xdr:colOff>104775</xdr:colOff>
      <xdr:row>31</xdr:row>
      <xdr:rowOff>161925</xdr:rowOff>
    </xdr:to>
    <xdr:sp macro="" textlink="">
      <xdr:nvSpPr>
        <xdr:cNvPr id="5" name="AutoShape 8"/>
        <xdr:cNvSpPr>
          <a:spLocks/>
        </xdr:cNvSpPr>
      </xdr:nvSpPr>
      <xdr:spPr bwMode="auto">
        <a:xfrm>
          <a:off x="1647825" y="4448175"/>
          <a:ext cx="76200" cy="1323975"/>
        </a:xfrm>
        <a:prstGeom prst="leftBrace">
          <a:avLst>
            <a:gd name="adj1" fmla="val 2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33</xdr:row>
      <xdr:rowOff>152400</xdr:rowOff>
    </xdr:from>
    <xdr:to>
      <xdr:col>2</xdr:col>
      <xdr:colOff>104775</xdr:colOff>
      <xdr:row>37</xdr:row>
      <xdr:rowOff>209550</xdr:rowOff>
    </xdr:to>
    <xdr:sp macro="" textlink="">
      <xdr:nvSpPr>
        <xdr:cNvPr id="6" name="AutoShape 9"/>
        <xdr:cNvSpPr>
          <a:spLocks/>
        </xdr:cNvSpPr>
      </xdr:nvSpPr>
      <xdr:spPr bwMode="auto">
        <a:xfrm>
          <a:off x="1647825" y="6124575"/>
          <a:ext cx="76200" cy="752475"/>
        </a:xfrm>
        <a:prstGeom prst="leftBrace">
          <a:avLst>
            <a:gd name="adj1" fmla="val 1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34907;&#29983;&#19981;&#35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Book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0&#20316;&#25104;&#20013;/8/8-25_h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31532;&#65301;&#65301;&#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8-35,3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8-37,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 val="7"/>
      <sheetName val="2"/>
      <sheetName val="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
      <sheetName val="（県・中核市合算）"/>
      <sheetName val="（県）"/>
      <sheetName val="（岡山市）"/>
      <sheetName val="（倉敷市）"/>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5"/>
    </sheetNames>
    <sheetDataSet>
      <sheetData sheetId="0">
        <row r="1">
          <cell r="C1">
            <v>47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2:L36"/>
  <sheetViews>
    <sheetView showGridLines="0" view="pageBreakPreview" zoomScale="130" zoomScaleNormal="100" zoomScaleSheetLayoutView="130" workbookViewId="0">
      <selection activeCell="J4" sqref="J4:K5"/>
    </sheetView>
  </sheetViews>
  <sheetFormatPr defaultColWidth="10.625" defaultRowHeight="23.1" customHeight="1"/>
  <cols>
    <col min="1" max="1" width="2.625" style="1" customWidth="1"/>
    <col min="2" max="12" width="10.25" style="1" customWidth="1"/>
    <col min="13" max="16384" width="10.625" style="1"/>
  </cols>
  <sheetData>
    <row r="2" spans="2:11" ht="23.1" customHeight="1">
      <c r="B2" s="26" t="s">
        <v>39</v>
      </c>
    </row>
    <row r="3" spans="2:11" ht="23.1" customHeight="1" thickBot="1">
      <c r="C3" s="31"/>
      <c r="D3" s="31"/>
      <c r="E3" s="31"/>
      <c r="F3" s="32"/>
      <c r="G3" s="31"/>
      <c r="H3" s="32"/>
      <c r="I3" s="31"/>
      <c r="J3" s="32"/>
      <c r="K3" s="25" t="s">
        <v>18</v>
      </c>
    </row>
    <row r="4" spans="2:11" ht="23.1" customHeight="1">
      <c r="B4" s="37"/>
      <c r="C4" s="36"/>
      <c r="D4" s="711" t="s">
        <v>38</v>
      </c>
      <c r="E4" s="705"/>
      <c r="F4" s="715" t="s">
        <v>37</v>
      </c>
      <c r="G4" s="732"/>
      <c r="H4" s="705" t="s">
        <v>36</v>
      </c>
      <c r="I4" s="732"/>
      <c r="J4" s="715" t="s">
        <v>35</v>
      </c>
      <c r="K4" s="735"/>
    </row>
    <row r="5" spans="2:11" ht="23.1" customHeight="1">
      <c r="B5" s="35"/>
      <c r="C5" s="34"/>
      <c r="D5" s="731"/>
      <c r="E5" s="707"/>
      <c r="F5" s="731"/>
      <c r="G5" s="733"/>
      <c r="H5" s="707"/>
      <c r="I5" s="733"/>
      <c r="J5" s="731"/>
      <c r="K5" s="736"/>
    </row>
    <row r="6" spans="2:11" ht="23.1" customHeight="1">
      <c r="B6" s="742" t="s">
        <v>34</v>
      </c>
      <c r="C6" s="743"/>
      <c r="D6" s="716">
        <v>20</v>
      </c>
      <c r="E6" s="734"/>
      <c r="F6" s="716">
        <v>75</v>
      </c>
      <c r="G6" s="734"/>
      <c r="H6" s="716">
        <v>74</v>
      </c>
      <c r="I6" s="734"/>
      <c r="J6" s="716">
        <v>21</v>
      </c>
      <c r="K6" s="717"/>
    </row>
    <row r="7" spans="2:11" ht="23.1" customHeight="1">
      <c r="B7" s="744" t="s">
        <v>33</v>
      </c>
      <c r="C7" s="745"/>
      <c r="D7" s="723">
        <v>0</v>
      </c>
      <c r="E7" s="739"/>
      <c r="F7" s="718" t="s">
        <v>32</v>
      </c>
      <c r="G7" s="719"/>
      <c r="H7" s="718" t="s">
        <v>32</v>
      </c>
      <c r="I7" s="719"/>
      <c r="J7" s="723">
        <v>0</v>
      </c>
      <c r="K7" s="724"/>
    </row>
    <row r="8" spans="2:11" ht="6" customHeight="1" thickBot="1">
      <c r="B8" s="740"/>
      <c r="C8" s="741"/>
      <c r="D8" s="720"/>
      <c r="E8" s="722"/>
      <c r="F8" s="720"/>
      <c r="G8" s="722"/>
      <c r="H8" s="720"/>
      <c r="I8" s="722"/>
      <c r="J8" s="720"/>
      <c r="K8" s="721"/>
    </row>
    <row r="9" spans="2:11" ht="23.1" customHeight="1">
      <c r="B9" s="3" t="s">
        <v>0</v>
      </c>
      <c r="D9" s="2"/>
      <c r="E9" s="2"/>
      <c r="F9" s="2"/>
      <c r="G9" s="2"/>
      <c r="H9" s="2"/>
      <c r="I9" s="2"/>
      <c r="J9" s="2"/>
      <c r="K9" s="2"/>
    </row>
    <row r="10" spans="2:11" ht="23.1" customHeight="1">
      <c r="C10" s="33"/>
    </row>
    <row r="11" spans="2:11" ht="23.1" customHeight="1">
      <c r="C11" s="33"/>
    </row>
    <row r="12" spans="2:11" ht="23.1" customHeight="1">
      <c r="C12" s="33"/>
    </row>
    <row r="14" spans="2:11" ht="23.1" customHeight="1">
      <c r="B14" s="26" t="s">
        <v>31</v>
      </c>
    </row>
    <row r="15" spans="2:11" ht="23.1" customHeight="1" thickBot="1">
      <c r="C15" s="31"/>
      <c r="D15" s="31"/>
      <c r="E15" s="31"/>
      <c r="F15" s="32"/>
      <c r="G15" s="31"/>
      <c r="H15" s="32"/>
      <c r="I15" s="31"/>
      <c r="J15" s="25" t="s">
        <v>18</v>
      </c>
      <c r="K15" s="25"/>
    </row>
    <row r="16" spans="2:11" ht="33" customHeight="1">
      <c r="B16" s="729" t="s">
        <v>30</v>
      </c>
      <c r="C16" s="730"/>
      <c r="D16" s="730"/>
      <c r="E16" s="730"/>
      <c r="F16" s="730"/>
      <c r="G16" s="730"/>
      <c r="H16" s="730"/>
      <c r="I16" s="697" t="s">
        <v>29</v>
      </c>
      <c r="J16" s="692" t="s">
        <v>28</v>
      </c>
      <c r="K16" s="29"/>
    </row>
    <row r="17" spans="2:12" ht="31.5" customHeight="1">
      <c r="B17" s="737" t="s">
        <v>27</v>
      </c>
      <c r="C17" s="738"/>
      <c r="D17" s="738"/>
      <c r="E17" s="738"/>
      <c r="F17" s="738"/>
      <c r="G17" s="714"/>
      <c r="H17" s="690" t="s">
        <v>26</v>
      </c>
      <c r="I17" s="698"/>
      <c r="J17" s="693"/>
      <c r="K17" s="29"/>
    </row>
    <row r="18" spans="2:12" ht="31.5" customHeight="1">
      <c r="B18" s="30" t="s">
        <v>25</v>
      </c>
      <c r="C18" s="20" t="s">
        <v>24</v>
      </c>
      <c r="D18" s="20" t="s">
        <v>23</v>
      </c>
      <c r="E18" s="20" t="s">
        <v>22</v>
      </c>
      <c r="F18" s="20" t="s">
        <v>21</v>
      </c>
      <c r="G18" s="20" t="s">
        <v>20</v>
      </c>
      <c r="H18" s="691"/>
      <c r="I18" s="691"/>
      <c r="J18" s="694"/>
      <c r="K18" s="29"/>
    </row>
    <row r="19" spans="2:12" ht="37.5" customHeight="1">
      <c r="B19" s="699">
        <v>664</v>
      </c>
      <c r="C19" s="701">
        <v>116</v>
      </c>
      <c r="D19" s="703">
        <v>2252</v>
      </c>
      <c r="E19" s="701">
        <v>80</v>
      </c>
      <c r="F19" s="701">
        <v>25</v>
      </c>
      <c r="G19" s="701">
        <v>127</v>
      </c>
      <c r="H19" s="725">
        <v>3356</v>
      </c>
      <c r="I19" s="727">
        <v>72</v>
      </c>
      <c r="J19" s="695">
        <v>1</v>
      </c>
      <c r="K19" s="27"/>
    </row>
    <row r="20" spans="2:12" ht="37.5" customHeight="1" thickBot="1">
      <c r="B20" s="700"/>
      <c r="C20" s="702"/>
      <c r="D20" s="704"/>
      <c r="E20" s="702"/>
      <c r="F20" s="702"/>
      <c r="G20" s="702"/>
      <c r="H20" s="726"/>
      <c r="I20" s="728"/>
      <c r="J20" s="696"/>
      <c r="K20" s="27"/>
    </row>
    <row r="21" spans="2:12" ht="23.1" customHeight="1">
      <c r="B21" s="3" t="s">
        <v>0</v>
      </c>
      <c r="D21" s="2"/>
      <c r="E21" s="2"/>
      <c r="F21" s="2"/>
      <c r="G21" s="2"/>
      <c r="H21" s="2"/>
      <c r="I21" s="2"/>
      <c r="J21" s="2"/>
      <c r="K21" s="2"/>
    </row>
    <row r="26" spans="2:12" ht="23.1" customHeight="1">
      <c r="B26" s="26" t="s">
        <v>19</v>
      </c>
    </row>
    <row r="27" spans="2:12" ht="24" customHeight="1" thickBot="1">
      <c r="L27" s="25" t="s">
        <v>18</v>
      </c>
    </row>
    <row r="28" spans="2:12" ht="10.5" customHeight="1">
      <c r="B28" s="708"/>
      <c r="C28" s="697" t="s">
        <v>17</v>
      </c>
      <c r="D28" s="697" t="s">
        <v>16</v>
      </c>
      <c r="E28" s="697" t="s">
        <v>15</v>
      </c>
      <c r="F28" s="697" t="s">
        <v>14</v>
      </c>
      <c r="G28" s="705" t="s">
        <v>13</v>
      </c>
      <c r="H28" s="711" t="s">
        <v>12</v>
      </c>
      <c r="I28" s="712"/>
      <c r="J28" s="715" t="s">
        <v>11</v>
      </c>
      <c r="K28" s="24"/>
      <c r="L28" s="23"/>
    </row>
    <row r="29" spans="2:12" ht="27.95" customHeight="1">
      <c r="B29" s="709"/>
      <c r="C29" s="698"/>
      <c r="D29" s="698"/>
      <c r="E29" s="698"/>
      <c r="F29" s="698"/>
      <c r="G29" s="706"/>
      <c r="H29" s="713"/>
      <c r="I29" s="714"/>
      <c r="J29" s="698"/>
      <c r="K29" s="22" t="s">
        <v>10</v>
      </c>
      <c r="L29" s="21" t="s">
        <v>9</v>
      </c>
    </row>
    <row r="30" spans="2:12" ht="23.1" customHeight="1">
      <c r="B30" s="710"/>
      <c r="C30" s="691"/>
      <c r="D30" s="691"/>
      <c r="E30" s="691"/>
      <c r="F30" s="691"/>
      <c r="G30" s="707"/>
      <c r="H30" s="20" t="s">
        <v>8</v>
      </c>
      <c r="I30" s="20" t="s">
        <v>7</v>
      </c>
      <c r="J30" s="691"/>
      <c r="K30" s="19" t="s">
        <v>6</v>
      </c>
      <c r="L30" s="18" t="s">
        <v>5</v>
      </c>
    </row>
    <row r="31" spans="2:12" ht="37.5" customHeight="1">
      <c r="B31" s="17" t="s">
        <v>4</v>
      </c>
      <c r="C31" s="16">
        <f t="shared" ref="C31:L31" si="0">SUM(C32:C34)</f>
        <v>10312</v>
      </c>
      <c r="D31" s="16">
        <f t="shared" si="0"/>
        <v>1820</v>
      </c>
      <c r="E31" s="16">
        <f t="shared" si="0"/>
        <v>168</v>
      </c>
      <c r="F31" s="16">
        <f t="shared" si="0"/>
        <v>116</v>
      </c>
      <c r="G31" s="16">
        <f t="shared" si="0"/>
        <v>233</v>
      </c>
      <c r="H31" s="16">
        <f t="shared" si="0"/>
        <v>244</v>
      </c>
      <c r="I31" s="16">
        <f t="shared" si="0"/>
        <v>244</v>
      </c>
      <c r="J31" s="16">
        <f t="shared" si="0"/>
        <v>11951</v>
      </c>
      <c r="K31" s="16">
        <f t="shared" si="0"/>
        <v>914</v>
      </c>
      <c r="L31" s="10">
        <f t="shared" si="0"/>
        <v>4140</v>
      </c>
    </row>
    <row r="32" spans="2:12" ht="37.5" customHeight="1">
      <c r="B32" s="15" t="s">
        <v>3</v>
      </c>
      <c r="C32" s="14">
        <v>1338</v>
      </c>
      <c r="D32" s="14">
        <v>206</v>
      </c>
      <c r="E32" s="14">
        <v>16</v>
      </c>
      <c r="F32" s="14">
        <v>13</v>
      </c>
      <c r="G32" s="14">
        <v>55</v>
      </c>
      <c r="H32" s="14">
        <v>64</v>
      </c>
      <c r="I32" s="14">
        <v>40</v>
      </c>
      <c r="J32" s="12">
        <v>1516</v>
      </c>
      <c r="K32" s="11">
        <v>149</v>
      </c>
      <c r="L32" s="10">
        <v>513</v>
      </c>
    </row>
    <row r="33" spans="2:12" ht="37.5" customHeight="1">
      <c r="B33" s="15" t="s">
        <v>2</v>
      </c>
      <c r="C33" s="14">
        <v>7104</v>
      </c>
      <c r="D33" s="14">
        <v>1018</v>
      </c>
      <c r="E33" s="13">
        <v>99</v>
      </c>
      <c r="F33" s="14">
        <v>76</v>
      </c>
      <c r="G33" s="14">
        <v>140</v>
      </c>
      <c r="H33" s="14">
        <v>132</v>
      </c>
      <c r="I33" s="13">
        <v>112</v>
      </c>
      <c r="J33" s="12">
        <v>8025</v>
      </c>
      <c r="K33" s="11">
        <v>669</v>
      </c>
      <c r="L33" s="10">
        <v>2955</v>
      </c>
    </row>
    <row r="34" spans="2:12" ht="37.5" customHeight="1">
      <c r="B34" s="15" t="s">
        <v>1</v>
      </c>
      <c r="C34" s="14">
        <v>1870</v>
      </c>
      <c r="D34" s="14">
        <v>596</v>
      </c>
      <c r="E34" s="13">
        <v>53</v>
      </c>
      <c r="F34" s="14">
        <v>27</v>
      </c>
      <c r="G34" s="14">
        <v>38</v>
      </c>
      <c r="H34" s="14">
        <v>48</v>
      </c>
      <c r="I34" s="13">
        <v>92</v>
      </c>
      <c r="J34" s="12">
        <v>2410</v>
      </c>
      <c r="K34" s="11">
        <v>96</v>
      </c>
      <c r="L34" s="10">
        <v>672</v>
      </c>
    </row>
    <row r="35" spans="2:12" ht="14.25" customHeight="1" thickBot="1">
      <c r="B35" s="9"/>
      <c r="C35" s="8"/>
      <c r="D35" s="8"/>
      <c r="E35" s="7"/>
      <c r="F35" s="8"/>
      <c r="G35" s="8"/>
      <c r="H35" s="8"/>
      <c r="I35" s="7"/>
      <c r="J35" s="6"/>
      <c r="K35" s="5"/>
      <c r="L35" s="4"/>
    </row>
    <row r="36" spans="2:12" ht="23.1" customHeight="1">
      <c r="B36" s="3" t="s">
        <v>0</v>
      </c>
      <c r="D36" s="2"/>
      <c r="E36" s="2"/>
      <c r="F36" s="2"/>
      <c r="G36" s="2"/>
      <c r="H36" s="2"/>
      <c r="I36" s="2"/>
    </row>
  </sheetData>
  <mergeCells count="41">
    <mergeCell ref="F8:G8"/>
    <mergeCell ref="F7:G7"/>
    <mergeCell ref="D4:E5"/>
    <mergeCell ref="F4:G5"/>
    <mergeCell ref="D6:E6"/>
    <mergeCell ref="F6:G6"/>
    <mergeCell ref="J4:K5"/>
    <mergeCell ref="H4:I5"/>
    <mergeCell ref="H6:I6"/>
    <mergeCell ref="H28:I29"/>
    <mergeCell ref="J28:J30"/>
    <mergeCell ref="J6:K6"/>
    <mergeCell ref="H7:I7"/>
    <mergeCell ref="J8:K8"/>
    <mergeCell ref="H8:I8"/>
    <mergeCell ref="J7:K7"/>
    <mergeCell ref="H19:H20"/>
    <mergeCell ref="I19:I20"/>
    <mergeCell ref="B16:H16"/>
    <mergeCell ref="B17:G17"/>
    <mergeCell ref="D7:E7"/>
    <mergeCell ref="B8:C8"/>
    <mergeCell ref="B6:C6"/>
    <mergeCell ref="B7:C7"/>
    <mergeCell ref="D8:E8"/>
    <mergeCell ref="F28:F30"/>
    <mergeCell ref="G28:G30"/>
    <mergeCell ref="B28:B30"/>
    <mergeCell ref="C28:C30"/>
    <mergeCell ref="D28:D30"/>
    <mergeCell ref="E28:E30"/>
    <mergeCell ref="H17:H18"/>
    <mergeCell ref="J16:J18"/>
    <mergeCell ref="J19:J20"/>
    <mergeCell ref="I16:I18"/>
    <mergeCell ref="B19:B20"/>
    <mergeCell ref="C19:C20"/>
    <mergeCell ref="D19:D20"/>
    <mergeCell ref="E19:E20"/>
    <mergeCell ref="F19:F20"/>
    <mergeCell ref="G19:G20"/>
  </mergeCells>
  <phoneticPr fontId="3"/>
  <pageMargins left="0.51181102362204722" right="0.51181102362204722" top="0.55118110236220474" bottom="0.39370078740157483" header="0.51181102362204722" footer="0.51181102362204722"/>
  <pageSetup paperSize="9" scale="74" firstPageNumber="168"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N48"/>
  <sheetViews>
    <sheetView showGridLines="0" view="pageBreakPreview" zoomScaleNormal="100" zoomScaleSheetLayoutView="100" workbookViewId="0">
      <pane xSplit="4" ySplit="3" topLeftCell="E4" activePane="bottomRight" state="frozen"/>
      <selection pane="topRight" activeCell="E1" sqref="E1"/>
      <selection pane="bottomLeft" activeCell="A4" sqref="A4"/>
      <selection pane="bottomRight" activeCell="K60" sqref="K60"/>
    </sheetView>
  </sheetViews>
  <sheetFormatPr defaultColWidth="10.625" defaultRowHeight="18" customHeight="1"/>
  <cols>
    <col min="1" max="1" width="2.625" style="1" customWidth="1"/>
    <col min="2" max="2" width="3.125" style="1" customWidth="1"/>
    <col min="3" max="3" width="4.625" style="1" customWidth="1"/>
    <col min="4" max="4" width="15.125" style="1" customWidth="1"/>
    <col min="5" max="12" width="10.75" style="1" customWidth="1"/>
    <col min="13" max="13" width="2.625" style="1" customWidth="1"/>
    <col min="14" max="14" width="7.625" style="1" customWidth="1"/>
    <col min="15" max="16384" width="10.625" style="1"/>
  </cols>
  <sheetData>
    <row r="1" spans="2:13" ht="18" customHeight="1">
      <c r="B1" s="26" t="s">
        <v>716</v>
      </c>
    </row>
    <row r="2" spans="2:13" ht="18" customHeight="1" thickBot="1">
      <c r="C2" s="31"/>
      <c r="D2" s="31"/>
      <c r="E2" s="31"/>
      <c r="F2" s="31"/>
      <c r="G2" s="31"/>
      <c r="H2" s="31"/>
      <c r="I2" s="243"/>
      <c r="J2" s="31"/>
      <c r="K2" s="31"/>
      <c r="L2" s="25" t="s">
        <v>18</v>
      </c>
      <c r="M2" s="243"/>
    </row>
    <row r="3" spans="2:13" s="422" customFormat="1" ht="25.5" customHeight="1">
      <c r="B3" s="426"/>
      <c r="C3" s="425"/>
      <c r="D3" s="424"/>
      <c r="E3" s="372" t="s">
        <v>605</v>
      </c>
      <c r="F3" s="372" t="s">
        <v>66</v>
      </c>
      <c r="G3" s="372" t="s">
        <v>438</v>
      </c>
      <c r="H3" s="423" t="s">
        <v>76</v>
      </c>
      <c r="I3" s="372" t="s">
        <v>74</v>
      </c>
      <c r="J3" s="372" t="s">
        <v>72</v>
      </c>
      <c r="K3" s="372" t="s">
        <v>69</v>
      </c>
      <c r="L3" s="371" t="s">
        <v>77</v>
      </c>
    </row>
    <row r="4" spans="2:13" ht="21" customHeight="1">
      <c r="B4" s="1070" t="s">
        <v>653</v>
      </c>
      <c r="C4" s="805" t="s">
        <v>715</v>
      </c>
      <c r="D4" s="1056"/>
      <c r="E4" s="417">
        <f t="shared" ref="E4:E46" si="0">IF(SUM(F4:L4)=0,"－",SUM(F4:L4))</f>
        <v>70</v>
      </c>
      <c r="F4" s="363">
        <v>70</v>
      </c>
      <c r="G4" s="363">
        <v>0</v>
      </c>
      <c r="H4" s="416">
        <v>0</v>
      </c>
      <c r="I4" s="363">
        <v>0</v>
      </c>
      <c r="J4" s="363">
        <v>0</v>
      </c>
      <c r="K4" s="363">
        <v>0</v>
      </c>
      <c r="L4" s="415">
        <v>0</v>
      </c>
    </row>
    <row r="5" spans="2:13" ht="21" customHeight="1">
      <c r="B5" s="1071"/>
      <c r="C5" s="805" t="s">
        <v>714</v>
      </c>
      <c r="D5" s="1057"/>
      <c r="E5" s="417" t="str">
        <f t="shared" si="0"/>
        <v>－</v>
      </c>
      <c r="F5" s="363">
        <v>0</v>
      </c>
      <c r="G5" s="363">
        <v>0</v>
      </c>
      <c r="H5" s="416">
        <v>0</v>
      </c>
      <c r="I5" s="363">
        <v>0</v>
      </c>
      <c r="J5" s="363">
        <v>0</v>
      </c>
      <c r="K5" s="363">
        <v>0</v>
      </c>
      <c r="L5" s="415">
        <v>0</v>
      </c>
    </row>
    <row r="6" spans="2:13" ht="21" customHeight="1">
      <c r="B6" s="1071"/>
      <c r="C6" s="805" t="s">
        <v>713</v>
      </c>
      <c r="D6" s="1057"/>
      <c r="E6" s="417" t="str">
        <f t="shared" si="0"/>
        <v>－</v>
      </c>
      <c r="F6" s="363">
        <v>0</v>
      </c>
      <c r="G6" s="363">
        <v>0</v>
      </c>
      <c r="H6" s="416">
        <v>0</v>
      </c>
      <c r="I6" s="363">
        <v>0</v>
      </c>
      <c r="J6" s="363">
        <v>0</v>
      </c>
      <c r="K6" s="363">
        <v>0</v>
      </c>
      <c r="L6" s="415">
        <v>0</v>
      </c>
    </row>
    <row r="7" spans="2:13" ht="21" customHeight="1">
      <c r="B7" s="1071"/>
      <c r="C7" s="805" t="s">
        <v>683</v>
      </c>
      <c r="D7" s="1057"/>
      <c r="E7" s="417" t="str">
        <f t="shared" si="0"/>
        <v>－</v>
      </c>
      <c r="F7" s="363">
        <v>0</v>
      </c>
      <c r="G7" s="363">
        <v>0</v>
      </c>
      <c r="H7" s="416">
        <v>0</v>
      </c>
      <c r="I7" s="363">
        <v>0</v>
      </c>
      <c r="J7" s="363">
        <v>0</v>
      </c>
      <c r="K7" s="363">
        <v>0</v>
      </c>
      <c r="L7" s="415">
        <v>0</v>
      </c>
    </row>
    <row r="8" spans="2:13" ht="21" customHeight="1">
      <c r="B8" s="1071"/>
      <c r="C8" s="805" t="s">
        <v>607</v>
      </c>
      <c r="D8" s="1057"/>
      <c r="E8" s="417">
        <f t="shared" si="0"/>
        <v>236</v>
      </c>
      <c r="F8" s="363">
        <v>98</v>
      </c>
      <c r="G8" s="363">
        <v>71</v>
      </c>
      <c r="H8" s="416">
        <v>0</v>
      </c>
      <c r="I8" s="363">
        <v>0</v>
      </c>
      <c r="J8" s="363">
        <v>0</v>
      </c>
      <c r="K8" s="363">
        <v>0</v>
      </c>
      <c r="L8" s="415">
        <v>67</v>
      </c>
    </row>
    <row r="9" spans="2:13" ht="21" customHeight="1">
      <c r="B9" s="1071" t="s">
        <v>712</v>
      </c>
      <c r="C9" s="1054" t="s">
        <v>657</v>
      </c>
      <c r="D9" s="419" t="s">
        <v>620</v>
      </c>
      <c r="E9" s="417">
        <f t="shared" si="0"/>
        <v>237</v>
      </c>
      <c r="F9" s="363">
        <v>54</v>
      </c>
      <c r="G9" s="363">
        <v>86</v>
      </c>
      <c r="H9" s="416">
        <v>0</v>
      </c>
      <c r="I9" s="363">
        <v>0</v>
      </c>
      <c r="J9" s="363">
        <v>0</v>
      </c>
      <c r="K9" s="363">
        <v>0</v>
      </c>
      <c r="L9" s="415">
        <v>97</v>
      </c>
    </row>
    <row r="10" spans="2:13" ht="21" customHeight="1">
      <c r="B10" s="1071"/>
      <c r="C10" s="1054"/>
      <c r="D10" s="419" t="s">
        <v>651</v>
      </c>
      <c r="E10" s="417">
        <f t="shared" si="0"/>
        <v>3</v>
      </c>
      <c r="F10" s="363">
        <v>2</v>
      </c>
      <c r="G10" s="416">
        <v>0</v>
      </c>
      <c r="H10" s="416">
        <v>0</v>
      </c>
      <c r="I10" s="363">
        <v>0</v>
      </c>
      <c r="J10" s="363">
        <v>0</v>
      </c>
      <c r="K10" s="363">
        <v>0</v>
      </c>
      <c r="L10" s="415">
        <v>1</v>
      </c>
    </row>
    <row r="11" spans="2:13" ht="21" customHeight="1">
      <c r="B11" s="1071"/>
      <c r="C11" s="1054"/>
      <c r="D11" s="420" t="s">
        <v>607</v>
      </c>
      <c r="E11" s="417" t="str">
        <f t="shared" si="0"/>
        <v>－</v>
      </c>
      <c r="F11" s="363">
        <v>0</v>
      </c>
      <c r="G11" s="363">
        <v>0</v>
      </c>
      <c r="H11" s="416">
        <v>0</v>
      </c>
      <c r="I11" s="363">
        <v>0</v>
      </c>
      <c r="J11" s="363">
        <v>0</v>
      </c>
      <c r="K11" s="363">
        <v>0</v>
      </c>
      <c r="L11" s="415">
        <v>0</v>
      </c>
    </row>
    <row r="12" spans="2:13" ht="21" customHeight="1">
      <c r="B12" s="1071"/>
      <c r="C12" s="1055" t="s">
        <v>621</v>
      </c>
      <c r="D12" s="419" t="s">
        <v>620</v>
      </c>
      <c r="E12" s="417">
        <f t="shared" si="0"/>
        <v>3545</v>
      </c>
      <c r="F12" s="363">
        <v>883</v>
      </c>
      <c r="G12" s="363">
        <v>624</v>
      </c>
      <c r="H12" s="416">
        <v>0</v>
      </c>
      <c r="I12" s="363">
        <v>0</v>
      </c>
      <c r="J12" s="363">
        <v>0</v>
      </c>
      <c r="K12" s="363">
        <v>0</v>
      </c>
      <c r="L12" s="415">
        <v>2038</v>
      </c>
    </row>
    <row r="13" spans="2:13" ht="21" customHeight="1">
      <c r="B13" s="1071"/>
      <c r="C13" s="1054"/>
      <c r="D13" s="419" t="s">
        <v>651</v>
      </c>
      <c r="E13" s="417">
        <f t="shared" si="0"/>
        <v>1577</v>
      </c>
      <c r="F13" s="363">
        <v>340</v>
      </c>
      <c r="G13" s="363">
        <v>382</v>
      </c>
      <c r="H13" s="416">
        <v>0</v>
      </c>
      <c r="I13" s="363">
        <v>0</v>
      </c>
      <c r="J13" s="363">
        <v>0</v>
      </c>
      <c r="K13" s="363">
        <v>0</v>
      </c>
      <c r="L13" s="415">
        <v>855</v>
      </c>
    </row>
    <row r="14" spans="2:13" ht="21" customHeight="1">
      <c r="B14" s="1071"/>
      <c r="C14" s="1054"/>
      <c r="D14" s="420" t="s">
        <v>607</v>
      </c>
      <c r="E14" s="417" t="str">
        <f t="shared" si="0"/>
        <v>－</v>
      </c>
      <c r="F14" s="363">
        <v>0</v>
      </c>
      <c r="G14" s="363">
        <v>0</v>
      </c>
      <c r="H14" s="416">
        <v>0</v>
      </c>
      <c r="I14" s="363">
        <v>0</v>
      </c>
      <c r="J14" s="363">
        <v>0</v>
      </c>
      <c r="K14" s="363">
        <v>0</v>
      </c>
      <c r="L14" s="415">
        <v>0</v>
      </c>
    </row>
    <row r="15" spans="2:13" ht="21" customHeight="1">
      <c r="B15" s="1071" t="s">
        <v>711</v>
      </c>
      <c r="C15" s="805" t="s">
        <v>710</v>
      </c>
      <c r="D15" s="1057"/>
      <c r="E15" s="417" t="str">
        <f t="shared" si="0"/>
        <v>－</v>
      </c>
      <c r="F15" s="363">
        <v>0</v>
      </c>
      <c r="G15" s="363">
        <v>0</v>
      </c>
      <c r="H15" s="416">
        <v>0</v>
      </c>
      <c r="I15" s="363">
        <v>0</v>
      </c>
      <c r="J15" s="363">
        <v>0</v>
      </c>
      <c r="K15" s="363">
        <v>0</v>
      </c>
      <c r="L15" s="415">
        <v>0</v>
      </c>
    </row>
    <row r="16" spans="2:13" ht="27" customHeight="1">
      <c r="B16" s="1071"/>
      <c r="C16" s="1055" t="s">
        <v>641</v>
      </c>
      <c r="D16" s="421" t="s">
        <v>709</v>
      </c>
      <c r="E16" s="417" t="str">
        <f t="shared" si="0"/>
        <v>－</v>
      </c>
      <c r="F16" s="363">
        <v>0</v>
      </c>
      <c r="G16" s="363">
        <v>0</v>
      </c>
      <c r="H16" s="416">
        <v>0</v>
      </c>
      <c r="I16" s="363">
        <v>0</v>
      </c>
      <c r="J16" s="363">
        <v>0</v>
      </c>
      <c r="K16" s="363">
        <v>0</v>
      </c>
      <c r="L16" s="415">
        <v>0</v>
      </c>
    </row>
    <row r="17" spans="2:12" ht="21" customHeight="1">
      <c r="B17" s="1071"/>
      <c r="C17" s="1054"/>
      <c r="D17" s="419" t="s">
        <v>708</v>
      </c>
      <c r="E17" s="417">
        <f t="shared" si="0"/>
        <v>486</v>
      </c>
      <c r="F17" s="363">
        <v>486</v>
      </c>
      <c r="G17" s="363">
        <v>0</v>
      </c>
      <c r="H17" s="416">
        <v>0</v>
      </c>
      <c r="I17" s="363">
        <v>0</v>
      </c>
      <c r="J17" s="363">
        <v>0</v>
      </c>
      <c r="K17" s="363">
        <v>0</v>
      </c>
      <c r="L17" s="415">
        <v>0</v>
      </c>
    </row>
    <row r="18" spans="2:12" ht="21" customHeight="1">
      <c r="B18" s="1071"/>
      <c r="C18" s="1054"/>
      <c r="D18" s="420" t="s">
        <v>607</v>
      </c>
      <c r="E18" s="417">
        <f t="shared" si="0"/>
        <v>625</v>
      </c>
      <c r="F18" s="363">
        <v>486</v>
      </c>
      <c r="G18" s="363">
        <v>0</v>
      </c>
      <c r="H18" s="416">
        <v>0</v>
      </c>
      <c r="I18" s="363">
        <v>0</v>
      </c>
      <c r="J18" s="363">
        <v>0</v>
      </c>
      <c r="K18" s="363">
        <v>0</v>
      </c>
      <c r="L18" s="415">
        <v>139</v>
      </c>
    </row>
    <row r="19" spans="2:12" ht="21" customHeight="1">
      <c r="B19" s="1071"/>
      <c r="C19" s="1067" t="s">
        <v>707</v>
      </c>
      <c r="D19" s="420" t="s">
        <v>635</v>
      </c>
      <c r="E19" s="417" t="str">
        <f t="shared" si="0"/>
        <v>－</v>
      </c>
      <c r="F19" s="363">
        <v>0</v>
      </c>
      <c r="G19" s="363">
        <v>0</v>
      </c>
      <c r="H19" s="416">
        <v>0</v>
      </c>
      <c r="I19" s="363">
        <v>0</v>
      </c>
      <c r="J19" s="363">
        <v>0</v>
      </c>
      <c r="K19" s="363">
        <v>0</v>
      </c>
      <c r="L19" s="415">
        <v>0</v>
      </c>
    </row>
    <row r="20" spans="2:12" ht="27" customHeight="1">
      <c r="B20" s="1071"/>
      <c r="C20" s="1068"/>
      <c r="D20" s="420" t="s">
        <v>706</v>
      </c>
      <c r="E20" s="417" t="str">
        <f t="shared" si="0"/>
        <v>－</v>
      </c>
      <c r="F20" s="363">
        <v>0</v>
      </c>
      <c r="G20" s="363">
        <v>0</v>
      </c>
      <c r="H20" s="416">
        <v>0</v>
      </c>
      <c r="I20" s="363">
        <v>0</v>
      </c>
      <c r="J20" s="363">
        <v>0</v>
      </c>
      <c r="K20" s="363">
        <v>0</v>
      </c>
      <c r="L20" s="415">
        <v>0</v>
      </c>
    </row>
    <row r="21" spans="2:12" ht="21" customHeight="1">
      <c r="B21" s="1071"/>
      <c r="C21" s="1067" t="s">
        <v>630</v>
      </c>
      <c r="D21" s="419" t="s">
        <v>705</v>
      </c>
      <c r="E21" s="417" t="str">
        <f t="shared" si="0"/>
        <v>－</v>
      </c>
      <c r="F21" s="363">
        <v>0</v>
      </c>
      <c r="G21" s="363">
        <v>0</v>
      </c>
      <c r="H21" s="416">
        <v>0</v>
      </c>
      <c r="I21" s="363">
        <v>0</v>
      </c>
      <c r="J21" s="363">
        <v>0</v>
      </c>
      <c r="K21" s="363">
        <v>0</v>
      </c>
      <c r="L21" s="415">
        <v>0</v>
      </c>
    </row>
    <row r="22" spans="2:12" ht="21" customHeight="1">
      <c r="B22" s="1071"/>
      <c r="C22" s="1068"/>
      <c r="D22" s="419" t="s">
        <v>704</v>
      </c>
      <c r="E22" s="417" t="str">
        <f t="shared" si="0"/>
        <v>－</v>
      </c>
      <c r="F22" s="363">
        <v>0</v>
      </c>
      <c r="G22" s="363">
        <v>0</v>
      </c>
      <c r="H22" s="416">
        <v>0</v>
      </c>
      <c r="I22" s="363">
        <v>0</v>
      </c>
      <c r="J22" s="363">
        <v>0</v>
      </c>
      <c r="K22" s="363">
        <v>0</v>
      </c>
      <c r="L22" s="415">
        <v>0</v>
      </c>
    </row>
    <row r="23" spans="2:12" ht="21" customHeight="1">
      <c r="B23" s="1071"/>
      <c r="C23" s="1055" t="s">
        <v>703</v>
      </c>
      <c r="D23" s="420" t="s">
        <v>702</v>
      </c>
      <c r="E23" s="417" t="str">
        <f t="shared" si="0"/>
        <v>－</v>
      </c>
      <c r="F23" s="363">
        <v>0</v>
      </c>
      <c r="G23" s="363">
        <v>0</v>
      </c>
      <c r="H23" s="416">
        <v>0</v>
      </c>
      <c r="I23" s="363">
        <v>0</v>
      </c>
      <c r="J23" s="363">
        <v>0</v>
      </c>
      <c r="K23" s="363">
        <v>0</v>
      </c>
      <c r="L23" s="415">
        <v>0</v>
      </c>
    </row>
    <row r="24" spans="2:12" ht="21" customHeight="1">
      <c r="B24" s="1071"/>
      <c r="C24" s="1055"/>
      <c r="D24" s="420" t="s">
        <v>701</v>
      </c>
      <c r="E24" s="417" t="str">
        <f t="shared" si="0"/>
        <v>－</v>
      </c>
      <c r="F24" s="363">
        <v>0</v>
      </c>
      <c r="G24" s="363">
        <v>0</v>
      </c>
      <c r="H24" s="416">
        <v>0</v>
      </c>
      <c r="I24" s="363">
        <v>0</v>
      </c>
      <c r="J24" s="363">
        <v>0</v>
      </c>
      <c r="K24" s="363">
        <v>0</v>
      </c>
      <c r="L24" s="415">
        <v>0</v>
      </c>
    </row>
    <row r="25" spans="2:12" ht="21" customHeight="1">
      <c r="B25" s="1071"/>
      <c r="C25" s="1055"/>
      <c r="D25" s="420" t="s">
        <v>607</v>
      </c>
      <c r="E25" s="417" t="str">
        <f t="shared" si="0"/>
        <v>－</v>
      </c>
      <c r="F25" s="363">
        <v>0</v>
      </c>
      <c r="G25" s="363">
        <v>0</v>
      </c>
      <c r="H25" s="416">
        <v>0</v>
      </c>
      <c r="I25" s="363">
        <v>0</v>
      </c>
      <c r="J25" s="363">
        <v>0</v>
      </c>
      <c r="K25" s="363">
        <v>0</v>
      </c>
      <c r="L25" s="415">
        <v>0</v>
      </c>
    </row>
    <row r="26" spans="2:12" ht="21" customHeight="1">
      <c r="B26" s="1071"/>
      <c r="C26" s="1067" t="s">
        <v>700</v>
      </c>
      <c r="D26" s="419" t="s">
        <v>699</v>
      </c>
      <c r="E26" s="417" t="str">
        <f t="shared" si="0"/>
        <v>－</v>
      </c>
      <c r="F26" s="363">
        <v>0</v>
      </c>
      <c r="G26" s="363">
        <v>0</v>
      </c>
      <c r="H26" s="416">
        <v>0</v>
      </c>
      <c r="I26" s="363">
        <v>0</v>
      </c>
      <c r="J26" s="363">
        <v>0</v>
      </c>
      <c r="K26" s="363">
        <v>0</v>
      </c>
      <c r="L26" s="415">
        <v>0</v>
      </c>
    </row>
    <row r="27" spans="2:12" ht="21" customHeight="1">
      <c r="B27" s="1071"/>
      <c r="C27" s="1068"/>
      <c r="D27" s="419" t="s">
        <v>698</v>
      </c>
      <c r="E27" s="417" t="str">
        <f t="shared" si="0"/>
        <v>－</v>
      </c>
      <c r="F27" s="363">
        <v>0</v>
      </c>
      <c r="G27" s="363">
        <v>0</v>
      </c>
      <c r="H27" s="416">
        <v>0</v>
      </c>
      <c r="I27" s="363">
        <v>0</v>
      </c>
      <c r="J27" s="363">
        <v>0</v>
      </c>
      <c r="K27" s="363">
        <v>0</v>
      </c>
      <c r="L27" s="415">
        <v>0</v>
      </c>
    </row>
    <row r="28" spans="2:12" ht="21" customHeight="1">
      <c r="B28" s="1071"/>
      <c r="C28" s="1068" t="s">
        <v>697</v>
      </c>
      <c r="D28" s="419" t="s">
        <v>696</v>
      </c>
      <c r="E28" s="417" t="str">
        <f t="shared" si="0"/>
        <v>－</v>
      </c>
      <c r="F28" s="363">
        <v>0</v>
      </c>
      <c r="G28" s="363">
        <v>0</v>
      </c>
      <c r="H28" s="416">
        <v>0</v>
      </c>
      <c r="I28" s="363">
        <v>0</v>
      </c>
      <c r="J28" s="363">
        <v>0</v>
      </c>
      <c r="K28" s="363">
        <v>0</v>
      </c>
      <c r="L28" s="415">
        <v>0</v>
      </c>
    </row>
    <row r="29" spans="2:12" ht="21" customHeight="1">
      <c r="B29" s="1071"/>
      <c r="C29" s="1068"/>
      <c r="D29" s="420" t="s">
        <v>695</v>
      </c>
      <c r="E29" s="417" t="str">
        <f t="shared" si="0"/>
        <v>－</v>
      </c>
      <c r="F29" s="363">
        <v>0</v>
      </c>
      <c r="G29" s="363">
        <v>0</v>
      </c>
      <c r="H29" s="416">
        <v>0</v>
      </c>
      <c r="I29" s="363">
        <v>0</v>
      </c>
      <c r="J29" s="363">
        <v>0</v>
      </c>
      <c r="K29" s="363">
        <v>0</v>
      </c>
      <c r="L29" s="415">
        <v>0</v>
      </c>
    </row>
    <row r="30" spans="2:12" ht="21" customHeight="1">
      <c r="B30" s="1071"/>
      <c r="C30" s="1068"/>
      <c r="D30" s="420" t="s">
        <v>694</v>
      </c>
      <c r="E30" s="417" t="str">
        <f t="shared" si="0"/>
        <v>－</v>
      </c>
      <c r="F30" s="363">
        <v>0</v>
      </c>
      <c r="G30" s="363">
        <v>0</v>
      </c>
      <c r="H30" s="416">
        <v>0</v>
      </c>
      <c r="I30" s="363">
        <v>0</v>
      </c>
      <c r="J30" s="363">
        <v>0</v>
      </c>
      <c r="K30" s="363">
        <v>0</v>
      </c>
      <c r="L30" s="415">
        <v>0</v>
      </c>
    </row>
    <row r="31" spans="2:12" ht="21" customHeight="1">
      <c r="B31" s="1071"/>
      <c r="C31" s="1069" t="s">
        <v>607</v>
      </c>
      <c r="D31" s="1059"/>
      <c r="E31" s="417" t="str">
        <f t="shared" si="0"/>
        <v>－</v>
      </c>
      <c r="F31" s="363">
        <v>0</v>
      </c>
      <c r="G31" s="363">
        <v>0</v>
      </c>
      <c r="H31" s="416">
        <v>0</v>
      </c>
      <c r="I31" s="363">
        <v>0</v>
      </c>
      <c r="J31" s="363">
        <v>0</v>
      </c>
      <c r="K31" s="363">
        <v>0</v>
      </c>
      <c r="L31" s="415">
        <v>0</v>
      </c>
    </row>
    <row r="32" spans="2:12" ht="21" customHeight="1">
      <c r="B32" s="1071" t="s">
        <v>636</v>
      </c>
      <c r="C32" s="1055" t="s">
        <v>672</v>
      </c>
      <c r="D32" s="419" t="s">
        <v>653</v>
      </c>
      <c r="E32" s="417" t="str">
        <f t="shared" si="0"/>
        <v>－</v>
      </c>
      <c r="F32" s="363">
        <v>0</v>
      </c>
      <c r="G32" s="363">
        <v>0</v>
      </c>
      <c r="H32" s="416">
        <v>0</v>
      </c>
      <c r="I32" s="363">
        <v>0</v>
      </c>
      <c r="J32" s="363">
        <v>0</v>
      </c>
      <c r="K32" s="363">
        <v>0</v>
      </c>
      <c r="L32" s="415">
        <v>0</v>
      </c>
    </row>
    <row r="33" spans="2:14" ht="21" customHeight="1">
      <c r="B33" s="1071"/>
      <c r="C33" s="1054"/>
      <c r="D33" s="419" t="s">
        <v>651</v>
      </c>
      <c r="E33" s="417" t="str">
        <f t="shared" si="0"/>
        <v>－</v>
      </c>
      <c r="F33" s="363">
        <v>0</v>
      </c>
      <c r="G33" s="363">
        <v>0</v>
      </c>
      <c r="H33" s="416">
        <v>0</v>
      </c>
      <c r="I33" s="363">
        <v>0</v>
      </c>
      <c r="J33" s="363">
        <v>0</v>
      </c>
      <c r="K33" s="363">
        <v>0</v>
      </c>
      <c r="L33" s="415">
        <v>0</v>
      </c>
    </row>
    <row r="34" spans="2:14" ht="21" customHeight="1">
      <c r="B34" s="1071"/>
      <c r="C34" s="1054"/>
      <c r="D34" s="419" t="s">
        <v>650</v>
      </c>
      <c r="E34" s="417" t="str">
        <f t="shared" si="0"/>
        <v>－</v>
      </c>
      <c r="F34" s="363">
        <v>0</v>
      </c>
      <c r="G34" s="363">
        <v>0</v>
      </c>
      <c r="H34" s="416">
        <v>0</v>
      </c>
      <c r="I34" s="363">
        <v>0</v>
      </c>
      <c r="J34" s="363">
        <v>0</v>
      </c>
      <c r="K34" s="363">
        <v>0</v>
      </c>
      <c r="L34" s="415">
        <v>0</v>
      </c>
    </row>
    <row r="35" spans="2:14" ht="21" customHeight="1">
      <c r="B35" s="1071"/>
      <c r="C35" s="1055" t="s">
        <v>693</v>
      </c>
      <c r="D35" s="420" t="s">
        <v>653</v>
      </c>
      <c r="E35" s="417" t="str">
        <f t="shared" si="0"/>
        <v>－</v>
      </c>
      <c r="F35" s="363">
        <v>0</v>
      </c>
      <c r="G35" s="363">
        <v>0</v>
      </c>
      <c r="H35" s="416">
        <v>0</v>
      </c>
      <c r="I35" s="363">
        <v>0</v>
      </c>
      <c r="J35" s="363">
        <v>0</v>
      </c>
      <c r="K35" s="363">
        <v>0</v>
      </c>
      <c r="L35" s="415">
        <v>0</v>
      </c>
    </row>
    <row r="36" spans="2:14" ht="21" customHeight="1">
      <c r="B36" s="1071"/>
      <c r="C36" s="1055"/>
      <c r="D36" s="420" t="s">
        <v>651</v>
      </c>
      <c r="E36" s="417" t="str">
        <f t="shared" si="0"/>
        <v>－</v>
      </c>
      <c r="F36" s="363">
        <v>0</v>
      </c>
      <c r="G36" s="363">
        <v>0</v>
      </c>
      <c r="H36" s="416">
        <v>0</v>
      </c>
      <c r="I36" s="363">
        <v>0</v>
      </c>
      <c r="J36" s="363">
        <v>0</v>
      </c>
      <c r="K36" s="363">
        <v>0</v>
      </c>
      <c r="L36" s="415">
        <v>0</v>
      </c>
    </row>
    <row r="37" spans="2:14" ht="21" customHeight="1">
      <c r="B37" s="1071"/>
      <c r="C37" s="1072" t="s">
        <v>692</v>
      </c>
      <c r="D37" s="420" t="s">
        <v>653</v>
      </c>
      <c r="E37" s="417">
        <f t="shared" si="0"/>
        <v>639</v>
      </c>
      <c r="F37" s="363">
        <v>259</v>
      </c>
      <c r="G37" s="363">
        <v>24</v>
      </c>
      <c r="H37" s="416">
        <v>0</v>
      </c>
      <c r="I37" s="363">
        <v>0</v>
      </c>
      <c r="J37" s="363">
        <v>0</v>
      </c>
      <c r="K37" s="363">
        <v>0</v>
      </c>
      <c r="L37" s="415">
        <v>356</v>
      </c>
    </row>
    <row r="38" spans="2:14" ht="21" customHeight="1">
      <c r="B38" s="1071"/>
      <c r="C38" s="1073"/>
      <c r="D38" s="419" t="s">
        <v>651</v>
      </c>
      <c r="E38" s="417">
        <f t="shared" si="0"/>
        <v>315</v>
      </c>
      <c r="F38" s="363">
        <v>0</v>
      </c>
      <c r="G38" s="363">
        <v>24</v>
      </c>
      <c r="H38" s="416">
        <v>0</v>
      </c>
      <c r="I38" s="363">
        <v>0</v>
      </c>
      <c r="J38" s="363">
        <v>0</v>
      </c>
      <c r="K38" s="363">
        <v>0</v>
      </c>
      <c r="L38" s="415">
        <v>291</v>
      </c>
    </row>
    <row r="39" spans="2:14" ht="21" customHeight="1">
      <c r="B39" s="1066" t="s">
        <v>662</v>
      </c>
      <c r="C39" s="1058"/>
      <c r="D39" s="1059"/>
      <c r="E39" s="417" t="str">
        <f t="shared" si="0"/>
        <v>－</v>
      </c>
      <c r="F39" s="363">
        <v>0</v>
      </c>
      <c r="G39" s="363">
        <v>0</v>
      </c>
      <c r="H39" s="416">
        <v>0</v>
      </c>
      <c r="I39" s="363">
        <v>0</v>
      </c>
      <c r="J39" s="363">
        <v>0</v>
      </c>
      <c r="K39" s="363">
        <v>0</v>
      </c>
      <c r="L39" s="415">
        <v>0</v>
      </c>
    </row>
    <row r="40" spans="2:14" ht="21" customHeight="1">
      <c r="B40" s="1063" t="s">
        <v>648</v>
      </c>
      <c r="C40" s="1058" t="s">
        <v>647</v>
      </c>
      <c r="D40" s="1059"/>
      <c r="E40" s="417" t="str">
        <f t="shared" si="0"/>
        <v>－</v>
      </c>
      <c r="F40" s="363">
        <v>0</v>
      </c>
      <c r="G40" s="363">
        <v>0</v>
      </c>
      <c r="H40" s="416">
        <v>0</v>
      </c>
      <c r="I40" s="363">
        <v>0</v>
      </c>
      <c r="J40" s="363">
        <v>0</v>
      </c>
      <c r="K40" s="363">
        <v>0</v>
      </c>
      <c r="L40" s="415">
        <v>0</v>
      </c>
    </row>
    <row r="41" spans="2:14" ht="33" customHeight="1">
      <c r="B41" s="1063"/>
      <c r="C41" s="1064" t="s">
        <v>691</v>
      </c>
      <c r="D41" s="1065"/>
      <c r="E41" s="417" t="str">
        <f t="shared" si="0"/>
        <v>－</v>
      </c>
      <c r="F41" s="363">
        <v>0</v>
      </c>
      <c r="G41" s="363">
        <v>0</v>
      </c>
      <c r="H41" s="416">
        <v>0</v>
      </c>
      <c r="I41" s="363">
        <v>0</v>
      </c>
      <c r="J41" s="363">
        <v>0</v>
      </c>
      <c r="K41" s="363">
        <v>0</v>
      </c>
      <c r="L41" s="418">
        <v>0</v>
      </c>
    </row>
    <row r="42" spans="2:14" ht="21" customHeight="1">
      <c r="B42" s="1063"/>
      <c r="C42" s="1058" t="s">
        <v>628</v>
      </c>
      <c r="D42" s="1059"/>
      <c r="E42" s="417" t="str">
        <f t="shared" si="0"/>
        <v>－</v>
      </c>
      <c r="F42" s="363">
        <v>0</v>
      </c>
      <c r="G42" s="363">
        <v>0</v>
      </c>
      <c r="H42" s="416">
        <v>0</v>
      </c>
      <c r="I42" s="363">
        <v>0</v>
      </c>
      <c r="J42" s="363">
        <v>0</v>
      </c>
      <c r="K42" s="363">
        <v>0</v>
      </c>
      <c r="L42" s="415">
        <v>0</v>
      </c>
    </row>
    <row r="43" spans="2:14" ht="21" customHeight="1">
      <c r="B43" s="1063"/>
      <c r="C43" s="1058" t="s">
        <v>626</v>
      </c>
      <c r="D43" s="1059"/>
      <c r="E43" s="417" t="str">
        <f t="shared" si="0"/>
        <v>－</v>
      </c>
      <c r="F43" s="363">
        <v>0</v>
      </c>
      <c r="G43" s="363">
        <v>0</v>
      </c>
      <c r="H43" s="416">
        <v>0</v>
      </c>
      <c r="I43" s="363">
        <v>0</v>
      </c>
      <c r="J43" s="363">
        <v>0</v>
      </c>
      <c r="K43" s="363">
        <v>0</v>
      </c>
      <c r="L43" s="415">
        <v>0</v>
      </c>
    </row>
    <row r="44" spans="2:14" ht="21" customHeight="1">
      <c r="B44" s="1063"/>
      <c r="C44" s="1058" t="s">
        <v>690</v>
      </c>
      <c r="D44" s="1059"/>
      <c r="E44" s="417" t="str">
        <f t="shared" si="0"/>
        <v>－</v>
      </c>
      <c r="F44" s="363">
        <v>0</v>
      </c>
      <c r="G44" s="363">
        <v>0</v>
      </c>
      <c r="H44" s="416">
        <v>0</v>
      </c>
      <c r="I44" s="363">
        <v>0</v>
      </c>
      <c r="J44" s="363">
        <v>0</v>
      </c>
      <c r="K44" s="363">
        <v>0</v>
      </c>
      <c r="L44" s="415">
        <v>0</v>
      </c>
    </row>
    <row r="45" spans="2:14" ht="21" customHeight="1">
      <c r="B45" s="1063"/>
      <c r="C45" s="1058" t="s">
        <v>607</v>
      </c>
      <c r="D45" s="1059"/>
      <c r="E45" s="417" t="str">
        <f t="shared" si="0"/>
        <v>－</v>
      </c>
      <c r="F45" s="363">
        <v>0</v>
      </c>
      <c r="G45" s="363">
        <v>0</v>
      </c>
      <c r="H45" s="416">
        <v>0</v>
      </c>
      <c r="I45" s="363">
        <v>0</v>
      </c>
      <c r="J45" s="363">
        <v>0</v>
      </c>
      <c r="K45" s="363">
        <v>0</v>
      </c>
      <c r="L45" s="415">
        <v>0</v>
      </c>
    </row>
    <row r="46" spans="2:14" ht="21" customHeight="1" thickBot="1">
      <c r="B46" s="1060" t="s">
        <v>607</v>
      </c>
      <c r="C46" s="1061"/>
      <c r="D46" s="1062"/>
      <c r="E46" s="414">
        <f t="shared" si="0"/>
        <v>46</v>
      </c>
      <c r="F46" s="413">
        <v>44</v>
      </c>
      <c r="G46" s="411">
        <v>0</v>
      </c>
      <c r="H46" s="412">
        <v>0</v>
      </c>
      <c r="I46" s="411">
        <v>0</v>
      </c>
      <c r="J46" s="411">
        <v>0</v>
      </c>
      <c r="K46" s="411">
        <v>0</v>
      </c>
      <c r="L46" s="410">
        <v>2</v>
      </c>
    </row>
    <row r="47" spans="2:14" ht="15.95" customHeight="1">
      <c r="B47" s="351" t="s">
        <v>689</v>
      </c>
      <c r="D47" s="2"/>
      <c r="E47" s="409"/>
      <c r="F47" s="409"/>
      <c r="G47" s="409"/>
      <c r="H47" s="409"/>
      <c r="I47" s="409"/>
      <c r="J47" s="409"/>
      <c r="K47" s="409"/>
      <c r="L47" s="409"/>
      <c r="M47" s="2"/>
      <c r="N47" s="2"/>
    </row>
    <row r="48" spans="2:14" ht="15.95" customHeight="1">
      <c r="B48" s="3" t="s">
        <v>40</v>
      </c>
    </row>
  </sheetData>
  <mergeCells count="31">
    <mergeCell ref="C15:D15"/>
    <mergeCell ref="C19:C20"/>
    <mergeCell ref="C21:C22"/>
    <mergeCell ref="B4:B8"/>
    <mergeCell ref="B9:B14"/>
    <mergeCell ref="B15:B31"/>
    <mergeCell ref="C16:C18"/>
    <mergeCell ref="B39:D39"/>
    <mergeCell ref="C23:C25"/>
    <mergeCell ref="C26:C27"/>
    <mergeCell ref="C28:C30"/>
    <mergeCell ref="C32:C34"/>
    <mergeCell ref="C31:D31"/>
    <mergeCell ref="B32:B38"/>
    <mergeCell ref="C35:C36"/>
    <mergeCell ref="C37:C38"/>
    <mergeCell ref="C44:D44"/>
    <mergeCell ref="C45:D45"/>
    <mergeCell ref="B46:D46"/>
    <mergeCell ref="B40:B45"/>
    <mergeCell ref="C42:D42"/>
    <mergeCell ref="C43:D43"/>
    <mergeCell ref="C40:D40"/>
    <mergeCell ref="C41:D41"/>
    <mergeCell ref="C9:C11"/>
    <mergeCell ref="C12:C14"/>
    <mergeCell ref="C4:D4"/>
    <mergeCell ref="C5:D5"/>
    <mergeCell ref="C6:D6"/>
    <mergeCell ref="C7:D7"/>
    <mergeCell ref="C8:D8"/>
  </mergeCells>
  <phoneticPr fontId="3"/>
  <pageMargins left="0.59055118110236227" right="0.51181102362204722" top="0.55118110236220474" bottom="0.39370078740157483" header="0.51181102362204722" footer="0.39370078740157483"/>
  <pageSetup paperSize="9" scale="68" firstPageNumber="168"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70"/>
  <sheetViews>
    <sheetView showGridLines="0" view="pageBreakPreview" topLeftCell="A16" zoomScale="75" zoomScaleNormal="70" zoomScaleSheetLayoutView="75" workbookViewId="0">
      <pane xSplit="2" topLeftCell="C1" activePane="topRight" state="frozen"/>
      <selection pane="topRight" activeCell="P30" sqref="P30"/>
    </sheetView>
  </sheetViews>
  <sheetFormatPr defaultColWidth="10.625" defaultRowHeight="18" customHeight="1"/>
  <cols>
    <col min="1" max="1" width="2.625" style="105" customWidth="1"/>
    <col min="2" max="2" width="17.25" style="105" customWidth="1"/>
    <col min="3" max="16" width="12.625" style="105" customWidth="1"/>
    <col min="17" max="17" width="2.625" style="105" customWidth="1"/>
    <col min="18" max="22" width="8.625" style="105" customWidth="1"/>
    <col min="23" max="26" width="7.625" style="105" customWidth="1"/>
    <col min="27" max="16384" width="10.625" style="105"/>
  </cols>
  <sheetData>
    <row r="1" spans="1:26" ht="15.95" customHeight="1">
      <c r="A1" s="525"/>
      <c r="B1" s="524" t="s">
        <v>780</v>
      </c>
      <c r="C1" s="127"/>
      <c r="D1" s="127"/>
      <c r="E1" s="127"/>
      <c r="F1" s="127"/>
      <c r="G1" s="127"/>
      <c r="H1" s="127"/>
      <c r="I1" s="127"/>
      <c r="J1" s="127"/>
      <c r="K1" s="127"/>
      <c r="L1" s="127"/>
      <c r="M1" s="127"/>
      <c r="N1" s="127"/>
      <c r="O1" s="127"/>
      <c r="P1" s="127"/>
      <c r="Q1" s="127"/>
      <c r="R1" s="127"/>
      <c r="S1" s="127"/>
      <c r="T1" s="127"/>
      <c r="U1" s="127"/>
      <c r="V1" s="127"/>
      <c r="W1" s="127"/>
      <c r="X1" s="127"/>
      <c r="Y1" s="127"/>
      <c r="Z1" s="127"/>
    </row>
    <row r="2" spans="1:26" ht="15.95" customHeight="1" thickBot="1">
      <c r="B2" s="523"/>
      <c r="C2" s="127"/>
      <c r="D2" s="127"/>
      <c r="E2" s="127"/>
      <c r="F2" s="127"/>
      <c r="G2" s="127"/>
      <c r="H2" s="127"/>
      <c r="I2" s="127"/>
      <c r="J2" s="127"/>
      <c r="K2" s="127"/>
      <c r="L2" s="127"/>
      <c r="M2" s="127"/>
      <c r="N2" s="127"/>
      <c r="O2" s="1099" t="s">
        <v>779</v>
      </c>
      <c r="P2" s="1100"/>
      <c r="Q2" s="127"/>
      <c r="R2" s="127"/>
      <c r="S2" s="127"/>
      <c r="T2" s="127"/>
      <c r="U2" s="127"/>
      <c r="V2" s="127"/>
      <c r="W2" s="127"/>
      <c r="X2" s="127"/>
      <c r="Y2" s="127"/>
      <c r="Z2" s="127"/>
    </row>
    <row r="3" spans="1:26" s="453" customFormat="1" ht="18" customHeight="1">
      <c r="B3" s="522"/>
      <c r="C3" s="1091" t="s">
        <v>778</v>
      </c>
      <c r="D3" s="1092"/>
      <c r="E3" s="1092"/>
      <c r="F3" s="1092"/>
      <c r="G3" s="1093"/>
      <c r="H3" s="1091" t="s">
        <v>747</v>
      </c>
      <c r="I3" s="1092"/>
      <c r="J3" s="1092"/>
      <c r="K3" s="1092"/>
      <c r="L3" s="1093"/>
      <c r="M3" s="1091" t="s">
        <v>745</v>
      </c>
      <c r="N3" s="1092"/>
      <c r="O3" s="1092"/>
      <c r="P3" s="1102"/>
    </row>
    <row r="4" spans="1:26" s="453" customFormat="1" ht="18" customHeight="1">
      <c r="B4" s="516"/>
      <c r="C4" s="1074" t="s">
        <v>777</v>
      </c>
      <c r="D4" s="1074" t="s">
        <v>776</v>
      </c>
      <c r="E4" s="1074" t="s">
        <v>607</v>
      </c>
      <c r="F4" s="1074" t="s">
        <v>771</v>
      </c>
      <c r="G4" s="1074" t="s">
        <v>770</v>
      </c>
      <c r="H4" s="1085" t="s">
        <v>775</v>
      </c>
      <c r="I4" s="1101"/>
      <c r="J4" s="1074" t="s">
        <v>774</v>
      </c>
      <c r="K4" s="1074" t="s">
        <v>771</v>
      </c>
      <c r="L4" s="1074" t="s">
        <v>770</v>
      </c>
      <c r="M4" s="1074" t="s">
        <v>773</v>
      </c>
      <c r="N4" s="1074" t="s">
        <v>772</v>
      </c>
      <c r="O4" s="1074" t="s">
        <v>771</v>
      </c>
      <c r="P4" s="1078" t="s">
        <v>770</v>
      </c>
    </row>
    <row r="5" spans="1:26" s="453" customFormat="1" ht="18" customHeight="1">
      <c r="B5" s="514"/>
      <c r="C5" s="1075"/>
      <c r="D5" s="1075"/>
      <c r="E5" s="1075"/>
      <c r="F5" s="1075"/>
      <c r="G5" s="1075"/>
      <c r="H5" s="521" t="s">
        <v>763</v>
      </c>
      <c r="I5" s="521" t="s">
        <v>769</v>
      </c>
      <c r="J5" s="1075"/>
      <c r="K5" s="1075"/>
      <c r="L5" s="1075"/>
      <c r="M5" s="1075"/>
      <c r="N5" s="1075"/>
      <c r="O5" s="1075"/>
      <c r="P5" s="1103"/>
    </row>
    <row r="6" spans="1:26" ht="21" customHeight="1">
      <c r="B6" s="505"/>
      <c r="C6" s="510"/>
      <c r="D6" s="510"/>
      <c r="E6" s="510"/>
      <c r="F6" s="510"/>
      <c r="G6" s="510"/>
      <c r="H6" s="510"/>
      <c r="I6" s="510"/>
      <c r="J6" s="510"/>
      <c r="K6" s="510"/>
      <c r="L6" s="510"/>
      <c r="M6" s="510"/>
      <c r="N6" s="510"/>
      <c r="O6" s="510"/>
      <c r="P6" s="507"/>
    </row>
    <row r="7" spans="1:26" ht="21" customHeight="1">
      <c r="B7" s="506" t="s">
        <v>725</v>
      </c>
      <c r="C7" s="494">
        <f t="shared" ref="C7:P7" si="0">SUM(C9:C15)</f>
        <v>10</v>
      </c>
      <c r="D7" s="494">
        <f t="shared" si="0"/>
        <v>7</v>
      </c>
      <c r="E7" s="494">
        <f t="shared" si="0"/>
        <v>60</v>
      </c>
      <c r="F7" s="494">
        <f t="shared" si="0"/>
        <v>1</v>
      </c>
      <c r="G7" s="494">
        <f t="shared" si="0"/>
        <v>0</v>
      </c>
      <c r="H7" s="494">
        <f t="shared" si="0"/>
        <v>745</v>
      </c>
      <c r="I7" s="494">
        <f t="shared" si="0"/>
        <v>21157</v>
      </c>
      <c r="J7" s="494">
        <f t="shared" si="0"/>
        <v>199</v>
      </c>
      <c r="K7" s="494">
        <f t="shared" si="0"/>
        <v>33</v>
      </c>
      <c r="L7" s="494">
        <f t="shared" si="0"/>
        <v>44</v>
      </c>
      <c r="M7" s="494">
        <f t="shared" si="0"/>
        <v>55</v>
      </c>
      <c r="N7" s="494">
        <f t="shared" si="0"/>
        <v>273</v>
      </c>
      <c r="O7" s="494">
        <f t="shared" si="0"/>
        <v>4</v>
      </c>
      <c r="P7" s="467">
        <f t="shared" si="0"/>
        <v>18</v>
      </c>
    </row>
    <row r="8" spans="1:26" ht="21" customHeight="1">
      <c r="B8" s="505"/>
      <c r="C8" s="494"/>
      <c r="D8" s="494"/>
      <c r="E8" s="494"/>
      <c r="F8" s="494"/>
      <c r="G8" s="494"/>
      <c r="H8" s="494"/>
      <c r="I8" s="494"/>
      <c r="J8" s="494"/>
      <c r="K8" s="494"/>
      <c r="L8" s="494"/>
      <c r="M8" s="494"/>
      <c r="N8" s="494"/>
      <c r="O8" s="494"/>
      <c r="P8" s="467"/>
    </row>
    <row r="9" spans="1:26" ht="21" customHeight="1">
      <c r="B9" s="503" t="s">
        <v>493</v>
      </c>
      <c r="C9" s="14">
        <v>9</v>
      </c>
      <c r="D9" s="14">
        <v>2</v>
      </c>
      <c r="E9" s="14">
        <v>21</v>
      </c>
      <c r="F9" s="494">
        <v>1</v>
      </c>
      <c r="G9" s="494">
        <v>0</v>
      </c>
      <c r="H9" s="14">
        <v>180</v>
      </c>
      <c r="I9" s="14">
        <v>9133</v>
      </c>
      <c r="J9" s="14">
        <v>16</v>
      </c>
      <c r="K9" s="14">
        <v>4</v>
      </c>
      <c r="L9" s="14">
        <v>17</v>
      </c>
      <c r="M9" s="14">
        <v>6</v>
      </c>
      <c r="N9" s="14">
        <v>100</v>
      </c>
      <c r="O9" s="14">
        <v>1</v>
      </c>
      <c r="P9" s="467">
        <v>8</v>
      </c>
    </row>
    <row r="10" spans="1:26" ht="21" customHeight="1">
      <c r="B10" s="503" t="s">
        <v>724</v>
      </c>
      <c r="C10" s="496">
        <v>1</v>
      </c>
      <c r="D10" s="494">
        <v>2</v>
      </c>
      <c r="E10" s="494">
        <v>6</v>
      </c>
      <c r="F10" s="496">
        <v>0</v>
      </c>
      <c r="G10" s="494">
        <v>0</v>
      </c>
      <c r="H10" s="494">
        <v>143</v>
      </c>
      <c r="I10" s="494">
        <v>5368</v>
      </c>
      <c r="J10" s="494">
        <v>19</v>
      </c>
      <c r="K10" s="494">
        <v>3</v>
      </c>
      <c r="L10" s="494">
        <v>4</v>
      </c>
      <c r="M10" s="494">
        <v>2</v>
      </c>
      <c r="N10" s="494">
        <v>49</v>
      </c>
      <c r="O10" s="494">
        <v>1</v>
      </c>
      <c r="P10" s="467">
        <v>6</v>
      </c>
    </row>
    <row r="11" spans="1:26" ht="21" customHeight="1">
      <c r="B11" s="495" t="s">
        <v>723</v>
      </c>
      <c r="C11" s="496">
        <v>0</v>
      </c>
      <c r="D11" s="494">
        <v>2</v>
      </c>
      <c r="E11" s="494">
        <v>6</v>
      </c>
      <c r="F11" s="496">
        <v>0</v>
      </c>
      <c r="G11" s="496">
        <v>0</v>
      </c>
      <c r="H11" s="494">
        <v>108</v>
      </c>
      <c r="I11" s="494">
        <v>1233</v>
      </c>
      <c r="J11" s="494">
        <v>39</v>
      </c>
      <c r="K11" s="494">
        <v>10</v>
      </c>
      <c r="L11" s="494">
        <v>3</v>
      </c>
      <c r="M11" s="494">
        <v>5</v>
      </c>
      <c r="N11" s="494">
        <v>23</v>
      </c>
      <c r="O11" s="496">
        <v>0</v>
      </c>
      <c r="P11" s="520">
        <v>0</v>
      </c>
    </row>
    <row r="12" spans="1:26" ht="21" customHeight="1">
      <c r="B12" s="495" t="s">
        <v>722</v>
      </c>
      <c r="C12" s="496">
        <v>0</v>
      </c>
      <c r="D12" s="494">
        <v>1</v>
      </c>
      <c r="E12" s="494">
        <v>7</v>
      </c>
      <c r="F12" s="496">
        <v>0</v>
      </c>
      <c r="G12" s="494">
        <v>0</v>
      </c>
      <c r="H12" s="494">
        <v>68</v>
      </c>
      <c r="I12" s="494">
        <v>965</v>
      </c>
      <c r="J12" s="494">
        <v>17</v>
      </c>
      <c r="K12" s="494">
        <v>4</v>
      </c>
      <c r="L12" s="494">
        <v>5</v>
      </c>
      <c r="M12" s="494">
        <v>11</v>
      </c>
      <c r="N12" s="494">
        <v>18</v>
      </c>
      <c r="O12" s="496">
        <v>1</v>
      </c>
      <c r="P12" s="520">
        <v>1</v>
      </c>
    </row>
    <row r="13" spans="1:26" ht="21" customHeight="1">
      <c r="B13" s="495" t="s">
        <v>721</v>
      </c>
      <c r="C13" s="496">
        <v>0</v>
      </c>
      <c r="D13" s="496">
        <v>0</v>
      </c>
      <c r="E13" s="494">
        <v>3</v>
      </c>
      <c r="F13" s="496">
        <v>0</v>
      </c>
      <c r="G13" s="496">
        <v>0</v>
      </c>
      <c r="H13" s="494">
        <v>42</v>
      </c>
      <c r="I13" s="494">
        <v>598</v>
      </c>
      <c r="J13" s="494">
        <v>19</v>
      </c>
      <c r="K13" s="494">
        <v>2</v>
      </c>
      <c r="L13" s="494">
        <v>2</v>
      </c>
      <c r="M13" s="494">
        <v>2</v>
      </c>
      <c r="N13" s="494">
        <v>10</v>
      </c>
      <c r="O13" s="496">
        <v>0</v>
      </c>
      <c r="P13" s="467">
        <v>0</v>
      </c>
    </row>
    <row r="14" spans="1:26" ht="21" customHeight="1">
      <c r="B14" s="495" t="s">
        <v>720</v>
      </c>
      <c r="C14" s="496">
        <v>0</v>
      </c>
      <c r="D14" s="496">
        <v>0</v>
      </c>
      <c r="E14" s="494">
        <v>8</v>
      </c>
      <c r="F14" s="496">
        <v>0</v>
      </c>
      <c r="G14" s="496">
        <v>0</v>
      </c>
      <c r="H14" s="494">
        <v>76</v>
      </c>
      <c r="I14" s="494">
        <v>1132</v>
      </c>
      <c r="J14" s="494">
        <v>40</v>
      </c>
      <c r="K14" s="494">
        <v>6</v>
      </c>
      <c r="L14" s="494">
        <v>8</v>
      </c>
      <c r="M14" s="494">
        <v>10</v>
      </c>
      <c r="N14" s="494">
        <v>26</v>
      </c>
      <c r="O14" s="496">
        <v>0</v>
      </c>
      <c r="P14" s="520">
        <v>0</v>
      </c>
    </row>
    <row r="15" spans="1:26" ht="21" customHeight="1">
      <c r="B15" s="495" t="s">
        <v>719</v>
      </c>
      <c r="C15" s="496">
        <v>0</v>
      </c>
      <c r="D15" s="496">
        <v>0</v>
      </c>
      <c r="E15" s="494">
        <v>9</v>
      </c>
      <c r="F15" s="496">
        <v>0</v>
      </c>
      <c r="G15" s="496">
        <v>0</v>
      </c>
      <c r="H15" s="494">
        <v>128</v>
      </c>
      <c r="I15" s="494">
        <v>2728</v>
      </c>
      <c r="J15" s="494">
        <v>49</v>
      </c>
      <c r="K15" s="494">
        <v>4</v>
      </c>
      <c r="L15" s="494">
        <v>5</v>
      </c>
      <c r="M15" s="494">
        <v>19</v>
      </c>
      <c r="N15" s="494">
        <v>47</v>
      </c>
      <c r="O15" s="496">
        <v>1</v>
      </c>
      <c r="P15" s="520">
        <v>3</v>
      </c>
    </row>
    <row r="16" spans="1:26" ht="21" customHeight="1" thickBot="1">
      <c r="B16" s="489"/>
      <c r="C16" s="488"/>
      <c r="D16" s="488"/>
      <c r="E16" s="488"/>
      <c r="F16" s="488"/>
      <c r="G16" s="488"/>
      <c r="H16" s="488"/>
      <c r="I16" s="488"/>
      <c r="J16" s="488"/>
      <c r="K16" s="488"/>
      <c r="L16" s="488"/>
      <c r="M16" s="488"/>
      <c r="N16" s="488"/>
      <c r="O16" s="488"/>
      <c r="P16" s="486"/>
    </row>
    <row r="17" spans="2:19" ht="10.5" customHeight="1" thickBot="1"/>
    <row r="18" spans="2:19" ht="18" customHeight="1">
      <c r="B18" s="519"/>
      <c r="C18" s="1097" t="s">
        <v>768</v>
      </c>
      <c r="D18" s="1095"/>
      <c r="E18" s="1098"/>
      <c r="F18" s="1097" t="s">
        <v>743</v>
      </c>
      <c r="G18" s="1095"/>
      <c r="H18" s="1098"/>
      <c r="I18" s="1097" t="s">
        <v>767</v>
      </c>
      <c r="J18" s="1095"/>
      <c r="K18" s="1095"/>
      <c r="L18" s="1095"/>
      <c r="M18" s="1095"/>
      <c r="N18" s="1094" t="s">
        <v>766</v>
      </c>
      <c r="O18" s="1095"/>
      <c r="P18" s="1096"/>
    </row>
    <row r="19" spans="2:19" ht="15.75" customHeight="1">
      <c r="B19" s="505"/>
      <c r="C19" s="1084" t="s">
        <v>763</v>
      </c>
      <c r="D19" s="1084" t="s">
        <v>765</v>
      </c>
      <c r="E19" s="1084" t="s">
        <v>761</v>
      </c>
      <c r="F19" s="1084" t="s">
        <v>763</v>
      </c>
      <c r="G19" s="1111" t="s">
        <v>764</v>
      </c>
      <c r="H19" s="1084" t="s">
        <v>761</v>
      </c>
      <c r="I19" s="1085" t="s">
        <v>763</v>
      </c>
      <c r="J19" s="518"/>
      <c r="K19" s="517"/>
      <c r="L19" s="1084" t="s">
        <v>762</v>
      </c>
      <c r="M19" s="1106" t="s">
        <v>761</v>
      </c>
      <c r="N19" s="1088" t="s">
        <v>760</v>
      </c>
      <c r="O19" s="1074" t="s">
        <v>759</v>
      </c>
      <c r="P19" s="1078" t="s">
        <v>758</v>
      </c>
    </row>
    <row r="20" spans="2:19" s="453" customFormat="1" ht="14.25" customHeight="1">
      <c r="B20" s="516"/>
      <c r="C20" s="1084"/>
      <c r="D20" s="1084"/>
      <c r="E20" s="1084"/>
      <c r="F20" s="1084"/>
      <c r="G20" s="1084"/>
      <c r="H20" s="1084"/>
      <c r="I20" s="1086"/>
      <c r="J20" s="515" t="s">
        <v>757</v>
      </c>
      <c r="K20" s="515" t="s">
        <v>757</v>
      </c>
      <c r="L20" s="1084"/>
      <c r="M20" s="1107"/>
      <c r="N20" s="1089"/>
      <c r="O20" s="1076"/>
      <c r="P20" s="1079"/>
    </row>
    <row r="21" spans="2:19" s="453" customFormat="1" ht="28.5" customHeight="1">
      <c r="B21" s="514"/>
      <c r="C21" s="1084"/>
      <c r="D21" s="1084"/>
      <c r="E21" s="1084"/>
      <c r="F21" s="1084"/>
      <c r="G21" s="1084"/>
      <c r="H21" s="1084"/>
      <c r="I21" s="1087"/>
      <c r="J21" s="513" t="s">
        <v>756</v>
      </c>
      <c r="K21" s="512" t="s">
        <v>755</v>
      </c>
      <c r="L21" s="1084"/>
      <c r="M21" s="1108"/>
      <c r="N21" s="1090"/>
      <c r="O21" s="1077"/>
      <c r="P21" s="1080"/>
    </row>
    <row r="22" spans="2:19" ht="21" customHeight="1">
      <c r="B22" s="505"/>
      <c r="C22" s="510"/>
      <c r="D22" s="510"/>
      <c r="E22" s="510"/>
      <c r="F22" s="510"/>
      <c r="G22" s="510"/>
      <c r="H22" s="510"/>
      <c r="I22" s="510"/>
      <c r="J22" s="510"/>
      <c r="K22" s="510"/>
      <c r="L22" s="511"/>
      <c r="M22" s="510"/>
      <c r="N22" s="509"/>
      <c r="O22" s="508"/>
      <c r="P22" s="507"/>
    </row>
    <row r="23" spans="2:19" ht="21" customHeight="1">
      <c r="B23" s="506" t="s">
        <v>725</v>
      </c>
      <c r="C23" s="494">
        <f t="shared" ref="C23:P23" si="1">SUM(C25:C31)</f>
        <v>2045</v>
      </c>
      <c r="D23" s="494">
        <f t="shared" si="1"/>
        <v>3711</v>
      </c>
      <c r="E23" s="494">
        <f t="shared" si="1"/>
        <v>43</v>
      </c>
      <c r="F23" s="494">
        <f t="shared" si="1"/>
        <v>4071</v>
      </c>
      <c r="G23" s="494">
        <f t="shared" si="1"/>
        <v>7880</v>
      </c>
      <c r="H23" s="494">
        <f t="shared" si="1"/>
        <v>197</v>
      </c>
      <c r="I23" s="494">
        <f t="shared" si="1"/>
        <v>1415</v>
      </c>
      <c r="J23" s="494">
        <f t="shared" si="1"/>
        <v>43</v>
      </c>
      <c r="K23" s="494">
        <f t="shared" si="1"/>
        <v>1061</v>
      </c>
      <c r="L23" s="494">
        <f t="shared" si="1"/>
        <v>583</v>
      </c>
      <c r="M23" s="494">
        <f t="shared" si="1"/>
        <v>21</v>
      </c>
      <c r="N23" s="504">
        <f t="shared" si="1"/>
        <v>107251</v>
      </c>
      <c r="O23" s="494">
        <f t="shared" si="1"/>
        <v>278</v>
      </c>
      <c r="P23" s="467">
        <f t="shared" si="1"/>
        <v>115</v>
      </c>
    </row>
    <row r="24" spans="2:19" ht="21" customHeight="1">
      <c r="B24" s="505"/>
      <c r="C24" s="443"/>
      <c r="D24" s="443"/>
      <c r="E24" s="443"/>
      <c r="F24" s="443"/>
      <c r="G24" s="14"/>
      <c r="H24" s="14"/>
      <c r="I24" s="14"/>
      <c r="J24" s="14"/>
      <c r="K24" s="14"/>
      <c r="L24" s="494"/>
      <c r="M24" s="494"/>
      <c r="N24" s="499"/>
      <c r="O24" s="14"/>
      <c r="P24" s="467"/>
    </row>
    <row r="25" spans="2:19" ht="21" customHeight="1">
      <c r="B25" s="503" t="s">
        <v>493</v>
      </c>
      <c r="C25" s="501">
        <v>692</v>
      </c>
      <c r="D25" s="501">
        <v>1309</v>
      </c>
      <c r="E25" s="501">
        <v>25</v>
      </c>
      <c r="F25" s="501">
        <v>1618</v>
      </c>
      <c r="G25" s="470">
        <v>3530</v>
      </c>
      <c r="H25" s="470">
        <v>99</v>
      </c>
      <c r="I25" s="14">
        <v>599</v>
      </c>
      <c r="J25" s="14">
        <v>15</v>
      </c>
      <c r="K25" s="14">
        <v>442</v>
      </c>
      <c r="L25" s="494">
        <v>243</v>
      </c>
      <c r="M25" s="494">
        <v>13</v>
      </c>
      <c r="N25" s="504">
        <v>8200</v>
      </c>
      <c r="O25" s="14">
        <v>2</v>
      </c>
      <c r="P25" s="467">
        <v>28</v>
      </c>
      <c r="S25" s="105" t="s">
        <v>754</v>
      </c>
    </row>
    <row r="26" spans="2:19" ht="21" customHeight="1">
      <c r="B26" s="503" t="s">
        <v>724</v>
      </c>
      <c r="C26" s="502">
        <v>457</v>
      </c>
      <c r="D26" s="501">
        <v>868</v>
      </c>
      <c r="E26" s="502">
        <v>4</v>
      </c>
      <c r="F26" s="501">
        <v>948</v>
      </c>
      <c r="G26" s="470">
        <v>1886</v>
      </c>
      <c r="H26" s="500">
        <v>49</v>
      </c>
      <c r="I26" s="494">
        <v>270</v>
      </c>
      <c r="J26" s="494">
        <v>6</v>
      </c>
      <c r="K26" s="494">
        <v>193</v>
      </c>
      <c r="L26" s="494">
        <v>134</v>
      </c>
      <c r="M26" s="494">
        <v>2</v>
      </c>
      <c r="N26" s="499">
        <v>885</v>
      </c>
      <c r="O26" s="14">
        <v>4</v>
      </c>
      <c r="P26" s="467">
        <v>15</v>
      </c>
      <c r="S26" s="105" t="s">
        <v>753</v>
      </c>
    </row>
    <row r="27" spans="2:19" ht="21" customHeight="1">
      <c r="B27" s="495" t="s">
        <v>723</v>
      </c>
      <c r="C27" s="472">
        <v>253</v>
      </c>
      <c r="D27" s="443">
        <v>429</v>
      </c>
      <c r="E27" s="472">
        <v>3</v>
      </c>
      <c r="F27" s="443">
        <v>395</v>
      </c>
      <c r="G27" s="14">
        <v>645</v>
      </c>
      <c r="H27" s="494">
        <v>8</v>
      </c>
      <c r="I27" s="494">
        <v>168</v>
      </c>
      <c r="J27" s="472">
        <v>8</v>
      </c>
      <c r="K27" s="494">
        <v>141</v>
      </c>
      <c r="L27" s="494">
        <v>50</v>
      </c>
      <c r="M27" s="494">
        <v>1</v>
      </c>
      <c r="N27" s="498">
        <v>12596</v>
      </c>
      <c r="O27" s="491">
        <v>22</v>
      </c>
      <c r="P27" s="490">
        <v>27</v>
      </c>
    </row>
    <row r="28" spans="2:19" ht="21" customHeight="1">
      <c r="B28" s="495" t="s">
        <v>722</v>
      </c>
      <c r="C28" s="472">
        <v>238</v>
      </c>
      <c r="D28" s="443">
        <v>411</v>
      </c>
      <c r="E28" s="494">
        <v>8</v>
      </c>
      <c r="F28" s="443">
        <v>431</v>
      </c>
      <c r="G28" s="14">
        <v>737</v>
      </c>
      <c r="H28" s="494">
        <v>22</v>
      </c>
      <c r="I28" s="494">
        <v>150</v>
      </c>
      <c r="J28" s="472">
        <v>4</v>
      </c>
      <c r="K28" s="494">
        <v>116</v>
      </c>
      <c r="L28" s="494">
        <v>61</v>
      </c>
      <c r="M28" s="493">
        <v>1</v>
      </c>
      <c r="N28" s="492">
        <v>18100</v>
      </c>
      <c r="O28" s="491">
        <v>26</v>
      </c>
      <c r="P28" s="490">
        <v>13</v>
      </c>
    </row>
    <row r="29" spans="2:19" ht="21" customHeight="1">
      <c r="B29" s="495" t="s">
        <v>721</v>
      </c>
      <c r="C29" s="472">
        <v>106</v>
      </c>
      <c r="D29" s="443">
        <v>186</v>
      </c>
      <c r="E29" s="496">
        <v>0</v>
      </c>
      <c r="F29" s="443">
        <v>141</v>
      </c>
      <c r="G29" s="14">
        <v>237</v>
      </c>
      <c r="H29" s="494">
        <v>4</v>
      </c>
      <c r="I29" s="494">
        <v>49</v>
      </c>
      <c r="J29" s="494">
        <v>3</v>
      </c>
      <c r="K29" s="494">
        <v>35</v>
      </c>
      <c r="L29" s="494">
        <v>19</v>
      </c>
      <c r="M29" s="497">
        <v>1</v>
      </c>
      <c r="N29" s="492">
        <v>19673</v>
      </c>
      <c r="O29" s="491">
        <v>39</v>
      </c>
      <c r="P29" s="490">
        <v>7</v>
      </c>
    </row>
    <row r="30" spans="2:19" ht="21" customHeight="1">
      <c r="B30" s="495" t="s">
        <v>720</v>
      </c>
      <c r="C30" s="472">
        <v>71</v>
      </c>
      <c r="D30" s="443">
        <v>127</v>
      </c>
      <c r="E30" s="472">
        <v>0</v>
      </c>
      <c r="F30" s="443">
        <v>118</v>
      </c>
      <c r="G30" s="14">
        <v>176</v>
      </c>
      <c r="H30" s="496">
        <v>4</v>
      </c>
      <c r="I30" s="494">
        <v>42</v>
      </c>
      <c r="J30" s="472">
        <v>3</v>
      </c>
      <c r="K30" s="494">
        <v>33</v>
      </c>
      <c r="L30" s="494">
        <v>19</v>
      </c>
      <c r="M30" s="493">
        <v>2</v>
      </c>
      <c r="N30" s="492">
        <v>10984</v>
      </c>
      <c r="O30" s="491">
        <v>4</v>
      </c>
      <c r="P30" s="490">
        <v>1</v>
      </c>
    </row>
    <row r="31" spans="2:19" ht="21" customHeight="1">
      <c r="B31" s="495" t="s">
        <v>719</v>
      </c>
      <c r="C31" s="472">
        <v>228</v>
      </c>
      <c r="D31" s="443">
        <v>381</v>
      </c>
      <c r="E31" s="472">
        <v>3</v>
      </c>
      <c r="F31" s="443">
        <v>420</v>
      </c>
      <c r="G31" s="14">
        <v>669</v>
      </c>
      <c r="H31" s="494">
        <v>11</v>
      </c>
      <c r="I31" s="494">
        <v>137</v>
      </c>
      <c r="J31" s="472">
        <v>4</v>
      </c>
      <c r="K31" s="494">
        <v>101</v>
      </c>
      <c r="L31" s="494">
        <v>57</v>
      </c>
      <c r="M31" s="493">
        <v>1</v>
      </c>
      <c r="N31" s="492">
        <v>36813</v>
      </c>
      <c r="O31" s="491">
        <v>181</v>
      </c>
      <c r="P31" s="490">
        <v>24</v>
      </c>
    </row>
    <row r="32" spans="2:19" ht="18" customHeight="1" thickBot="1">
      <c r="B32" s="489"/>
      <c r="C32" s="488"/>
      <c r="D32" s="8"/>
      <c r="E32" s="488"/>
      <c r="F32" s="488"/>
      <c r="G32" s="8"/>
      <c r="H32" s="488"/>
      <c r="I32" s="488"/>
      <c r="J32" s="488"/>
      <c r="K32" s="488"/>
      <c r="L32" s="488"/>
      <c r="M32" s="487"/>
      <c r="N32" s="6"/>
      <c r="O32" s="8"/>
      <c r="P32" s="486"/>
    </row>
    <row r="33" spans="2:15" ht="15.95" customHeight="1">
      <c r="B33" s="485" t="s">
        <v>752</v>
      </c>
      <c r="C33" s="82"/>
      <c r="D33" s="82"/>
      <c r="E33" s="82"/>
      <c r="F33" s="82"/>
      <c r="G33" s="82"/>
      <c r="H33" s="82"/>
      <c r="I33" s="82"/>
      <c r="J33" s="82"/>
      <c r="K33" s="82"/>
      <c r="L33" s="82"/>
    </row>
    <row r="34" spans="2:15" ht="15.95" customHeight="1">
      <c r="B34" s="428" t="s">
        <v>751</v>
      </c>
      <c r="C34" s="82"/>
      <c r="D34" s="82"/>
      <c r="E34" s="82"/>
      <c r="F34" s="82"/>
      <c r="G34" s="82"/>
      <c r="H34" s="82"/>
      <c r="I34" s="82"/>
      <c r="J34" s="82"/>
      <c r="K34" s="82"/>
      <c r="L34" s="82"/>
    </row>
    <row r="35" spans="2:15" ht="15.95" customHeight="1"/>
    <row r="36" spans="2:15" ht="15.95" customHeight="1">
      <c r="B36" s="485"/>
    </row>
    <row r="37" spans="2:15" ht="15.95" customHeight="1">
      <c r="B37" s="485"/>
    </row>
    <row r="38" spans="2:15" ht="15.95" customHeight="1">
      <c r="B38" s="485"/>
    </row>
    <row r="39" spans="2:15" ht="15.95" customHeight="1">
      <c r="B39" s="484" t="s">
        <v>750</v>
      </c>
    </row>
    <row r="40" spans="2:15" ht="15.95" customHeight="1" thickBot="1">
      <c r="C40" s="127"/>
      <c r="D40" s="127"/>
      <c r="E40" s="127"/>
      <c r="F40" s="127"/>
      <c r="G40" s="127"/>
      <c r="H40" s="127"/>
      <c r="I40" s="483"/>
      <c r="J40" s="483" t="s">
        <v>749</v>
      </c>
      <c r="L40" s="127"/>
      <c r="M40" s="429"/>
    </row>
    <row r="41" spans="2:15" s="453" customFormat="1" ht="18" customHeight="1">
      <c r="B41" s="461"/>
      <c r="C41" s="1081" t="s">
        <v>4</v>
      </c>
      <c r="D41" s="1082" t="s">
        <v>748</v>
      </c>
      <c r="E41" s="1083"/>
      <c r="F41" s="1083"/>
      <c r="G41" s="1083"/>
      <c r="H41" s="1083"/>
      <c r="I41" s="1083"/>
      <c r="J41" s="809"/>
      <c r="K41" s="474"/>
      <c r="L41" s="474"/>
      <c r="M41" s="474"/>
    </row>
    <row r="42" spans="2:15" s="453" customFormat="1" ht="14.25">
      <c r="B42" s="460"/>
      <c r="C42" s="1075"/>
      <c r="D42" s="454" t="s">
        <v>747</v>
      </c>
      <c r="E42" s="454" t="s">
        <v>746</v>
      </c>
      <c r="F42" s="454" t="s">
        <v>745</v>
      </c>
      <c r="G42" s="454" t="s">
        <v>744</v>
      </c>
      <c r="H42" s="454" t="s">
        <v>743</v>
      </c>
      <c r="I42" s="482" t="s">
        <v>742</v>
      </c>
      <c r="J42" s="481" t="s">
        <v>741</v>
      </c>
      <c r="K42" s="474"/>
      <c r="L42" s="474"/>
      <c r="M42" s="480"/>
    </row>
    <row r="43" spans="2:15" ht="21" customHeight="1">
      <c r="B43" s="479"/>
      <c r="C43" s="478"/>
      <c r="D43" s="477"/>
      <c r="E43" s="477"/>
      <c r="F43" s="477"/>
      <c r="G43" s="477"/>
      <c r="H43" s="477"/>
      <c r="I43" s="476"/>
      <c r="J43" s="475"/>
      <c r="K43" s="474"/>
      <c r="L43" s="474"/>
      <c r="M43" s="474"/>
      <c r="N43" s="127"/>
      <c r="O43" s="127"/>
    </row>
    <row r="44" spans="2:15" ht="21" customHeight="1">
      <c r="B44" s="447" t="s">
        <v>725</v>
      </c>
      <c r="C44" s="468">
        <f>SUM(D44:J44,C58:P58)</f>
        <v>2769</v>
      </c>
      <c r="D44" s="443">
        <f t="shared" ref="D44:J44" si="2">SUM(D46:D52)</f>
        <v>397</v>
      </c>
      <c r="E44" s="443">
        <f t="shared" si="2"/>
        <v>17</v>
      </c>
      <c r="F44" s="443">
        <f t="shared" si="2"/>
        <v>293</v>
      </c>
      <c r="G44" s="443">
        <f t="shared" si="2"/>
        <v>290</v>
      </c>
      <c r="H44" s="443">
        <f t="shared" si="2"/>
        <v>632</v>
      </c>
      <c r="I44" s="443">
        <f t="shared" si="2"/>
        <v>393</v>
      </c>
      <c r="J44" s="473">
        <f t="shared" si="2"/>
        <v>17</v>
      </c>
      <c r="K44" s="440"/>
      <c r="L44" s="466"/>
      <c r="M44" s="440"/>
    </row>
    <row r="45" spans="2:15" ht="21" customHeight="1">
      <c r="B45" s="447"/>
      <c r="C45" s="468"/>
      <c r="D45" s="472"/>
      <c r="E45" s="471"/>
      <c r="F45" s="443"/>
      <c r="G45" s="471"/>
      <c r="H45" s="446"/>
      <c r="I45" s="471"/>
      <c r="J45" s="442"/>
      <c r="K45" s="440"/>
      <c r="L45" s="466"/>
      <c r="M45" s="440"/>
    </row>
    <row r="46" spans="2:15" ht="21" customHeight="1">
      <c r="B46" s="441" t="s">
        <v>493</v>
      </c>
      <c r="C46" s="468">
        <f t="shared" ref="C46:C52" si="3">SUM(D46:J46,C60:P60)</f>
        <v>978</v>
      </c>
      <c r="D46" s="470">
        <v>158</v>
      </c>
      <c r="E46" s="13">
        <v>0</v>
      </c>
      <c r="F46" s="470">
        <v>160</v>
      </c>
      <c r="G46" s="470">
        <v>14</v>
      </c>
      <c r="H46" s="470">
        <v>92</v>
      </c>
      <c r="I46" s="470">
        <v>192</v>
      </c>
      <c r="J46" s="469">
        <v>0</v>
      </c>
      <c r="K46" s="466"/>
      <c r="L46" s="466"/>
      <c r="M46" s="466"/>
    </row>
    <row r="47" spans="2:15" ht="21" customHeight="1">
      <c r="B47" s="441" t="s">
        <v>724</v>
      </c>
      <c r="C47" s="468">
        <f t="shared" si="3"/>
        <v>246</v>
      </c>
      <c r="D47" s="470">
        <v>22</v>
      </c>
      <c r="E47" s="470">
        <v>1</v>
      </c>
      <c r="F47" s="470">
        <v>16</v>
      </c>
      <c r="G47" s="470">
        <v>26</v>
      </c>
      <c r="H47" s="470">
        <v>137</v>
      </c>
      <c r="I47" s="470">
        <v>19</v>
      </c>
      <c r="J47" s="469">
        <v>0</v>
      </c>
      <c r="K47" s="466"/>
      <c r="L47" s="466"/>
      <c r="M47" s="466"/>
    </row>
    <row r="48" spans="2:15" ht="21" customHeight="1">
      <c r="B48" s="439" t="s">
        <v>723</v>
      </c>
      <c r="C48" s="468">
        <f t="shared" si="3"/>
        <v>366</v>
      </c>
      <c r="D48" s="14">
        <v>24</v>
      </c>
      <c r="E48" s="14">
        <v>4</v>
      </c>
      <c r="F48" s="14">
        <v>13</v>
      </c>
      <c r="G48" s="14">
        <v>51</v>
      </c>
      <c r="H48" s="14">
        <v>71</v>
      </c>
      <c r="I48" s="14">
        <v>65</v>
      </c>
      <c r="J48" s="467">
        <v>0</v>
      </c>
      <c r="K48" s="466"/>
      <c r="L48" s="466"/>
      <c r="M48" s="466"/>
    </row>
    <row r="49" spans="2:17" ht="21" customHeight="1">
      <c r="B49" s="439" t="s">
        <v>722</v>
      </c>
      <c r="C49" s="468">
        <f t="shared" si="3"/>
        <v>355</v>
      </c>
      <c r="D49" s="14">
        <v>45</v>
      </c>
      <c r="E49" s="14">
        <v>3</v>
      </c>
      <c r="F49" s="14">
        <v>21</v>
      </c>
      <c r="G49" s="14">
        <v>73</v>
      </c>
      <c r="H49" s="14">
        <v>111</v>
      </c>
      <c r="I49" s="14">
        <v>62</v>
      </c>
      <c r="J49" s="467">
        <v>0</v>
      </c>
      <c r="K49" s="466"/>
      <c r="L49" s="466"/>
      <c r="M49" s="466"/>
    </row>
    <row r="50" spans="2:17" ht="21" customHeight="1">
      <c r="B50" s="439" t="s">
        <v>721</v>
      </c>
      <c r="C50" s="468">
        <f t="shared" si="3"/>
        <v>199</v>
      </c>
      <c r="D50" s="14">
        <v>19</v>
      </c>
      <c r="E50" s="14">
        <v>1</v>
      </c>
      <c r="F50" s="14">
        <v>7</v>
      </c>
      <c r="G50" s="14">
        <v>34</v>
      </c>
      <c r="H50" s="14">
        <v>53</v>
      </c>
      <c r="I50" s="14">
        <v>1</v>
      </c>
      <c r="J50" s="467">
        <v>17</v>
      </c>
      <c r="K50" s="466"/>
      <c r="L50" s="466"/>
      <c r="M50" s="466"/>
    </row>
    <row r="51" spans="2:17" ht="21" customHeight="1">
      <c r="B51" s="439" t="s">
        <v>720</v>
      </c>
      <c r="C51" s="468">
        <f t="shared" si="3"/>
        <v>171</v>
      </c>
      <c r="D51" s="14">
        <v>56</v>
      </c>
      <c r="E51" s="14">
        <v>5</v>
      </c>
      <c r="F51" s="14">
        <v>24</v>
      </c>
      <c r="G51" s="14">
        <v>20</v>
      </c>
      <c r="H51" s="14">
        <v>38</v>
      </c>
      <c r="I51" s="14">
        <v>13</v>
      </c>
      <c r="J51" s="467">
        <v>0</v>
      </c>
      <c r="K51" s="466"/>
      <c r="L51" s="466"/>
      <c r="M51" s="466"/>
    </row>
    <row r="52" spans="2:17" ht="21" customHeight="1">
      <c r="B52" s="439" t="s">
        <v>719</v>
      </c>
      <c r="C52" s="468">
        <f t="shared" si="3"/>
        <v>454</v>
      </c>
      <c r="D52" s="14">
        <v>73</v>
      </c>
      <c r="E52" s="14">
        <v>3</v>
      </c>
      <c r="F52" s="14">
        <v>52</v>
      </c>
      <c r="G52" s="14">
        <v>72</v>
      </c>
      <c r="H52" s="14">
        <v>130</v>
      </c>
      <c r="I52" s="14">
        <v>41</v>
      </c>
      <c r="J52" s="467">
        <v>0</v>
      </c>
      <c r="K52" s="466"/>
      <c r="L52" s="466"/>
      <c r="M52" s="466"/>
    </row>
    <row r="53" spans="2:17" ht="18" customHeight="1" thickBot="1">
      <c r="B53" s="435"/>
      <c r="C53" s="465"/>
      <c r="D53" s="464"/>
      <c r="E53" s="285"/>
      <c r="F53" s="464"/>
      <c r="G53" s="285"/>
      <c r="H53" s="464"/>
      <c r="I53" s="336"/>
      <c r="J53" s="463"/>
      <c r="K53" s="342"/>
      <c r="L53" s="374"/>
      <c r="M53" s="342"/>
    </row>
    <row r="54" spans="2:17" ht="18" customHeight="1" thickBot="1">
      <c r="B54" s="462"/>
      <c r="D54" s="427"/>
      <c r="E54" s="427"/>
      <c r="F54" s="427"/>
      <c r="G54" s="427"/>
      <c r="H54" s="427"/>
      <c r="I54" s="427"/>
      <c r="J54" s="427"/>
      <c r="K54" s="427"/>
      <c r="L54" s="427"/>
      <c r="M54" s="427"/>
      <c r="N54" s="427"/>
      <c r="O54" s="427"/>
    </row>
    <row r="55" spans="2:17" s="453" customFormat="1" ht="18" customHeight="1">
      <c r="B55" s="461"/>
      <c r="C55" s="1109" t="s">
        <v>740</v>
      </c>
      <c r="D55" s="1110"/>
      <c r="E55" s="1110"/>
      <c r="F55" s="1110"/>
      <c r="G55" s="1110"/>
      <c r="H55" s="1110"/>
      <c r="I55" s="1110"/>
      <c r="J55" s="1110" t="s">
        <v>739</v>
      </c>
      <c r="K55" s="1110"/>
      <c r="L55" s="1110"/>
      <c r="M55" s="1110"/>
      <c r="N55" s="1110"/>
      <c r="O55" s="1110"/>
      <c r="P55" s="1104" t="s">
        <v>607</v>
      </c>
    </row>
    <row r="56" spans="2:17" s="453" customFormat="1" ht="36">
      <c r="B56" s="460"/>
      <c r="C56" s="459" t="s">
        <v>738</v>
      </c>
      <c r="D56" s="458" t="s">
        <v>737</v>
      </c>
      <c r="E56" s="457" t="s">
        <v>736</v>
      </c>
      <c r="F56" s="454" t="s">
        <v>735</v>
      </c>
      <c r="G56" s="454" t="s">
        <v>734</v>
      </c>
      <c r="H56" s="454" t="s">
        <v>733</v>
      </c>
      <c r="I56" s="456" t="s">
        <v>732</v>
      </c>
      <c r="J56" s="455" t="s">
        <v>731</v>
      </c>
      <c r="K56" s="454" t="s">
        <v>730</v>
      </c>
      <c r="L56" s="454" t="s">
        <v>729</v>
      </c>
      <c r="M56" s="454" t="s">
        <v>728</v>
      </c>
      <c r="N56" s="454" t="s">
        <v>727</v>
      </c>
      <c r="O56" s="454" t="s">
        <v>726</v>
      </c>
      <c r="P56" s="1105"/>
    </row>
    <row r="57" spans="2:17" ht="18" customHeight="1">
      <c r="B57" s="452"/>
      <c r="C57" s="449"/>
      <c r="D57" s="449"/>
      <c r="E57" s="449"/>
      <c r="F57" s="449"/>
      <c r="G57" s="449"/>
      <c r="H57" s="449"/>
      <c r="I57" s="451"/>
      <c r="J57" s="450"/>
      <c r="K57" s="449"/>
      <c r="L57" s="449"/>
      <c r="M57" s="449"/>
      <c r="N57" s="449"/>
      <c r="O57" s="449"/>
      <c r="P57" s="448"/>
    </row>
    <row r="58" spans="2:17" ht="21" customHeight="1">
      <c r="B58" s="447" t="s">
        <v>725</v>
      </c>
      <c r="C58" s="443">
        <f t="shared" ref="C58:P58" si="4">SUM(C60:C66)</f>
        <v>13</v>
      </c>
      <c r="D58" s="443">
        <f t="shared" si="4"/>
        <v>71</v>
      </c>
      <c r="E58" s="443">
        <f t="shared" si="4"/>
        <v>0</v>
      </c>
      <c r="F58" s="443">
        <f t="shared" si="4"/>
        <v>21</v>
      </c>
      <c r="G58" s="443">
        <f t="shared" si="4"/>
        <v>128</v>
      </c>
      <c r="H58" s="443">
        <f t="shared" si="4"/>
        <v>3</v>
      </c>
      <c r="I58" s="446">
        <f t="shared" si="4"/>
        <v>0</v>
      </c>
      <c r="J58" s="445">
        <f t="shared" si="4"/>
        <v>5</v>
      </c>
      <c r="K58" s="443">
        <f t="shared" si="4"/>
        <v>0</v>
      </c>
      <c r="L58" s="443">
        <f t="shared" si="4"/>
        <v>2</v>
      </c>
      <c r="M58" s="443">
        <f t="shared" si="4"/>
        <v>45</v>
      </c>
      <c r="N58" s="443">
        <f t="shared" si="4"/>
        <v>119</v>
      </c>
      <c r="O58" s="443">
        <f t="shared" si="4"/>
        <v>134</v>
      </c>
      <c r="P58" s="444">
        <f t="shared" si="4"/>
        <v>189</v>
      </c>
    </row>
    <row r="59" spans="2:17" ht="21" customHeight="1">
      <c r="B59" s="441"/>
      <c r="C59" s="443"/>
      <c r="D59" s="443"/>
      <c r="E59" s="443"/>
      <c r="F59" s="443"/>
      <c r="G59" s="443"/>
      <c r="H59" s="443"/>
      <c r="I59" s="443"/>
      <c r="J59" s="443"/>
      <c r="K59" s="443"/>
      <c r="L59" s="443"/>
      <c r="M59" s="443"/>
      <c r="N59" s="443"/>
      <c r="O59" s="443"/>
      <c r="P59" s="442"/>
    </row>
    <row r="60" spans="2:17" ht="21" customHeight="1">
      <c r="B60" s="441" t="s">
        <v>493</v>
      </c>
      <c r="C60" s="438">
        <v>0</v>
      </c>
      <c r="D60" s="437">
        <v>0</v>
      </c>
      <c r="E60" s="437">
        <v>0</v>
      </c>
      <c r="F60" s="437">
        <v>18</v>
      </c>
      <c r="G60" s="437">
        <v>109</v>
      </c>
      <c r="H60" s="437">
        <v>1</v>
      </c>
      <c r="I60" s="437">
        <v>0</v>
      </c>
      <c r="J60" s="437">
        <v>0</v>
      </c>
      <c r="K60" s="437">
        <v>0</v>
      </c>
      <c r="L60" s="437">
        <v>2</v>
      </c>
      <c r="M60" s="437">
        <v>45</v>
      </c>
      <c r="N60" s="437">
        <v>64</v>
      </c>
      <c r="O60" s="437">
        <v>62</v>
      </c>
      <c r="P60" s="436">
        <v>61</v>
      </c>
    </row>
    <row r="61" spans="2:17" ht="21" customHeight="1">
      <c r="B61" s="441" t="s">
        <v>724</v>
      </c>
      <c r="C61" s="438">
        <v>0</v>
      </c>
      <c r="D61" s="437">
        <v>0</v>
      </c>
      <c r="E61" s="437">
        <v>0</v>
      </c>
      <c r="F61" s="437">
        <v>2</v>
      </c>
      <c r="G61" s="437">
        <v>4</v>
      </c>
      <c r="H61" s="437">
        <v>0</v>
      </c>
      <c r="I61" s="437">
        <v>0</v>
      </c>
      <c r="J61" s="437">
        <v>2</v>
      </c>
      <c r="K61" s="437">
        <v>0</v>
      </c>
      <c r="L61" s="437">
        <v>0</v>
      </c>
      <c r="M61" s="437">
        <v>0</v>
      </c>
      <c r="N61" s="437">
        <v>2</v>
      </c>
      <c r="O61" s="437">
        <v>9</v>
      </c>
      <c r="P61" s="436">
        <v>6</v>
      </c>
    </row>
    <row r="62" spans="2:17" ht="21" customHeight="1">
      <c r="B62" s="439" t="s">
        <v>723</v>
      </c>
      <c r="C62" s="438">
        <v>2</v>
      </c>
      <c r="D62" s="437">
        <v>10</v>
      </c>
      <c r="E62" s="437">
        <v>0</v>
      </c>
      <c r="F62" s="437">
        <v>1</v>
      </c>
      <c r="G62" s="437">
        <v>5</v>
      </c>
      <c r="H62" s="437">
        <v>2</v>
      </c>
      <c r="I62" s="437">
        <v>0</v>
      </c>
      <c r="J62" s="437">
        <v>0</v>
      </c>
      <c r="K62" s="437">
        <v>0</v>
      </c>
      <c r="L62" s="437">
        <v>0</v>
      </c>
      <c r="M62" s="437">
        <v>0</v>
      </c>
      <c r="N62" s="437">
        <v>9</v>
      </c>
      <c r="O62" s="437">
        <v>22</v>
      </c>
      <c r="P62" s="436">
        <v>87</v>
      </c>
      <c r="Q62" s="440"/>
    </row>
    <row r="63" spans="2:17" ht="21" customHeight="1">
      <c r="B63" s="439" t="s">
        <v>722</v>
      </c>
      <c r="C63" s="438">
        <v>3</v>
      </c>
      <c r="D63" s="437">
        <v>3</v>
      </c>
      <c r="E63" s="437">
        <v>0</v>
      </c>
      <c r="F63" s="437">
        <v>0</v>
      </c>
      <c r="G63" s="437">
        <v>8</v>
      </c>
      <c r="H63" s="437">
        <v>0</v>
      </c>
      <c r="I63" s="437">
        <v>0</v>
      </c>
      <c r="J63" s="437">
        <v>0</v>
      </c>
      <c r="K63" s="437">
        <v>0</v>
      </c>
      <c r="L63" s="437">
        <v>0</v>
      </c>
      <c r="M63" s="437">
        <v>0</v>
      </c>
      <c r="N63" s="437">
        <v>13</v>
      </c>
      <c r="O63" s="437">
        <v>13</v>
      </c>
      <c r="P63" s="436">
        <v>0</v>
      </c>
    </row>
    <row r="64" spans="2:17" ht="21" customHeight="1">
      <c r="B64" s="439" t="s">
        <v>721</v>
      </c>
      <c r="C64" s="438">
        <v>2</v>
      </c>
      <c r="D64" s="437">
        <v>50</v>
      </c>
      <c r="E64" s="437">
        <v>0</v>
      </c>
      <c r="F64" s="437">
        <v>0</v>
      </c>
      <c r="G64" s="437">
        <v>0</v>
      </c>
      <c r="H64" s="437">
        <v>0</v>
      </c>
      <c r="I64" s="437">
        <v>0</v>
      </c>
      <c r="J64" s="437">
        <v>2</v>
      </c>
      <c r="K64" s="437">
        <v>0</v>
      </c>
      <c r="L64" s="437">
        <v>0</v>
      </c>
      <c r="M64" s="437">
        <v>0</v>
      </c>
      <c r="N64" s="437">
        <v>6</v>
      </c>
      <c r="O64" s="437">
        <v>7</v>
      </c>
      <c r="P64" s="436">
        <v>0</v>
      </c>
    </row>
    <row r="65" spans="2:16" ht="21" customHeight="1">
      <c r="B65" s="439" t="s">
        <v>720</v>
      </c>
      <c r="C65" s="438">
        <v>1</v>
      </c>
      <c r="D65" s="437">
        <v>1</v>
      </c>
      <c r="E65" s="437">
        <v>0</v>
      </c>
      <c r="F65" s="437">
        <v>0</v>
      </c>
      <c r="G65" s="437">
        <v>0</v>
      </c>
      <c r="H65" s="437">
        <v>0</v>
      </c>
      <c r="I65" s="437">
        <v>0</v>
      </c>
      <c r="J65" s="437">
        <v>0</v>
      </c>
      <c r="K65" s="437">
        <v>0</v>
      </c>
      <c r="L65" s="437">
        <v>0</v>
      </c>
      <c r="M65" s="437">
        <v>0</v>
      </c>
      <c r="N65" s="437">
        <v>5</v>
      </c>
      <c r="O65" s="437">
        <v>8</v>
      </c>
      <c r="P65" s="436">
        <v>0</v>
      </c>
    </row>
    <row r="66" spans="2:16" ht="21" customHeight="1">
      <c r="B66" s="439" t="s">
        <v>719</v>
      </c>
      <c r="C66" s="438">
        <v>5</v>
      </c>
      <c r="D66" s="437">
        <v>7</v>
      </c>
      <c r="E66" s="437">
        <v>0</v>
      </c>
      <c r="F66" s="437">
        <v>0</v>
      </c>
      <c r="G66" s="437">
        <v>2</v>
      </c>
      <c r="H66" s="437">
        <v>0</v>
      </c>
      <c r="I66" s="437">
        <v>0</v>
      </c>
      <c r="J66" s="437">
        <v>1</v>
      </c>
      <c r="K66" s="437">
        <v>0</v>
      </c>
      <c r="L66" s="437">
        <v>0</v>
      </c>
      <c r="M66" s="437">
        <v>0</v>
      </c>
      <c r="N66" s="437">
        <v>20</v>
      </c>
      <c r="O66" s="437">
        <v>13</v>
      </c>
      <c r="P66" s="436">
        <v>35</v>
      </c>
    </row>
    <row r="67" spans="2:16" ht="18" customHeight="1" thickBot="1">
      <c r="B67" s="435"/>
      <c r="C67" s="431"/>
      <c r="D67" s="432"/>
      <c r="E67" s="431"/>
      <c r="F67" s="432"/>
      <c r="G67" s="431"/>
      <c r="H67" s="432"/>
      <c r="I67" s="434"/>
      <c r="J67" s="433"/>
      <c r="K67" s="431"/>
      <c r="L67" s="432"/>
      <c r="M67" s="431"/>
      <c r="N67" s="431"/>
      <c r="O67" s="431"/>
      <c r="P67" s="430"/>
    </row>
    <row r="68" spans="2:16" ht="15.95" customHeight="1">
      <c r="B68" s="87" t="s">
        <v>718</v>
      </c>
      <c r="C68" s="127"/>
      <c r="D68" s="82"/>
      <c r="E68" s="429"/>
      <c r="F68" s="82"/>
      <c r="G68" s="429"/>
      <c r="H68" s="82"/>
      <c r="I68" s="429"/>
      <c r="J68" s="82"/>
      <c r="K68" s="429"/>
      <c r="L68" s="82"/>
      <c r="M68" s="429"/>
      <c r="N68" s="429"/>
      <c r="O68" s="429"/>
    </row>
    <row r="69" spans="2:16" ht="15.95" customHeight="1">
      <c r="B69" s="87" t="s">
        <v>717</v>
      </c>
      <c r="C69" s="127"/>
      <c r="D69" s="82"/>
      <c r="E69" s="429"/>
      <c r="F69" s="82"/>
      <c r="G69" s="429"/>
      <c r="H69" s="82"/>
      <c r="I69" s="429"/>
      <c r="J69" s="82"/>
      <c r="K69" s="429"/>
      <c r="L69" s="82"/>
      <c r="M69" s="429"/>
      <c r="N69" s="429"/>
      <c r="O69" s="429"/>
    </row>
    <row r="70" spans="2:16" ht="15.95" customHeight="1">
      <c r="B70" s="428" t="s">
        <v>40</v>
      </c>
      <c r="D70" s="427"/>
      <c r="E70" s="427"/>
      <c r="F70" s="427"/>
      <c r="G70" s="427"/>
      <c r="H70" s="427"/>
      <c r="I70" s="427"/>
      <c r="J70" s="427"/>
      <c r="K70" s="427"/>
      <c r="L70" s="427"/>
      <c r="M70" s="427"/>
      <c r="N70" s="427"/>
      <c r="O70" s="427"/>
    </row>
  </sheetData>
  <mergeCells count="38">
    <mergeCell ref="P55:P56"/>
    <mergeCell ref="F18:H18"/>
    <mergeCell ref="M19:M21"/>
    <mergeCell ref="C55:I55"/>
    <mergeCell ref="J55:O55"/>
    <mergeCell ref="G19:G21"/>
    <mergeCell ref="C19:C21"/>
    <mergeCell ref="D19:D21"/>
    <mergeCell ref="O2:P2"/>
    <mergeCell ref="F4:F5"/>
    <mergeCell ref="G4:G5"/>
    <mergeCell ref="H4:I4"/>
    <mergeCell ref="E19:E21"/>
    <mergeCell ref="F19:F21"/>
    <mergeCell ref="I18:M18"/>
    <mergeCell ref="M3:P3"/>
    <mergeCell ref="P4:P5"/>
    <mergeCell ref="N4:N5"/>
    <mergeCell ref="C3:G3"/>
    <mergeCell ref="H3:L3"/>
    <mergeCell ref="L4:L5"/>
    <mergeCell ref="N18:P18"/>
    <mergeCell ref="C18:E18"/>
    <mergeCell ref="D4:D5"/>
    <mergeCell ref="J4:J5"/>
    <mergeCell ref="K4:K5"/>
    <mergeCell ref="O4:O5"/>
    <mergeCell ref="M4:M5"/>
    <mergeCell ref="E4:E5"/>
    <mergeCell ref="C4:C5"/>
    <mergeCell ref="O19:O21"/>
    <mergeCell ref="P19:P21"/>
    <mergeCell ref="C41:C42"/>
    <mergeCell ref="D41:J41"/>
    <mergeCell ref="H19:H21"/>
    <mergeCell ref="I19:I21"/>
    <mergeCell ref="L19:L21"/>
    <mergeCell ref="N19:N21"/>
  </mergeCells>
  <phoneticPr fontId="3"/>
  <printOptions horizontalCentered="1"/>
  <pageMargins left="0.39370078740157483" right="0.19685039370078741" top="0.55118110236220474" bottom="0.39370078740157483" header="0.51181102362204722" footer="0.51181102362204722"/>
  <pageSetup paperSize="9" scale="43" firstPageNumber="120" pageOrder="overThenDown" orientation="portrait" useFirstPageNumber="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2"/>
  <sheetViews>
    <sheetView showGridLines="0" view="pageBreakPreview" topLeftCell="A28" zoomScale="75" zoomScaleNormal="100" zoomScaleSheetLayoutView="75" workbookViewId="0"/>
  </sheetViews>
  <sheetFormatPr defaultColWidth="11" defaultRowHeight="18.600000000000001" customHeight="1"/>
  <cols>
    <col min="1" max="1" width="5.25" style="526" customWidth="1"/>
    <col min="2" max="2" width="8.5" style="526" customWidth="1"/>
    <col min="3" max="3" width="12.75" style="526" customWidth="1"/>
    <col min="4" max="4" width="12.625" style="526" customWidth="1"/>
    <col min="5" max="5" width="8.625" style="526" customWidth="1"/>
    <col min="6" max="6" width="11.625" style="526" customWidth="1"/>
    <col min="7" max="7" width="8.625" style="526" customWidth="1"/>
    <col min="8" max="8" width="10.875" style="526" customWidth="1"/>
    <col min="9" max="9" width="8.625" style="526" customWidth="1"/>
    <col min="10" max="10" width="10.875" style="526" customWidth="1"/>
    <col min="11" max="11" width="8.625" style="526" customWidth="1"/>
    <col min="12" max="12" width="10.875" style="526" customWidth="1"/>
    <col min="13" max="13" width="9.625" style="526" customWidth="1"/>
    <col min="14" max="14" width="11.625" style="526" customWidth="1"/>
    <col min="15" max="15" width="7.625" style="527" customWidth="1"/>
    <col min="16" max="16" width="2.625" style="526" customWidth="1"/>
    <col min="17" max="16384" width="11" style="526"/>
  </cols>
  <sheetData>
    <row r="1" spans="1:15" ht="18.600000000000001" customHeight="1">
      <c r="B1" s="566" t="s">
        <v>833</v>
      </c>
    </row>
    <row r="2" spans="1:15" ht="18.600000000000001" customHeight="1" thickBot="1">
      <c r="C2" s="565"/>
      <c r="D2" s="540"/>
      <c r="E2" s="540"/>
      <c r="F2" s="540"/>
      <c r="G2" s="540"/>
      <c r="H2" s="540"/>
      <c r="I2" s="540"/>
      <c r="J2" s="540"/>
      <c r="K2" s="540"/>
      <c r="L2" s="540"/>
      <c r="M2" s="540"/>
      <c r="N2" s="540"/>
      <c r="O2" s="564" t="s">
        <v>18</v>
      </c>
    </row>
    <row r="3" spans="1:15" ht="18.600000000000001" customHeight="1">
      <c r="B3" s="563"/>
      <c r="C3" s="562"/>
      <c r="D3" s="1118" t="s">
        <v>832</v>
      </c>
      <c r="E3" s="1120" t="s">
        <v>831</v>
      </c>
      <c r="F3" s="1120"/>
      <c r="G3" s="1112" t="s">
        <v>830</v>
      </c>
      <c r="H3" s="1113"/>
      <c r="I3" s="1120" t="s">
        <v>735</v>
      </c>
      <c r="J3" s="1120"/>
      <c r="K3" s="1120"/>
      <c r="L3" s="1120"/>
      <c r="M3" s="1112" t="s">
        <v>829</v>
      </c>
      <c r="N3" s="1113"/>
      <c r="O3" s="1116" t="s">
        <v>828</v>
      </c>
    </row>
    <row r="4" spans="1:15" ht="18.600000000000001" customHeight="1">
      <c r="B4" s="548"/>
      <c r="C4" s="561"/>
      <c r="D4" s="1119"/>
      <c r="E4" s="1119"/>
      <c r="F4" s="1119"/>
      <c r="G4" s="1114"/>
      <c r="H4" s="1115"/>
      <c r="I4" s="1121" t="s">
        <v>827</v>
      </c>
      <c r="J4" s="1119"/>
      <c r="K4" s="1121" t="s">
        <v>826</v>
      </c>
      <c r="L4" s="1119"/>
      <c r="M4" s="1114"/>
      <c r="N4" s="1115"/>
      <c r="O4" s="1117"/>
    </row>
    <row r="5" spans="1:15" ht="18.600000000000001" customHeight="1">
      <c r="B5" s="560"/>
      <c r="C5" s="559"/>
      <c r="D5" s="1119"/>
      <c r="E5" s="556" t="s">
        <v>825</v>
      </c>
      <c r="F5" s="556" t="s">
        <v>823</v>
      </c>
      <c r="G5" s="556" t="s">
        <v>824</v>
      </c>
      <c r="H5" s="556" t="s">
        <v>823</v>
      </c>
      <c r="I5" s="556" t="s">
        <v>824</v>
      </c>
      <c r="J5" s="556" t="s">
        <v>823</v>
      </c>
      <c r="K5" s="558" t="s">
        <v>824</v>
      </c>
      <c r="L5" s="556" t="s">
        <v>823</v>
      </c>
      <c r="M5" s="557" t="s">
        <v>824</v>
      </c>
      <c r="N5" s="556" t="s">
        <v>823</v>
      </c>
      <c r="O5" s="1117"/>
    </row>
    <row r="6" spans="1:15" ht="23.25" customHeight="1">
      <c r="B6" s="1126"/>
      <c r="C6" s="1127"/>
      <c r="D6" s="553"/>
      <c r="E6" s="554"/>
      <c r="F6" s="553"/>
      <c r="G6" s="554"/>
      <c r="H6" s="553"/>
      <c r="I6" s="555"/>
      <c r="J6" s="553"/>
      <c r="K6" s="555"/>
      <c r="L6" s="553"/>
      <c r="M6" s="554"/>
      <c r="N6" s="553"/>
      <c r="O6" s="552"/>
    </row>
    <row r="7" spans="1:15" ht="23.25" customHeight="1">
      <c r="B7" s="1122" t="s">
        <v>822</v>
      </c>
      <c r="C7" s="1123"/>
      <c r="D7" s="542">
        <f>D9+D10</f>
        <v>1916261</v>
      </c>
      <c r="E7" s="543">
        <v>25</v>
      </c>
      <c r="F7" s="542">
        <f>F9+F10</f>
        <v>1770205</v>
      </c>
      <c r="G7" s="543">
        <v>124</v>
      </c>
      <c r="H7" s="542">
        <f>H9+H10</f>
        <v>125449</v>
      </c>
      <c r="I7" s="542">
        <f>I9+I10</f>
        <v>24</v>
      </c>
      <c r="J7" s="542">
        <f>J9+J10</f>
        <v>1045</v>
      </c>
      <c r="K7" s="542">
        <f>K9+K10</f>
        <v>40</v>
      </c>
      <c r="L7" s="542">
        <f>L9+L10</f>
        <v>3656</v>
      </c>
      <c r="M7" s="543">
        <v>213</v>
      </c>
      <c r="N7" s="542">
        <f>SUM(F7,H7,J7)</f>
        <v>1896699</v>
      </c>
      <c r="O7" s="541">
        <f>N7/D7*100</f>
        <v>98.979157849583117</v>
      </c>
    </row>
    <row r="8" spans="1:15" ht="23.25" customHeight="1">
      <c r="B8" s="1124"/>
      <c r="C8" s="1125"/>
      <c r="D8" s="542"/>
      <c r="E8" s="543"/>
      <c r="F8" s="542"/>
      <c r="G8" s="543"/>
      <c r="H8" s="542"/>
      <c r="I8" s="546"/>
      <c r="J8" s="542"/>
      <c r="K8" s="546"/>
      <c r="L8" s="542"/>
      <c r="M8" s="543"/>
      <c r="N8" s="542"/>
      <c r="O8" s="551"/>
    </row>
    <row r="9" spans="1:15" ht="23.25" customHeight="1">
      <c r="B9" s="1122" t="s">
        <v>821</v>
      </c>
      <c r="C9" s="1123"/>
      <c r="D9" s="542">
        <f>SUM(D12:D28)</f>
        <v>1801850</v>
      </c>
      <c r="E9" s="543">
        <v>15</v>
      </c>
      <c r="F9" s="542">
        <f>SUM(F12:F28)</f>
        <v>1698421</v>
      </c>
      <c r="G9" s="543">
        <v>90</v>
      </c>
      <c r="H9" s="542">
        <f>SUM(H12:H28)</f>
        <v>85033</v>
      </c>
      <c r="I9" s="542">
        <f>SUM(I12:I28)</f>
        <v>22</v>
      </c>
      <c r="J9" s="542">
        <f>SUM(J12:J28)</f>
        <v>998</v>
      </c>
      <c r="K9" s="542">
        <f>SUM(K12:K28)</f>
        <v>37</v>
      </c>
      <c r="L9" s="542">
        <f>SUM(L12:L28)</f>
        <v>3649</v>
      </c>
      <c r="M9" s="543">
        <v>164</v>
      </c>
      <c r="N9" s="542">
        <f>SUM(F9,H9,J9)</f>
        <v>1784452</v>
      </c>
      <c r="O9" s="541">
        <f>N9/D9*100</f>
        <v>99.034436828814833</v>
      </c>
    </row>
    <row r="10" spans="1:15" ht="23.25" customHeight="1">
      <c r="B10" s="1122" t="s">
        <v>820</v>
      </c>
      <c r="C10" s="1123"/>
      <c r="D10" s="542">
        <f>SUM(D30:D43)</f>
        <v>114411</v>
      </c>
      <c r="E10" s="543">
        <v>10</v>
      </c>
      <c r="F10" s="542">
        <f>SUM(F30:F43)</f>
        <v>71784</v>
      </c>
      <c r="G10" s="543">
        <v>34</v>
      </c>
      <c r="H10" s="542">
        <f>SUM(H30:H43)</f>
        <v>40416</v>
      </c>
      <c r="I10" s="542">
        <f>SUM(I30:I43)</f>
        <v>2</v>
      </c>
      <c r="J10" s="542">
        <f>SUM(J30:J43)</f>
        <v>47</v>
      </c>
      <c r="K10" s="542">
        <f>SUM(K30:K43)</f>
        <v>3</v>
      </c>
      <c r="L10" s="542">
        <f>SUM(L30:L43)</f>
        <v>7</v>
      </c>
      <c r="M10" s="543">
        <v>49</v>
      </c>
      <c r="N10" s="542">
        <f>SUM(F10,H10,J10)</f>
        <v>112247</v>
      </c>
      <c r="O10" s="541">
        <f>N10/D10*100</f>
        <v>98.108573476326583</v>
      </c>
    </row>
    <row r="11" spans="1:15" ht="23.25" customHeight="1">
      <c r="A11" s="540"/>
      <c r="B11" s="1124"/>
      <c r="C11" s="1125"/>
      <c r="D11" s="542"/>
      <c r="E11" s="543"/>
      <c r="F11" s="542"/>
      <c r="G11" s="543"/>
      <c r="H11" s="542"/>
      <c r="I11" s="546"/>
      <c r="J11" s="542"/>
      <c r="K11" s="546"/>
      <c r="L11" s="542"/>
      <c r="M11" s="543"/>
      <c r="N11" s="542"/>
      <c r="O11" s="551"/>
    </row>
    <row r="12" spans="1:15" ht="23.25" customHeight="1">
      <c r="A12" s="540"/>
      <c r="B12" s="548"/>
      <c r="C12" s="550" t="s">
        <v>66</v>
      </c>
      <c r="D12" s="542">
        <v>719302</v>
      </c>
      <c r="E12" s="542">
        <v>1</v>
      </c>
      <c r="F12" s="542">
        <v>718026</v>
      </c>
      <c r="G12" s="542">
        <v>0</v>
      </c>
      <c r="H12" s="542">
        <v>0</v>
      </c>
      <c r="I12" s="546">
        <v>4</v>
      </c>
      <c r="J12" s="542">
        <v>192</v>
      </c>
      <c r="K12" s="546">
        <v>11</v>
      </c>
      <c r="L12" s="542">
        <v>1228</v>
      </c>
      <c r="M12" s="543">
        <v>16</v>
      </c>
      <c r="N12" s="542">
        <f>SUM(F12,H12,J12)</f>
        <v>718218</v>
      </c>
      <c r="O12" s="541">
        <f>N12/D12*100</f>
        <v>99.849298347564712</v>
      </c>
    </row>
    <row r="13" spans="1:15" ht="23.25" customHeight="1">
      <c r="A13" s="540"/>
      <c r="B13" s="548"/>
      <c r="C13" s="550" t="s">
        <v>65</v>
      </c>
      <c r="D13" s="542">
        <v>476984</v>
      </c>
      <c r="E13" s="542">
        <v>1</v>
      </c>
      <c r="F13" s="542">
        <v>476574</v>
      </c>
      <c r="G13" s="542">
        <v>0</v>
      </c>
      <c r="H13" s="542">
        <v>0</v>
      </c>
      <c r="I13" s="546">
        <v>4</v>
      </c>
      <c r="J13" s="542">
        <v>0</v>
      </c>
      <c r="K13" s="546">
        <v>11</v>
      </c>
      <c r="L13" s="542">
        <v>600</v>
      </c>
      <c r="M13" s="543">
        <v>16</v>
      </c>
      <c r="N13" s="542">
        <f>SUM(F13,H13,J13)</f>
        <v>476574</v>
      </c>
      <c r="O13" s="541">
        <f>N13/D13*100</f>
        <v>99.914043238347617</v>
      </c>
    </row>
    <row r="14" spans="1:15" ht="23.25" customHeight="1">
      <c r="A14" s="540"/>
      <c r="B14" s="548"/>
      <c r="C14" s="550" t="s">
        <v>819</v>
      </c>
      <c r="D14" s="542">
        <v>102907</v>
      </c>
      <c r="E14" s="542">
        <v>1</v>
      </c>
      <c r="F14" s="542">
        <v>97145</v>
      </c>
      <c r="G14" s="542">
        <v>3</v>
      </c>
      <c r="H14" s="542">
        <v>4947</v>
      </c>
      <c r="I14" s="542">
        <v>0</v>
      </c>
      <c r="J14" s="542">
        <v>0</v>
      </c>
      <c r="K14" s="542">
        <v>1</v>
      </c>
      <c r="L14" s="542">
        <v>54</v>
      </c>
      <c r="M14" s="543">
        <v>5</v>
      </c>
      <c r="N14" s="542">
        <f>SUM(F14,H14,J14)</f>
        <v>102092</v>
      </c>
      <c r="O14" s="541">
        <f>N14/D14*100</f>
        <v>99.208022777847958</v>
      </c>
    </row>
    <row r="15" spans="1:15" ht="23.25" customHeight="1">
      <c r="A15" s="540"/>
      <c r="B15" s="548"/>
      <c r="C15" s="550" t="s">
        <v>818</v>
      </c>
      <c r="D15" s="542">
        <v>60415</v>
      </c>
      <c r="E15" s="542">
        <v>1</v>
      </c>
      <c r="F15" s="542">
        <v>59992</v>
      </c>
      <c r="G15" s="542">
        <v>0</v>
      </c>
      <c r="H15" s="542">
        <v>0</v>
      </c>
      <c r="I15" s="542">
        <v>0</v>
      </c>
      <c r="J15" s="542">
        <v>0</v>
      </c>
      <c r="K15" s="546">
        <v>5</v>
      </c>
      <c r="L15" s="542">
        <v>560</v>
      </c>
      <c r="M15" s="543">
        <v>6</v>
      </c>
      <c r="N15" s="542">
        <f>SUM(F15,H15,J15)</f>
        <v>59992</v>
      </c>
      <c r="O15" s="541">
        <f>N15/D15*100</f>
        <v>99.299842754282878</v>
      </c>
    </row>
    <row r="16" spans="1:15" ht="23.25" customHeight="1">
      <c r="A16" s="540"/>
      <c r="B16" s="548"/>
      <c r="C16" s="550" t="s">
        <v>817</v>
      </c>
      <c r="D16" s="542">
        <v>50140</v>
      </c>
      <c r="E16" s="542">
        <v>1</v>
      </c>
      <c r="F16" s="542">
        <v>49438</v>
      </c>
      <c r="G16" s="542">
        <v>0</v>
      </c>
      <c r="H16" s="542">
        <v>0</v>
      </c>
      <c r="I16" s="542">
        <v>0</v>
      </c>
      <c r="J16" s="542">
        <v>0</v>
      </c>
      <c r="K16" s="542">
        <v>2</v>
      </c>
      <c r="L16" s="542">
        <v>330</v>
      </c>
      <c r="M16" s="543">
        <v>3</v>
      </c>
      <c r="N16" s="542">
        <f>SUM(F16,H16,J16)</f>
        <v>49438</v>
      </c>
      <c r="O16" s="541">
        <f>N16/D16*100</f>
        <v>98.599920223374554</v>
      </c>
    </row>
    <row r="17" spans="1:15" ht="23.25" customHeight="1">
      <c r="A17" s="540"/>
      <c r="B17" s="548"/>
      <c r="C17" s="550"/>
      <c r="D17" s="542"/>
      <c r="E17" s="543"/>
      <c r="F17" s="542"/>
      <c r="G17" s="543"/>
      <c r="H17" s="542"/>
      <c r="I17" s="546"/>
      <c r="J17" s="542"/>
      <c r="K17" s="546"/>
      <c r="L17" s="542"/>
      <c r="M17" s="543"/>
      <c r="N17" s="542"/>
      <c r="O17" s="549"/>
    </row>
    <row r="18" spans="1:15" ht="23.25" customHeight="1">
      <c r="A18" s="540"/>
      <c r="B18" s="548"/>
      <c r="C18" s="550" t="s">
        <v>816</v>
      </c>
      <c r="D18" s="542">
        <v>40986</v>
      </c>
      <c r="E18" s="542">
        <v>1</v>
      </c>
      <c r="F18" s="542">
        <v>31743</v>
      </c>
      <c r="G18" s="542">
        <v>6</v>
      </c>
      <c r="H18" s="542">
        <v>7068</v>
      </c>
      <c r="I18" s="546">
        <v>1</v>
      </c>
      <c r="J18" s="542">
        <v>0</v>
      </c>
      <c r="K18" s="546">
        <v>0</v>
      </c>
      <c r="L18" s="542">
        <v>0</v>
      </c>
      <c r="M18" s="543">
        <v>8</v>
      </c>
      <c r="N18" s="542">
        <f>SUM(F18,H18,J18)</f>
        <v>38811</v>
      </c>
      <c r="O18" s="541">
        <f>N18/D18*100</f>
        <v>94.693309910701217</v>
      </c>
    </row>
    <row r="19" spans="1:15" ht="23.25" customHeight="1">
      <c r="A19" s="540"/>
      <c r="B19" s="548"/>
      <c r="C19" s="550" t="s">
        <v>815</v>
      </c>
      <c r="D19" s="542">
        <v>66890</v>
      </c>
      <c r="E19" s="542">
        <v>1</v>
      </c>
      <c r="F19" s="542">
        <v>57288</v>
      </c>
      <c r="G19" s="542">
        <v>3</v>
      </c>
      <c r="H19" s="542">
        <v>7462</v>
      </c>
      <c r="I19" s="546">
        <v>4</v>
      </c>
      <c r="J19" s="542">
        <v>280</v>
      </c>
      <c r="K19" s="546">
        <v>0</v>
      </c>
      <c r="L19" s="542">
        <v>0</v>
      </c>
      <c r="M19" s="543">
        <v>8</v>
      </c>
      <c r="N19" s="542">
        <f>SUM(F19,H19,J19)</f>
        <v>65030</v>
      </c>
      <c r="O19" s="541">
        <f>N19/D19*100</f>
        <v>97.219315293765888</v>
      </c>
    </row>
    <row r="20" spans="1:15" ht="23.25" customHeight="1">
      <c r="A20" s="540"/>
      <c r="B20" s="548"/>
      <c r="C20" s="550" t="s">
        <v>814</v>
      </c>
      <c r="D20" s="542">
        <v>31692</v>
      </c>
      <c r="E20" s="542">
        <v>1</v>
      </c>
      <c r="F20" s="542">
        <v>12123</v>
      </c>
      <c r="G20" s="542">
        <v>23</v>
      </c>
      <c r="H20" s="542">
        <v>17676</v>
      </c>
      <c r="I20" s="542">
        <v>0</v>
      </c>
      <c r="J20" s="542">
        <v>0</v>
      </c>
      <c r="K20" s="542">
        <v>0</v>
      </c>
      <c r="L20" s="542">
        <v>0</v>
      </c>
      <c r="M20" s="543">
        <v>24</v>
      </c>
      <c r="N20" s="542">
        <f>SUM(F20,H20,J20)</f>
        <v>29799</v>
      </c>
      <c r="O20" s="541">
        <f>N20/D20*100</f>
        <v>94.026883756152969</v>
      </c>
    </row>
    <row r="21" spans="1:15" ht="23.25" customHeight="1">
      <c r="A21" s="540"/>
      <c r="B21" s="548"/>
      <c r="C21" s="550" t="s">
        <v>813</v>
      </c>
      <c r="D21" s="542">
        <v>30343</v>
      </c>
      <c r="E21" s="542">
        <v>1</v>
      </c>
      <c r="F21" s="542">
        <v>12775</v>
      </c>
      <c r="G21" s="542">
        <v>27</v>
      </c>
      <c r="H21" s="542">
        <v>15589</v>
      </c>
      <c r="I21" s="542">
        <v>2</v>
      </c>
      <c r="J21" s="542">
        <v>195</v>
      </c>
      <c r="K21" s="546">
        <v>1</v>
      </c>
      <c r="L21" s="542">
        <v>137</v>
      </c>
      <c r="M21" s="543">
        <v>31</v>
      </c>
      <c r="N21" s="542">
        <f>SUM(F21,H21,J21)</f>
        <v>28559</v>
      </c>
      <c r="O21" s="541">
        <f>N21/D21*100</f>
        <v>94.120554987970863</v>
      </c>
    </row>
    <row r="22" spans="1:15" ht="23.25" customHeight="1">
      <c r="A22" s="540"/>
      <c r="B22" s="548"/>
      <c r="C22" s="550" t="s">
        <v>812</v>
      </c>
      <c r="D22" s="542">
        <v>34907</v>
      </c>
      <c r="E22" s="542">
        <v>1</v>
      </c>
      <c r="F22" s="542">
        <v>34414</v>
      </c>
      <c r="G22" s="542">
        <v>2</v>
      </c>
      <c r="H22" s="542">
        <v>206</v>
      </c>
      <c r="I22" s="542">
        <v>0</v>
      </c>
      <c r="J22" s="542">
        <v>0</v>
      </c>
      <c r="K22" s="542">
        <v>0</v>
      </c>
      <c r="L22" s="542">
        <v>0</v>
      </c>
      <c r="M22" s="543">
        <v>3</v>
      </c>
      <c r="N22" s="542">
        <f>SUM(F22,H22,J22)</f>
        <v>34620</v>
      </c>
      <c r="O22" s="541">
        <f>N22/D22*100</f>
        <v>99.17781533789784</v>
      </c>
    </row>
    <row r="23" spans="1:15" ht="23.25" customHeight="1">
      <c r="A23" s="540"/>
      <c r="B23" s="548"/>
      <c r="C23" s="550"/>
      <c r="D23" s="542"/>
      <c r="E23" s="543"/>
      <c r="F23" s="542"/>
      <c r="G23" s="543"/>
      <c r="H23" s="542"/>
      <c r="I23" s="546"/>
      <c r="J23" s="542"/>
      <c r="K23" s="546"/>
      <c r="L23" s="542"/>
      <c r="M23" s="543"/>
      <c r="N23" s="542"/>
      <c r="O23" s="549"/>
    </row>
    <row r="24" spans="1:15" ht="23.25" customHeight="1">
      <c r="A24" s="540"/>
      <c r="B24" s="548"/>
      <c r="C24" s="547" t="s">
        <v>811</v>
      </c>
      <c r="D24" s="542">
        <v>36857</v>
      </c>
      <c r="E24" s="542">
        <v>1</v>
      </c>
      <c r="F24" s="542">
        <v>36792</v>
      </c>
      <c r="G24" s="542">
        <v>0</v>
      </c>
      <c r="H24" s="542">
        <v>0</v>
      </c>
      <c r="I24" s="546">
        <v>0</v>
      </c>
      <c r="J24" s="542">
        <v>0</v>
      </c>
      <c r="K24" s="546">
        <v>2</v>
      </c>
      <c r="L24" s="542">
        <v>740</v>
      </c>
      <c r="M24" s="543">
        <v>3</v>
      </c>
      <c r="N24" s="542">
        <f>SUM(F24,H24,J24)</f>
        <v>36792</v>
      </c>
      <c r="O24" s="541">
        <f>N24/D24*100</f>
        <v>99.823642727297397</v>
      </c>
    </row>
    <row r="25" spans="1:15" ht="23.25" customHeight="1">
      <c r="A25" s="540"/>
      <c r="B25" s="548"/>
      <c r="C25" s="547" t="s">
        <v>810</v>
      </c>
      <c r="D25" s="542">
        <v>43069</v>
      </c>
      <c r="E25" s="542">
        <v>1</v>
      </c>
      <c r="F25" s="542">
        <v>38657</v>
      </c>
      <c r="G25" s="542">
        <v>2</v>
      </c>
      <c r="H25" s="542">
        <v>4082</v>
      </c>
      <c r="I25" s="546">
        <v>1</v>
      </c>
      <c r="J25" s="542">
        <v>107</v>
      </c>
      <c r="K25" s="546">
        <v>0</v>
      </c>
      <c r="L25" s="542">
        <v>0</v>
      </c>
      <c r="M25" s="543">
        <v>4</v>
      </c>
      <c r="N25" s="542">
        <f>SUM(F25,H25,J25)</f>
        <v>42846</v>
      </c>
      <c r="O25" s="541">
        <f>N25/D25*100</f>
        <v>99.482226195175187</v>
      </c>
    </row>
    <row r="26" spans="1:15" ht="23.25" customHeight="1">
      <c r="A26" s="540"/>
      <c r="B26" s="548"/>
      <c r="C26" s="547" t="s">
        <v>809</v>
      </c>
      <c r="D26" s="542">
        <v>45654</v>
      </c>
      <c r="E26" s="542">
        <v>1</v>
      </c>
      <c r="F26" s="542">
        <v>20532</v>
      </c>
      <c r="G26" s="542">
        <v>18</v>
      </c>
      <c r="H26" s="542">
        <v>20624</v>
      </c>
      <c r="I26" s="542">
        <v>5</v>
      </c>
      <c r="J26" s="542">
        <v>134</v>
      </c>
      <c r="K26" s="542">
        <v>4</v>
      </c>
      <c r="L26" s="542">
        <v>0</v>
      </c>
      <c r="M26" s="543">
        <v>28</v>
      </c>
      <c r="N26" s="542">
        <f>SUM(F26,H26,J26)</f>
        <v>41290</v>
      </c>
      <c r="O26" s="541">
        <f>N26/D26*100</f>
        <v>90.441144258991542</v>
      </c>
    </row>
    <row r="27" spans="1:15" ht="23.25" customHeight="1">
      <c r="A27" s="540"/>
      <c r="B27" s="548"/>
      <c r="C27" s="547" t="s">
        <v>808</v>
      </c>
      <c r="D27" s="542">
        <v>27609</v>
      </c>
      <c r="E27" s="542">
        <v>1</v>
      </c>
      <c r="F27" s="542">
        <v>20044</v>
      </c>
      <c r="G27" s="542">
        <v>6</v>
      </c>
      <c r="H27" s="542">
        <v>7379</v>
      </c>
      <c r="I27" s="542">
        <v>0</v>
      </c>
      <c r="J27" s="542" t="s">
        <v>64</v>
      </c>
      <c r="K27" s="546">
        <v>0</v>
      </c>
      <c r="L27" s="542">
        <v>0</v>
      </c>
      <c r="M27" s="543">
        <v>7</v>
      </c>
      <c r="N27" s="542">
        <f>SUM(F27,H27,J27)</f>
        <v>27423</v>
      </c>
      <c r="O27" s="541">
        <f>N27/D27*100</f>
        <v>99.326306639139403</v>
      </c>
    </row>
    <row r="28" spans="1:15" ht="23.25" customHeight="1">
      <c r="A28" s="540"/>
      <c r="B28" s="548"/>
      <c r="C28" s="547" t="s">
        <v>807</v>
      </c>
      <c r="D28" s="542">
        <v>34095</v>
      </c>
      <c r="E28" s="542">
        <v>1</v>
      </c>
      <c r="F28" s="542">
        <v>32878</v>
      </c>
      <c r="G28" s="542">
        <v>0</v>
      </c>
      <c r="H28" s="542">
        <v>0</v>
      </c>
      <c r="I28" s="542">
        <v>1</v>
      </c>
      <c r="J28" s="542">
        <v>90</v>
      </c>
      <c r="K28" s="542">
        <v>0</v>
      </c>
      <c r="L28" s="542">
        <v>0</v>
      </c>
      <c r="M28" s="543">
        <v>2</v>
      </c>
      <c r="N28" s="542">
        <f>SUM(F28,H28,J28)</f>
        <v>32968</v>
      </c>
      <c r="O28" s="541">
        <f>N28/D28*100</f>
        <v>96.694529989734562</v>
      </c>
    </row>
    <row r="29" spans="1:15" ht="23.25" customHeight="1">
      <c r="A29" s="540"/>
      <c r="B29" s="548"/>
      <c r="C29" s="547"/>
      <c r="D29" s="542"/>
      <c r="E29" s="543"/>
      <c r="F29" s="542"/>
      <c r="G29" s="543"/>
      <c r="H29" s="542"/>
      <c r="I29" s="542"/>
      <c r="J29" s="542"/>
      <c r="K29" s="546"/>
      <c r="L29" s="542"/>
      <c r="M29" s="543"/>
      <c r="N29" s="542"/>
      <c r="O29" s="541"/>
    </row>
    <row r="30" spans="1:15" ht="23.25" customHeight="1">
      <c r="A30" s="540"/>
      <c r="B30" s="545" t="s">
        <v>806</v>
      </c>
      <c r="C30" s="544" t="s">
        <v>805</v>
      </c>
      <c r="D30" s="542">
        <v>14257</v>
      </c>
      <c r="E30" s="542">
        <v>2</v>
      </c>
      <c r="F30" s="542">
        <v>5100</v>
      </c>
      <c r="G30" s="542">
        <v>8</v>
      </c>
      <c r="H30" s="542">
        <v>8733</v>
      </c>
      <c r="I30" s="546">
        <v>1</v>
      </c>
      <c r="J30" s="542">
        <v>0</v>
      </c>
      <c r="K30" s="546">
        <v>0</v>
      </c>
      <c r="L30" s="542">
        <v>0</v>
      </c>
      <c r="M30" s="543">
        <v>11</v>
      </c>
      <c r="N30" s="542">
        <f>SUM(F30,H30,J30)</f>
        <v>13833</v>
      </c>
      <c r="O30" s="541">
        <f>N30/D30*100</f>
        <v>97.026022304832722</v>
      </c>
    </row>
    <row r="31" spans="1:15" ht="23.25" customHeight="1">
      <c r="A31" s="540"/>
      <c r="B31" s="545" t="s">
        <v>804</v>
      </c>
      <c r="C31" s="544" t="s">
        <v>803</v>
      </c>
      <c r="D31" s="542">
        <v>12163</v>
      </c>
      <c r="E31" s="542">
        <v>1</v>
      </c>
      <c r="F31" s="542">
        <v>12163</v>
      </c>
      <c r="G31" s="542">
        <v>0</v>
      </c>
      <c r="H31" s="542">
        <v>0</v>
      </c>
      <c r="I31" s="546">
        <v>0</v>
      </c>
      <c r="J31" s="542">
        <v>0</v>
      </c>
      <c r="K31" s="546">
        <v>0</v>
      </c>
      <c r="L31" s="542">
        <v>0</v>
      </c>
      <c r="M31" s="543">
        <v>1</v>
      </c>
      <c r="N31" s="542">
        <f>SUM(F31,H31,J31)</f>
        <v>12163</v>
      </c>
      <c r="O31" s="541">
        <f>N31/D31*100</f>
        <v>100</v>
      </c>
    </row>
    <row r="32" spans="1:15" ht="23.25" customHeight="1">
      <c r="A32" s="540"/>
      <c r="B32" s="545" t="s">
        <v>802</v>
      </c>
      <c r="C32" s="544" t="s">
        <v>801</v>
      </c>
      <c r="D32" s="542">
        <v>10957</v>
      </c>
      <c r="E32" s="542">
        <v>1</v>
      </c>
      <c r="F32" s="542">
        <v>10446</v>
      </c>
      <c r="G32" s="542">
        <v>0</v>
      </c>
      <c r="H32" s="542">
        <v>0</v>
      </c>
      <c r="I32" s="542">
        <v>0</v>
      </c>
      <c r="J32" s="542">
        <v>0</v>
      </c>
      <c r="K32" s="542">
        <v>0</v>
      </c>
      <c r="L32" s="542">
        <v>0</v>
      </c>
      <c r="M32" s="543">
        <v>1</v>
      </c>
      <c r="N32" s="542">
        <f>SUM(F32,H32,J32)</f>
        <v>10446</v>
      </c>
      <c r="O32" s="541">
        <f>N32/D32*100</f>
        <v>95.336314684676466</v>
      </c>
    </row>
    <row r="33" spans="1:15" ht="23.25" customHeight="1">
      <c r="A33" s="540"/>
      <c r="B33" s="545" t="s">
        <v>800</v>
      </c>
      <c r="C33" s="544" t="s">
        <v>799</v>
      </c>
      <c r="D33" s="542">
        <v>14077</v>
      </c>
      <c r="E33" s="542">
        <v>1</v>
      </c>
      <c r="F33" s="542">
        <v>14005</v>
      </c>
      <c r="G33" s="542">
        <v>0</v>
      </c>
      <c r="H33" s="542">
        <v>0</v>
      </c>
      <c r="I33" s="542">
        <v>0</v>
      </c>
      <c r="J33" s="542">
        <v>0</v>
      </c>
      <c r="K33" s="546">
        <v>0</v>
      </c>
      <c r="L33" s="542">
        <v>0</v>
      </c>
      <c r="M33" s="543">
        <v>1</v>
      </c>
      <c r="N33" s="542">
        <f>SUM(F33,H33,J33)</f>
        <v>14005</v>
      </c>
      <c r="O33" s="541">
        <f>N33/D33*100</f>
        <v>99.488527385096262</v>
      </c>
    </row>
    <row r="34" spans="1:15" ht="23.25" customHeight="1">
      <c r="A34" s="540"/>
      <c r="B34" s="545"/>
      <c r="C34" s="544"/>
      <c r="D34" s="542"/>
      <c r="E34" s="543"/>
      <c r="F34" s="542"/>
      <c r="G34" s="543"/>
      <c r="H34" s="542"/>
      <c r="I34" s="542"/>
      <c r="J34" s="542"/>
      <c r="K34" s="542"/>
      <c r="L34" s="542"/>
      <c r="M34" s="543"/>
      <c r="N34" s="542"/>
      <c r="O34" s="541"/>
    </row>
    <row r="35" spans="1:15" ht="23.25" customHeight="1">
      <c r="A35" s="540"/>
      <c r="B35" s="545" t="s">
        <v>798</v>
      </c>
      <c r="C35" s="544" t="s">
        <v>797</v>
      </c>
      <c r="D35" s="542">
        <v>857</v>
      </c>
      <c r="E35" s="542">
        <v>0</v>
      </c>
      <c r="F35" s="542">
        <v>0</v>
      </c>
      <c r="G35" s="542">
        <v>1</v>
      </c>
      <c r="H35" s="542">
        <v>823</v>
      </c>
      <c r="I35" s="546">
        <v>0</v>
      </c>
      <c r="J35" s="542">
        <v>0</v>
      </c>
      <c r="K35" s="546">
        <v>0</v>
      </c>
      <c r="L35" s="542">
        <v>0</v>
      </c>
      <c r="M35" s="543">
        <v>1</v>
      </c>
      <c r="N35" s="542">
        <f>SUM(F35,H35,J35)</f>
        <v>823</v>
      </c>
      <c r="O35" s="541">
        <f>N35/D35*100</f>
        <v>96.032672112018673</v>
      </c>
    </row>
    <row r="36" spans="1:15" ht="23.25" customHeight="1">
      <c r="A36" s="540"/>
      <c r="B36" s="545" t="s">
        <v>796</v>
      </c>
      <c r="C36" s="544" t="s">
        <v>795</v>
      </c>
      <c r="D36" s="542">
        <v>12733</v>
      </c>
      <c r="E36" s="542">
        <v>1</v>
      </c>
      <c r="F36" s="542">
        <v>9027</v>
      </c>
      <c r="G36" s="542">
        <v>6</v>
      </c>
      <c r="H36" s="542">
        <v>3408</v>
      </c>
      <c r="I36" s="546">
        <v>1</v>
      </c>
      <c r="J36" s="542">
        <v>47</v>
      </c>
      <c r="K36" s="546">
        <v>0</v>
      </c>
      <c r="L36" s="542">
        <v>0</v>
      </c>
      <c r="M36" s="543">
        <v>8</v>
      </c>
      <c r="N36" s="542">
        <f>SUM(F36,H36,J36)</f>
        <v>12482</v>
      </c>
      <c r="O36" s="541">
        <f>N36/D36*100</f>
        <v>98.028744207963555</v>
      </c>
    </row>
    <row r="37" spans="1:15" ht="23.25" customHeight="1">
      <c r="A37" s="540"/>
      <c r="B37" s="545" t="s">
        <v>794</v>
      </c>
      <c r="C37" s="544" t="s">
        <v>793</v>
      </c>
      <c r="D37" s="542">
        <v>11104</v>
      </c>
      <c r="E37" s="542">
        <v>1</v>
      </c>
      <c r="F37" s="542">
        <v>11104</v>
      </c>
      <c r="G37" s="542">
        <v>0</v>
      </c>
      <c r="H37" s="542">
        <v>0</v>
      </c>
      <c r="I37" s="542">
        <v>0</v>
      </c>
      <c r="J37" s="542">
        <v>0</v>
      </c>
      <c r="K37" s="542">
        <v>1</v>
      </c>
      <c r="L37" s="542">
        <v>0</v>
      </c>
      <c r="M37" s="543">
        <v>2</v>
      </c>
      <c r="N37" s="542">
        <f>SUM(F37,H37,J37)</f>
        <v>11104</v>
      </c>
      <c r="O37" s="541">
        <f>N37/D37*100</f>
        <v>100</v>
      </c>
    </row>
    <row r="38" spans="1:15" ht="23.25" customHeight="1">
      <c r="A38" s="540"/>
      <c r="B38" s="545"/>
      <c r="C38" s="544" t="s">
        <v>792</v>
      </c>
      <c r="D38" s="542">
        <v>5875</v>
      </c>
      <c r="E38" s="542">
        <v>1</v>
      </c>
      <c r="F38" s="542">
        <v>5875</v>
      </c>
      <c r="G38" s="542">
        <v>0</v>
      </c>
      <c r="H38" s="542">
        <v>0</v>
      </c>
      <c r="I38" s="542">
        <v>0</v>
      </c>
      <c r="J38" s="542">
        <v>0</v>
      </c>
      <c r="K38" s="546">
        <v>1</v>
      </c>
      <c r="L38" s="542">
        <v>0</v>
      </c>
      <c r="M38" s="543">
        <v>2</v>
      </c>
      <c r="N38" s="542">
        <f>SUM(F38,H38,J38)</f>
        <v>5875</v>
      </c>
      <c r="O38" s="541">
        <f>N38/D38*100</f>
        <v>100</v>
      </c>
    </row>
    <row r="39" spans="1:15" ht="23.25" customHeight="1">
      <c r="A39" s="540"/>
      <c r="B39" s="545"/>
      <c r="C39" s="544"/>
      <c r="D39" s="542"/>
      <c r="E39" s="543"/>
      <c r="F39" s="542"/>
      <c r="G39" s="543"/>
      <c r="H39" s="542"/>
      <c r="I39" s="546"/>
      <c r="J39" s="542"/>
      <c r="K39" s="546"/>
      <c r="L39" s="542"/>
      <c r="M39" s="543"/>
      <c r="N39" s="542"/>
      <c r="O39" s="541"/>
    </row>
    <row r="40" spans="1:15" ht="23.25" customHeight="1">
      <c r="A40" s="540"/>
      <c r="B40" s="545" t="s">
        <v>791</v>
      </c>
      <c r="C40" s="544" t="s">
        <v>790</v>
      </c>
      <c r="D40" s="542">
        <v>1456</v>
      </c>
      <c r="E40" s="542">
        <v>0</v>
      </c>
      <c r="F40" s="542">
        <v>0</v>
      </c>
      <c r="G40" s="542">
        <v>1</v>
      </c>
      <c r="H40" s="542">
        <v>1456</v>
      </c>
      <c r="I40" s="546">
        <v>0</v>
      </c>
      <c r="J40" s="542">
        <v>0</v>
      </c>
      <c r="K40" s="546">
        <v>0</v>
      </c>
      <c r="L40" s="542">
        <v>0</v>
      </c>
      <c r="M40" s="543">
        <v>1</v>
      </c>
      <c r="N40" s="542">
        <f>SUM(F40,H40,J40)</f>
        <v>1456</v>
      </c>
      <c r="O40" s="541">
        <f>N40/D40*100</f>
        <v>100</v>
      </c>
    </row>
    <row r="41" spans="1:15" ht="23.25" customHeight="1">
      <c r="A41" s="540"/>
      <c r="B41" s="545" t="s">
        <v>789</v>
      </c>
      <c r="C41" s="544" t="s">
        <v>788</v>
      </c>
      <c r="D41" s="542">
        <v>4872</v>
      </c>
      <c r="E41" s="542">
        <v>0</v>
      </c>
      <c r="F41" s="542">
        <v>0</v>
      </c>
      <c r="G41" s="542">
        <v>2</v>
      </c>
      <c r="H41" s="542">
        <v>4754</v>
      </c>
      <c r="I41" s="546">
        <v>0</v>
      </c>
      <c r="J41" s="542">
        <v>0</v>
      </c>
      <c r="K41" s="546">
        <v>0</v>
      </c>
      <c r="L41" s="542">
        <v>0</v>
      </c>
      <c r="M41" s="543">
        <v>2</v>
      </c>
      <c r="N41" s="542">
        <f>SUM(F41,H41,J41)</f>
        <v>4754</v>
      </c>
      <c r="O41" s="541">
        <f>N41/D41*100</f>
        <v>97.577996715927753</v>
      </c>
    </row>
    <row r="42" spans="1:15" ht="23.25" customHeight="1">
      <c r="A42" s="540"/>
      <c r="B42" s="545"/>
      <c r="C42" s="544" t="s">
        <v>787</v>
      </c>
      <c r="D42" s="542">
        <v>14287</v>
      </c>
      <c r="E42" s="542">
        <v>1</v>
      </c>
      <c r="F42" s="542">
        <v>149</v>
      </c>
      <c r="G42" s="542">
        <v>11</v>
      </c>
      <c r="H42" s="542">
        <v>13536</v>
      </c>
      <c r="I42" s="542">
        <v>0</v>
      </c>
      <c r="J42" s="542">
        <v>0</v>
      </c>
      <c r="K42" s="542">
        <v>1</v>
      </c>
      <c r="L42" s="542">
        <v>7</v>
      </c>
      <c r="M42" s="543">
        <v>13</v>
      </c>
      <c r="N42" s="542">
        <f>SUM(F42,H42,J42)</f>
        <v>13685</v>
      </c>
      <c r="O42" s="541">
        <f>N42/D42*100</f>
        <v>95.786379225869666</v>
      </c>
    </row>
    <row r="43" spans="1:15" ht="23.25" customHeight="1" thickBot="1">
      <c r="A43" s="540"/>
      <c r="B43" s="539" t="s">
        <v>786</v>
      </c>
      <c r="C43" s="538" t="s">
        <v>785</v>
      </c>
      <c r="D43" s="535">
        <v>11773</v>
      </c>
      <c r="E43" s="535">
        <v>1</v>
      </c>
      <c r="F43" s="535">
        <v>3915</v>
      </c>
      <c r="G43" s="535">
        <v>5</v>
      </c>
      <c r="H43" s="535">
        <v>7706</v>
      </c>
      <c r="I43" s="535">
        <v>0</v>
      </c>
      <c r="J43" s="535">
        <v>0</v>
      </c>
      <c r="K43" s="537">
        <v>0</v>
      </c>
      <c r="L43" s="535">
        <v>0</v>
      </c>
      <c r="M43" s="536">
        <v>6</v>
      </c>
      <c r="N43" s="535">
        <f>SUM(F43,H43,J43)</f>
        <v>11621</v>
      </c>
      <c r="O43" s="534">
        <f>N43/D43*100</f>
        <v>98.708910218296097</v>
      </c>
    </row>
    <row r="44" spans="1:15" ht="18.600000000000001" customHeight="1">
      <c r="B44" s="533" t="s">
        <v>784</v>
      </c>
      <c r="D44" s="532"/>
      <c r="E44" s="532"/>
      <c r="F44" s="532"/>
      <c r="G44" s="532"/>
      <c r="H44" s="532"/>
      <c r="I44" s="532"/>
      <c r="J44" s="532"/>
      <c r="K44" s="532"/>
      <c r="L44" s="532"/>
      <c r="M44" s="532"/>
      <c r="N44" s="532"/>
      <c r="O44" s="531"/>
    </row>
    <row r="45" spans="1:15" ht="18.600000000000001" customHeight="1">
      <c r="B45" s="533" t="s">
        <v>783</v>
      </c>
      <c r="D45" s="532"/>
      <c r="E45" s="532"/>
      <c r="F45" s="532"/>
      <c r="G45" s="532"/>
      <c r="H45" s="532"/>
      <c r="I45" s="532"/>
      <c r="J45" s="532"/>
      <c r="K45" s="532"/>
      <c r="L45" s="532"/>
      <c r="M45" s="532"/>
      <c r="N45" s="532"/>
      <c r="O45" s="531"/>
    </row>
    <row r="46" spans="1:15" ht="18.600000000000001" customHeight="1">
      <c r="B46" s="529" t="s">
        <v>782</v>
      </c>
      <c r="D46" s="529"/>
      <c r="E46" s="529"/>
      <c r="F46" s="529"/>
      <c r="G46" s="529"/>
      <c r="H46" s="530"/>
      <c r="I46" s="529"/>
      <c r="J46" s="529"/>
      <c r="K46" s="529"/>
      <c r="L46" s="529"/>
      <c r="M46" s="529"/>
      <c r="N46" s="529"/>
      <c r="O46" s="528"/>
    </row>
    <row r="47" spans="1:15" ht="18.600000000000001" customHeight="1">
      <c r="B47" s="529" t="s">
        <v>781</v>
      </c>
      <c r="D47" s="529"/>
      <c r="E47" s="529"/>
      <c r="F47" s="529"/>
      <c r="G47" s="529"/>
      <c r="H47" s="529"/>
      <c r="I47" s="529"/>
      <c r="J47" s="529"/>
      <c r="K47" s="529"/>
      <c r="L47" s="529"/>
      <c r="M47" s="529"/>
      <c r="N47" s="529"/>
      <c r="O47" s="528"/>
    </row>
    <row r="48" spans="1:15" ht="18.600000000000001" customHeight="1">
      <c r="C48" s="529"/>
      <c r="D48" s="529"/>
      <c r="E48" s="529"/>
      <c r="F48" s="529"/>
      <c r="G48" s="529"/>
      <c r="H48" s="529"/>
      <c r="I48" s="529"/>
      <c r="J48" s="529"/>
      <c r="K48" s="529"/>
      <c r="L48" s="529"/>
      <c r="M48" s="529"/>
      <c r="N48" s="529"/>
      <c r="O48" s="528"/>
    </row>
    <row r="49" spans="3:15" ht="18.600000000000001" customHeight="1">
      <c r="C49" s="529"/>
      <c r="D49" s="529"/>
      <c r="E49" s="529"/>
      <c r="F49" s="529"/>
      <c r="G49" s="529"/>
      <c r="H49" s="529"/>
      <c r="I49" s="529"/>
      <c r="J49" s="529"/>
      <c r="K49" s="529"/>
      <c r="L49" s="529"/>
      <c r="M49" s="529"/>
      <c r="N49" s="529"/>
      <c r="O49" s="528"/>
    </row>
    <row r="50" spans="3:15" ht="18.600000000000001" customHeight="1">
      <c r="C50" s="529"/>
      <c r="D50" s="529"/>
      <c r="E50" s="529"/>
      <c r="F50" s="529"/>
      <c r="G50" s="529"/>
      <c r="H50" s="529"/>
      <c r="I50" s="529"/>
      <c r="J50" s="529"/>
      <c r="K50" s="529"/>
      <c r="L50" s="529"/>
      <c r="M50" s="529"/>
      <c r="N50" s="529"/>
      <c r="O50" s="528"/>
    </row>
    <row r="51" spans="3:15" ht="18.600000000000001" customHeight="1">
      <c r="C51" s="529"/>
      <c r="D51" s="529"/>
      <c r="E51" s="529"/>
      <c r="F51" s="529"/>
      <c r="G51" s="529"/>
      <c r="H51" s="529"/>
      <c r="I51" s="529"/>
      <c r="J51" s="529"/>
      <c r="K51" s="529"/>
      <c r="L51" s="529"/>
      <c r="M51" s="529"/>
      <c r="N51" s="529"/>
      <c r="O51" s="528"/>
    </row>
    <row r="52" spans="3:15" ht="18.600000000000001" customHeight="1">
      <c r="C52" s="529"/>
      <c r="D52" s="529"/>
      <c r="E52" s="529"/>
      <c r="F52" s="529"/>
      <c r="G52" s="529"/>
      <c r="H52" s="529"/>
      <c r="I52" s="529"/>
      <c r="J52" s="529"/>
      <c r="K52" s="529"/>
      <c r="L52" s="529"/>
      <c r="M52" s="529"/>
      <c r="N52" s="529"/>
      <c r="O52" s="528"/>
    </row>
    <row r="53" spans="3:15" ht="18.600000000000001" customHeight="1">
      <c r="C53" s="529"/>
      <c r="D53" s="529"/>
      <c r="E53" s="529"/>
      <c r="F53" s="529"/>
      <c r="G53" s="529"/>
      <c r="H53" s="529"/>
      <c r="I53" s="529"/>
      <c r="J53" s="529"/>
      <c r="K53" s="529"/>
      <c r="L53" s="529"/>
      <c r="M53" s="529"/>
      <c r="N53" s="529"/>
      <c r="O53" s="528"/>
    </row>
    <row r="54" spans="3:15" ht="18.600000000000001" customHeight="1">
      <c r="C54" s="529"/>
      <c r="D54" s="529"/>
      <c r="E54" s="529"/>
      <c r="F54" s="529"/>
      <c r="G54" s="529"/>
      <c r="H54" s="529"/>
      <c r="I54" s="529"/>
      <c r="J54" s="529"/>
      <c r="K54" s="529"/>
      <c r="L54" s="529"/>
      <c r="M54" s="529"/>
      <c r="N54" s="529"/>
      <c r="O54" s="528"/>
    </row>
    <row r="55" spans="3:15" ht="18.600000000000001" customHeight="1">
      <c r="C55" s="529"/>
      <c r="D55" s="529"/>
      <c r="E55" s="529"/>
      <c r="F55" s="529"/>
      <c r="G55" s="529"/>
      <c r="H55" s="529"/>
      <c r="I55" s="529"/>
      <c r="J55" s="529"/>
      <c r="K55" s="529"/>
      <c r="L55" s="529"/>
      <c r="M55" s="529"/>
      <c r="N55" s="529"/>
      <c r="O55" s="528"/>
    </row>
    <row r="56" spans="3:15" ht="18.600000000000001" customHeight="1">
      <c r="C56" s="529"/>
      <c r="D56" s="529"/>
      <c r="E56" s="529"/>
      <c r="F56" s="529"/>
      <c r="G56" s="529"/>
      <c r="H56" s="529"/>
      <c r="I56" s="529"/>
      <c r="J56" s="529"/>
      <c r="K56" s="529"/>
      <c r="L56" s="529"/>
      <c r="M56" s="529"/>
      <c r="N56" s="529"/>
      <c r="O56" s="528"/>
    </row>
    <row r="57" spans="3:15" ht="18.600000000000001" customHeight="1">
      <c r="C57" s="529"/>
      <c r="D57" s="529"/>
      <c r="E57" s="529"/>
      <c r="F57" s="529"/>
      <c r="G57" s="529"/>
      <c r="H57" s="529"/>
      <c r="I57" s="529"/>
      <c r="J57" s="529"/>
      <c r="K57" s="529"/>
      <c r="L57" s="529"/>
      <c r="M57" s="529"/>
      <c r="N57" s="529"/>
      <c r="O57" s="528"/>
    </row>
    <row r="58" spans="3:15" ht="18.600000000000001" customHeight="1">
      <c r="C58" s="529"/>
      <c r="D58" s="529"/>
      <c r="E58" s="529"/>
      <c r="F58" s="529"/>
      <c r="G58" s="529"/>
      <c r="H58" s="529"/>
      <c r="I58" s="529"/>
      <c r="J58" s="529"/>
      <c r="K58" s="529"/>
      <c r="L58" s="529"/>
      <c r="M58" s="529"/>
      <c r="N58" s="529"/>
      <c r="O58" s="528"/>
    </row>
    <row r="59" spans="3:15" ht="18.600000000000001" customHeight="1">
      <c r="C59" s="529"/>
      <c r="D59" s="529"/>
      <c r="E59" s="529"/>
      <c r="F59" s="529"/>
      <c r="G59" s="529"/>
      <c r="H59" s="529"/>
      <c r="I59" s="529"/>
      <c r="J59" s="529"/>
      <c r="K59" s="529"/>
      <c r="L59" s="529"/>
      <c r="M59" s="529"/>
      <c r="N59" s="529"/>
      <c r="O59" s="528"/>
    </row>
    <row r="60" spans="3:15" ht="18.600000000000001" customHeight="1">
      <c r="C60" s="529"/>
      <c r="D60" s="529"/>
      <c r="E60" s="529"/>
      <c r="F60" s="529"/>
      <c r="G60" s="529"/>
      <c r="H60" s="529"/>
      <c r="I60" s="529"/>
      <c r="J60" s="529"/>
      <c r="K60" s="529"/>
      <c r="L60" s="529"/>
      <c r="M60" s="529"/>
      <c r="N60" s="529"/>
      <c r="O60" s="528"/>
    </row>
    <row r="61" spans="3:15" ht="18.600000000000001" customHeight="1">
      <c r="C61" s="529"/>
      <c r="D61" s="529"/>
      <c r="E61" s="529"/>
      <c r="F61" s="529"/>
      <c r="G61" s="529"/>
      <c r="H61" s="529"/>
      <c r="I61" s="529"/>
      <c r="J61" s="529"/>
      <c r="K61" s="529"/>
      <c r="L61" s="529"/>
      <c r="M61" s="529"/>
      <c r="N61" s="529"/>
      <c r="O61" s="528"/>
    </row>
    <row r="62" spans="3:15" ht="18.600000000000001" customHeight="1">
      <c r="C62" s="529"/>
      <c r="D62" s="529"/>
      <c r="E62" s="529"/>
      <c r="F62" s="529"/>
      <c r="G62" s="529"/>
      <c r="H62" s="529"/>
      <c r="I62" s="529"/>
      <c r="J62" s="529"/>
      <c r="K62" s="529"/>
      <c r="L62" s="529"/>
      <c r="M62" s="529"/>
      <c r="N62" s="529"/>
      <c r="O62" s="528"/>
    </row>
    <row r="63" spans="3:15" ht="18.600000000000001" customHeight="1">
      <c r="C63" s="529"/>
      <c r="D63" s="529"/>
      <c r="E63" s="529"/>
      <c r="F63" s="529"/>
      <c r="G63" s="529"/>
      <c r="H63" s="529"/>
      <c r="I63" s="529"/>
      <c r="J63" s="529"/>
      <c r="K63" s="529"/>
      <c r="L63" s="529"/>
      <c r="M63" s="529"/>
      <c r="N63" s="529"/>
      <c r="O63" s="528"/>
    </row>
    <row r="64" spans="3:15" ht="18.600000000000001" customHeight="1">
      <c r="C64" s="529"/>
      <c r="D64" s="529"/>
      <c r="E64" s="529"/>
      <c r="F64" s="529"/>
      <c r="G64" s="529"/>
      <c r="H64" s="529"/>
      <c r="I64" s="529"/>
      <c r="J64" s="529"/>
      <c r="K64" s="529"/>
      <c r="L64" s="529"/>
      <c r="M64" s="529"/>
      <c r="N64" s="529"/>
      <c r="O64" s="528"/>
    </row>
    <row r="65" spans="3:15" ht="18.600000000000001" customHeight="1">
      <c r="C65" s="529"/>
      <c r="D65" s="529"/>
      <c r="E65" s="529"/>
      <c r="F65" s="529"/>
      <c r="G65" s="529"/>
      <c r="H65" s="529"/>
      <c r="I65" s="529"/>
      <c r="J65" s="529"/>
      <c r="K65" s="529"/>
      <c r="L65" s="529"/>
      <c r="M65" s="529"/>
      <c r="N65" s="529"/>
      <c r="O65" s="528"/>
    </row>
    <row r="66" spans="3:15" ht="18.600000000000001" customHeight="1">
      <c r="C66" s="529"/>
      <c r="D66" s="529"/>
      <c r="E66" s="529"/>
      <c r="F66" s="529"/>
      <c r="G66" s="529"/>
      <c r="H66" s="529"/>
      <c r="I66" s="529"/>
      <c r="J66" s="529"/>
      <c r="K66" s="529"/>
      <c r="L66" s="529"/>
      <c r="M66" s="529"/>
      <c r="N66" s="529"/>
      <c r="O66" s="528"/>
    </row>
    <row r="67" spans="3:15" ht="18.600000000000001" customHeight="1">
      <c r="C67" s="529"/>
      <c r="D67" s="529"/>
      <c r="E67" s="529"/>
      <c r="F67" s="529"/>
      <c r="G67" s="529"/>
      <c r="H67" s="529"/>
      <c r="I67" s="529"/>
      <c r="J67" s="529"/>
      <c r="K67" s="529"/>
      <c r="L67" s="529"/>
      <c r="M67" s="529"/>
      <c r="N67" s="529"/>
      <c r="O67" s="528"/>
    </row>
    <row r="68" spans="3:15" ht="18.600000000000001" customHeight="1">
      <c r="C68" s="529"/>
      <c r="D68" s="529"/>
      <c r="E68" s="529"/>
      <c r="F68" s="529"/>
      <c r="G68" s="529"/>
      <c r="H68" s="529"/>
      <c r="I68" s="529"/>
      <c r="J68" s="529"/>
      <c r="K68" s="529"/>
      <c r="L68" s="529"/>
      <c r="M68" s="529"/>
      <c r="N68" s="529"/>
      <c r="O68" s="528"/>
    </row>
    <row r="69" spans="3:15" ht="18.600000000000001" customHeight="1">
      <c r="C69" s="529"/>
      <c r="D69" s="529"/>
      <c r="E69" s="529"/>
      <c r="F69" s="529"/>
      <c r="G69" s="529"/>
      <c r="H69" s="529"/>
      <c r="I69" s="529"/>
      <c r="J69" s="529"/>
      <c r="K69" s="529"/>
      <c r="L69" s="529"/>
      <c r="M69" s="529"/>
      <c r="N69" s="529"/>
      <c r="O69" s="528"/>
    </row>
    <row r="70" spans="3:15" ht="18.600000000000001" customHeight="1">
      <c r="C70" s="529"/>
      <c r="D70" s="529"/>
      <c r="E70" s="529"/>
      <c r="F70" s="529"/>
      <c r="G70" s="529"/>
      <c r="H70" s="529"/>
      <c r="I70" s="529"/>
      <c r="J70" s="529"/>
      <c r="K70" s="529"/>
      <c r="L70" s="529"/>
      <c r="M70" s="529"/>
      <c r="N70" s="529"/>
      <c r="O70" s="528"/>
    </row>
    <row r="71" spans="3:15" ht="18.600000000000001" customHeight="1">
      <c r="C71" s="529"/>
      <c r="D71" s="529"/>
      <c r="E71" s="529"/>
      <c r="F71" s="529"/>
      <c r="G71" s="529"/>
      <c r="H71" s="529"/>
      <c r="I71" s="529"/>
      <c r="J71" s="529"/>
      <c r="K71" s="529"/>
      <c r="L71" s="529"/>
      <c r="M71" s="529"/>
      <c r="N71" s="529"/>
      <c r="O71" s="528"/>
    </row>
    <row r="72" spans="3:15" ht="18.600000000000001" customHeight="1">
      <c r="C72" s="529"/>
      <c r="D72" s="529"/>
      <c r="E72" s="529"/>
      <c r="F72" s="529"/>
      <c r="G72" s="529"/>
      <c r="H72" s="529"/>
      <c r="I72" s="529"/>
      <c r="J72" s="529"/>
      <c r="K72" s="529"/>
      <c r="L72" s="529"/>
      <c r="M72" s="529"/>
      <c r="N72" s="529"/>
      <c r="O72" s="528"/>
    </row>
    <row r="73" spans="3:15" ht="18.600000000000001" customHeight="1">
      <c r="C73" s="529"/>
      <c r="D73" s="529"/>
      <c r="E73" s="529"/>
      <c r="F73" s="529"/>
      <c r="G73" s="529"/>
      <c r="H73" s="529"/>
      <c r="I73" s="529"/>
      <c r="J73" s="529"/>
      <c r="K73" s="529"/>
      <c r="L73" s="529"/>
      <c r="M73" s="529"/>
      <c r="N73" s="529"/>
      <c r="O73" s="528"/>
    </row>
    <row r="74" spans="3:15" ht="18.600000000000001" customHeight="1">
      <c r="C74" s="529"/>
      <c r="D74" s="529"/>
      <c r="E74" s="529"/>
      <c r="F74" s="529"/>
      <c r="G74" s="529"/>
      <c r="H74" s="529"/>
      <c r="I74" s="529"/>
      <c r="J74" s="529"/>
      <c r="K74" s="529"/>
      <c r="L74" s="529"/>
      <c r="M74" s="529"/>
      <c r="N74" s="529"/>
      <c r="O74" s="528"/>
    </row>
    <row r="75" spans="3:15" ht="18.600000000000001" customHeight="1">
      <c r="C75" s="529"/>
      <c r="D75" s="529"/>
      <c r="E75" s="529"/>
      <c r="F75" s="529"/>
      <c r="G75" s="529"/>
      <c r="H75" s="529"/>
      <c r="I75" s="529"/>
      <c r="J75" s="529"/>
      <c r="K75" s="529"/>
      <c r="L75" s="529"/>
      <c r="M75" s="529"/>
      <c r="N75" s="529"/>
      <c r="O75" s="528"/>
    </row>
    <row r="76" spans="3:15" ht="18.600000000000001" customHeight="1">
      <c r="C76" s="529"/>
      <c r="D76" s="529"/>
      <c r="E76" s="529"/>
      <c r="F76" s="529"/>
      <c r="G76" s="529"/>
      <c r="H76" s="529"/>
      <c r="I76" s="529"/>
      <c r="J76" s="529"/>
      <c r="K76" s="529"/>
      <c r="L76" s="529"/>
      <c r="M76" s="529"/>
      <c r="N76" s="529"/>
      <c r="O76" s="528"/>
    </row>
    <row r="77" spans="3:15" ht="18.600000000000001" customHeight="1">
      <c r="C77" s="529"/>
      <c r="D77" s="529"/>
      <c r="E77" s="529"/>
      <c r="F77" s="529"/>
      <c r="G77" s="529"/>
      <c r="H77" s="529"/>
      <c r="I77" s="529"/>
      <c r="J77" s="529"/>
      <c r="K77" s="529"/>
      <c r="L77" s="529"/>
      <c r="M77" s="529"/>
      <c r="N77" s="529"/>
      <c r="O77" s="528"/>
    </row>
    <row r="78" spans="3:15" ht="18.600000000000001" customHeight="1">
      <c r="C78" s="529"/>
      <c r="D78" s="529"/>
      <c r="E78" s="529"/>
      <c r="F78" s="529"/>
      <c r="G78" s="529"/>
      <c r="H78" s="529"/>
      <c r="I78" s="529"/>
      <c r="J78" s="529"/>
      <c r="K78" s="529"/>
      <c r="L78" s="529"/>
      <c r="M78" s="529"/>
      <c r="N78" s="529"/>
      <c r="O78" s="528"/>
    </row>
    <row r="79" spans="3:15" ht="18.600000000000001" customHeight="1">
      <c r="C79" s="529"/>
      <c r="D79" s="529"/>
      <c r="E79" s="529"/>
      <c r="F79" s="529"/>
      <c r="G79" s="529"/>
      <c r="H79" s="529"/>
      <c r="I79" s="529"/>
      <c r="J79" s="529"/>
      <c r="K79" s="529"/>
      <c r="L79" s="529"/>
      <c r="M79" s="529"/>
      <c r="N79" s="529"/>
      <c r="O79" s="528"/>
    </row>
    <row r="80" spans="3:15" ht="18.600000000000001" customHeight="1">
      <c r="C80" s="529"/>
      <c r="D80" s="529"/>
      <c r="E80" s="529"/>
      <c r="F80" s="529"/>
      <c r="G80" s="529"/>
      <c r="H80" s="529"/>
      <c r="I80" s="529"/>
      <c r="J80" s="529"/>
      <c r="K80" s="529"/>
      <c r="L80" s="529"/>
      <c r="M80" s="529"/>
      <c r="N80" s="529"/>
      <c r="O80" s="528"/>
    </row>
    <row r="81" spans="3:15" ht="18.600000000000001" customHeight="1">
      <c r="C81" s="529"/>
      <c r="D81" s="529"/>
      <c r="E81" s="529"/>
      <c r="F81" s="529"/>
      <c r="G81" s="529"/>
      <c r="H81" s="529"/>
      <c r="I81" s="529"/>
      <c r="J81" s="529"/>
      <c r="K81" s="529"/>
      <c r="L81" s="529"/>
      <c r="M81" s="529"/>
      <c r="N81" s="529"/>
      <c r="O81" s="528"/>
    </row>
    <row r="82" spans="3:15" ht="18.600000000000001" customHeight="1">
      <c r="C82" s="529"/>
      <c r="D82" s="529"/>
      <c r="E82" s="529"/>
      <c r="F82" s="529"/>
      <c r="G82" s="529"/>
      <c r="H82" s="529"/>
      <c r="I82" s="529"/>
      <c r="J82" s="529"/>
      <c r="K82" s="529"/>
      <c r="L82" s="529"/>
      <c r="M82" s="529"/>
      <c r="N82" s="529"/>
      <c r="O82" s="528"/>
    </row>
    <row r="83" spans="3:15" ht="18.600000000000001" customHeight="1">
      <c r="C83" s="529"/>
      <c r="D83" s="529"/>
      <c r="E83" s="529"/>
      <c r="F83" s="529"/>
      <c r="G83" s="529"/>
      <c r="H83" s="529"/>
      <c r="I83" s="529"/>
      <c r="J83" s="529"/>
      <c r="K83" s="529"/>
      <c r="L83" s="529"/>
      <c r="M83" s="529"/>
      <c r="N83" s="529"/>
      <c r="O83" s="528"/>
    </row>
    <row r="84" spans="3:15" ht="18.600000000000001" customHeight="1">
      <c r="C84" s="529"/>
      <c r="D84" s="529"/>
      <c r="E84" s="529"/>
      <c r="F84" s="529"/>
      <c r="G84" s="529"/>
      <c r="H84" s="529"/>
      <c r="I84" s="529"/>
      <c r="J84" s="529"/>
      <c r="K84" s="529"/>
      <c r="L84" s="529"/>
      <c r="M84" s="529"/>
      <c r="N84" s="529"/>
      <c r="O84" s="528"/>
    </row>
    <row r="85" spans="3:15" ht="18.600000000000001" customHeight="1">
      <c r="C85" s="529"/>
      <c r="D85" s="529"/>
      <c r="E85" s="529"/>
      <c r="F85" s="529"/>
      <c r="G85" s="529"/>
      <c r="H85" s="529"/>
      <c r="I85" s="529"/>
      <c r="J85" s="529"/>
      <c r="K85" s="529"/>
      <c r="L85" s="529"/>
      <c r="M85" s="529"/>
      <c r="N85" s="529"/>
      <c r="O85" s="528"/>
    </row>
    <row r="86" spans="3:15" ht="18.600000000000001" customHeight="1">
      <c r="C86" s="529"/>
      <c r="D86" s="529"/>
      <c r="E86" s="529"/>
      <c r="F86" s="529"/>
      <c r="G86" s="529"/>
      <c r="H86" s="529"/>
      <c r="I86" s="529"/>
      <c r="J86" s="529"/>
      <c r="K86" s="529"/>
      <c r="L86" s="529"/>
      <c r="M86" s="529"/>
      <c r="N86" s="529"/>
      <c r="O86" s="528"/>
    </row>
    <row r="87" spans="3:15" ht="18.600000000000001" customHeight="1">
      <c r="C87" s="529"/>
      <c r="D87" s="529"/>
      <c r="E87" s="529"/>
      <c r="F87" s="529"/>
      <c r="G87" s="529"/>
      <c r="H87" s="529"/>
      <c r="I87" s="529"/>
      <c r="J87" s="529"/>
      <c r="K87" s="529"/>
      <c r="L87" s="529"/>
      <c r="M87" s="529"/>
      <c r="N87" s="529"/>
      <c r="O87" s="528"/>
    </row>
    <row r="88" spans="3:15" ht="18.600000000000001" customHeight="1">
      <c r="C88" s="529"/>
      <c r="D88" s="529"/>
      <c r="E88" s="529"/>
      <c r="F88" s="529"/>
      <c r="G88" s="529"/>
      <c r="H88" s="529"/>
      <c r="I88" s="529"/>
      <c r="J88" s="529"/>
      <c r="K88" s="529"/>
      <c r="L88" s="529"/>
      <c r="M88" s="529"/>
      <c r="N88" s="529"/>
      <c r="O88" s="528"/>
    </row>
    <row r="89" spans="3:15" ht="18.600000000000001" customHeight="1">
      <c r="C89" s="529"/>
      <c r="D89" s="529"/>
      <c r="E89" s="529"/>
      <c r="F89" s="529"/>
      <c r="G89" s="529"/>
      <c r="H89" s="529"/>
      <c r="I89" s="529"/>
      <c r="J89" s="529"/>
      <c r="K89" s="529"/>
      <c r="L89" s="529"/>
      <c r="M89" s="529"/>
      <c r="N89" s="529"/>
      <c r="O89" s="528"/>
    </row>
    <row r="90" spans="3:15" ht="18.600000000000001" customHeight="1">
      <c r="C90" s="529"/>
      <c r="D90" s="529"/>
      <c r="E90" s="529"/>
      <c r="F90" s="529"/>
      <c r="G90" s="529"/>
      <c r="H90" s="529"/>
      <c r="I90" s="529"/>
      <c r="J90" s="529"/>
      <c r="K90" s="529"/>
      <c r="L90" s="529"/>
      <c r="M90" s="529"/>
      <c r="N90" s="529"/>
      <c r="O90" s="528"/>
    </row>
    <row r="91" spans="3:15" ht="18.600000000000001" customHeight="1">
      <c r="C91" s="529"/>
      <c r="D91" s="529"/>
      <c r="E91" s="529"/>
      <c r="F91" s="529"/>
      <c r="G91" s="529"/>
      <c r="H91" s="529"/>
      <c r="I91" s="529"/>
      <c r="J91" s="529"/>
      <c r="K91" s="529"/>
      <c r="L91" s="529"/>
      <c r="M91" s="529"/>
      <c r="N91" s="529"/>
      <c r="O91" s="528"/>
    </row>
    <row r="92" spans="3:15" ht="18.600000000000001" customHeight="1">
      <c r="C92" s="529"/>
      <c r="D92" s="529"/>
      <c r="E92" s="529"/>
      <c r="F92" s="529"/>
      <c r="G92" s="529"/>
      <c r="H92" s="529"/>
      <c r="I92" s="529"/>
      <c r="J92" s="529"/>
      <c r="K92" s="529"/>
      <c r="L92" s="529"/>
      <c r="M92" s="529"/>
      <c r="N92" s="529"/>
      <c r="O92" s="528"/>
    </row>
    <row r="93" spans="3:15" ht="18.600000000000001" customHeight="1">
      <c r="C93" s="529"/>
      <c r="D93" s="529"/>
      <c r="E93" s="529"/>
      <c r="F93" s="529"/>
      <c r="G93" s="529"/>
      <c r="H93" s="529"/>
      <c r="I93" s="529"/>
      <c r="J93" s="529"/>
      <c r="K93" s="529"/>
      <c r="L93" s="529"/>
      <c r="M93" s="529"/>
      <c r="N93" s="529"/>
      <c r="O93" s="528"/>
    </row>
    <row r="94" spans="3:15" ht="18.600000000000001" customHeight="1">
      <c r="C94" s="529"/>
      <c r="D94" s="529"/>
      <c r="E94" s="529"/>
      <c r="F94" s="529"/>
      <c r="G94" s="529"/>
      <c r="H94" s="529"/>
      <c r="I94" s="529"/>
      <c r="J94" s="529"/>
      <c r="K94" s="529"/>
      <c r="L94" s="529"/>
      <c r="M94" s="529"/>
      <c r="N94" s="529"/>
      <c r="O94" s="528"/>
    </row>
    <row r="95" spans="3:15" ht="18.600000000000001" customHeight="1">
      <c r="C95" s="529"/>
      <c r="D95" s="529"/>
      <c r="E95" s="529"/>
      <c r="F95" s="529"/>
      <c r="G95" s="529"/>
      <c r="H95" s="529"/>
      <c r="I95" s="529"/>
      <c r="J95" s="529"/>
      <c r="K95" s="529"/>
      <c r="L95" s="529"/>
      <c r="M95" s="529"/>
      <c r="N95" s="529"/>
      <c r="O95" s="528"/>
    </row>
    <row r="96" spans="3:15" ht="18.600000000000001" customHeight="1">
      <c r="C96" s="529"/>
      <c r="D96" s="529"/>
      <c r="E96" s="529"/>
      <c r="F96" s="529"/>
      <c r="G96" s="529"/>
      <c r="H96" s="529"/>
      <c r="I96" s="529"/>
      <c r="J96" s="529"/>
      <c r="K96" s="529"/>
      <c r="L96" s="529"/>
      <c r="M96" s="529"/>
      <c r="N96" s="529"/>
      <c r="O96" s="528"/>
    </row>
    <row r="97" spans="3:15" ht="18.600000000000001" customHeight="1">
      <c r="C97" s="529"/>
      <c r="D97" s="529"/>
      <c r="E97" s="529"/>
      <c r="F97" s="529"/>
      <c r="G97" s="529"/>
      <c r="H97" s="529"/>
      <c r="I97" s="529"/>
      <c r="J97" s="529"/>
      <c r="K97" s="529"/>
      <c r="L97" s="529"/>
      <c r="M97" s="529"/>
      <c r="N97" s="529"/>
      <c r="O97" s="528"/>
    </row>
    <row r="98" spans="3:15" ht="18.600000000000001" customHeight="1">
      <c r="C98" s="529"/>
      <c r="D98" s="529"/>
      <c r="E98" s="529"/>
      <c r="F98" s="529"/>
      <c r="G98" s="529"/>
      <c r="H98" s="529"/>
      <c r="I98" s="529"/>
      <c r="J98" s="529"/>
      <c r="K98" s="529"/>
      <c r="L98" s="529"/>
      <c r="M98" s="529"/>
      <c r="N98" s="529"/>
      <c r="O98" s="528"/>
    </row>
    <row r="99" spans="3:15" ht="18.600000000000001" customHeight="1">
      <c r="C99" s="529"/>
      <c r="D99" s="529"/>
      <c r="E99" s="529"/>
      <c r="F99" s="529"/>
      <c r="G99" s="529"/>
      <c r="H99" s="529"/>
      <c r="I99" s="529"/>
      <c r="J99" s="529"/>
      <c r="K99" s="529"/>
      <c r="L99" s="529"/>
      <c r="M99" s="529"/>
      <c r="N99" s="529"/>
      <c r="O99" s="528"/>
    </row>
    <row r="100" spans="3:15" ht="18.600000000000001" customHeight="1">
      <c r="C100" s="529"/>
      <c r="D100" s="529"/>
      <c r="E100" s="529"/>
      <c r="F100" s="529"/>
      <c r="G100" s="529"/>
      <c r="H100" s="529"/>
      <c r="I100" s="529"/>
      <c r="J100" s="529"/>
      <c r="K100" s="529"/>
      <c r="L100" s="529"/>
      <c r="M100" s="529"/>
      <c r="N100" s="529"/>
      <c r="O100" s="528"/>
    </row>
    <row r="101" spans="3:15" ht="18.600000000000001" customHeight="1">
      <c r="C101" s="529"/>
      <c r="D101" s="529"/>
      <c r="E101" s="529"/>
      <c r="F101" s="529"/>
      <c r="G101" s="529"/>
      <c r="H101" s="529"/>
      <c r="I101" s="529"/>
      <c r="J101" s="529"/>
      <c r="K101" s="529"/>
      <c r="L101" s="529"/>
      <c r="M101" s="529"/>
      <c r="N101" s="529"/>
      <c r="O101" s="528"/>
    </row>
    <row r="102" spans="3:15" ht="18.600000000000001" customHeight="1">
      <c r="C102" s="529"/>
      <c r="D102" s="529"/>
      <c r="E102" s="529"/>
      <c r="F102" s="529"/>
      <c r="G102" s="529"/>
      <c r="H102" s="529"/>
      <c r="I102" s="529"/>
      <c r="J102" s="529"/>
      <c r="K102" s="529"/>
      <c r="L102" s="529"/>
      <c r="M102" s="529"/>
      <c r="N102" s="529"/>
      <c r="O102" s="528"/>
    </row>
    <row r="103" spans="3:15" ht="18.600000000000001" customHeight="1">
      <c r="C103" s="529"/>
      <c r="D103" s="529"/>
      <c r="E103" s="529"/>
      <c r="F103" s="529"/>
      <c r="G103" s="529"/>
      <c r="H103" s="529"/>
      <c r="I103" s="529"/>
      <c r="J103" s="529"/>
      <c r="K103" s="529"/>
      <c r="L103" s="529"/>
      <c r="M103" s="529"/>
      <c r="N103" s="529"/>
      <c r="O103" s="528"/>
    </row>
    <row r="104" spans="3:15" ht="18.600000000000001" customHeight="1">
      <c r="C104" s="529"/>
      <c r="D104" s="529"/>
      <c r="E104" s="529"/>
      <c r="F104" s="529"/>
      <c r="G104" s="529"/>
      <c r="H104" s="529"/>
      <c r="I104" s="529"/>
      <c r="J104" s="529"/>
      <c r="K104" s="529"/>
      <c r="L104" s="529"/>
      <c r="M104" s="529"/>
      <c r="N104" s="529"/>
      <c r="O104" s="528"/>
    </row>
    <row r="105" spans="3:15" ht="18.600000000000001" customHeight="1">
      <c r="C105" s="529"/>
      <c r="D105" s="529"/>
      <c r="E105" s="529"/>
      <c r="F105" s="529"/>
      <c r="G105" s="529"/>
      <c r="H105" s="529"/>
      <c r="I105" s="529"/>
      <c r="J105" s="529"/>
      <c r="K105" s="529"/>
      <c r="L105" s="529"/>
      <c r="M105" s="529"/>
      <c r="N105" s="529"/>
      <c r="O105" s="528"/>
    </row>
    <row r="106" spans="3:15" ht="18.600000000000001" customHeight="1">
      <c r="C106" s="529"/>
      <c r="D106" s="529"/>
      <c r="E106" s="529"/>
      <c r="F106" s="529"/>
      <c r="G106" s="529"/>
      <c r="H106" s="529"/>
      <c r="I106" s="529"/>
      <c r="J106" s="529"/>
      <c r="K106" s="529"/>
      <c r="L106" s="529"/>
      <c r="M106" s="529"/>
      <c r="N106" s="529"/>
      <c r="O106" s="528"/>
    </row>
    <row r="107" spans="3:15" ht="18.600000000000001" customHeight="1">
      <c r="C107" s="529"/>
      <c r="D107" s="529"/>
      <c r="E107" s="529"/>
      <c r="F107" s="529"/>
      <c r="G107" s="529"/>
      <c r="H107" s="529"/>
      <c r="I107" s="529"/>
      <c r="J107" s="529"/>
      <c r="K107" s="529"/>
      <c r="L107" s="529"/>
      <c r="M107" s="529"/>
      <c r="N107" s="529"/>
      <c r="O107" s="528"/>
    </row>
    <row r="108" spans="3:15" ht="18.600000000000001" customHeight="1">
      <c r="C108" s="529"/>
      <c r="D108" s="529"/>
      <c r="E108" s="529"/>
      <c r="F108" s="529"/>
      <c r="G108" s="529"/>
      <c r="H108" s="529"/>
      <c r="I108" s="529"/>
      <c r="J108" s="529"/>
      <c r="K108" s="529"/>
      <c r="L108" s="529"/>
      <c r="M108" s="529"/>
      <c r="N108" s="529"/>
      <c r="O108" s="528"/>
    </row>
    <row r="109" spans="3:15" ht="18.600000000000001" customHeight="1">
      <c r="C109" s="529"/>
      <c r="D109" s="529"/>
      <c r="E109" s="529"/>
      <c r="F109" s="529"/>
      <c r="G109" s="529"/>
      <c r="H109" s="529"/>
      <c r="I109" s="529"/>
      <c r="J109" s="529"/>
      <c r="K109" s="529"/>
      <c r="L109" s="529"/>
      <c r="M109" s="529"/>
      <c r="N109" s="529"/>
      <c r="O109" s="528"/>
    </row>
    <row r="110" spans="3:15" ht="18.600000000000001" customHeight="1">
      <c r="C110" s="529"/>
      <c r="D110" s="529"/>
      <c r="E110" s="529"/>
      <c r="F110" s="529"/>
      <c r="G110" s="529"/>
      <c r="H110" s="529"/>
      <c r="I110" s="529"/>
      <c r="J110" s="529"/>
      <c r="K110" s="529"/>
      <c r="L110" s="529"/>
      <c r="M110" s="529"/>
      <c r="N110" s="529"/>
      <c r="O110" s="528"/>
    </row>
    <row r="111" spans="3:15" ht="18.600000000000001" customHeight="1">
      <c r="C111" s="529"/>
      <c r="D111" s="529"/>
      <c r="E111" s="529"/>
      <c r="F111" s="529"/>
      <c r="G111" s="529"/>
      <c r="H111" s="529"/>
      <c r="I111" s="529"/>
      <c r="J111" s="529"/>
      <c r="K111" s="529"/>
      <c r="L111" s="529"/>
      <c r="M111" s="529"/>
      <c r="N111" s="529"/>
      <c r="O111" s="528"/>
    </row>
    <row r="112" spans="3:15" ht="18.600000000000001" customHeight="1">
      <c r="C112" s="529"/>
      <c r="D112" s="529"/>
      <c r="E112" s="529"/>
      <c r="F112" s="529"/>
      <c r="G112" s="529"/>
      <c r="H112" s="529"/>
      <c r="I112" s="529"/>
      <c r="J112" s="529"/>
      <c r="K112" s="529"/>
      <c r="L112" s="529"/>
      <c r="M112" s="529"/>
      <c r="N112" s="529"/>
      <c r="O112" s="528"/>
    </row>
    <row r="113" spans="3:15" ht="18.600000000000001" customHeight="1">
      <c r="C113" s="529"/>
      <c r="D113" s="529"/>
      <c r="E113" s="529"/>
      <c r="F113" s="529"/>
      <c r="G113" s="529"/>
      <c r="H113" s="529"/>
      <c r="I113" s="529"/>
      <c r="J113" s="529"/>
      <c r="K113" s="529"/>
      <c r="L113" s="529"/>
      <c r="M113" s="529"/>
      <c r="N113" s="529"/>
      <c r="O113" s="528"/>
    </row>
    <row r="114" spans="3:15" ht="18.600000000000001" customHeight="1">
      <c r="C114" s="529"/>
      <c r="D114" s="529"/>
      <c r="E114" s="529"/>
      <c r="F114" s="529"/>
      <c r="G114" s="529"/>
      <c r="H114" s="529"/>
      <c r="I114" s="529"/>
      <c r="J114" s="529"/>
      <c r="K114" s="529"/>
      <c r="L114" s="529"/>
      <c r="M114" s="529"/>
      <c r="N114" s="529"/>
      <c r="O114" s="528"/>
    </row>
    <row r="115" spans="3:15" ht="18.600000000000001" customHeight="1">
      <c r="C115" s="529"/>
      <c r="D115" s="529"/>
      <c r="E115" s="529"/>
      <c r="F115" s="529"/>
      <c r="G115" s="529"/>
      <c r="H115" s="529"/>
      <c r="I115" s="529"/>
      <c r="J115" s="529"/>
      <c r="K115" s="529"/>
      <c r="L115" s="529"/>
      <c r="M115" s="529"/>
      <c r="N115" s="529"/>
      <c r="O115" s="528"/>
    </row>
    <row r="116" spans="3:15" ht="18.600000000000001" customHeight="1">
      <c r="C116" s="529"/>
      <c r="D116" s="529"/>
      <c r="E116" s="529"/>
      <c r="F116" s="529"/>
      <c r="G116" s="529"/>
      <c r="H116" s="529"/>
      <c r="I116" s="529"/>
      <c r="J116" s="529"/>
      <c r="K116" s="529"/>
      <c r="L116" s="529"/>
      <c r="M116" s="529"/>
      <c r="N116" s="529"/>
      <c r="O116" s="528"/>
    </row>
    <row r="117" spans="3:15" ht="18.600000000000001" customHeight="1">
      <c r="C117" s="529"/>
      <c r="D117" s="529"/>
      <c r="E117" s="529"/>
      <c r="F117" s="529"/>
      <c r="G117" s="529"/>
      <c r="H117" s="529"/>
      <c r="I117" s="529"/>
      <c r="J117" s="529"/>
      <c r="K117" s="529"/>
      <c r="L117" s="529"/>
      <c r="M117" s="529"/>
      <c r="N117" s="529"/>
      <c r="O117" s="528"/>
    </row>
    <row r="118" spans="3:15" ht="18.600000000000001" customHeight="1">
      <c r="C118" s="529"/>
      <c r="D118" s="529"/>
      <c r="E118" s="529"/>
      <c r="F118" s="529"/>
      <c r="G118" s="529"/>
      <c r="H118" s="529"/>
      <c r="I118" s="529"/>
      <c r="J118" s="529"/>
      <c r="K118" s="529"/>
      <c r="L118" s="529"/>
      <c r="M118" s="529"/>
      <c r="N118" s="529"/>
      <c r="O118" s="528"/>
    </row>
    <row r="119" spans="3:15" ht="18.600000000000001" customHeight="1">
      <c r="C119" s="529"/>
      <c r="D119" s="529"/>
      <c r="E119" s="529"/>
      <c r="F119" s="529"/>
      <c r="G119" s="529"/>
      <c r="H119" s="529"/>
      <c r="I119" s="529"/>
      <c r="J119" s="529"/>
      <c r="K119" s="529"/>
      <c r="L119" s="529"/>
      <c r="M119" s="529"/>
      <c r="N119" s="529"/>
      <c r="O119" s="528"/>
    </row>
    <row r="120" spans="3:15" ht="18.600000000000001" customHeight="1">
      <c r="C120" s="529"/>
      <c r="D120" s="529"/>
      <c r="E120" s="529"/>
      <c r="F120" s="529"/>
      <c r="G120" s="529"/>
      <c r="H120" s="529"/>
      <c r="I120" s="529"/>
      <c r="J120" s="529"/>
      <c r="K120" s="529"/>
      <c r="L120" s="529"/>
      <c r="M120" s="529"/>
      <c r="N120" s="529"/>
      <c r="O120" s="528"/>
    </row>
    <row r="121" spans="3:15" ht="18.600000000000001" customHeight="1">
      <c r="C121" s="529"/>
      <c r="D121" s="529"/>
      <c r="E121" s="529"/>
      <c r="F121" s="529"/>
      <c r="G121" s="529"/>
      <c r="H121" s="529"/>
      <c r="I121" s="529"/>
      <c r="J121" s="529"/>
      <c r="K121" s="529"/>
      <c r="L121" s="529"/>
      <c r="M121" s="529"/>
      <c r="N121" s="529"/>
      <c r="O121" s="528"/>
    </row>
    <row r="122" spans="3:15" ht="18.600000000000001" customHeight="1">
      <c r="C122" s="529"/>
      <c r="D122" s="529"/>
      <c r="E122" s="529"/>
      <c r="F122" s="529"/>
      <c r="G122" s="529"/>
      <c r="H122" s="529"/>
      <c r="I122" s="529"/>
      <c r="J122" s="529"/>
      <c r="K122" s="529"/>
      <c r="L122" s="529"/>
      <c r="M122" s="529"/>
      <c r="N122" s="529"/>
      <c r="O122" s="528"/>
    </row>
    <row r="123" spans="3:15" ht="18.600000000000001" customHeight="1">
      <c r="C123" s="529"/>
      <c r="D123" s="529"/>
      <c r="E123" s="529"/>
      <c r="F123" s="529"/>
      <c r="G123" s="529"/>
      <c r="H123" s="529"/>
      <c r="I123" s="529"/>
      <c r="J123" s="529"/>
      <c r="K123" s="529"/>
      <c r="L123" s="529"/>
      <c r="M123" s="529"/>
      <c r="N123" s="529"/>
      <c r="O123" s="528"/>
    </row>
    <row r="124" spans="3:15" ht="18.600000000000001" customHeight="1">
      <c r="C124" s="529"/>
      <c r="D124" s="529"/>
      <c r="E124" s="529"/>
      <c r="F124" s="529"/>
      <c r="G124" s="529"/>
      <c r="H124" s="529"/>
      <c r="I124" s="529"/>
      <c r="J124" s="529"/>
      <c r="K124" s="529"/>
      <c r="L124" s="529"/>
      <c r="M124" s="529"/>
      <c r="N124" s="529"/>
      <c r="O124" s="528"/>
    </row>
    <row r="125" spans="3:15" ht="18.600000000000001" customHeight="1">
      <c r="C125" s="529"/>
      <c r="D125" s="529"/>
      <c r="E125" s="529"/>
      <c r="F125" s="529"/>
      <c r="G125" s="529"/>
      <c r="H125" s="529"/>
      <c r="I125" s="529"/>
      <c r="J125" s="529"/>
      <c r="K125" s="529"/>
      <c r="L125" s="529"/>
      <c r="M125" s="529"/>
      <c r="N125" s="529"/>
      <c r="O125" s="528"/>
    </row>
    <row r="126" spans="3:15" ht="18.600000000000001" customHeight="1">
      <c r="C126" s="529"/>
      <c r="D126" s="529"/>
      <c r="E126" s="529"/>
      <c r="F126" s="529"/>
      <c r="G126" s="529"/>
      <c r="H126" s="529"/>
      <c r="I126" s="529"/>
      <c r="J126" s="529"/>
      <c r="K126" s="529"/>
      <c r="L126" s="529"/>
      <c r="M126" s="529"/>
      <c r="N126" s="529"/>
      <c r="O126" s="528"/>
    </row>
    <row r="127" spans="3:15" ht="18.600000000000001" customHeight="1">
      <c r="C127" s="529"/>
      <c r="D127" s="529"/>
      <c r="E127" s="529"/>
      <c r="F127" s="529"/>
      <c r="G127" s="529"/>
      <c r="H127" s="529"/>
      <c r="I127" s="529"/>
      <c r="J127" s="529"/>
      <c r="K127" s="529"/>
      <c r="L127" s="529"/>
      <c r="M127" s="529"/>
      <c r="N127" s="529"/>
      <c r="O127" s="528"/>
    </row>
    <row r="128" spans="3:15" ht="18.600000000000001" customHeight="1">
      <c r="C128" s="529"/>
      <c r="D128" s="529"/>
      <c r="E128" s="529"/>
      <c r="F128" s="529"/>
      <c r="G128" s="529"/>
      <c r="H128" s="529"/>
      <c r="I128" s="529"/>
      <c r="J128" s="529"/>
      <c r="K128" s="529"/>
      <c r="L128" s="529"/>
      <c r="M128" s="529"/>
      <c r="N128" s="529"/>
      <c r="O128" s="528"/>
    </row>
    <row r="129" spans="3:15" ht="18.600000000000001" customHeight="1">
      <c r="C129" s="529"/>
      <c r="D129" s="529"/>
      <c r="E129" s="529"/>
      <c r="F129" s="529"/>
      <c r="G129" s="529"/>
      <c r="H129" s="529"/>
      <c r="I129" s="529"/>
      <c r="J129" s="529"/>
      <c r="K129" s="529"/>
      <c r="L129" s="529"/>
      <c r="M129" s="529"/>
      <c r="N129" s="529"/>
      <c r="O129" s="528"/>
    </row>
    <row r="130" spans="3:15" ht="18.600000000000001" customHeight="1">
      <c r="C130" s="529"/>
      <c r="D130" s="529"/>
      <c r="E130" s="529"/>
      <c r="F130" s="529"/>
      <c r="G130" s="529"/>
      <c r="H130" s="529"/>
      <c r="I130" s="529"/>
      <c r="J130" s="529"/>
      <c r="K130" s="529"/>
      <c r="L130" s="529"/>
      <c r="M130" s="529"/>
      <c r="N130" s="529"/>
      <c r="O130" s="528"/>
    </row>
    <row r="131" spans="3:15" ht="18.600000000000001" customHeight="1">
      <c r="C131" s="529"/>
      <c r="D131" s="529"/>
      <c r="E131" s="529"/>
      <c r="F131" s="529"/>
      <c r="G131" s="529"/>
      <c r="H131" s="529"/>
      <c r="I131" s="529"/>
      <c r="J131" s="529"/>
      <c r="K131" s="529"/>
      <c r="L131" s="529"/>
      <c r="M131" s="529"/>
      <c r="N131" s="529"/>
      <c r="O131" s="528"/>
    </row>
    <row r="132" spans="3:15" ht="18.600000000000001" customHeight="1">
      <c r="C132" s="529"/>
      <c r="D132" s="529"/>
      <c r="E132" s="529"/>
      <c r="F132" s="529"/>
      <c r="G132" s="529"/>
      <c r="H132" s="529"/>
      <c r="I132" s="529"/>
      <c r="J132" s="529"/>
      <c r="K132" s="529"/>
      <c r="L132" s="529"/>
      <c r="M132" s="529"/>
      <c r="N132" s="529"/>
      <c r="O132" s="528"/>
    </row>
    <row r="133" spans="3:15" ht="18.600000000000001" customHeight="1">
      <c r="C133" s="529"/>
      <c r="D133" s="529"/>
      <c r="E133" s="529"/>
      <c r="F133" s="529"/>
      <c r="G133" s="529"/>
      <c r="H133" s="529"/>
      <c r="I133" s="529"/>
      <c r="J133" s="529"/>
      <c r="K133" s="529"/>
      <c r="L133" s="529"/>
      <c r="M133" s="529"/>
      <c r="N133" s="529"/>
      <c r="O133" s="528"/>
    </row>
    <row r="134" spans="3:15" ht="18.600000000000001" customHeight="1">
      <c r="C134" s="529"/>
      <c r="D134" s="529"/>
      <c r="E134" s="529"/>
      <c r="F134" s="529"/>
      <c r="G134" s="529"/>
      <c r="H134" s="529"/>
      <c r="I134" s="529"/>
      <c r="J134" s="529"/>
      <c r="K134" s="529"/>
      <c r="L134" s="529"/>
      <c r="M134" s="529"/>
      <c r="N134" s="529"/>
      <c r="O134" s="528"/>
    </row>
    <row r="135" spans="3:15" ht="18.600000000000001" customHeight="1">
      <c r="C135" s="529"/>
      <c r="D135" s="529"/>
      <c r="E135" s="529"/>
      <c r="F135" s="529"/>
      <c r="G135" s="529"/>
      <c r="H135" s="529"/>
      <c r="I135" s="529"/>
      <c r="J135" s="529"/>
      <c r="K135" s="529"/>
      <c r="L135" s="529"/>
      <c r="M135" s="529"/>
      <c r="N135" s="529"/>
      <c r="O135" s="528"/>
    </row>
    <row r="136" spans="3:15" ht="18.600000000000001" customHeight="1">
      <c r="C136" s="529"/>
      <c r="D136" s="529"/>
      <c r="E136" s="529"/>
      <c r="F136" s="529"/>
      <c r="G136" s="529"/>
      <c r="H136" s="529"/>
      <c r="I136" s="529"/>
      <c r="J136" s="529"/>
      <c r="K136" s="529"/>
      <c r="L136" s="529"/>
      <c r="M136" s="529"/>
      <c r="N136" s="529"/>
      <c r="O136" s="528"/>
    </row>
    <row r="137" spans="3:15" ht="18.600000000000001" customHeight="1">
      <c r="C137" s="529"/>
      <c r="D137" s="529"/>
      <c r="E137" s="529"/>
      <c r="F137" s="529"/>
      <c r="G137" s="529"/>
      <c r="H137" s="529"/>
      <c r="I137" s="529"/>
      <c r="J137" s="529"/>
      <c r="K137" s="529"/>
      <c r="L137" s="529"/>
      <c r="M137" s="529"/>
      <c r="N137" s="529"/>
      <c r="O137" s="528"/>
    </row>
    <row r="138" spans="3:15" ht="18.600000000000001" customHeight="1">
      <c r="C138" s="529"/>
      <c r="D138" s="529"/>
      <c r="E138" s="529"/>
      <c r="F138" s="529"/>
      <c r="G138" s="529"/>
      <c r="H138" s="529"/>
      <c r="I138" s="529"/>
      <c r="J138" s="529"/>
      <c r="K138" s="529"/>
      <c r="L138" s="529"/>
      <c r="M138" s="529"/>
      <c r="N138" s="529"/>
      <c r="O138" s="528"/>
    </row>
    <row r="139" spans="3:15" ht="18.600000000000001" customHeight="1">
      <c r="C139" s="529"/>
      <c r="D139" s="529"/>
      <c r="E139" s="529"/>
      <c r="F139" s="529"/>
      <c r="G139" s="529"/>
      <c r="H139" s="529"/>
      <c r="I139" s="529"/>
      <c r="J139" s="529"/>
      <c r="K139" s="529"/>
      <c r="L139" s="529"/>
      <c r="M139" s="529"/>
      <c r="N139" s="529"/>
      <c r="O139" s="528"/>
    </row>
    <row r="140" spans="3:15" ht="18.600000000000001" customHeight="1">
      <c r="C140" s="529"/>
      <c r="D140" s="529"/>
      <c r="E140" s="529"/>
      <c r="F140" s="529"/>
      <c r="G140" s="529"/>
      <c r="H140" s="529"/>
      <c r="I140" s="529"/>
      <c r="J140" s="529"/>
      <c r="K140" s="529"/>
      <c r="L140" s="529"/>
      <c r="M140" s="529"/>
      <c r="N140" s="529"/>
      <c r="O140" s="528"/>
    </row>
    <row r="141" spans="3:15" ht="18.600000000000001" customHeight="1">
      <c r="C141" s="529"/>
      <c r="D141" s="529"/>
      <c r="E141" s="529"/>
      <c r="F141" s="529"/>
      <c r="G141" s="529"/>
      <c r="H141" s="529"/>
      <c r="I141" s="529"/>
      <c r="J141" s="529"/>
      <c r="K141" s="529"/>
      <c r="L141" s="529"/>
      <c r="M141" s="529"/>
      <c r="N141" s="529"/>
      <c r="O141" s="528"/>
    </row>
    <row r="142" spans="3:15" ht="18.600000000000001" customHeight="1">
      <c r="C142" s="529"/>
      <c r="D142" s="529"/>
      <c r="E142" s="529"/>
      <c r="F142" s="529"/>
      <c r="G142" s="529"/>
      <c r="H142" s="529"/>
      <c r="I142" s="529"/>
      <c r="J142" s="529"/>
      <c r="K142" s="529"/>
      <c r="L142" s="529"/>
      <c r="M142" s="529"/>
      <c r="N142" s="529"/>
      <c r="O142" s="528"/>
    </row>
    <row r="143" spans="3:15" ht="18.600000000000001" customHeight="1">
      <c r="C143" s="529"/>
      <c r="D143" s="529"/>
      <c r="E143" s="529"/>
      <c r="F143" s="529"/>
      <c r="G143" s="529"/>
      <c r="H143" s="529"/>
      <c r="I143" s="529"/>
      <c r="J143" s="529"/>
      <c r="K143" s="529"/>
      <c r="L143" s="529"/>
      <c r="M143" s="529"/>
      <c r="N143" s="529"/>
      <c r="O143" s="528"/>
    </row>
    <row r="144" spans="3:15" ht="18.600000000000001" customHeight="1">
      <c r="C144" s="529"/>
      <c r="D144" s="529"/>
      <c r="E144" s="529"/>
      <c r="F144" s="529"/>
      <c r="G144" s="529"/>
      <c r="H144" s="529"/>
      <c r="I144" s="529"/>
      <c r="J144" s="529"/>
      <c r="K144" s="529"/>
      <c r="L144" s="529"/>
      <c r="M144" s="529"/>
      <c r="N144" s="529"/>
      <c r="O144" s="528"/>
    </row>
    <row r="145" spans="3:15" ht="18.600000000000001" customHeight="1">
      <c r="C145" s="529"/>
      <c r="D145" s="529"/>
      <c r="E145" s="529"/>
      <c r="F145" s="529"/>
      <c r="G145" s="529"/>
      <c r="H145" s="529"/>
      <c r="I145" s="529"/>
      <c r="J145" s="529"/>
      <c r="K145" s="529"/>
      <c r="L145" s="529"/>
      <c r="M145" s="529"/>
      <c r="N145" s="529"/>
      <c r="O145" s="528"/>
    </row>
    <row r="146" spans="3:15" ht="18.600000000000001" customHeight="1">
      <c r="C146" s="529"/>
      <c r="D146" s="529"/>
      <c r="E146" s="529"/>
      <c r="F146" s="529"/>
      <c r="G146" s="529"/>
      <c r="H146" s="529"/>
      <c r="I146" s="529"/>
      <c r="J146" s="529"/>
      <c r="K146" s="529"/>
      <c r="L146" s="529"/>
      <c r="M146" s="529"/>
      <c r="N146" s="529"/>
      <c r="O146" s="528"/>
    </row>
    <row r="147" spans="3:15" ht="18.600000000000001" customHeight="1">
      <c r="C147" s="529"/>
      <c r="D147" s="529"/>
      <c r="E147" s="529"/>
      <c r="F147" s="529"/>
      <c r="G147" s="529"/>
      <c r="H147" s="529"/>
      <c r="I147" s="529"/>
      <c r="J147" s="529"/>
      <c r="K147" s="529"/>
      <c r="L147" s="529"/>
      <c r="M147" s="529"/>
      <c r="N147" s="529"/>
      <c r="O147" s="528"/>
    </row>
    <row r="148" spans="3:15" ht="18.600000000000001" customHeight="1">
      <c r="C148" s="529"/>
      <c r="D148" s="529"/>
      <c r="E148" s="529"/>
      <c r="F148" s="529"/>
      <c r="G148" s="529"/>
      <c r="H148" s="529"/>
      <c r="I148" s="529"/>
      <c r="J148" s="529"/>
      <c r="K148" s="529"/>
      <c r="L148" s="529"/>
      <c r="M148" s="529"/>
      <c r="N148" s="529"/>
      <c r="O148" s="528"/>
    </row>
    <row r="149" spans="3:15" ht="18.600000000000001" customHeight="1">
      <c r="C149" s="529"/>
      <c r="D149" s="529"/>
      <c r="E149" s="529"/>
      <c r="F149" s="529"/>
      <c r="G149" s="529"/>
      <c r="H149" s="529"/>
      <c r="I149" s="529"/>
      <c r="J149" s="529"/>
      <c r="K149" s="529"/>
      <c r="L149" s="529"/>
      <c r="M149" s="529"/>
      <c r="N149" s="529"/>
      <c r="O149" s="528"/>
    </row>
    <row r="150" spans="3:15" ht="18.600000000000001" customHeight="1">
      <c r="C150" s="529"/>
      <c r="D150" s="529"/>
      <c r="E150" s="529"/>
      <c r="F150" s="529"/>
      <c r="G150" s="529"/>
      <c r="H150" s="529"/>
      <c r="I150" s="529"/>
      <c r="J150" s="529"/>
      <c r="K150" s="529"/>
      <c r="L150" s="529"/>
      <c r="M150" s="529"/>
      <c r="N150" s="529"/>
      <c r="O150" s="528"/>
    </row>
    <row r="151" spans="3:15" ht="18.600000000000001" customHeight="1">
      <c r="C151" s="529"/>
      <c r="D151" s="529"/>
      <c r="E151" s="529"/>
      <c r="F151" s="529"/>
      <c r="G151" s="529"/>
      <c r="H151" s="529"/>
      <c r="I151" s="529"/>
      <c r="J151" s="529"/>
      <c r="K151" s="529"/>
      <c r="L151" s="529"/>
      <c r="M151" s="529"/>
      <c r="N151" s="529"/>
      <c r="O151" s="528"/>
    </row>
    <row r="152" spans="3:15" ht="18.600000000000001" customHeight="1">
      <c r="C152" s="529"/>
      <c r="D152" s="529"/>
      <c r="E152" s="529"/>
      <c r="F152" s="529"/>
      <c r="G152" s="529"/>
      <c r="H152" s="529"/>
      <c r="I152" s="529"/>
      <c r="J152" s="529"/>
      <c r="K152" s="529"/>
      <c r="L152" s="529"/>
      <c r="M152" s="529"/>
      <c r="N152" s="529"/>
      <c r="O152" s="528"/>
    </row>
    <row r="153" spans="3:15" ht="18.600000000000001" customHeight="1">
      <c r="C153" s="529"/>
      <c r="D153" s="529"/>
      <c r="E153" s="529"/>
      <c r="F153" s="529"/>
      <c r="G153" s="529"/>
      <c r="H153" s="529"/>
      <c r="I153" s="529"/>
      <c r="J153" s="529"/>
      <c r="K153" s="529"/>
      <c r="L153" s="529"/>
      <c r="M153" s="529"/>
      <c r="N153" s="529"/>
      <c r="O153" s="528"/>
    </row>
    <row r="154" spans="3:15" ht="18.600000000000001" customHeight="1">
      <c r="C154" s="529"/>
      <c r="D154" s="529"/>
      <c r="E154" s="529"/>
      <c r="F154" s="529"/>
      <c r="G154" s="529"/>
      <c r="H154" s="529"/>
      <c r="I154" s="529"/>
      <c r="J154" s="529"/>
      <c r="K154" s="529"/>
      <c r="L154" s="529"/>
      <c r="M154" s="529"/>
      <c r="N154" s="529"/>
      <c r="O154" s="528"/>
    </row>
    <row r="155" spans="3:15" ht="18.600000000000001" customHeight="1">
      <c r="C155" s="529"/>
      <c r="D155" s="529"/>
      <c r="E155" s="529"/>
      <c r="F155" s="529"/>
      <c r="G155" s="529"/>
      <c r="H155" s="529"/>
      <c r="I155" s="529"/>
      <c r="J155" s="529"/>
      <c r="K155" s="529"/>
      <c r="L155" s="529"/>
      <c r="M155" s="529"/>
      <c r="N155" s="529"/>
      <c r="O155" s="528"/>
    </row>
    <row r="156" spans="3:15" ht="18.600000000000001" customHeight="1">
      <c r="C156" s="529"/>
      <c r="D156" s="529"/>
      <c r="E156" s="529"/>
      <c r="F156" s="529"/>
      <c r="G156" s="529"/>
      <c r="H156" s="529"/>
      <c r="I156" s="529"/>
      <c r="J156" s="529"/>
      <c r="K156" s="529"/>
      <c r="L156" s="529"/>
      <c r="M156" s="529"/>
      <c r="N156" s="529"/>
      <c r="O156" s="528"/>
    </row>
    <row r="157" spans="3:15" ht="18.600000000000001" customHeight="1">
      <c r="C157" s="529"/>
      <c r="D157" s="529"/>
      <c r="E157" s="529"/>
      <c r="F157" s="529"/>
      <c r="G157" s="529"/>
      <c r="H157" s="529"/>
      <c r="I157" s="529"/>
      <c r="J157" s="529"/>
      <c r="K157" s="529"/>
      <c r="L157" s="529"/>
      <c r="M157" s="529"/>
      <c r="N157" s="529"/>
      <c r="O157" s="528"/>
    </row>
    <row r="158" spans="3:15" ht="18.600000000000001" customHeight="1">
      <c r="C158" s="529"/>
      <c r="D158" s="529"/>
      <c r="E158" s="529"/>
      <c r="F158" s="529"/>
      <c r="G158" s="529"/>
      <c r="H158" s="529"/>
      <c r="I158" s="529"/>
      <c r="J158" s="529"/>
      <c r="K158" s="529"/>
      <c r="L158" s="529"/>
      <c r="M158" s="529"/>
      <c r="N158" s="529"/>
      <c r="O158" s="528"/>
    </row>
    <row r="159" spans="3:15" ht="18.600000000000001" customHeight="1">
      <c r="C159" s="529"/>
      <c r="D159" s="529"/>
      <c r="E159" s="529"/>
      <c r="F159" s="529"/>
      <c r="G159" s="529"/>
      <c r="H159" s="529"/>
      <c r="I159" s="529"/>
      <c r="J159" s="529"/>
      <c r="K159" s="529"/>
      <c r="L159" s="529"/>
      <c r="M159" s="529"/>
      <c r="N159" s="529"/>
      <c r="O159" s="528"/>
    </row>
    <row r="160" spans="3:15" ht="18.600000000000001" customHeight="1">
      <c r="C160" s="529"/>
      <c r="D160" s="529"/>
      <c r="E160" s="529"/>
      <c r="F160" s="529"/>
      <c r="G160" s="529"/>
      <c r="H160" s="529"/>
      <c r="I160" s="529"/>
      <c r="J160" s="529"/>
      <c r="K160" s="529"/>
      <c r="L160" s="529"/>
      <c r="M160" s="529"/>
      <c r="N160" s="529"/>
      <c r="O160" s="528"/>
    </row>
    <row r="161" spans="3:15" ht="18.600000000000001" customHeight="1">
      <c r="C161" s="529"/>
      <c r="D161" s="529"/>
      <c r="E161" s="529"/>
      <c r="F161" s="529"/>
      <c r="G161" s="529"/>
      <c r="H161" s="529"/>
      <c r="I161" s="529"/>
      <c r="J161" s="529"/>
      <c r="K161" s="529"/>
      <c r="L161" s="529"/>
      <c r="M161" s="529"/>
      <c r="N161" s="529"/>
      <c r="O161" s="528"/>
    </row>
    <row r="162" spans="3:15" ht="18.600000000000001" customHeight="1">
      <c r="C162" s="529"/>
      <c r="D162" s="529"/>
      <c r="E162" s="529"/>
      <c r="F162" s="529"/>
      <c r="G162" s="529"/>
      <c r="H162" s="529"/>
      <c r="I162" s="529"/>
      <c r="J162" s="529"/>
      <c r="K162" s="529"/>
      <c r="L162" s="529"/>
      <c r="M162" s="529"/>
      <c r="N162" s="529"/>
      <c r="O162" s="528"/>
    </row>
    <row r="163" spans="3:15" ht="18.600000000000001" customHeight="1">
      <c r="C163" s="529"/>
      <c r="D163" s="529"/>
      <c r="E163" s="529"/>
      <c r="F163" s="529"/>
      <c r="G163" s="529"/>
      <c r="H163" s="529"/>
      <c r="I163" s="529"/>
      <c r="J163" s="529"/>
      <c r="K163" s="529"/>
      <c r="L163" s="529"/>
      <c r="M163" s="529"/>
      <c r="N163" s="529"/>
      <c r="O163" s="528"/>
    </row>
    <row r="164" spans="3:15" ht="18.600000000000001" customHeight="1">
      <c r="C164" s="529"/>
      <c r="D164" s="529"/>
      <c r="E164" s="529"/>
      <c r="F164" s="529"/>
      <c r="G164" s="529"/>
      <c r="H164" s="529"/>
      <c r="I164" s="529"/>
      <c r="J164" s="529"/>
      <c r="K164" s="529"/>
      <c r="L164" s="529"/>
      <c r="M164" s="529"/>
      <c r="N164" s="529"/>
      <c r="O164" s="528"/>
    </row>
    <row r="165" spans="3:15" ht="18.600000000000001" customHeight="1">
      <c r="C165" s="529"/>
      <c r="D165" s="529"/>
      <c r="E165" s="529"/>
      <c r="F165" s="529"/>
      <c r="G165" s="529"/>
      <c r="H165" s="529"/>
      <c r="I165" s="529"/>
      <c r="J165" s="529"/>
      <c r="K165" s="529"/>
      <c r="L165" s="529"/>
      <c r="M165" s="529"/>
      <c r="N165" s="529"/>
      <c r="O165" s="528"/>
    </row>
    <row r="166" spans="3:15" ht="18.600000000000001" customHeight="1">
      <c r="C166" s="529"/>
      <c r="D166" s="529"/>
      <c r="E166" s="529"/>
      <c r="F166" s="529"/>
      <c r="G166" s="529"/>
      <c r="H166" s="529"/>
      <c r="I166" s="529"/>
      <c r="J166" s="529"/>
      <c r="K166" s="529"/>
      <c r="L166" s="529"/>
      <c r="M166" s="529"/>
      <c r="N166" s="529"/>
      <c r="O166" s="528"/>
    </row>
    <row r="167" spans="3:15" ht="18.600000000000001" customHeight="1">
      <c r="C167" s="529"/>
      <c r="D167" s="529"/>
      <c r="E167" s="529"/>
      <c r="F167" s="529"/>
      <c r="G167" s="529"/>
      <c r="H167" s="529"/>
      <c r="I167" s="529"/>
      <c r="J167" s="529"/>
      <c r="K167" s="529"/>
      <c r="L167" s="529"/>
      <c r="M167" s="529"/>
      <c r="N167" s="529"/>
      <c r="O167" s="528"/>
    </row>
    <row r="168" spans="3:15" ht="18.600000000000001" customHeight="1">
      <c r="C168" s="529"/>
      <c r="D168" s="529"/>
      <c r="E168" s="529"/>
      <c r="F168" s="529"/>
      <c r="G168" s="529"/>
      <c r="H168" s="529"/>
      <c r="I168" s="529"/>
      <c r="J168" s="529"/>
      <c r="K168" s="529"/>
      <c r="L168" s="529"/>
      <c r="M168" s="529"/>
      <c r="N168" s="529"/>
      <c r="O168" s="528"/>
    </row>
    <row r="169" spans="3:15" ht="18.600000000000001" customHeight="1">
      <c r="C169" s="529"/>
      <c r="D169" s="529"/>
      <c r="E169" s="529"/>
      <c r="F169" s="529"/>
      <c r="G169" s="529"/>
      <c r="H169" s="529"/>
      <c r="I169" s="529"/>
      <c r="J169" s="529"/>
      <c r="K169" s="529"/>
      <c r="L169" s="529"/>
      <c r="M169" s="529"/>
      <c r="N169" s="529"/>
      <c r="O169" s="528"/>
    </row>
    <row r="170" spans="3:15" ht="18.600000000000001" customHeight="1">
      <c r="C170" s="529"/>
      <c r="D170" s="529"/>
      <c r="E170" s="529"/>
      <c r="F170" s="529"/>
      <c r="G170" s="529"/>
      <c r="H170" s="529"/>
      <c r="I170" s="529"/>
      <c r="J170" s="529"/>
      <c r="K170" s="529"/>
      <c r="L170" s="529"/>
      <c r="M170" s="529"/>
      <c r="N170" s="529"/>
      <c r="O170" s="528"/>
    </row>
    <row r="171" spans="3:15" ht="18.600000000000001" customHeight="1">
      <c r="C171" s="529"/>
      <c r="D171" s="529"/>
      <c r="E171" s="529"/>
      <c r="F171" s="529"/>
      <c r="G171" s="529"/>
      <c r="H171" s="529"/>
      <c r="I171" s="529"/>
      <c r="J171" s="529"/>
      <c r="K171" s="529"/>
      <c r="L171" s="529"/>
      <c r="M171" s="529"/>
      <c r="N171" s="529"/>
      <c r="O171" s="528"/>
    </row>
    <row r="172" spans="3:15" ht="18.600000000000001" customHeight="1">
      <c r="C172" s="529"/>
      <c r="D172" s="529"/>
      <c r="E172" s="529"/>
      <c r="F172" s="529"/>
      <c r="G172" s="529"/>
      <c r="H172" s="529"/>
      <c r="I172" s="529"/>
      <c r="J172" s="529"/>
      <c r="K172" s="529"/>
      <c r="L172" s="529"/>
      <c r="M172" s="529"/>
      <c r="N172" s="529"/>
      <c r="O172" s="528"/>
    </row>
  </sheetData>
  <mergeCells count="14">
    <mergeCell ref="B10:C10"/>
    <mergeCell ref="B11:C11"/>
    <mergeCell ref="B6:C6"/>
    <mergeCell ref="B7:C7"/>
    <mergeCell ref="B8:C8"/>
    <mergeCell ref="B9:C9"/>
    <mergeCell ref="M3:N4"/>
    <mergeCell ref="O3:O5"/>
    <mergeCell ref="D3:D5"/>
    <mergeCell ref="E3:F4"/>
    <mergeCell ref="G3:H4"/>
    <mergeCell ref="I3:L3"/>
    <mergeCell ref="I4:J4"/>
    <mergeCell ref="K4:L4"/>
  </mergeCells>
  <phoneticPr fontId="3"/>
  <pageMargins left="0.51181102362204722" right="0.51181102362204722" top="0.55118110236220474" bottom="0.39370078740157483" header="0.51181102362204722" footer="0.43307086614173229"/>
  <pageSetup paperSize="9" scale="62" firstPageNumber="66"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Q51"/>
  <sheetViews>
    <sheetView showGridLines="0" view="pageBreakPreview" zoomScale="75" zoomScaleNormal="100" zoomScaleSheetLayoutView="75" workbookViewId="0">
      <pane xSplit="2" ySplit="6" topLeftCell="C7" activePane="bottomRight" state="frozen"/>
      <selection pane="topRight" activeCell="C1" sqref="C1"/>
      <selection pane="bottomLeft" activeCell="A7" sqref="A7"/>
      <selection pane="bottomRight" activeCell="E48" sqref="E48"/>
    </sheetView>
  </sheetViews>
  <sheetFormatPr defaultColWidth="10.625" defaultRowHeight="19.5" customHeight="1"/>
  <cols>
    <col min="1" max="1" width="2.625" style="331" customWidth="1"/>
    <col min="2" max="2" width="32.75" style="331" customWidth="1"/>
    <col min="3" max="6" width="17.625" style="331" customWidth="1"/>
    <col min="7" max="8" width="2.625" style="567" customWidth="1"/>
    <col min="9" max="16" width="11.25" style="331" customWidth="1"/>
    <col min="17" max="17" width="13.25" style="331" customWidth="1"/>
    <col min="18" max="18" width="2.625" style="331" customWidth="1"/>
    <col min="19" max="16384" width="10.625" style="331"/>
  </cols>
  <sheetData>
    <row r="1" spans="2:17" ht="19.5" customHeight="1">
      <c r="B1" s="597" t="s">
        <v>890</v>
      </c>
    </row>
    <row r="2" spans="2:17" ht="19.5" customHeight="1" thickBot="1">
      <c r="B2" s="567"/>
      <c r="C2" s="567"/>
      <c r="D2" s="567"/>
      <c r="E2" s="567"/>
      <c r="F2" s="567"/>
      <c r="I2" s="596"/>
      <c r="J2" s="567"/>
      <c r="K2" s="596"/>
      <c r="L2" s="567"/>
      <c r="M2" s="596"/>
      <c r="N2" s="567"/>
      <c r="O2" s="596"/>
      <c r="P2" s="567"/>
      <c r="Q2" s="595" t="s">
        <v>18</v>
      </c>
    </row>
    <row r="3" spans="2:17" ht="19.5" customHeight="1">
      <c r="B3" s="594"/>
      <c r="C3" s="1130" t="s">
        <v>889</v>
      </c>
      <c r="D3" s="1141" t="s">
        <v>888</v>
      </c>
      <c r="E3" s="1142"/>
      <c r="F3" s="1137" t="s">
        <v>887</v>
      </c>
      <c r="G3" s="592"/>
      <c r="I3" s="1146" t="s">
        <v>886</v>
      </c>
      <c r="J3" s="1147"/>
      <c r="K3" s="1147"/>
      <c r="L3" s="1147"/>
      <c r="M3" s="1147"/>
      <c r="N3" s="1135"/>
      <c r="O3" s="1130" t="s">
        <v>885</v>
      </c>
      <c r="P3" s="1135"/>
      <c r="Q3" s="1144" t="s">
        <v>884</v>
      </c>
    </row>
    <row r="4" spans="2:17" ht="19.5" customHeight="1">
      <c r="B4" s="581"/>
      <c r="C4" s="1131"/>
      <c r="D4" s="1143"/>
      <c r="E4" s="1143"/>
      <c r="F4" s="1138"/>
      <c r="G4" s="591"/>
      <c r="I4" s="1148"/>
      <c r="J4" s="1149"/>
      <c r="K4" s="1149"/>
      <c r="L4" s="1149"/>
      <c r="M4" s="1149"/>
      <c r="N4" s="1136"/>
      <c r="O4" s="1131"/>
      <c r="P4" s="1136"/>
      <c r="Q4" s="1145"/>
    </row>
    <row r="5" spans="2:17" ht="19.5" customHeight="1">
      <c r="B5" s="581"/>
      <c r="C5" s="1128" t="s">
        <v>883</v>
      </c>
      <c r="D5" s="1143" t="s">
        <v>882</v>
      </c>
      <c r="E5" s="1143" t="s">
        <v>881</v>
      </c>
      <c r="F5" s="1139" t="s">
        <v>880</v>
      </c>
      <c r="G5" s="590"/>
      <c r="I5" s="1150" t="s">
        <v>879</v>
      </c>
      <c r="J5" s="1134" t="s">
        <v>878</v>
      </c>
      <c r="K5" s="1132" t="s">
        <v>877</v>
      </c>
      <c r="L5" s="1134" t="s">
        <v>876</v>
      </c>
      <c r="M5" s="1132" t="s">
        <v>875</v>
      </c>
      <c r="N5" s="1134" t="s">
        <v>45</v>
      </c>
      <c r="O5" s="1132" t="s">
        <v>874</v>
      </c>
      <c r="P5" s="1134" t="s">
        <v>607</v>
      </c>
      <c r="Q5" s="1145"/>
    </row>
    <row r="6" spans="2:17" ht="19.5" customHeight="1" thickBot="1">
      <c r="B6" s="589"/>
      <c r="C6" s="1129"/>
      <c r="D6" s="1143"/>
      <c r="E6" s="1143"/>
      <c r="F6" s="1140"/>
      <c r="G6" s="588"/>
      <c r="I6" s="1151"/>
      <c r="J6" s="1133"/>
      <c r="K6" s="1133"/>
      <c r="L6" s="1133"/>
      <c r="M6" s="1133"/>
      <c r="N6" s="1133"/>
      <c r="O6" s="1133"/>
      <c r="P6" s="1133"/>
      <c r="Q6" s="587" t="s">
        <v>5</v>
      </c>
    </row>
    <row r="7" spans="2:17" ht="19.5" customHeight="1">
      <c r="B7" s="577" t="s">
        <v>4</v>
      </c>
      <c r="C7" s="586">
        <f>SUM(C10:C50)</f>
        <v>37144</v>
      </c>
      <c r="D7" s="586">
        <f>SUM(D10:D50)</f>
        <v>4816</v>
      </c>
      <c r="E7" s="586">
        <f>SUM(E10:E50)</f>
        <v>3936</v>
      </c>
      <c r="F7" s="585">
        <f>SUM(F10:F50)</f>
        <v>4555</v>
      </c>
      <c r="G7" s="492"/>
      <c r="H7" s="492"/>
      <c r="I7" s="584">
        <f t="shared" ref="I7:Q7" si="0">SUM(I10:I50)</f>
        <v>0</v>
      </c>
      <c r="J7" s="583">
        <f t="shared" si="0"/>
        <v>0</v>
      </c>
      <c r="K7" s="583">
        <f t="shared" si="0"/>
        <v>7</v>
      </c>
      <c r="L7" s="583">
        <f t="shared" si="0"/>
        <v>0</v>
      </c>
      <c r="M7" s="583">
        <f t="shared" si="0"/>
        <v>0</v>
      </c>
      <c r="N7" s="583">
        <f t="shared" si="0"/>
        <v>13</v>
      </c>
      <c r="O7" s="583">
        <f t="shared" si="0"/>
        <v>1</v>
      </c>
      <c r="P7" s="583">
        <f t="shared" si="0"/>
        <v>0</v>
      </c>
      <c r="Q7" s="582">
        <f t="shared" si="0"/>
        <v>17485</v>
      </c>
    </row>
    <row r="8" spans="2:17" ht="19.5" customHeight="1">
      <c r="B8" s="577"/>
      <c r="C8" s="580"/>
      <c r="D8" s="491"/>
      <c r="E8" s="580"/>
      <c r="F8" s="491"/>
      <c r="G8" s="492"/>
      <c r="H8" s="573"/>
      <c r="I8" s="576"/>
      <c r="J8" s="491"/>
      <c r="K8" s="491"/>
      <c r="L8" s="491"/>
      <c r="M8" s="491"/>
      <c r="N8" s="491"/>
      <c r="O8" s="491"/>
      <c r="P8" s="491"/>
      <c r="Q8" s="575"/>
    </row>
    <row r="9" spans="2:17" ht="19.5" customHeight="1">
      <c r="B9" s="577" t="s">
        <v>873</v>
      </c>
      <c r="C9" s="580"/>
      <c r="D9" s="580"/>
      <c r="E9" s="580"/>
      <c r="F9" s="491"/>
      <c r="G9" s="492"/>
      <c r="H9" s="492"/>
      <c r="I9" s="576"/>
      <c r="J9" s="491"/>
      <c r="K9" s="491"/>
      <c r="L9" s="491"/>
      <c r="M9" s="491"/>
      <c r="N9" s="491"/>
      <c r="O9" s="491"/>
      <c r="P9" s="491"/>
      <c r="Q9" s="575"/>
    </row>
    <row r="10" spans="2:17" ht="19.5" customHeight="1">
      <c r="B10" s="581" t="s">
        <v>872</v>
      </c>
      <c r="C10" s="580">
        <v>9332</v>
      </c>
      <c r="D10" s="580">
        <v>1351</v>
      </c>
      <c r="E10" s="580">
        <v>744</v>
      </c>
      <c r="F10" s="491">
        <v>731</v>
      </c>
      <c r="G10" s="492"/>
      <c r="H10" s="573"/>
      <c r="I10" s="576">
        <v>0</v>
      </c>
      <c r="J10" s="491">
        <v>0</v>
      </c>
      <c r="K10" s="491">
        <v>5</v>
      </c>
      <c r="L10" s="491">
        <v>0</v>
      </c>
      <c r="M10" s="491">
        <v>0</v>
      </c>
      <c r="N10" s="491">
        <v>3</v>
      </c>
      <c r="O10" s="491">
        <v>0</v>
      </c>
      <c r="P10" s="491">
        <v>0</v>
      </c>
      <c r="Q10" s="575">
        <v>4092</v>
      </c>
    </row>
    <row r="11" spans="2:17" ht="19.5" customHeight="1">
      <c r="B11" s="581" t="s">
        <v>871</v>
      </c>
      <c r="C11" s="580">
        <v>1359</v>
      </c>
      <c r="D11" s="580">
        <v>197</v>
      </c>
      <c r="E11" s="580">
        <v>105</v>
      </c>
      <c r="F11" s="491">
        <v>122</v>
      </c>
      <c r="G11" s="492"/>
      <c r="H11" s="573"/>
      <c r="I11" s="576">
        <v>0</v>
      </c>
      <c r="J11" s="491">
        <v>0</v>
      </c>
      <c r="K11" s="491">
        <v>1</v>
      </c>
      <c r="L11" s="491">
        <v>0</v>
      </c>
      <c r="M11" s="491">
        <v>0</v>
      </c>
      <c r="N11" s="491">
        <v>2</v>
      </c>
      <c r="O11" s="491">
        <v>0</v>
      </c>
      <c r="P11" s="491">
        <v>0</v>
      </c>
      <c r="Q11" s="575">
        <v>731</v>
      </c>
    </row>
    <row r="12" spans="2:17" ht="19.5" customHeight="1">
      <c r="B12" s="581" t="s">
        <v>870</v>
      </c>
      <c r="C12" s="580">
        <v>566</v>
      </c>
      <c r="D12" s="580">
        <v>121</v>
      </c>
      <c r="E12" s="580">
        <v>19</v>
      </c>
      <c r="F12" s="491">
        <v>37</v>
      </c>
      <c r="G12" s="492"/>
      <c r="H12" s="573"/>
      <c r="I12" s="576">
        <v>0</v>
      </c>
      <c r="J12" s="491">
        <v>0</v>
      </c>
      <c r="K12" s="491">
        <v>0</v>
      </c>
      <c r="L12" s="491">
        <v>0</v>
      </c>
      <c r="M12" s="491">
        <v>0</v>
      </c>
      <c r="N12" s="491">
        <v>0</v>
      </c>
      <c r="O12" s="491">
        <v>0</v>
      </c>
      <c r="P12" s="491">
        <v>0</v>
      </c>
      <c r="Q12" s="575">
        <v>282</v>
      </c>
    </row>
    <row r="13" spans="2:17" ht="19.5" customHeight="1">
      <c r="B13" s="581" t="s">
        <v>869</v>
      </c>
      <c r="C13" s="580">
        <v>7316</v>
      </c>
      <c r="D13" s="580">
        <v>818</v>
      </c>
      <c r="E13" s="580">
        <v>1256</v>
      </c>
      <c r="F13" s="491">
        <v>1304</v>
      </c>
      <c r="G13" s="492"/>
      <c r="H13" s="573"/>
      <c r="I13" s="576">
        <v>0</v>
      </c>
      <c r="J13" s="491">
        <v>0</v>
      </c>
      <c r="K13" s="491">
        <v>1</v>
      </c>
      <c r="L13" s="491">
        <v>0</v>
      </c>
      <c r="M13" s="491">
        <v>0</v>
      </c>
      <c r="N13" s="491">
        <v>0</v>
      </c>
      <c r="O13" s="491">
        <v>0</v>
      </c>
      <c r="P13" s="491">
        <v>0</v>
      </c>
      <c r="Q13" s="575">
        <v>3014</v>
      </c>
    </row>
    <row r="14" spans="2:17" ht="19.5" customHeight="1">
      <c r="B14" s="577" t="s">
        <v>868</v>
      </c>
      <c r="C14" s="580">
        <v>2688</v>
      </c>
      <c r="D14" s="580">
        <v>360</v>
      </c>
      <c r="E14" s="580">
        <v>404</v>
      </c>
      <c r="F14" s="491">
        <v>348</v>
      </c>
      <c r="G14" s="492"/>
      <c r="H14" s="573"/>
      <c r="I14" s="576">
        <v>0</v>
      </c>
      <c r="J14" s="491">
        <v>0</v>
      </c>
      <c r="K14" s="491">
        <v>0</v>
      </c>
      <c r="L14" s="491">
        <v>0</v>
      </c>
      <c r="M14" s="491">
        <v>0</v>
      </c>
      <c r="N14" s="491">
        <v>2</v>
      </c>
      <c r="O14" s="491">
        <v>0</v>
      </c>
      <c r="P14" s="491">
        <v>0</v>
      </c>
      <c r="Q14" s="575">
        <v>1183</v>
      </c>
    </row>
    <row r="15" spans="2:17" ht="19.5" customHeight="1">
      <c r="B15" s="577" t="s">
        <v>867</v>
      </c>
      <c r="C15" s="580">
        <v>9</v>
      </c>
      <c r="D15" s="580">
        <v>3</v>
      </c>
      <c r="E15" s="580">
        <v>0</v>
      </c>
      <c r="F15" s="491">
        <v>0</v>
      </c>
      <c r="G15" s="492"/>
      <c r="H15" s="573"/>
      <c r="I15" s="576">
        <v>0</v>
      </c>
      <c r="J15" s="491">
        <v>0</v>
      </c>
      <c r="K15" s="491">
        <v>0</v>
      </c>
      <c r="L15" s="491">
        <v>0</v>
      </c>
      <c r="M15" s="491">
        <v>0</v>
      </c>
      <c r="N15" s="491">
        <v>0</v>
      </c>
      <c r="O15" s="491">
        <v>0</v>
      </c>
      <c r="P15" s="491">
        <v>0</v>
      </c>
      <c r="Q15" s="575">
        <v>23</v>
      </c>
    </row>
    <row r="16" spans="2:17" ht="19.5" customHeight="1">
      <c r="B16" s="577" t="s">
        <v>866</v>
      </c>
      <c r="C16" s="580">
        <v>0</v>
      </c>
      <c r="D16" s="580">
        <v>0</v>
      </c>
      <c r="E16" s="580">
        <v>0</v>
      </c>
      <c r="F16" s="491">
        <v>0</v>
      </c>
      <c r="G16" s="492"/>
      <c r="H16" s="573"/>
      <c r="I16" s="576">
        <v>0</v>
      </c>
      <c r="J16" s="491">
        <v>0</v>
      </c>
      <c r="K16" s="491">
        <v>0</v>
      </c>
      <c r="L16" s="491">
        <v>0</v>
      </c>
      <c r="M16" s="491">
        <v>0</v>
      </c>
      <c r="N16" s="491">
        <v>0</v>
      </c>
      <c r="O16" s="491">
        <v>0</v>
      </c>
      <c r="P16" s="491">
        <v>0</v>
      </c>
      <c r="Q16" s="575">
        <v>0</v>
      </c>
    </row>
    <row r="17" spans="2:17" ht="19.5" customHeight="1">
      <c r="B17" s="577" t="s">
        <v>865</v>
      </c>
      <c r="C17" s="580">
        <v>33</v>
      </c>
      <c r="D17" s="580">
        <v>4</v>
      </c>
      <c r="E17" s="580">
        <v>1</v>
      </c>
      <c r="F17" s="491">
        <v>0</v>
      </c>
      <c r="G17" s="492"/>
      <c r="H17" s="573"/>
      <c r="I17" s="576">
        <v>0</v>
      </c>
      <c r="J17" s="491">
        <v>0</v>
      </c>
      <c r="K17" s="491">
        <v>0</v>
      </c>
      <c r="L17" s="491">
        <v>0</v>
      </c>
      <c r="M17" s="491">
        <v>0</v>
      </c>
      <c r="N17" s="491">
        <v>0</v>
      </c>
      <c r="O17" s="491">
        <v>0</v>
      </c>
      <c r="P17" s="491">
        <v>0</v>
      </c>
      <c r="Q17" s="575">
        <v>47</v>
      </c>
    </row>
    <row r="18" spans="2:17" ht="19.5" customHeight="1">
      <c r="B18" s="577" t="s">
        <v>864</v>
      </c>
      <c r="C18" s="580">
        <v>2</v>
      </c>
      <c r="D18" s="580">
        <v>0</v>
      </c>
      <c r="E18" s="580">
        <v>0</v>
      </c>
      <c r="F18" s="491">
        <v>0</v>
      </c>
      <c r="G18" s="492"/>
      <c r="H18" s="573"/>
      <c r="I18" s="576">
        <v>0</v>
      </c>
      <c r="J18" s="491">
        <v>0</v>
      </c>
      <c r="K18" s="491">
        <v>0</v>
      </c>
      <c r="L18" s="491">
        <v>0</v>
      </c>
      <c r="M18" s="491">
        <v>0</v>
      </c>
      <c r="N18" s="491">
        <v>0</v>
      </c>
      <c r="O18" s="491">
        <v>0</v>
      </c>
      <c r="P18" s="491">
        <v>0</v>
      </c>
      <c r="Q18" s="575">
        <v>3</v>
      </c>
    </row>
    <row r="19" spans="2:17" ht="19.5" customHeight="1">
      <c r="B19" s="577" t="s">
        <v>863</v>
      </c>
      <c r="C19" s="580">
        <v>2562</v>
      </c>
      <c r="D19" s="580">
        <v>405</v>
      </c>
      <c r="E19" s="580">
        <v>184</v>
      </c>
      <c r="F19" s="491">
        <v>257</v>
      </c>
      <c r="G19" s="492"/>
      <c r="H19" s="573"/>
      <c r="I19" s="576">
        <v>0</v>
      </c>
      <c r="J19" s="491">
        <v>0</v>
      </c>
      <c r="K19" s="491">
        <v>0</v>
      </c>
      <c r="L19" s="491">
        <v>0</v>
      </c>
      <c r="M19" s="491">
        <v>0</v>
      </c>
      <c r="N19" s="491">
        <v>0</v>
      </c>
      <c r="O19" s="491">
        <v>0</v>
      </c>
      <c r="P19" s="491">
        <v>0</v>
      </c>
      <c r="Q19" s="575">
        <v>2785</v>
      </c>
    </row>
    <row r="20" spans="2:17" ht="19.5" customHeight="1">
      <c r="B20" s="577" t="s">
        <v>862</v>
      </c>
      <c r="C20" s="580">
        <v>21</v>
      </c>
      <c r="D20" s="580">
        <v>7</v>
      </c>
      <c r="E20" s="580">
        <v>0</v>
      </c>
      <c r="F20" s="491">
        <v>1</v>
      </c>
      <c r="G20" s="492"/>
      <c r="H20" s="573"/>
      <c r="I20" s="576">
        <v>0</v>
      </c>
      <c r="J20" s="491">
        <v>0</v>
      </c>
      <c r="K20" s="491">
        <v>0</v>
      </c>
      <c r="L20" s="491">
        <v>0</v>
      </c>
      <c r="M20" s="491">
        <v>0</v>
      </c>
      <c r="N20" s="491">
        <v>0</v>
      </c>
      <c r="O20" s="491">
        <v>0</v>
      </c>
      <c r="P20" s="491">
        <v>0</v>
      </c>
      <c r="Q20" s="575">
        <v>141</v>
      </c>
    </row>
    <row r="21" spans="2:17" ht="19.5" customHeight="1">
      <c r="B21" s="577" t="s">
        <v>861</v>
      </c>
      <c r="C21" s="580">
        <v>19</v>
      </c>
      <c r="D21" s="580">
        <v>3</v>
      </c>
      <c r="E21" s="580">
        <v>1</v>
      </c>
      <c r="F21" s="491">
        <v>1</v>
      </c>
      <c r="G21" s="492"/>
      <c r="H21" s="573"/>
      <c r="I21" s="576">
        <v>0</v>
      </c>
      <c r="J21" s="491">
        <v>0</v>
      </c>
      <c r="K21" s="491">
        <v>0</v>
      </c>
      <c r="L21" s="491">
        <v>0</v>
      </c>
      <c r="M21" s="491">
        <v>0</v>
      </c>
      <c r="N21" s="491">
        <v>0</v>
      </c>
      <c r="O21" s="491">
        <v>0</v>
      </c>
      <c r="P21" s="491">
        <v>0</v>
      </c>
      <c r="Q21" s="575">
        <v>15</v>
      </c>
    </row>
    <row r="22" spans="2:17" ht="19.5" customHeight="1">
      <c r="B22" s="577" t="s">
        <v>860</v>
      </c>
      <c r="C22" s="580">
        <v>134</v>
      </c>
      <c r="D22" s="580">
        <v>21</v>
      </c>
      <c r="E22" s="580">
        <v>10</v>
      </c>
      <c r="F22" s="491">
        <v>5</v>
      </c>
      <c r="G22" s="492"/>
      <c r="H22" s="573"/>
      <c r="I22" s="576">
        <v>0</v>
      </c>
      <c r="J22" s="491">
        <v>0</v>
      </c>
      <c r="K22" s="491">
        <v>0</v>
      </c>
      <c r="L22" s="491">
        <v>0</v>
      </c>
      <c r="M22" s="491">
        <v>0</v>
      </c>
      <c r="N22" s="491">
        <v>0</v>
      </c>
      <c r="O22" s="491">
        <v>0</v>
      </c>
      <c r="P22" s="491">
        <v>0</v>
      </c>
      <c r="Q22" s="575">
        <v>90</v>
      </c>
    </row>
    <row r="23" spans="2:17" ht="19.5" customHeight="1">
      <c r="B23" s="577" t="s">
        <v>859</v>
      </c>
      <c r="C23" s="580">
        <v>186</v>
      </c>
      <c r="D23" s="580">
        <v>15</v>
      </c>
      <c r="E23" s="580">
        <v>19</v>
      </c>
      <c r="F23" s="491">
        <v>10</v>
      </c>
      <c r="G23" s="492"/>
      <c r="H23" s="573"/>
      <c r="I23" s="576">
        <v>0</v>
      </c>
      <c r="J23" s="491">
        <v>0</v>
      </c>
      <c r="K23" s="491">
        <v>0</v>
      </c>
      <c r="L23" s="491">
        <v>0</v>
      </c>
      <c r="M23" s="491">
        <v>0</v>
      </c>
      <c r="N23" s="491">
        <v>0</v>
      </c>
      <c r="O23" s="491">
        <v>0</v>
      </c>
      <c r="P23" s="491">
        <v>0</v>
      </c>
      <c r="Q23" s="575">
        <v>87</v>
      </c>
    </row>
    <row r="24" spans="2:17" ht="19.5" customHeight="1">
      <c r="B24" s="577" t="s">
        <v>858</v>
      </c>
      <c r="C24" s="491"/>
      <c r="D24" s="491"/>
      <c r="E24" s="491"/>
      <c r="F24" s="491"/>
      <c r="G24" s="492"/>
      <c r="H24" s="573"/>
      <c r="I24" s="576"/>
      <c r="J24" s="491"/>
      <c r="K24" s="491"/>
      <c r="L24" s="491"/>
      <c r="M24" s="491"/>
      <c r="N24" s="491"/>
      <c r="O24" s="491"/>
      <c r="P24" s="491"/>
      <c r="Q24" s="575"/>
    </row>
    <row r="25" spans="2:17" ht="19.5" customHeight="1">
      <c r="B25" s="577"/>
      <c r="C25" s="491"/>
      <c r="D25" s="491"/>
      <c r="E25" s="491"/>
      <c r="F25" s="491"/>
      <c r="G25" s="492"/>
      <c r="H25" s="573"/>
      <c r="I25" s="576"/>
      <c r="J25" s="491"/>
      <c r="K25" s="491"/>
      <c r="L25" s="491"/>
      <c r="M25" s="491"/>
      <c r="N25" s="491"/>
      <c r="O25" s="491"/>
      <c r="P25" s="491"/>
      <c r="Q25" s="575"/>
    </row>
    <row r="26" spans="2:17" ht="19.5" customHeight="1">
      <c r="B26" s="577" t="s">
        <v>857</v>
      </c>
      <c r="C26" s="491">
        <v>5097</v>
      </c>
      <c r="D26" s="491">
        <v>311</v>
      </c>
      <c r="E26" s="491">
        <v>666</v>
      </c>
      <c r="F26" s="491">
        <v>945</v>
      </c>
      <c r="G26" s="492"/>
      <c r="H26" s="573"/>
      <c r="I26" s="576">
        <v>0</v>
      </c>
      <c r="J26" s="491">
        <v>0</v>
      </c>
      <c r="K26" s="491">
        <v>0</v>
      </c>
      <c r="L26" s="491">
        <v>0</v>
      </c>
      <c r="M26" s="491">
        <v>0</v>
      </c>
      <c r="N26" s="491">
        <v>0</v>
      </c>
      <c r="O26" s="491">
        <v>0</v>
      </c>
      <c r="P26" s="491">
        <v>0</v>
      </c>
      <c r="Q26" s="575">
        <v>1050</v>
      </c>
    </row>
    <row r="27" spans="2:17" ht="19.5" customHeight="1">
      <c r="B27" s="577" t="s">
        <v>856</v>
      </c>
      <c r="C27" s="491">
        <v>13</v>
      </c>
      <c r="D27" s="491">
        <v>3</v>
      </c>
      <c r="E27" s="491">
        <v>1</v>
      </c>
      <c r="F27" s="491">
        <v>2</v>
      </c>
      <c r="G27" s="492"/>
      <c r="H27" s="573"/>
      <c r="I27" s="576">
        <v>0</v>
      </c>
      <c r="J27" s="491">
        <v>0</v>
      </c>
      <c r="K27" s="491">
        <v>0</v>
      </c>
      <c r="L27" s="491">
        <v>0</v>
      </c>
      <c r="M27" s="491">
        <v>0</v>
      </c>
      <c r="N27" s="491">
        <v>0</v>
      </c>
      <c r="O27" s="491">
        <v>0</v>
      </c>
      <c r="P27" s="491">
        <v>0</v>
      </c>
      <c r="Q27" s="575">
        <v>19</v>
      </c>
    </row>
    <row r="28" spans="2:17" ht="19.5" customHeight="1">
      <c r="B28" s="577" t="s">
        <v>855</v>
      </c>
      <c r="C28" s="491">
        <v>30</v>
      </c>
      <c r="D28" s="491">
        <v>4</v>
      </c>
      <c r="E28" s="491">
        <v>2</v>
      </c>
      <c r="F28" s="491">
        <v>1</v>
      </c>
      <c r="G28" s="492"/>
      <c r="H28" s="573"/>
      <c r="I28" s="576">
        <v>0</v>
      </c>
      <c r="J28" s="491">
        <v>0</v>
      </c>
      <c r="K28" s="491">
        <v>0</v>
      </c>
      <c r="L28" s="491">
        <v>0</v>
      </c>
      <c r="M28" s="491">
        <v>0</v>
      </c>
      <c r="N28" s="491">
        <v>1</v>
      </c>
      <c r="O28" s="491">
        <v>0</v>
      </c>
      <c r="P28" s="491">
        <v>0</v>
      </c>
      <c r="Q28" s="575">
        <v>35</v>
      </c>
    </row>
    <row r="29" spans="2:17" ht="19.5" customHeight="1">
      <c r="B29" s="577" t="s">
        <v>854</v>
      </c>
      <c r="C29" s="491">
        <v>4022</v>
      </c>
      <c r="D29" s="491">
        <v>552</v>
      </c>
      <c r="E29" s="491">
        <v>277</v>
      </c>
      <c r="F29" s="491">
        <v>471</v>
      </c>
      <c r="G29" s="492"/>
      <c r="H29" s="573"/>
      <c r="I29" s="576">
        <v>0</v>
      </c>
      <c r="J29" s="491">
        <v>0</v>
      </c>
      <c r="K29" s="491">
        <v>0</v>
      </c>
      <c r="L29" s="491">
        <v>0</v>
      </c>
      <c r="M29" s="491">
        <v>0</v>
      </c>
      <c r="N29" s="491">
        <v>0</v>
      </c>
      <c r="O29" s="491">
        <v>0</v>
      </c>
      <c r="P29" s="491">
        <v>0</v>
      </c>
      <c r="Q29" s="575">
        <v>1534</v>
      </c>
    </row>
    <row r="30" spans="2:17" ht="19.5" customHeight="1">
      <c r="B30" s="577" t="s">
        <v>853</v>
      </c>
      <c r="C30" s="491">
        <v>90</v>
      </c>
      <c r="D30" s="491">
        <v>18</v>
      </c>
      <c r="E30" s="491">
        <v>4</v>
      </c>
      <c r="F30" s="491">
        <v>1</v>
      </c>
      <c r="G30" s="492"/>
      <c r="H30" s="573"/>
      <c r="I30" s="576">
        <v>0</v>
      </c>
      <c r="J30" s="491">
        <v>0</v>
      </c>
      <c r="K30" s="491">
        <v>0</v>
      </c>
      <c r="L30" s="491">
        <v>0</v>
      </c>
      <c r="M30" s="491">
        <v>0</v>
      </c>
      <c r="N30" s="491">
        <v>0</v>
      </c>
      <c r="O30" s="491">
        <v>0</v>
      </c>
      <c r="P30" s="491">
        <v>0</v>
      </c>
      <c r="Q30" s="575">
        <v>81</v>
      </c>
    </row>
    <row r="31" spans="2:17" ht="19.5" customHeight="1">
      <c r="B31" s="577" t="s">
        <v>852</v>
      </c>
      <c r="C31" s="491">
        <v>2370</v>
      </c>
      <c r="D31" s="491">
        <v>374</v>
      </c>
      <c r="E31" s="491">
        <v>179</v>
      </c>
      <c r="F31" s="491">
        <v>223</v>
      </c>
      <c r="G31" s="492"/>
      <c r="H31" s="573"/>
      <c r="I31" s="576">
        <v>0</v>
      </c>
      <c r="J31" s="491">
        <v>0</v>
      </c>
      <c r="K31" s="491">
        <v>0</v>
      </c>
      <c r="L31" s="491">
        <v>0</v>
      </c>
      <c r="M31" s="491">
        <v>0</v>
      </c>
      <c r="N31" s="491">
        <v>0</v>
      </c>
      <c r="O31" s="491">
        <v>0</v>
      </c>
      <c r="P31" s="491">
        <v>0</v>
      </c>
      <c r="Q31" s="575">
        <v>1330</v>
      </c>
    </row>
    <row r="32" spans="2:17" ht="19.5" customHeight="1">
      <c r="B32" s="577" t="s">
        <v>851</v>
      </c>
      <c r="C32" s="491">
        <v>36</v>
      </c>
      <c r="D32" s="491">
        <v>5</v>
      </c>
      <c r="E32" s="491">
        <v>1</v>
      </c>
      <c r="F32" s="491">
        <v>1</v>
      </c>
      <c r="G32" s="492"/>
      <c r="H32" s="573"/>
      <c r="I32" s="576">
        <v>0</v>
      </c>
      <c r="J32" s="491">
        <v>0</v>
      </c>
      <c r="K32" s="491">
        <v>0</v>
      </c>
      <c r="L32" s="491">
        <v>0</v>
      </c>
      <c r="M32" s="491">
        <v>0</v>
      </c>
      <c r="N32" s="491">
        <v>0</v>
      </c>
      <c r="O32" s="491">
        <v>0</v>
      </c>
      <c r="P32" s="491">
        <v>0</v>
      </c>
      <c r="Q32" s="575">
        <v>45</v>
      </c>
    </row>
    <row r="33" spans="2:17" ht="19.5" customHeight="1">
      <c r="B33" s="577" t="s">
        <v>850</v>
      </c>
      <c r="C33" s="491">
        <v>13</v>
      </c>
      <c r="D33" s="491">
        <v>3</v>
      </c>
      <c r="E33" s="491">
        <v>1</v>
      </c>
      <c r="F33" s="491">
        <v>1</v>
      </c>
      <c r="G33" s="492"/>
      <c r="H33" s="573"/>
      <c r="I33" s="576">
        <v>0</v>
      </c>
      <c r="J33" s="491">
        <v>0</v>
      </c>
      <c r="K33" s="491">
        <v>0</v>
      </c>
      <c r="L33" s="491">
        <v>0</v>
      </c>
      <c r="M33" s="491">
        <v>0</v>
      </c>
      <c r="N33" s="491">
        <v>0</v>
      </c>
      <c r="O33" s="491">
        <v>0</v>
      </c>
      <c r="P33" s="491">
        <v>0</v>
      </c>
      <c r="Q33" s="575">
        <v>17</v>
      </c>
    </row>
    <row r="34" spans="2:17" ht="19.5" customHeight="1">
      <c r="B34" s="577" t="s">
        <v>849</v>
      </c>
      <c r="C34" s="491">
        <v>13</v>
      </c>
      <c r="D34" s="491">
        <v>2</v>
      </c>
      <c r="E34" s="491">
        <v>3</v>
      </c>
      <c r="F34" s="491">
        <v>0</v>
      </c>
      <c r="G34" s="492"/>
      <c r="H34" s="573"/>
      <c r="I34" s="576">
        <v>0</v>
      </c>
      <c r="J34" s="491">
        <v>0</v>
      </c>
      <c r="K34" s="491">
        <v>0</v>
      </c>
      <c r="L34" s="491">
        <v>0</v>
      </c>
      <c r="M34" s="491">
        <v>0</v>
      </c>
      <c r="N34" s="491">
        <v>0</v>
      </c>
      <c r="O34" s="491">
        <v>0</v>
      </c>
      <c r="P34" s="491">
        <v>0</v>
      </c>
      <c r="Q34" s="575">
        <v>13</v>
      </c>
    </row>
    <row r="35" spans="2:17" ht="19.5" customHeight="1">
      <c r="B35" s="579" t="s">
        <v>848</v>
      </c>
      <c r="C35" s="491">
        <v>0</v>
      </c>
      <c r="D35" s="491">
        <v>0</v>
      </c>
      <c r="E35" s="491">
        <v>0</v>
      </c>
      <c r="F35" s="491">
        <v>0</v>
      </c>
      <c r="G35" s="492"/>
      <c r="H35" s="573"/>
      <c r="I35" s="576">
        <v>0</v>
      </c>
      <c r="J35" s="491">
        <v>0</v>
      </c>
      <c r="K35" s="491">
        <v>0</v>
      </c>
      <c r="L35" s="491">
        <v>0</v>
      </c>
      <c r="M35" s="491">
        <v>0</v>
      </c>
      <c r="N35" s="491">
        <v>0</v>
      </c>
      <c r="O35" s="491">
        <v>0</v>
      </c>
      <c r="P35" s="491">
        <v>0</v>
      </c>
      <c r="Q35" s="575">
        <v>0</v>
      </c>
    </row>
    <row r="36" spans="2:17" ht="19.5" customHeight="1">
      <c r="B36" s="577" t="s">
        <v>847</v>
      </c>
      <c r="C36" s="491">
        <v>151</v>
      </c>
      <c r="D36" s="491">
        <v>38</v>
      </c>
      <c r="E36" s="491">
        <v>8</v>
      </c>
      <c r="F36" s="491">
        <v>6</v>
      </c>
      <c r="G36" s="492"/>
      <c r="H36" s="573"/>
      <c r="I36" s="576">
        <v>0</v>
      </c>
      <c r="J36" s="491">
        <v>0</v>
      </c>
      <c r="K36" s="491">
        <v>0</v>
      </c>
      <c r="L36" s="491">
        <v>0</v>
      </c>
      <c r="M36" s="491">
        <v>0</v>
      </c>
      <c r="N36" s="491">
        <v>0</v>
      </c>
      <c r="O36" s="491">
        <v>0</v>
      </c>
      <c r="P36" s="491">
        <v>0</v>
      </c>
      <c r="Q36" s="575">
        <v>62</v>
      </c>
    </row>
    <row r="37" spans="2:17" ht="19.5" customHeight="1">
      <c r="B37" s="577" t="s">
        <v>846</v>
      </c>
      <c r="C37" s="491">
        <v>51</v>
      </c>
      <c r="D37" s="491">
        <v>17</v>
      </c>
      <c r="E37" s="491">
        <v>0</v>
      </c>
      <c r="F37" s="491">
        <v>4</v>
      </c>
      <c r="G37" s="492"/>
      <c r="H37" s="573"/>
      <c r="I37" s="576">
        <v>0</v>
      </c>
      <c r="J37" s="491">
        <v>0</v>
      </c>
      <c r="K37" s="491">
        <v>0</v>
      </c>
      <c r="L37" s="491">
        <v>0</v>
      </c>
      <c r="M37" s="491">
        <v>0</v>
      </c>
      <c r="N37" s="491">
        <v>0</v>
      </c>
      <c r="O37" s="491">
        <v>0</v>
      </c>
      <c r="P37" s="491">
        <v>0</v>
      </c>
      <c r="Q37" s="575">
        <v>28</v>
      </c>
    </row>
    <row r="38" spans="2:17" ht="19.5" customHeight="1">
      <c r="B38" s="577" t="s">
        <v>845</v>
      </c>
      <c r="C38" s="491">
        <v>80</v>
      </c>
      <c r="D38" s="491">
        <v>10</v>
      </c>
      <c r="E38" s="491">
        <v>4</v>
      </c>
      <c r="F38" s="491">
        <v>2</v>
      </c>
      <c r="G38" s="492"/>
      <c r="H38" s="573"/>
      <c r="I38" s="576">
        <v>0</v>
      </c>
      <c r="J38" s="491">
        <v>0</v>
      </c>
      <c r="K38" s="491">
        <v>0</v>
      </c>
      <c r="L38" s="491">
        <v>0</v>
      </c>
      <c r="M38" s="491">
        <v>0</v>
      </c>
      <c r="N38" s="491">
        <v>0</v>
      </c>
      <c r="O38" s="491">
        <v>0</v>
      </c>
      <c r="P38" s="491">
        <v>0</v>
      </c>
      <c r="Q38" s="575">
        <v>45</v>
      </c>
    </row>
    <row r="39" spans="2:17" ht="19.5" customHeight="1">
      <c r="B39" s="577" t="s">
        <v>844</v>
      </c>
      <c r="C39" s="491">
        <v>62</v>
      </c>
      <c r="D39" s="491">
        <v>15</v>
      </c>
      <c r="E39" s="491">
        <v>0</v>
      </c>
      <c r="F39" s="491">
        <v>5</v>
      </c>
      <c r="G39" s="492"/>
      <c r="H39" s="573"/>
      <c r="I39" s="576">
        <v>0</v>
      </c>
      <c r="J39" s="491">
        <v>0</v>
      </c>
      <c r="K39" s="491">
        <v>0</v>
      </c>
      <c r="L39" s="491">
        <v>0</v>
      </c>
      <c r="M39" s="491">
        <v>0</v>
      </c>
      <c r="N39" s="491">
        <v>0</v>
      </c>
      <c r="O39" s="491">
        <v>0</v>
      </c>
      <c r="P39" s="491">
        <v>0</v>
      </c>
      <c r="Q39" s="575">
        <v>29</v>
      </c>
    </row>
    <row r="40" spans="2:17" ht="19.5" customHeight="1">
      <c r="B40" s="577" t="s">
        <v>843</v>
      </c>
      <c r="C40" s="491">
        <v>115</v>
      </c>
      <c r="D40" s="491">
        <v>26</v>
      </c>
      <c r="E40" s="491">
        <v>6</v>
      </c>
      <c r="F40" s="491">
        <v>15</v>
      </c>
      <c r="G40" s="492"/>
      <c r="H40" s="573"/>
      <c r="I40" s="576">
        <v>0</v>
      </c>
      <c r="J40" s="491">
        <v>0</v>
      </c>
      <c r="K40" s="491">
        <v>0</v>
      </c>
      <c r="L40" s="491">
        <v>0</v>
      </c>
      <c r="M40" s="491">
        <v>0</v>
      </c>
      <c r="N40" s="491">
        <v>0</v>
      </c>
      <c r="O40" s="491">
        <v>0</v>
      </c>
      <c r="P40" s="491">
        <v>0</v>
      </c>
      <c r="Q40" s="575">
        <v>64</v>
      </c>
    </row>
    <row r="41" spans="2:17" ht="19.5" customHeight="1">
      <c r="B41" s="577" t="s">
        <v>842</v>
      </c>
      <c r="C41" s="491">
        <v>5</v>
      </c>
      <c r="D41" s="491">
        <v>3</v>
      </c>
      <c r="E41" s="491">
        <v>0</v>
      </c>
      <c r="F41" s="491">
        <v>0</v>
      </c>
      <c r="G41" s="492"/>
      <c r="H41" s="573"/>
      <c r="I41" s="576">
        <v>0</v>
      </c>
      <c r="J41" s="491">
        <v>0</v>
      </c>
      <c r="K41" s="491">
        <v>0</v>
      </c>
      <c r="L41" s="491">
        <v>0</v>
      </c>
      <c r="M41" s="491">
        <v>0</v>
      </c>
      <c r="N41" s="491">
        <v>1</v>
      </c>
      <c r="O41" s="491">
        <v>0</v>
      </c>
      <c r="P41" s="491">
        <v>0</v>
      </c>
      <c r="Q41" s="575">
        <v>5</v>
      </c>
    </row>
    <row r="42" spans="2:17" ht="19.5" customHeight="1">
      <c r="B42" s="577" t="s">
        <v>841</v>
      </c>
      <c r="C42" s="491">
        <v>179</v>
      </c>
      <c r="D42" s="491">
        <v>24</v>
      </c>
      <c r="E42" s="491">
        <v>11</v>
      </c>
      <c r="F42" s="491">
        <v>21</v>
      </c>
      <c r="G42" s="492"/>
      <c r="H42" s="573"/>
      <c r="I42" s="576">
        <v>0</v>
      </c>
      <c r="J42" s="491">
        <v>0</v>
      </c>
      <c r="K42" s="491">
        <v>0</v>
      </c>
      <c r="L42" s="491">
        <v>0</v>
      </c>
      <c r="M42" s="491">
        <v>0</v>
      </c>
      <c r="N42" s="491">
        <v>1</v>
      </c>
      <c r="O42" s="491">
        <v>0</v>
      </c>
      <c r="P42" s="491">
        <v>0</v>
      </c>
      <c r="Q42" s="575">
        <v>87</v>
      </c>
    </row>
    <row r="43" spans="2:17" ht="19.5" customHeight="1">
      <c r="B43" s="577" t="s">
        <v>840</v>
      </c>
      <c r="C43" s="491">
        <v>457</v>
      </c>
      <c r="D43" s="491">
        <v>71</v>
      </c>
      <c r="E43" s="491">
        <v>29</v>
      </c>
      <c r="F43" s="491">
        <v>33</v>
      </c>
      <c r="G43" s="492"/>
      <c r="H43" s="573"/>
      <c r="I43" s="576">
        <v>0</v>
      </c>
      <c r="J43" s="491">
        <v>0</v>
      </c>
      <c r="K43" s="491">
        <v>0</v>
      </c>
      <c r="L43" s="491">
        <v>0</v>
      </c>
      <c r="M43" s="491">
        <v>0</v>
      </c>
      <c r="N43" s="491">
        <v>2</v>
      </c>
      <c r="O43" s="491">
        <v>0</v>
      </c>
      <c r="P43" s="491">
        <v>0</v>
      </c>
      <c r="Q43" s="575">
        <v>449</v>
      </c>
    </row>
    <row r="44" spans="2:17" ht="28.5" customHeight="1">
      <c r="B44" s="578" t="s">
        <v>839</v>
      </c>
      <c r="C44" s="491">
        <v>54</v>
      </c>
      <c r="D44" s="491">
        <v>14</v>
      </c>
      <c r="E44" s="491">
        <v>0</v>
      </c>
      <c r="F44" s="491">
        <v>4</v>
      </c>
      <c r="G44" s="492"/>
      <c r="H44" s="573"/>
      <c r="I44" s="576">
        <v>0</v>
      </c>
      <c r="J44" s="491">
        <v>0</v>
      </c>
      <c r="K44" s="491">
        <v>0</v>
      </c>
      <c r="L44" s="491">
        <v>0</v>
      </c>
      <c r="M44" s="491">
        <v>0</v>
      </c>
      <c r="N44" s="491">
        <v>0</v>
      </c>
      <c r="O44" s="491">
        <v>0</v>
      </c>
      <c r="P44" s="491">
        <v>0</v>
      </c>
      <c r="Q44" s="575">
        <v>42</v>
      </c>
    </row>
    <row r="45" spans="2:17" ht="19.5" customHeight="1">
      <c r="B45" s="577"/>
      <c r="C45" s="491"/>
      <c r="D45" s="491"/>
      <c r="E45" s="491"/>
      <c r="F45" s="491"/>
      <c r="G45" s="492"/>
      <c r="H45" s="573"/>
      <c r="I45" s="576"/>
      <c r="J45" s="491"/>
      <c r="K45" s="491"/>
      <c r="L45" s="491"/>
      <c r="M45" s="491"/>
      <c r="N45" s="491"/>
      <c r="O45" s="491"/>
      <c r="P45" s="491"/>
      <c r="Q45" s="575"/>
    </row>
    <row r="46" spans="2:17" ht="19.5" customHeight="1">
      <c r="B46" s="577" t="s">
        <v>838</v>
      </c>
      <c r="C46" s="491">
        <v>0</v>
      </c>
      <c r="D46" s="491">
        <v>0</v>
      </c>
      <c r="E46" s="491">
        <v>0</v>
      </c>
      <c r="F46" s="491">
        <v>0</v>
      </c>
      <c r="G46" s="492"/>
      <c r="H46" s="573"/>
      <c r="I46" s="576">
        <v>0</v>
      </c>
      <c r="J46" s="491">
        <v>0</v>
      </c>
      <c r="K46" s="491">
        <v>0</v>
      </c>
      <c r="L46" s="491">
        <v>0</v>
      </c>
      <c r="M46" s="491">
        <v>0</v>
      </c>
      <c r="N46" s="491">
        <v>0</v>
      </c>
      <c r="O46" s="491">
        <v>0</v>
      </c>
      <c r="P46" s="491">
        <v>0</v>
      </c>
      <c r="Q46" s="575">
        <v>0</v>
      </c>
    </row>
    <row r="47" spans="2:17" ht="19.5" customHeight="1">
      <c r="B47" s="577" t="s">
        <v>837</v>
      </c>
      <c r="C47" s="491">
        <v>58</v>
      </c>
      <c r="D47" s="491">
        <v>14</v>
      </c>
      <c r="E47" s="491">
        <v>1</v>
      </c>
      <c r="F47" s="491">
        <v>3</v>
      </c>
      <c r="G47" s="492"/>
      <c r="H47" s="573"/>
      <c r="I47" s="576">
        <v>0</v>
      </c>
      <c r="J47" s="491">
        <v>0</v>
      </c>
      <c r="K47" s="491">
        <v>0</v>
      </c>
      <c r="L47" s="491">
        <v>0</v>
      </c>
      <c r="M47" s="491">
        <v>0</v>
      </c>
      <c r="N47" s="491">
        <v>1</v>
      </c>
      <c r="O47" s="491">
        <v>1</v>
      </c>
      <c r="P47" s="491">
        <v>0</v>
      </c>
      <c r="Q47" s="575">
        <v>49</v>
      </c>
    </row>
    <row r="48" spans="2:17" ht="19.5" customHeight="1">
      <c r="B48" s="577"/>
      <c r="C48" s="491"/>
      <c r="D48" s="491"/>
      <c r="E48" s="491"/>
      <c r="F48" s="491"/>
      <c r="G48" s="492"/>
      <c r="H48" s="573"/>
      <c r="I48" s="576"/>
      <c r="J48" s="491"/>
      <c r="K48" s="491"/>
      <c r="L48" s="491"/>
      <c r="M48" s="491"/>
      <c r="N48" s="491"/>
      <c r="O48" s="491"/>
      <c r="P48" s="491"/>
      <c r="Q48" s="575"/>
    </row>
    <row r="49" spans="2:17" ht="19.5" customHeight="1">
      <c r="B49" s="577" t="s">
        <v>836</v>
      </c>
      <c r="C49" s="491">
        <v>7</v>
      </c>
      <c r="D49" s="491">
        <v>3</v>
      </c>
      <c r="E49" s="491">
        <v>0</v>
      </c>
      <c r="F49" s="491">
        <v>1</v>
      </c>
      <c r="G49" s="492"/>
      <c r="H49" s="573"/>
      <c r="I49" s="576">
        <v>0</v>
      </c>
      <c r="J49" s="491">
        <v>0</v>
      </c>
      <c r="K49" s="491">
        <v>0</v>
      </c>
      <c r="L49" s="491">
        <v>0</v>
      </c>
      <c r="M49" s="491">
        <v>0</v>
      </c>
      <c r="N49" s="491">
        <v>0</v>
      </c>
      <c r="O49" s="491">
        <v>0</v>
      </c>
      <c r="P49" s="491">
        <v>0</v>
      </c>
      <c r="Q49" s="575">
        <v>2</v>
      </c>
    </row>
    <row r="50" spans="2:17" ht="19.5" customHeight="1" thickBot="1">
      <c r="B50" s="574" t="s">
        <v>835</v>
      </c>
      <c r="C50" s="571">
        <v>14</v>
      </c>
      <c r="D50" s="571">
        <v>4</v>
      </c>
      <c r="E50" s="571">
        <v>0</v>
      </c>
      <c r="F50" s="571">
        <v>0</v>
      </c>
      <c r="G50" s="492"/>
      <c r="H50" s="573"/>
      <c r="I50" s="572">
        <v>0</v>
      </c>
      <c r="J50" s="571">
        <v>0</v>
      </c>
      <c r="K50" s="571">
        <v>0</v>
      </c>
      <c r="L50" s="571">
        <v>0</v>
      </c>
      <c r="M50" s="571">
        <v>0</v>
      </c>
      <c r="N50" s="571">
        <v>0</v>
      </c>
      <c r="O50" s="571">
        <v>0</v>
      </c>
      <c r="P50" s="571">
        <v>0</v>
      </c>
      <c r="Q50" s="570">
        <v>6</v>
      </c>
    </row>
    <row r="51" spans="2:17" ht="19.5" customHeight="1">
      <c r="B51" s="569" t="s">
        <v>834</v>
      </c>
      <c r="C51" s="332"/>
      <c r="D51" s="332"/>
      <c r="E51" s="332"/>
      <c r="F51" s="332"/>
      <c r="G51" s="568"/>
      <c r="H51" s="568"/>
      <c r="I51" s="332"/>
      <c r="J51" s="332"/>
      <c r="K51" s="332"/>
      <c r="L51" s="332"/>
      <c r="M51" s="332"/>
      <c r="N51" s="332"/>
      <c r="O51" s="332"/>
      <c r="P51" s="332"/>
      <c r="Q51" s="332"/>
    </row>
  </sheetData>
  <mergeCells count="18">
    <mergeCell ref="Q3:Q5"/>
    <mergeCell ref="I3:N4"/>
    <mergeCell ref="I5:I6"/>
    <mergeCell ref="J5:J6"/>
    <mergeCell ref="K5:K6"/>
    <mergeCell ref="L5:L6"/>
    <mergeCell ref="M5:M6"/>
    <mergeCell ref="N5:N6"/>
    <mergeCell ref="C5:C6"/>
    <mergeCell ref="C3:C4"/>
    <mergeCell ref="O5:O6"/>
    <mergeCell ref="P5:P6"/>
    <mergeCell ref="O3:P4"/>
    <mergeCell ref="F3:F4"/>
    <mergeCell ref="F5:F6"/>
    <mergeCell ref="D3:E4"/>
    <mergeCell ref="D5:D6"/>
    <mergeCell ref="E5:E6"/>
  </mergeCells>
  <phoneticPr fontId="3"/>
  <pageMargins left="0.51181102362204722" right="0.51181102362204722" top="0.55118110236220474" bottom="0.39370078740157483" header="0.51181102362204722" footer="0.51181102362204722"/>
  <pageSetup paperSize="9" scale="78" firstPageNumber="168" orientation="portrait" useFirstPageNumber="1" r:id="rId1"/>
  <headerFooter alignWithMargins="0"/>
  <colBreaks count="1" manualBreakCount="1">
    <brk id="7" max="5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M65"/>
  <sheetViews>
    <sheetView showGridLines="0" view="pageBreakPreview" zoomScale="85" zoomScaleNormal="100" zoomScaleSheetLayoutView="85" workbookViewId="0">
      <selection activeCell="L9" sqref="L9"/>
    </sheetView>
  </sheetViews>
  <sheetFormatPr defaultColWidth="10.625" defaultRowHeight="41.1" customHeight="1"/>
  <cols>
    <col min="1" max="1" width="2.625" style="331" customWidth="1"/>
    <col min="2" max="2" width="29.625" style="331" customWidth="1"/>
    <col min="3" max="3" width="14.125" style="331" customWidth="1"/>
    <col min="4" max="8" width="9.625" style="331" customWidth="1"/>
    <col min="9" max="9" width="11.375" style="331" customWidth="1"/>
    <col min="10" max="10" width="2.625" style="331" customWidth="1"/>
    <col min="11" max="13" width="10.625" style="331" customWidth="1"/>
    <col min="14" max="16384" width="10.625" style="331"/>
  </cols>
  <sheetData>
    <row r="1" spans="2:13" ht="18" customHeight="1">
      <c r="B1" s="597" t="s">
        <v>911</v>
      </c>
      <c r="F1" s="598"/>
      <c r="G1" s="598"/>
      <c r="H1" s="598"/>
      <c r="I1" s="598"/>
      <c r="J1" s="598"/>
      <c r="K1" s="598"/>
      <c r="L1" s="598"/>
      <c r="M1" s="598"/>
    </row>
    <row r="2" spans="2:13" ht="18" customHeight="1" thickBot="1">
      <c r="B2" s="567"/>
      <c r="C2" s="567"/>
      <c r="D2" s="567"/>
      <c r="E2" s="596"/>
      <c r="F2" s="596"/>
      <c r="G2" s="567"/>
      <c r="H2" s="596"/>
      <c r="I2" s="595" t="s">
        <v>18</v>
      </c>
      <c r="J2" s="598"/>
      <c r="K2" s="598"/>
      <c r="L2" s="598"/>
      <c r="M2" s="598"/>
    </row>
    <row r="3" spans="2:13" ht="18" customHeight="1">
      <c r="B3" s="594"/>
      <c r="C3" s="1130" t="s">
        <v>889</v>
      </c>
      <c r="D3" s="1130" t="s">
        <v>886</v>
      </c>
      <c r="E3" s="1161"/>
      <c r="F3" s="1161"/>
      <c r="G3" s="1162"/>
      <c r="H3" s="1159" t="s">
        <v>910</v>
      </c>
      <c r="I3" s="1153" t="s">
        <v>909</v>
      </c>
      <c r="J3" s="598"/>
      <c r="K3" s="598"/>
      <c r="L3" s="598"/>
      <c r="M3" s="598"/>
    </row>
    <row r="4" spans="2:13" ht="18" customHeight="1">
      <c r="B4" s="581"/>
      <c r="C4" s="1158"/>
      <c r="D4" s="1163"/>
      <c r="E4" s="1164"/>
      <c r="F4" s="1164"/>
      <c r="G4" s="1165"/>
      <c r="H4" s="1160"/>
      <c r="I4" s="1154"/>
      <c r="J4" s="598"/>
      <c r="K4" s="598"/>
      <c r="L4" s="598"/>
      <c r="M4" s="598"/>
    </row>
    <row r="5" spans="2:13" ht="18" customHeight="1">
      <c r="B5" s="581"/>
      <c r="C5" s="1156" t="s">
        <v>883</v>
      </c>
      <c r="D5" s="1134" t="s">
        <v>908</v>
      </c>
      <c r="E5" s="1132" t="s">
        <v>907</v>
      </c>
      <c r="F5" s="1132" t="s">
        <v>906</v>
      </c>
      <c r="G5" s="1134" t="s">
        <v>45</v>
      </c>
      <c r="H5" s="1160"/>
      <c r="I5" s="1154"/>
      <c r="J5" s="598"/>
      <c r="K5" s="598"/>
      <c r="L5" s="598"/>
      <c r="M5" s="598"/>
    </row>
    <row r="6" spans="2:13" ht="18" customHeight="1">
      <c r="B6" s="589"/>
      <c r="C6" s="1157"/>
      <c r="D6" s="1155"/>
      <c r="E6" s="1155"/>
      <c r="F6" s="1155"/>
      <c r="G6" s="1155"/>
      <c r="H6" s="1155"/>
      <c r="I6" s="602" t="s">
        <v>5</v>
      </c>
      <c r="J6" s="598"/>
      <c r="K6" s="598"/>
      <c r="L6" s="598"/>
      <c r="M6" s="598"/>
    </row>
    <row r="7" spans="2:13" ht="36" customHeight="1">
      <c r="B7" s="577" t="s">
        <v>4</v>
      </c>
      <c r="C7" s="586">
        <f t="shared" ref="C7:I7" si="0">SUM(C10:C23)</f>
        <v>15850</v>
      </c>
      <c r="D7" s="586">
        <f t="shared" si="0"/>
        <v>0</v>
      </c>
      <c r="E7" s="586">
        <f t="shared" si="0"/>
        <v>0</v>
      </c>
      <c r="F7" s="586">
        <f t="shared" si="0"/>
        <v>0</v>
      </c>
      <c r="G7" s="586">
        <f t="shared" si="0"/>
        <v>8</v>
      </c>
      <c r="H7" s="586">
        <f t="shared" si="0"/>
        <v>0</v>
      </c>
      <c r="I7" s="601">
        <f t="shared" si="0"/>
        <v>6989</v>
      </c>
      <c r="J7" s="598"/>
      <c r="K7" s="598"/>
      <c r="L7" s="598"/>
      <c r="M7" s="598"/>
    </row>
    <row r="8" spans="2:13" ht="36" customHeight="1">
      <c r="B8" s="577"/>
      <c r="C8" s="580"/>
      <c r="D8" s="491"/>
      <c r="E8" s="491"/>
      <c r="F8" s="491"/>
      <c r="G8" s="491"/>
      <c r="H8" s="491"/>
      <c r="I8" s="490"/>
      <c r="J8" s="598"/>
      <c r="K8" s="598"/>
      <c r="L8" s="598"/>
      <c r="M8" s="598"/>
    </row>
    <row r="9" spans="2:13" ht="36" customHeight="1">
      <c r="B9" s="577" t="s">
        <v>905</v>
      </c>
      <c r="C9" s="580">
        <f t="shared" ref="C9:I9" si="1">SUM(C10:C13)</f>
        <v>1130</v>
      </c>
      <c r="D9" s="580">
        <f t="shared" si="1"/>
        <v>0</v>
      </c>
      <c r="E9" s="580">
        <f t="shared" si="1"/>
        <v>0</v>
      </c>
      <c r="F9" s="580">
        <f t="shared" si="1"/>
        <v>0</v>
      </c>
      <c r="G9" s="580">
        <f t="shared" si="1"/>
        <v>0</v>
      </c>
      <c r="H9" s="580">
        <f t="shared" si="1"/>
        <v>0</v>
      </c>
      <c r="I9" s="490">
        <f t="shared" si="1"/>
        <v>544</v>
      </c>
      <c r="J9" s="598"/>
      <c r="K9" s="598"/>
      <c r="L9" s="598"/>
      <c r="M9" s="598"/>
    </row>
    <row r="10" spans="2:13" ht="36" customHeight="1">
      <c r="B10" s="581" t="s">
        <v>904</v>
      </c>
      <c r="C10" s="580">
        <v>229</v>
      </c>
      <c r="D10" s="580">
        <v>0</v>
      </c>
      <c r="E10" s="580">
        <v>0</v>
      </c>
      <c r="F10" s="580">
        <v>0</v>
      </c>
      <c r="G10" s="580">
        <v>0</v>
      </c>
      <c r="H10" s="580">
        <v>0</v>
      </c>
      <c r="I10" s="490">
        <v>110</v>
      </c>
      <c r="J10" s="598"/>
      <c r="K10" s="598"/>
      <c r="L10" s="598"/>
      <c r="M10" s="598"/>
    </row>
    <row r="11" spans="2:13" ht="36" customHeight="1">
      <c r="B11" s="581" t="s">
        <v>903</v>
      </c>
      <c r="C11" s="580">
        <v>186</v>
      </c>
      <c r="D11" s="580">
        <v>0</v>
      </c>
      <c r="E11" s="580">
        <v>0</v>
      </c>
      <c r="F11" s="580">
        <v>0</v>
      </c>
      <c r="G11" s="580">
        <v>0</v>
      </c>
      <c r="H11" s="580">
        <v>0</v>
      </c>
      <c r="I11" s="490">
        <v>94</v>
      </c>
      <c r="J11" s="598"/>
      <c r="K11" s="598"/>
      <c r="L11" s="598"/>
      <c r="M11" s="598"/>
    </row>
    <row r="12" spans="2:13" ht="36" customHeight="1">
      <c r="B12" s="581" t="s">
        <v>902</v>
      </c>
      <c r="C12" s="580">
        <v>37</v>
      </c>
      <c r="D12" s="580">
        <v>0</v>
      </c>
      <c r="E12" s="580">
        <v>0</v>
      </c>
      <c r="F12" s="580">
        <v>0</v>
      </c>
      <c r="G12" s="580">
        <v>0</v>
      </c>
      <c r="H12" s="580">
        <v>0</v>
      </c>
      <c r="I12" s="490">
        <v>7</v>
      </c>
      <c r="J12" s="598"/>
      <c r="K12" s="598"/>
      <c r="L12" s="598"/>
      <c r="M12" s="598"/>
    </row>
    <row r="13" spans="2:13" ht="36" customHeight="1">
      <c r="B13" s="581" t="s">
        <v>869</v>
      </c>
      <c r="C13" s="580">
        <v>678</v>
      </c>
      <c r="D13" s="580">
        <v>0</v>
      </c>
      <c r="E13" s="580">
        <v>0</v>
      </c>
      <c r="F13" s="580">
        <v>0</v>
      </c>
      <c r="G13" s="580">
        <v>0</v>
      </c>
      <c r="H13" s="580">
        <v>0</v>
      </c>
      <c r="I13" s="490">
        <v>333</v>
      </c>
      <c r="J13" s="598"/>
      <c r="K13" s="598"/>
      <c r="L13" s="598"/>
      <c r="M13" s="598"/>
    </row>
    <row r="14" spans="2:13" ht="36" customHeight="1">
      <c r="B14" s="577" t="s">
        <v>901</v>
      </c>
      <c r="C14" s="580">
        <v>302</v>
      </c>
      <c r="D14" s="580">
        <v>0</v>
      </c>
      <c r="E14" s="580">
        <v>0</v>
      </c>
      <c r="F14" s="580">
        <v>0</v>
      </c>
      <c r="G14" s="580">
        <v>0</v>
      </c>
      <c r="H14" s="580">
        <v>0</v>
      </c>
      <c r="I14" s="490">
        <v>0</v>
      </c>
      <c r="J14" s="598"/>
      <c r="K14" s="598"/>
      <c r="L14" s="598"/>
      <c r="M14" s="598"/>
    </row>
    <row r="15" spans="2:13" ht="36" customHeight="1">
      <c r="B15" s="577" t="s">
        <v>900</v>
      </c>
      <c r="C15" s="580">
        <v>813</v>
      </c>
      <c r="D15" s="580">
        <v>0</v>
      </c>
      <c r="E15" s="580">
        <v>0</v>
      </c>
      <c r="F15" s="580">
        <v>0</v>
      </c>
      <c r="G15" s="580">
        <v>8</v>
      </c>
      <c r="H15" s="580">
        <v>0</v>
      </c>
      <c r="I15" s="490">
        <v>358</v>
      </c>
      <c r="J15" s="598"/>
      <c r="K15" s="598"/>
      <c r="L15" s="598"/>
      <c r="M15" s="598"/>
    </row>
    <row r="16" spans="2:13" ht="36" customHeight="1">
      <c r="B16" s="577" t="s">
        <v>899</v>
      </c>
      <c r="C16" s="580">
        <v>2617</v>
      </c>
      <c r="D16" s="580">
        <v>0</v>
      </c>
      <c r="E16" s="580">
        <v>0</v>
      </c>
      <c r="F16" s="580">
        <v>0</v>
      </c>
      <c r="G16" s="580">
        <v>0</v>
      </c>
      <c r="H16" s="580">
        <v>0</v>
      </c>
      <c r="I16" s="490">
        <v>1555</v>
      </c>
      <c r="J16" s="598"/>
      <c r="K16" s="598"/>
      <c r="L16" s="598"/>
      <c r="M16" s="598"/>
    </row>
    <row r="17" spans="2:13" ht="36" customHeight="1">
      <c r="B17" s="577" t="s">
        <v>898</v>
      </c>
      <c r="C17" s="580">
        <v>2961</v>
      </c>
      <c r="D17" s="580">
        <v>0</v>
      </c>
      <c r="E17" s="580">
        <v>0</v>
      </c>
      <c r="F17" s="580">
        <v>0</v>
      </c>
      <c r="G17" s="580">
        <v>0</v>
      </c>
      <c r="H17" s="580">
        <v>0</v>
      </c>
      <c r="I17" s="490">
        <v>1003</v>
      </c>
      <c r="J17" s="598"/>
      <c r="K17" s="598"/>
      <c r="L17" s="598"/>
      <c r="M17" s="598"/>
    </row>
    <row r="18" spans="2:13" ht="36" customHeight="1">
      <c r="B18" s="577" t="s">
        <v>897</v>
      </c>
      <c r="C18" s="580">
        <v>3156</v>
      </c>
      <c r="D18" s="580">
        <v>0</v>
      </c>
      <c r="E18" s="580">
        <v>0</v>
      </c>
      <c r="F18" s="580">
        <v>0</v>
      </c>
      <c r="G18" s="580">
        <v>0</v>
      </c>
      <c r="H18" s="580">
        <v>0</v>
      </c>
      <c r="I18" s="490">
        <v>975</v>
      </c>
      <c r="J18" s="598"/>
      <c r="K18" s="598"/>
      <c r="L18" s="598"/>
      <c r="M18" s="598"/>
    </row>
    <row r="19" spans="2:13" ht="36" customHeight="1">
      <c r="B19" s="577" t="s">
        <v>896</v>
      </c>
      <c r="C19" s="580">
        <v>3713</v>
      </c>
      <c r="D19" s="580">
        <v>0</v>
      </c>
      <c r="E19" s="580">
        <v>0</v>
      </c>
      <c r="F19" s="580">
        <v>0</v>
      </c>
      <c r="G19" s="580">
        <v>0</v>
      </c>
      <c r="H19" s="580">
        <v>0</v>
      </c>
      <c r="I19" s="490">
        <v>1611</v>
      </c>
      <c r="J19" s="598"/>
      <c r="K19" s="598"/>
      <c r="L19" s="598"/>
      <c r="M19" s="598"/>
    </row>
    <row r="20" spans="2:13" ht="36" customHeight="1">
      <c r="B20" s="600" t="s">
        <v>895</v>
      </c>
      <c r="C20" s="580">
        <v>14</v>
      </c>
      <c r="D20" s="580">
        <v>0</v>
      </c>
      <c r="E20" s="580">
        <v>0</v>
      </c>
      <c r="F20" s="580">
        <v>0</v>
      </c>
      <c r="G20" s="580">
        <v>0</v>
      </c>
      <c r="H20" s="580">
        <v>0</v>
      </c>
      <c r="I20" s="490">
        <v>0</v>
      </c>
      <c r="J20" s="598"/>
      <c r="K20" s="598"/>
      <c r="L20" s="598"/>
      <c r="M20" s="598"/>
    </row>
    <row r="21" spans="2:13" ht="36" customHeight="1">
      <c r="B21" s="577" t="s">
        <v>894</v>
      </c>
      <c r="C21" s="580">
        <v>612</v>
      </c>
      <c r="D21" s="580">
        <v>0</v>
      </c>
      <c r="E21" s="580">
        <v>0</v>
      </c>
      <c r="F21" s="580">
        <v>0</v>
      </c>
      <c r="G21" s="580">
        <v>0</v>
      </c>
      <c r="H21" s="580">
        <v>0</v>
      </c>
      <c r="I21" s="490">
        <v>415</v>
      </c>
      <c r="J21" s="598"/>
      <c r="K21" s="598"/>
      <c r="L21" s="598"/>
      <c r="M21" s="598"/>
    </row>
    <row r="22" spans="2:13" ht="36" customHeight="1">
      <c r="B22" s="577" t="s">
        <v>893</v>
      </c>
      <c r="C22" s="580">
        <v>0</v>
      </c>
      <c r="D22" s="580">
        <v>0</v>
      </c>
      <c r="E22" s="580">
        <v>0</v>
      </c>
      <c r="F22" s="580">
        <v>0</v>
      </c>
      <c r="G22" s="580">
        <v>0</v>
      </c>
      <c r="H22" s="580">
        <v>0</v>
      </c>
      <c r="I22" s="490">
        <v>0</v>
      </c>
      <c r="J22" s="598"/>
      <c r="K22" s="598"/>
      <c r="L22" s="598"/>
      <c r="M22" s="598"/>
    </row>
    <row r="23" spans="2:13" ht="36" customHeight="1" thickBot="1">
      <c r="B23" s="599" t="s">
        <v>892</v>
      </c>
      <c r="C23" s="580">
        <v>532</v>
      </c>
      <c r="D23" s="580">
        <v>0</v>
      </c>
      <c r="E23" s="580">
        <v>0</v>
      </c>
      <c r="F23" s="580">
        <v>0</v>
      </c>
      <c r="G23" s="580">
        <v>0</v>
      </c>
      <c r="H23" s="580">
        <v>0</v>
      </c>
      <c r="I23" s="490">
        <v>528</v>
      </c>
      <c r="J23" s="598"/>
      <c r="K23" s="598"/>
      <c r="L23" s="598"/>
      <c r="M23" s="598"/>
    </row>
    <row r="24" spans="2:13" ht="18" customHeight="1">
      <c r="B24" s="1152" t="s">
        <v>891</v>
      </c>
      <c r="C24" s="1152"/>
      <c r="D24" s="1152"/>
      <c r="E24" s="1152"/>
      <c r="F24" s="1152"/>
      <c r="G24" s="1152"/>
      <c r="H24" s="1152"/>
      <c r="I24" s="1152"/>
      <c r="J24" s="598"/>
      <c r="K24" s="598"/>
      <c r="L24" s="598"/>
      <c r="M24" s="598"/>
    </row>
    <row r="25" spans="2:13" ht="41.1" customHeight="1">
      <c r="B25" s="598"/>
      <c r="F25" s="598"/>
      <c r="G25" s="598"/>
      <c r="H25" s="598"/>
      <c r="I25" s="598"/>
      <c r="J25" s="598"/>
      <c r="K25" s="598"/>
      <c r="L25" s="598"/>
      <c r="M25" s="598"/>
    </row>
    <row r="26" spans="2:13" ht="41.1" customHeight="1">
      <c r="F26" s="598"/>
      <c r="G26" s="598"/>
      <c r="H26" s="598"/>
      <c r="I26" s="598"/>
      <c r="J26" s="598"/>
      <c r="K26" s="598"/>
      <c r="L26" s="598"/>
      <c r="M26" s="598"/>
    </row>
    <row r="27" spans="2:13" ht="41.1" customHeight="1">
      <c r="F27" s="598"/>
      <c r="G27" s="598"/>
      <c r="H27" s="598"/>
      <c r="I27" s="598"/>
      <c r="J27" s="598"/>
      <c r="K27" s="598"/>
      <c r="L27" s="598"/>
      <c r="M27" s="598"/>
    </row>
    <row r="28" spans="2:13" ht="41.1" customHeight="1">
      <c r="F28" s="598"/>
      <c r="G28" s="598"/>
      <c r="H28" s="598"/>
      <c r="I28" s="598"/>
      <c r="J28" s="598"/>
      <c r="K28" s="598"/>
      <c r="L28" s="598"/>
      <c r="M28" s="598"/>
    </row>
    <row r="29" spans="2:13" ht="41.1" customHeight="1">
      <c r="F29" s="598"/>
      <c r="G29" s="598"/>
      <c r="H29" s="598"/>
      <c r="I29" s="598"/>
      <c r="J29" s="598"/>
      <c r="K29" s="598"/>
      <c r="L29" s="598"/>
      <c r="M29" s="598"/>
    </row>
    <row r="30" spans="2:13" ht="41.1" customHeight="1">
      <c r="F30" s="598"/>
      <c r="G30" s="598"/>
      <c r="H30" s="598"/>
      <c r="I30" s="598"/>
      <c r="J30" s="598"/>
      <c r="K30" s="598"/>
      <c r="L30" s="598"/>
      <c r="M30" s="598"/>
    </row>
    <row r="31" spans="2:13" ht="41.1" customHeight="1">
      <c r="F31" s="598"/>
      <c r="G31" s="598"/>
      <c r="H31" s="598"/>
      <c r="I31" s="598"/>
      <c r="J31" s="598"/>
      <c r="K31" s="598"/>
      <c r="L31" s="598"/>
      <c r="M31" s="598"/>
    </row>
    <row r="32" spans="2:13" ht="41.1" customHeight="1">
      <c r="F32" s="598"/>
      <c r="G32" s="598"/>
      <c r="H32" s="598"/>
      <c r="I32" s="598"/>
      <c r="J32" s="598"/>
      <c r="K32" s="598"/>
      <c r="L32" s="598"/>
      <c r="M32" s="598"/>
    </row>
    <row r="33" spans="6:13" ht="41.1" customHeight="1">
      <c r="F33" s="598"/>
      <c r="G33" s="598"/>
      <c r="H33" s="598"/>
      <c r="I33" s="598"/>
      <c r="J33" s="598"/>
      <c r="K33" s="598"/>
      <c r="L33" s="598"/>
      <c r="M33" s="598"/>
    </row>
    <row r="34" spans="6:13" ht="41.1" customHeight="1">
      <c r="F34" s="598"/>
      <c r="G34" s="598"/>
      <c r="H34" s="598"/>
      <c r="I34" s="598"/>
      <c r="J34" s="598"/>
      <c r="K34" s="598"/>
      <c r="L34" s="598"/>
      <c r="M34" s="598"/>
    </row>
    <row r="35" spans="6:13" ht="41.1" customHeight="1">
      <c r="F35" s="598"/>
      <c r="G35" s="598"/>
      <c r="H35" s="598"/>
      <c r="I35" s="598"/>
      <c r="J35" s="598"/>
      <c r="K35" s="598"/>
      <c r="L35" s="598"/>
      <c r="M35" s="598"/>
    </row>
    <row r="36" spans="6:13" ht="41.1" customHeight="1">
      <c r="F36" s="598"/>
      <c r="G36" s="598"/>
      <c r="H36" s="598"/>
      <c r="I36" s="598"/>
      <c r="J36" s="598"/>
      <c r="K36" s="598"/>
      <c r="L36" s="598"/>
      <c r="M36" s="598"/>
    </row>
    <row r="37" spans="6:13" ht="41.1" customHeight="1">
      <c r="F37" s="598"/>
      <c r="G37" s="598"/>
      <c r="H37" s="598"/>
      <c r="I37" s="598"/>
      <c r="J37" s="598"/>
      <c r="K37" s="598"/>
      <c r="L37" s="598"/>
      <c r="M37" s="598"/>
    </row>
    <row r="38" spans="6:13" ht="41.1" customHeight="1">
      <c r="F38" s="598"/>
      <c r="G38" s="598"/>
      <c r="H38" s="598"/>
      <c r="I38" s="598"/>
      <c r="J38" s="598"/>
      <c r="K38" s="598"/>
      <c r="L38" s="598"/>
      <c r="M38" s="598"/>
    </row>
    <row r="39" spans="6:13" ht="41.1" customHeight="1">
      <c r="J39" s="598"/>
      <c r="K39" s="598"/>
      <c r="L39" s="598"/>
      <c r="M39" s="598"/>
    </row>
    <row r="40" spans="6:13" ht="41.1" customHeight="1">
      <c r="J40" s="598"/>
      <c r="K40" s="598"/>
      <c r="L40" s="598"/>
      <c r="M40" s="598"/>
    </row>
    <row r="41" spans="6:13" ht="41.1" customHeight="1">
      <c r="J41" s="598"/>
      <c r="K41" s="598"/>
      <c r="L41" s="598"/>
      <c r="M41" s="598"/>
    </row>
    <row r="42" spans="6:13" ht="41.1" customHeight="1">
      <c r="J42" s="598"/>
      <c r="K42" s="598"/>
      <c r="L42" s="598"/>
      <c r="M42" s="598"/>
    </row>
    <row r="43" spans="6:13" ht="41.1" customHeight="1">
      <c r="J43" s="598"/>
      <c r="K43" s="598"/>
      <c r="L43" s="598"/>
      <c r="M43" s="598"/>
    </row>
    <row r="44" spans="6:13" ht="41.1" customHeight="1">
      <c r="J44" s="598"/>
      <c r="K44" s="598"/>
      <c r="L44" s="598"/>
      <c r="M44" s="598"/>
    </row>
    <row r="45" spans="6:13" ht="41.1" customHeight="1">
      <c r="J45" s="598"/>
      <c r="K45" s="598"/>
      <c r="L45" s="598"/>
      <c r="M45" s="598"/>
    </row>
    <row r="46" spans="6:13" ht="41.1" customHeight="1">
      <c r="J46" s="598"/>
      <c r="K46" s="598"/>
      <c r="L46" s="598"/>
      <c r="M46" s="598"/>
    </row>
    <row r="47" spans="6:13" ht="41.1" customHeight="1">
      <c r="J47" s="598"/>
      <c r="K47" s="598"/>
      <c r="L47" s="598"/>
      <c r="M47" s="598"/>
    </row>
    <row r="48" spans="6:13" ht="41.1" customHeight="1">
      <c r="J48" s="598"/>
      <c r="K48" s="598"/>
      <c r="L48" s="598"/>
      <c r="M48" s="598"/>
    </row>
    <row r="49" spans="10:13" ht="41.1" customHeight="1">
      <c r="J49" s="598"/>
      <c r="K49" s="598"/>
      <c r="L49" s="598"/>
      <c r="M49" s="598"/>
    </row>
    <row r="50" spans="10:13" ht="41.1" customHeight="1">
      <c r="J50" s="598"/>
      <c r="K50" s="598"/>
      <c r="L50" s="598"/>
      <c r="M50" s="598"/>
    </row>
    <row r="51" spans="10:13" ht="41.1" customHeight="1">
      <c r="J51" s="598"/>
      <c r="K51" s="598"/>
      <c r="L51" s="598"/>
      <c r="M51" s="598"/>
    </row>
    <row r="52" spans="10:13" ht="41.1" customHeight="1">
      <c r="J52" s="598"/>
      <c r="K52" s="598"/>
      <c r="L52" s="598"/>
      <c r="M52" s="598"/>
    </row>
    <row r="53" spans="10:13" ht="41.1" customHeight="1">
      <c r="J53" s="598"/>
      <c r="K53" s="598"/>
      <c r="L53" s="598"/>
      <c r="M53" s="598"/>
    </row>
    <row r="54" spans="10:13" ht="41.1" customHeight="1">
      <c r="J54" s="598"/>
      <c r="K54" s="598"/>
      <c r="L54" s="598"/>
      <c r="M54" s="598"/>
    </row>
    <row r="55" spans="10:13" ht="41.1" customHeight="1">
      <c r="J55" s="598"/>
      <c r="K55" s="598"/>
      <c r="L55" s="598"/>
      <c r="M55" s="598"/>
    </row>
    <row r="56" spans="10:13" ht="41.1" customHeight="1">
      <c r="J56" s="598"/>
      <c r="K56" s="598"/>
      <c r="L56" s="598"/>
      <c r="M56" s="598"/>
    </row>
    <row r="57" spans="10:13" ht="41.1" customHeight="1">
      <c r="J57" s="598"/>
      <c r="K57" s="598"/>
      <c r="L57" s="598"/>
      <c r="M57" s="598"/>
    </row>
    <row r="58" spans="10:13" ht="41.1" customHeight="1">
      <c r="J58" s="598"/>
      <c r="K58" s="598"/>
      <c r="L58" s="598"/>
      <c r="M58" s="598"/>
    </row>
    <row r="59" spans="10:13" ht="41.1" customHeight="1">
      <c r="J59" s="598"/>
      <c r="K59" s="598"/>
      <c r="L59" s="598"/>
      <c r="M59" s="598"/>
    </row>
    <row r="60" spans="10:13" ht="41.1" customHeight="1">
      <c r="J60" s="598"/>
      <c r="K60" s="598"/>
      <c r="L60" s="598"/>
      <c r="M60" s="598"/>
    </row>
    <row r="61" spans="10:13" ht="41.1" customHeight="1">
      <c r="J61" s="598"/>
      <c r="K61" s="598"/>
      <c r="L61" s="598"/>
      <c r="M61" s="598"/>
    </row>
    <row r="62" spans="10:13" ht="41.1" customHeight="1">
      <c r="J62" s="598"/>
      <c r="K62" s="598"/>
      <c r="L62" s="598"/>
      <c r="M62" s="598"/>
    </row>
    <row r="63" spans="10:13" ht="41.1" customHeight="1">
      <c r="J63" s="598"/>
      <c r="K63" s="598"/>
      <c r="L63" s="598"/>
      <c r="M63" s="598"/>
    </row>
    <row r="64" spans="10:13" ht="41.1" customHeight="1">
      <c r="J64" s="598"/>
      <c r="K64" s="598"/>
      <c r="L64" s="598"/>
      <c r="M64" s="598"/>
    </row>
    <row r="65" spans="10:13" ht="41.1" customHeight="1">
      <c r="J65" s="598"/>
      <c r="K65" s="598"/>
      <c r="L65" s="598"/>
      <c r="M65" s="598"/>
    </row>
  </sheetData>
  <mergeCells count="10">
    <mergeCell ref="B24:I24"/>
    <mergeCell ref="I3:I5"/>
    <mergeCell ref="D5:D6"/>
    <mergeCell ref="E5:E6"/>
    <mergeCell ref="F5:F6"/>
    <mergeCell ref="G5:G6"/>
    <mergeCell ref="C5:C6"/>
    <mergeCell ref="C3:C4"/>
    <mergeCell ref="H3:H6"/>
    <mergeCell ref="D3:G4"/>
  </mergeCells>
  <phoneticPr fontId="3"/>
  <pageMargins left="0.51181102362204722" right="0.51181102362204722" top="0.55118110236220474" bottom="0.39370078740157483" header="0.51181102362204722" footer="0.51181102362204722"/>
  <pageSetup paperSize="9" scale="80" firstPageNumber="168"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L33"/>
  <sheetViews>
    <sheetView showGridLines="0" view="pageBreakPreview" topLeftCell="A7" zoomScale="85" zoomScaleNormal="100" zoomScaleSheetLayoutView="85" workbookViewId="0"/>
  </sheetViews>
  <sheetFormatPr defaultColWidth="10.625" defaultRowHeight="18" customHeight="1"/>
  <cols>
    <col min="1" max="1" width="2.625" style="1" customWidth="1"/>
    <col min="2" max="2" width="26.5" style="1" customWidth="1"/>
    <col min="3" max="12" width="10.25" style="1" customWidth="1"/>
    <col min="13" max="13" width="2.625" style="1" customWidth="1"/>
    <col min="14" max="16384" width="10.625" style="1"/>
  </cols>
  <sheetData>
    <row r="1" spans="2:12" ht="18" customHeight="1">
      <c r="B1" s="26" t="s">
        <v>945</v>
      </c>
    </row>
    <row r="2" spans="2:12" ht="18" customHeight="1" thickBot="1">
      <c r="B2" s="31"/>
      <c r="C2" s="31"/>
      <c r="D2" s="31"/>
      <c r="E2" s="32"/>
      <c r="F2" s="31"/>
      <c r="G2" s="32"/>
      <c r="H2" s="31"/>
      <c r="I2" s="32"/>
      <c r="J2" s="31"/>
      <c r="K2" s="32"/>
      <c r="L2" s="25" t="s">
        <v>18</v>
      </c>
    </row>
    <row r="3" spans="2:12" ht="23.1" customHeight="1">
      <c r="B3" s="37"/>
      <c r="C3" s="1168" t="s">
        <v>944</v>
      </c>
      <c r="D3" s="1168" t="s">
        <v>943</v>
      </c>
      <c r="E3" s="1171" t="s">
        <v>942</v>
      </c>
      <c r="F3" s="1172"/>
      <c r="G3" s="1172"/>
      <c r="H3" s="1172"/>
      <c r="I3" s="1172"/>
      <c r="J3" s="1172"/>
      <c r="K3" s="1173"/>
      <c r="L3" s="1169" t="s">
        <v>941</v>
      </c>
    </row>
    <row r="4" spans="2:12" ht="23.1" customHeight="1">
      <c r="B4" s="123"/>
      <c r="C4" s="698"/>
      <c r="D4" s="698"/>
      <c r="E4" s="1174"/>
      <c r="F4" s="1175"/>
      <c r="G4" s="1175"/>
      <c r="H4" s="1175"/>
      <c r="I4" s="1175"/>
      <c r="J4" s="1175"/>
      <c r="K4" s="1176"/>
      <c r="L4" s="1170"/>
    </row>
    <row r="5" spans="2:12" ht="23.1" customHeight="1">
      <c r="B5" s="123"/>
      <c r="C5" s="698"/>
      <c r="D5" s="698"/>
      <c r="E5" s="1167" t="s">
        <v>940</v>
      </c>
      <c r="F5" s="1166" t="s">
        <v>939</v>
      </c>
      <c r="G5" s="1167" t="s">
        <v>938</v>
      </c>
      <c r="H5" s="1166" t="s">
        <v>937</v>
      </c>
      <c r="I5" s="1167" t="s">
        <v>936</v>
      </c>
      <c r="J5" s="1166" t="s">
        <v>935</v>
      </c>
      <c r="K5" s="1167" t="s">
        <v>607</v>
      </c>
      <c r="L5" s="1170"/>
    </row>
    <row r="6" spans="2:12" ht="18" customHeight="1">
      <c r="B6" s="608"/>
      <c r="C6" s="691"/>
      <c r="D6" s="691"/>
      <c r="E6" s="691"/>
      <c r="F6" s="691"/>
      <c r="G6" s="691"/>
      <c r="H6" s="691"/>
      <c r="I6" s="691"/>
      <c r="J6" s="691"/>
      <c r="K6" s="691"/>
      <c r="L6" s="607" t="s">
        <v>934</v>
      </c>
    </row>
    <row r="7" spans="2:12" ht="36" customHeight="1">
      <c r="B7" s="604" t="s">
        <v>4</v>
      </c>
      <c r="C7" s="494">
        <f t="shared" ref="C7:L7" si="0">SUM(C9:C30)</f>
        <v>3722</v>
      </c>
      <c r="D7" s="494">
        <f t="shared" si="0"/>
        <v>7</v>
      </c>
      <c r="E7" s="494">
        <f t="shared" si="0"/>
        <v>1</v>
      </c>
      <c r="F7" s="494">
        <f t="shared" si="0"/>
        <v>0</v>
      </c>
      <c r="G7" s="494">
        <f t="shared" si="0"/>
        <v>0</v>
      </c>
      <c r="H7" s="494">
        <f t="shared" si="0"/>
        <v>0</v>
      </c>
      <c r="I7" s="494">
        <f t="shared" si="0"/>
        <v>0</v>
      </c>
      <c r="J7" s="494">
        <f t="shared" si="0"/>
        <v>0</v>
      </c>
      <c r="K7" s="494">
        <f t="shared" si="0"/>
        <v>6</v>
      </c>
      <c r="L7" s="467">
        <f t="shared" si="0"/>
        <v>0</v>
      </c>
    </row>
    <row r="8" spans="2:12" ht="36" customHeight="1">
      <c r="B8" s="604"/>
      <c r="C8" s="494"/>
      <c r="D8" s="494"/>
      <c r="E8" s="14"/>
      <c r="F8" s="494"/>
      <c r="G8" s="494"/>
      <c r="H8" s="494"/>
      <c r="I8" s="494"/>
      <c r="J8" s="14"/>
      <c r="K8" s="494"/>
      <c r="L8" s="467"/>
    </row>
    <row r="9" spans="2:12" ht="36" customHeight="1">
      <c r="B9" s="604" t="s">
        <v>933</v>
      </c>
      <c r="C9" s="494">
        <v>161</v>
      </c>
      <c r="D9" s="494">
        <f t="shared" ref="D9:D30" si="1">SUM(E9:K9)</f>
        <v>0</v>
      </c>
      <c r="E9" s="494">
        <v>0</v>
      </c>
      <c r="F9" s="494">
        <v>0</v>
      </c>
      <c r="G9" s="494">
        <v>0</v>
      </c>
      <c r="H9" s="494">
        <v>0</v>
      </c>
      <c r="I9" s="494">
        <v>0</v>
      </c>
      <c r="J9" s="494">
        <v>0</v>
      </c>
      <c r="K9" s="494">
        <v>0</v>
      </c>
      <c r="L9" s="467">
        <v>0</v>
      </c>
    </row>
    <row r="10" spans="2:12" ht="36" customHeight="1">
      <c r="B10" s="604" t="s">
        <v>932</v>
      </c>
      <c r="C10" s="494">
        <v>8</v>
      </c>
      <c r="D10" s="494">
        <f t="shared" si="1"/>
        <v>0</v>
      </c>
      <c r="E10" s="494">
        <v>0</v>
      </c>
      <c r="F10" s="494">
        <v>0</v>
      </c>
      <c r="G10" s="494">
        <v>0</v>
      </c>
      <c r="H10" s="494">
        <v>0</v>
      </c>
      <c r="I10" s="494">
        <v>0</v>
      </c>
      <c r="J10" s="494">
        <v>0</v>
      </c>
      <c r="K10" s="494">
        <v>0</v>
      </c>
      <c r="L10" s="467">
        <v>0</v>
      </c>
    </row>
    <row r="11" spans="2:12" ht="36" customHeight="1">
      <c r="B11" s="605" t="s">
        <v>931</v>
      </c>
      <c r="C11" s="494">
        <v>8</v>
      </c>
      <c r="D11" s="494">
        <f t="shared" si="1"/>
        <v>0</v>
      </c>
      <c r="E11" s="494">
        <v>0</v>
      </c>
      <c r="F11" s="494">
        <v>0</v>
      </c>
      <c r="G11" s="494">
        <v>0</v>
      </c>
      <c r="H11" s="494">
        <v>0</v>
      </c>
      <c r="I11" s="494">
        <v>0</v>
      </c>
      <c r="J11" s="494">
        <v>0</v>
      </c>
      <c r="K11" s="494">
        <v>0</v>
      </c>
      <c r="L11" s="467">
        <v>0</v>
      </c>
    </row>
    <row r="12" spans="2:12" ht="36" customHeight="1">
      <c r="B12" s="605" t="s">
        <v>930</v>
      </c>
      <c r="C12" s="494">
        <v>13</v>
      </c>
      <c r="D12" s="494">
        <f t="shared" si="1"/>
        <v>0</v>
      </c>
      <c r="E12" s="494">
        <v>0</v>
      </c>
      <c r="F12" s="494">
        <v>0</v>
      </c>
      <c r="G12" s="494">
        <v>0</v>
      </c>
      <c r="H12" s="494">
        <v>0</v>
      </c>
      <c r="I12" s="494">
        <v>0</v>
      </c>
      <c r="J12" s="494">
        <v>0</v>
      </c>
      <c r="K12" s="494">
        <v>0</v>
      </c>
      <c r="L12" s="467">
        <v>0</v>
      </c>
    </row>
    <row r="13" spans="2:12" ht="36" customHeight="1">
      <c r="B13" s="604" t="s">
        <v>929</v>
      </c>
      <c r="C13" s="494">
        <v>0</v>
      </c>
      <c r="D13" s="494">
        <f t="shared" si="1"/>
        <v>0</v>
      </c>
      <c r="E13" s="494">
        <v>0</v>
      </c>
      <c r="F13" s="494">
        <v>0</v>
      </c>
      <c r="G13" s="494">
        <v>0</v>
      </c>
      <c r="H13" s="494">
        <v>0</v>
      </c>
      <c r="I13" s="494">
        <v>0</v>
      </c>
      <c r="J13" s="494">
        <v>0</v>
      </c>
      <c r="K13" s="494">
        <v>0</v>
      </c>
      <c r="L13" s="467">
        <v>0</v>
      </c>
    </row>
    <row r="14" spans="2:12" ht="36" customHeight="1">
      <c r="B14" s="605" t="s">
        <v>928</v>
      </c>
      <c r="C14" s="494">
        <v>350</v>
      </c>
      <c r="D14" s="494">
        <f t="shared" si="1"/>
        <v>1</v>
      </c>
      <c r="E14" s="494">
        <v>0</v>
      </c>
      <c r="F14" s="494">
        <v>0</v>
      </c>
      <c r="G14" s="494">
        <v>0</v>
      </c>
      <c r="H14" s="494">
        <v>0</v>
      </c>
      <c r="I14" s="494">
        <v>0</v>
      </c>
      <c r="J14" s="494">
        <v>0</v>
      </c>
      <c r="K14" s="494">
        <v>1</v>
      </c>
      <c r="L14" s="467">
        <v>0</v>
      </c>
    </row>
    <row r="15" spans="2:12" ht="36" customHeight="1">
      <c r="B15" s="605" t="s">
        <v>927</v>
      </c>
      <c r="C15" s="494">
        <v>360</v>
      </c>
      <c r="D15" s="494">
        <f t="shared" si="1"/>
        <v>0</v>
      </c>
      <c r="E15" s="494">
        <v>0</v>
      </c>
      <c r="F15" s="494">
        <v>0</v>
      </c>
      <c r="G15" s="494">
        <v>0</v>
      </c>
      <c r="H15" s="494">
        <v>0</v>
      </c>
      <c r="I15" s="494">
        <v>0</v>
      </c>
      <c r="J15" s="494">
        <v>0</v>
      </c>
      <c r="K15" s="494">
        <v>0</v>
      </c>
      <c r="L15" s="467">
        <v>0</v>
      </c>
    </row>
    <row r="16" spans="2:12" ht="36" customHeight="1">
      <c r="B16" s="604" t="s">
        <v>926</v>
      </c>
      <c r="C16" s="494">
        <v>81</v>
      </c>
      <c r="D16" s="494">
        <f t="shared" si="1"/>
        <v>0</v>
      </c>
      <c r="E16" s="494">
        <v>0</v>
      </c>
      <c r="F16" s="494">
        <v>0</v>
      </c>
      <c r="G16" s="494">
        <v>0</v>
      </c>
      <c r="H16" s="494">
        <v>0</v>
      </c>
      <c r="I16" s="494">
        <v>0</v>
      </c>
      <c r="J16" s="494">
        <v>0</v>
      </c>
      <c r="K16" s="494">
        <v>0</v>
      </c>
      <c r="L16" s="467">
        <v>0</v>
      </c>
    </row>
    <row r="17" spans="2:12" ht="36" customHeight="1">
      <c r="B17" s="606" t="s">
        <v>925</v>
      </c>
      <c r="C17" s="494">
        <v>12</v>
      </c>
      <c r="D17" s="494">
        <f t="shared" si="1"/>
        <v>0</v>
      </c>
      <c r="E17" s="494">
        <v>0</v>
      </c>
      <c r="F17" s="494">
        <v>0</v>
      </c>
      <c r="G17" s="494">
        <v>0</v>
      </c>
      <c r="H17" s="494">
        <v>0</v>
      </c>
      <c r="I17" s="494">
        <v>0</v>
      </c>
      <c r="J17" s="494">
        <v>0</v>
      </c>
      <c r="K17" s="494">
        <v>0</v>
      </c>
      <c r="L17" s="467">
        <v>0</v>
      </c>
    </row>
    <row r="18" spans="2:12" ht="36" customHeight="1">
      <c r="B18" s="604" t="s">
        <v>924</v>
      </c>
      <c r="C18" s="494">
        <v>64</v>
      </c>
      <c r="D18" s="494">
        <f t="shared" si="1"/>
        <v>1</v>
      </c>
      <c r="E18" s="494">
        <v>1</v>
      </c>
      <c r="F18" s="494">
        <v>0</v>
      </c>
      <c r="G18" s="494">
        <v>0</v>
      </c>
      <c r="H18" s="494">
        <v>0</v>
      </c>
      <c r="I18" s="494">
        <v>0</v>
      </c>
      <c r="J18" s="494">
        <v>0</v>
      </c>
      <c r="K18" s="494">
        <v>0</v>
      </c>
      <c r="L18" s="467">
        <v>0</v>
      </c>
    </row>
    <row r="19" spans="2:12" ht="36" customHeight="1">
      <c r="B19" s="605" t="s">
        <v>923</v>
      </c>
      <c r="C19" s="494">
        <v>513</v>
      </c>
      <c r="D19" s="494">
        <f t="shared" si="1"/>
        <v>3</v>
      </c>
      <c r="E19" s="494">
        <v>0</v>
      </c>
      <c r="F19" s="494">
        <v>0</v>
      </c>
      <c r="G19" s="494">
        <v>0</v>
      </c>
      <c r="H19" s="494">
        <v>0</v>
      </c>
      <c r="I19" s="494">
        <v>0</v>
      </c>
      <c r="J19" s="494">
        <v>0</v>
      </c>
      <c r="K19" s="494">
        <v>3</v>
      </c>
      <c r="L19" s="467">
        <v>0</v>
      </c>
    </row>
    <row r="20" spans="2:12" ht="36" customHeight="1">
      <c r="B20" s="605" t="s">
        <v>922</v>
      </c>
      <c r="C20" s="494">
        <v>1282</v>
      </c>
      <c r="D20" s="494">
        <f t="shared" si="1"/>
        <v>2</v>
      </c>
      <c r="E20" s="494">
        <v>0</v>
      </c>
      <c r="F20" s="494">
        <v>0</v>
      </c>
      <c r="G20" s="494">
        <v>0</v>
      </c>
      <c r="H20" s="494">
        <v>0</v>
      </c>
      <c r="I20" s="494">
        <v>0</v>
      </c>
      <c r="J20" s="494">
        <v>0</v>
      </c>
      <c r="K20" s="494">
        <v>2</v>
      </c>
      <c r="L20" s="467">
        <v>0</v>
      </c>
    </row>
    <row r="21" spans="2:12" ht="36" customHeight="1">
      <c r="B21" s="604" t="s">
        <v>921</v>
      </c>
      <c r="C21" s="494">
        <v>389</v>
      </c>
      <c r="D21" s="494">
        <f t="shared" si="1"/>
        <v>0</v>
      </c>
      <c r="E21" s="494">
        <v>0</v>
      </c>
      <c r="F21" s="494">
        <v>0</v>
      </c>
      <c r="G21" s="494">
        <v>0</v>
      </c>
      <c r="H21" s="494">
        <v>0</v>
      </c>
      <c r="I21" s="494">
        <v>0</v>
      </c>
      <c r="J21" s="494">
        <v>0</v>
      </c>
      <c r="K21" s="494">
        <v>0</v>
      </c>
      <c r="L21" s="467">
        <v>0</v>
      </c>
    </row>
    <row r="22" spans="2:12" ht="36" customHeight="1">
      <c r="B22" s="604" t="s">
        <v>920</v>
      </c>
      <c r="C22" s="494">
        <v>86</v>
      </c>
      <c r="D22" s="494">
        <f t="shared" si="1"/>
        <v>0</v>
      </c>
      <c r="E22" s="494">
        <v>0</v>
      </c>
      <c r="F22" s="494">
        <v>0</v>
      </c>
      <c r="G22" s="494">
        <v>0</v>
      </c>
      <c r="H22" s="494">
        <v>0</v>
      </c>
      <c r="I22" s="494">
        <v>0</v>
      </c>
      <c r="J22" s="494">
        <v>0</v>
      </c>
      <c r="K22" s="494">
        <v>0</v>
      </c>
      <c r="L22" s="467">
        <v>0</v>
      </c>
    </row>
    <row r="23" spans="2:12" ht="36" customHeight="1">
      <c r="B23" s="604" t="s">
        <v>919</v>
      </c>
      <c r="C23" s="494">
        <v>14</v>
      </c>
      <c r="D23" s="494">
        <f t="shared" si="1"/>
        <v>0</v>
      </c>
      <c r="E23" s="494">
        <v>0</v>
      </c>
      <c r="F23" s="494">
        <v>0</v>
      </c>
      <c r="G23" s="494">
        <v>0</v>
      </c>
      <c r="H23" s="494">
        <v>0</v>
      </c>
      <c r="I23" s="494">
        <v>0</v>
      </c>
      <c r="J23" s="494">
        <v>0</v>
      </c>
      <c r="K23" s="494">
        <v>0</v>
      </c>
      <c r="L23" s="467">
        <v>0</v>
      </c>
    </row>
    <row r="24" spans="2:12" ht="36" customHeight="1">
      <c r="B24" s="604" t="s">
        <v>918</v>
      </c>
      <c r="C24" s="494">
        <v>0</v>
      </c>
      <c r="D24" s="494">
        <f t="shared" si="1"/>
        <v>0</v>
      </c>
      <c r="E24" s="494">
        <v>0</v>
      </c>
      <c r="F24" s="494">
        <v>0</v>
      </c>
      <c r="G24" s="494">
        <v>0</v>
      </c>
      <c r="H24" s="494">
        <v>0</v>
      </c>
      <c r="I24" s="494">
        <v>0</v>
      </c>
      <c r="J24" s="494">
        <v>0</v>
      </c>
      <c r="K24" s="494">
        <v>0</v>
      </c>
      <c r="L24" s="467">
        <v>0</v>
      </c>
    </row>
    <row r="25" spans="2:12" ht="36" customHeight="1">
      <c r="B25" s="604" t="s">
        <v>917</v>
      </c>
      <c r="C25" s="494">
        <v>176</v>
      </c>
      <c r="D25" s="494">
        <f t="shared" si="1"/>
        <v>0</v>
      </c>
      <c r="E25" s="494">
        <v>0</v>
      </c>
      <c r="F25" s="494">
        <v>0</v>
      </c>
      <c r="G25" s="494">
        <v>0</v>
      </c>
      <c r="H25" s="494">
        <v>0</v>
      </c>
      <c r="I25" s="494">
        <v>0</v>
      </c>
      <c r="J25" s="494">
        <v>0</v>
      </c>
      <c r="K25" s="494">
        <v>0</v>
      </c>
      <c r="L25" s="467">
        <v>0</v>
      </c>
    </row>
    <row r="26" spans="2:12" ht="36" customHeight="1">
      <c r="B26" s="604" t="s">
        <v>916</v>
      </c>
      <c r="C26" s="494">
        <v>55</v>
      </c>
      <c r="D26" s="494">
        <f t="shared" si="1"/>
        <v>0</v>
      </c>
      <c r="E26" s="494">
        <v>0</v>
      </c>
      <c r="F26" s="494">
        <v>0</v>
      </c>
      <c r="G26" s="494">
        <v>0</v>
      </c>
      <c r="H26" s="494">
        <v>0</v>
      </c>
      <c r="I26" s="494">
        <v>0</v>
      </c>
      <c r="J26" s="494">
        <v>0</v>
      </c>
      <c r="K26" s="494">
        <v>0</v>
      </c>
      <c r="L26" s="467">
        <v>0</v>
      </c>
    </row>
    <row r="27" spans="2:12" ht="36" customHeight="1">
      <c r="B27" s="604" t="s">
        <v>915</v>
      </c>
      <c r="C27" s="494">
        <v>141</v>
      </c>
      <c r="D27" s="494">
        <f t="shared" si="1"/>
        <v>0</v>
      </c>
      <c r="E27" s="494">
        <v>0</v>
      </c>
      <c r="F27" s="494">
        <v>0</v>
      </c>
      <c r="G27" s="494">
        <v>0</v>
      </c>
      <c r="H27" s="494">
        <v>0</v>
      </c>
      <c r="I27" s="494">
        <v>0</v>
      </c>
      <c r="J27" s="494">
        <v>0</v>
      </c>
      <c r="K27" s="494">
        <v>0</v>
      </c>
      <c r="L27" s="467">
        <v>0</v>
      </c>
    </row>
    <row r="28" spans="2:12" ht="36" customHeight="1">
      <c r="B28" s="604" t="s">
        <v>914</v>
      </c>
      <c r="C28" s="494">
        <v>0</v>
      </c>
      <c r="D28" s="494">
        <f t="shared" si="1"/>
        <v>0</v>
      </c>
      <c r="E28" s="494">
        <v>0</v>
      </c>
      <c r="F28" s="494">
        <v>0</v>
      </c>
      <c r="G28" s="494">
        <v>0</v>
      </c>
      <c r="H28" s="494">
        <v>0</v>
      </c>
      <c r="I28" s="494">
        <v>0</v>
      </c>
      <c r="J28" s="494">
        <v>0</v>
      </c>
      <c r="K28" s="494">
        <v>0</v>
      </c>
      <c r="L28" s="467">
        <v>0</v>
      </c>
    </row>
    <row r="29" spans="2:12" ht="36" customHeight="1">
      <c r="B29" s="604" t="s">
        <v>913</v>
      </c>
      <c r="C29" s="494">
        <v>9</v>
      </c>
      <c r="D29" s="494">
        <f t="shared" si="1"/>
        <v>0</v>
      </c>
      <c r="E29" s="494">
        <v>0</v>
      </c>
      <c r="F29" s="494">
        <v>0</v>
      </c>
      <c r="G29" s="494">
        <v>0</v>
      </c>
      <c r="H29" s="494">
        <v>0</v>
      </c>
      <c r="I29" s="494">
        <v>0</v>
      </c>
      <c r="J29" s="494">
        <v>0</v>
      </c>
      <c r="K29" s="494">
        <v>0</v>
      </c>
      <c r="L29" s="467">
        <v>0</v>
      </c>
    </row>
    <row r="30" spans="2:12" ht="36" customHeight="1" thickBot="1">
      <c r="B30" s="9" t="s">
        <v>912</v>
      </c>
      <c r="C30" s="494">
        <v>0</v>
      </c>
      <c r="D30" s="432">
        <f t="shared" si="1"/>
        <v>0</v>
      </c>
      <c r="E30" s="494">
        <v>0</v>
      </c>
      <c r="F30" s="494">
        <v>0</v>
      </c>
      <c r="G30" s="494">
        <v>0</v>
      </c>
      <c r="H30" s="494">
        <v>0</v>
      </c>
      <c r="I30" s="494">
        <v>0</v>
      </c>
      <c r="J30" s="494">
        <v>0</v>
      </c>
      <c r="K30" s="494">
        <v>0</v>
      </c>
      <c r="L30" s="467">
        <v>0</v>
      </c>
    </row>
    <row r="31" spans="2:12" ht="18" customHeight="1">
      <c r="B31" s="3" t="s">
        <v>0</v>
      </c>
      <c r="C31" s="603"/>
      <c r="D31" s="603"/>
      <c r="E31" s="603"/>
      <c r="F31" s="603"/>
      <c r="G31" s="603"/>
      <c r="H31" s="603"/>
      <c r="I31" s="603"/>
      <c r="J31" s="603"/>
      <c r="K31" s="603"/>
      <c r="L31" s="603"/>
    </row>
    <row r="32" spans="2:12" ht="18" customHeight="1">
      <c r="B32" s="3"/>
      <c r="C32" s="2"/>
      <c r="D32" s="2"/>
      <c r="E32" s="2"/>
      <c r="F32" s="2"/>
      <c r="G32" s="2"/>
      <c r="H32" s="2"/>
      <c r="I32" s="2"/>
      <c r="J32" s="2"/>
      <c r="K32" s="2"/>
      <c r="L32" s="2"/>
    </row>
    <row r="33" spans="2:2" ht="18" customHeight="1">
      <c r="B33" s="33"/>
    </row>
  </sheetData>
  <mergeCells count="11">
    <mergeCell ref="L3:L5"/>
    <mergeCell ref="E3:K4"/>
    <mergeCell ref="G5:G6"/>
    <mergeCell ref="H5:H6"/>
    <mergeCell ref="I5:I6"/>
    <mergeCell ref="F5:F6"/>
    <mergeCell ref="K5:K6"/>
    <mergeCell ref="E5:E6"/>
    <mergeCell ref="J5:J6"/>
    <mergeCell ref="C3:C6"/>
    <mergeCell ref="D3:D6"/>
  </mergeCells>
  <phoneticPr fontId="3"/>
  <pageMargins left="0.51181102362204722" right="0.51181102362204722" top="0.55118110236220474" bottom="0.39370078740157483" header="0.51181102362204722" footer="0.51181102362204722"/>
  <pageSetup paperSize="9" scale="64" firstPageNumber="168"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M33"/>
  <sheetViews>
    <sheetView showGridLines="0" view="pageBreakPreview" topLeftCell="A25" zoomScaleNormal="100" zoomScaleSheetLayoutView="100" workbookViewId="0">
      <selection activeCell="G24" sqref="G24:J24"/>
    </sheetView>
  </sheetViews>
  <sheetFormatPr defaultColWidth="10.625" defaultRowHeight="18" customHeight="1"/>
  <cols>
    <col min="1" max="1" width="2.625" style="1" customWidth="1"/>
    <col min="2" max="2" width="19.25" style="1" customWidth="1"/>
    <col min="3" max="3" width="9.25" style="1" customWidth="1"/>
    <col min="4" max="4" width="7.25" style="1" customWidth="1"/>
    <col min="5" max="6" width="7.125" style="1" customWidth="1"/>
    <col min="7" max="7" width="8.25" style="1" customWidth="1"/>
    <col min="8" max="8" width="7.125" style="1" customWidth="1"/>
    <col min="9" max="9" width="9" style="1" bestFit="1" customWidth="1"/>
    <col min="10" max="10" width="8.5" style="1" bestFit="1" customWidth="1"/>
    <col min="11" max="11" width="9" style="1" bestFit="1" customWidth="1"/>
    <col min="12" max="12" width="10.375" style="1" customWidth="1"/>
    <col min="13" max="13" width="9.625" style="1" customWidth="1"/>
    <col min="14" max="14" width="2.625" style="1" customWidth="1"/>
    <col min="15" max="16384" width="10.625" style="1"/>
  </cols>
  <sheetData>
    <row r="1" spans="2:13" ht="18" customHeight="1">
      <c r="B1" s="26" t="s">
        <v>972</v>
      </c>
    </row>
    <row r="2" spans="2:13" ht="18" customHeight="1" thickBot="1">
      <c r="B2" s="31"/>
      <c r="C2" s="31"/>
      <c r="D2" s="31"/>
      <c r="E2" s="31"/>
      <c r="F2" s="31"/>
      <c r="G2" s="32"/>
      <c r="H2" s="31"/>
      <c r="I2" s="32"/>
      <c r="J2" s="32"/>
      <c r="K2" s="31"/>
      <c r="L2" s="32"/>
      <c r="M2" s="25" t="s">
        <v>18</v>
      </c>
    </row>
    <row r="3" spans="2:13" ht="30" customHeight="1">
      <c r="B3" s="37"/>
      <c r="C3" s="1185" t="s">
        <v>971</v>
      </c>
      <c r="D3" s="807"/>
      <c r="E3" s="807"/>
      <c r="F3" s="807"/>
      <c r="G3" s="807"/>
      <c r="H3" s="807"/>
      <c r="I3" s="807"/>
      <c r="J3" s="807"/>
      <c r="K3" s="1186"/>
      <c r="L3" s="771" t="s">
        <v>970</v>
      </c>
      <c r="M3" s="1177"/>
    </row>
    <row r="4" spans="2:13" ht="30" customHeight="1">
      <c r="B4" s="123"/>
      <c r="C4" s="1167" t="s">
        <v>969</v>
      </c>
      <c r="D4" s="1167" t="s">
        <v>968</v>
      </c>
      <c r="E4" s="863" t="s">
        <v>967</v>
      </c>
      <c r="F4" s="813"/>
      <c r="G4" s="813"/>
      <c r="H4" s="813"/>
      <c r="I4" s="813"/>
      <c r="J4" s="813"/>
      <c r="K4" s="817"/>
      <c r="L4" s="1178"/>
      <c r="M4" s="1179"/>
    </row>
    <row r="5" spans="2:13" ht="30" customHeight="1">
      <c r="B5" s="123"/>
      <c r="C5" s="1180"/>
      <c r="D5" s="1180"/>
      <c r="E5" s="1167" t="s">
        <v>966</v>
      </c>
      <c r="F5" s="1167" t="s">
        <v>965</v>
      </c>
      <c r="G5" s="1167" t="s">
        <v>964</v>
      </c>
      <c r="H5" s="1166" t="s">
        <v>963</v>
      </c>
      <c r="I5" s="1180" t="s">
        <v>962</v>
      </c>
      <c r="J5" s="1167" t="s">
        <v>940</v>
      </c>
      <c r="K5" s="1181" t="s">
        <v>935</v>
      </c>
      <c r="L5" s="1167" t="s">
        <v>961</v>
      </c>
      <c r="M5" s="1183" t="s">
        <v>960</v>
      </c>
    </row>
    <row r="6" spans="2:13" ht="30" customHeight="1">
      <c r="B6" s="608"/>
      <c r="C6" s="185" t="s">
        <v>934</v>
      </c>
      <c r="D6" s="185"/>
      <c r="E6" s="1191"/>
      <c r="F6" s="1191"/>
      <c r="G6" s="1191"/>
      <c r="H6" s="1192"/>
      <c r="I6" s="782"/>
      <c r="J6" s="782"/>
      <c r="K6" s="782"/>
      <c r="L6" s="1182"/>
      <c r="M6" s="1184"/>
    </row>
    <row r="7" spans="2:13" ht="30" customHeight="1">
      <c r="B7" s="604" t="s">
        <v>4</v>
      </c>
      <c r="C7" s="494">
        <f t="shared" ref="C7:M7" si="0">SUM(C9:C14)</f>
        <v>71</v>
      </c>
      <c r="D7" s="494">
        <f t="shared" si="0"/>
        <v>0</v>
      </c>
      <c r="E7" s="494">
        <f t="shared" si="0"/>
        <v>0</v>
      </c>
      <c r="F7" s="494">
        <f t="shared" si="0"/>
        <v>0</v>
      </c>
      <c r="G7" s="494">
        <f t="shared" si="0"/>
        <v>0</v>
      </c>
      <c r="H7" s="494">
        <f t="shared" si="0"/>
        <v>0</v>
      </c>
      <c r="I7" s="494">
        <f t="shared" si="0"/>
        <v>0</v>
      </c>
      <c r="J7" s="494">
        <f t="shared" si="0"/>
        <v>0</v>
      </c>
      <c r="K7" s="494">
        <f t="shared" si="0"/>
        <v>0</v>
      </c>
      <c r="L7" s="494">
        <f t="shared" si="0"/>
        <v>40</v>
      </c>
      <c r="M7" s="467">
        <f t="shared" si="0"/>
        <v>40</v>
      </c>
    </row>
    <row r="8" spans="2:13" ht="30" customHeight="1">
      <c r="B8" s="604"/>
      <c r="C8" s="494"/>
      <c r="D8" s="494"/>
      <c r="E8" s="617"/>
      <c r="F8" s="617"/>
      <c r="G8" s="618"/>
      <c r="H8" s="617"/>
      <c r="I8" s="617"/>
      <c r="J8" s="617"/>
      <c r="K8" s="617"/>
      <c r="L8" s="494"/>
      <c r="M8" s="467"/>
    </row>
    <row r="9" spans="2:13" ht="30" customHeight="1">
      <c r="B9" s="604" t="s">
        <v>959</v>
      </c>
      <c r="C9" s="496">
        <v>1</v>
      </c>
      <c r="D9" s="496">
        <v>0</v>
      </c>
      <c r="E9" s="496" t="s">
        <v>491</v>
      </c>
      <c r="F9" s="496" t="s">
        <v>491</v>
      </c>
      <c r="G9" s="496">
        <v>0</v>
      </c>
      <c r="H9" s="496">
        <v>0</v>
      </c>
      <c r="I9" s="496">
        <v>0</v>
      </c>
      <c r="J9" s="496" t="s">
        <v>491</v>
      </c>
      <c r="K9" s="496">
        <v>0</v>
      </c>
      <c r="L9" s="496">
        <v>0</v>
      </c>
      <c r="M9" s="520">
        <v>0</v>
      </c>
    </row>
    <row r="10" spans="2:13" ht="30" customHeight="1">
      <c r="B10" s="604" t="s">
        <v>951</v>
      </c>
      <c r="C10" s="496">
        <v>44</v>
      </c>
      <c r="D10" s="496">
        <v>0</v>
      </c>
      <c r="E10" s="496">
        <v>0</v>
      </c>
      <c r="F10" s="496">
        <v>0</v>
      </c>
      <c r="G10" s="496">
        <v>0</v>
      </c>
      <c r="H10" s="496">
        <v>0</v>
      </c>
      <c r="I10" s="496">
        <v>0</v>
      </c>
      <c r="J10" s="496">
        <v>0</v>
      </c>
      <c r="K10" s="496">
        <v>0</v>
      </c>
      <c r="L10" s="496">
        <v>23</v>
      </c>
      <c r="M10" s="520">
        <v>23</v>
      </c>
    </row>
    <row r="11" spans="2:13" ht="30" customHeight="1">
      <c r="B11" s="604" t="s">
        <v>950</v>
      </c>
      <c r="C11" s="496">
        <v>3</v>
      </c>
      <c r="D11" s="496">
        <v>0</v>
      </c>
      <c r="E11" s="496">
        <v>0</v>
      </c>
      <c r="F11" s="496">
        <v>0</v>
      </c>
      <c r="G11" s="496">
        <v>0</v>
      </c>
      <c r="H11" s="496">
        <v>0</v>
      </c>
      <c r="I11" s="496">
        <v>0</v>
      </c>
      <c r="J11" s="496">
        <v>0</v>
      </c>
      <c r="K11" s="496">
        <v>0</v>
      </c>
      <c r="L11" s="496">
        <v>0</v>
      </c>
      <c r="M11" s="520">
        <v>0</v>
      </c>
    </row>
    <row r="12" spans="2:13" ht="30" customHeight="1">
      <c r="B12" s="605" t="s">
        <v>949</v>
      </c>
      <c r="C12" s="496">
        <v>2</v>
      </c>
      <c r="D12" s="496">
        <v>0</v>
      </c>
      <c r="E12" s="496">
        <v>0</v>
      </c>
      <c r="F12" s="496">
        <v>0</v>
      </c>
      <c r="G12" s="496">
        <v>0</v>
      </c>
      <c r="H12" s="496">
        <v>0</v>
      </c>
      <c r="I12" s="496">
        <v>0</v>
      </c>
      <c r="J12" s="496">
        <v>0</v>
      </c>
      <c r="K12" s="496">
        <v>0</v>
      </c>
      <c r="L12" s="496">
        <v>0</v>
      </c>
      <c r="M12" s="520">
        <v>0</v>
      </c>
    </row>
    <row r="13" spans="2:13" ht="30" customHeight="1">
      <c r="B13" s="605" t="s">
        <v>948</v>
      </c>
      <c r="C13" s="496">
        <v>1</v>
      </c>
      <c r="D13" s="496">
        <v>0</v>
      </c>
      <c r="E13" s="496">
        <v>0</v>
      </c>
      <c r="F13" s="496">
        <v>0</v>
      </c>
      <c r="G13" s="496">
        <v>0</v>
      </c>
      <c r="H13" s="496">
        <v>0</v>
      </c>
      <c r="I13" s="496">
        <v>0</v>
      </c>
      <c r="J13" s="496">
        <v>0</v>
      </c>
      <c r="K13" s="496">
        <v>0</v>
      </c>
      <c r="L13" s="496">
        <v>0</v>
      </c>
      <c r="M13" s="520">
        <v>0</v>
      </c>
    </row>
    <row r="14" spans="2:13" ht="30" customHeight="1" thickBot="1">
      <c r="B14" s="94" t="s">
        <v>947</v>
      </c>
      <c r="C14" s="616">
        <v>20</v>
      </c>
      <c r="D14" s="616">
        <v>0</v>
      </c>
      <c r="E14" s="616">
        <v>0</v>
      </c>
      <c r="F14" s="616">
        <v>0</v>
      </c>
      <c r="G14" s="616">
        <v>0</v>
      </c>
      <c r="H14" s="616">
        <v>0</v>
      </c>
      <c r="I14" s="616">
        <v>0</v>
      </c>
      <c r="J14" s="616">
        <v>0</v>
      </c>
      <c r="K14" s="616">
        <v>0</v>
      </c>
      <c r="L14" s="616">
        <v>17</v>
      </c>
      <c r="M14" s="615">
        <v>17</v>
      </c>
    </row>
    <row r="15" spans="2:13" ht="18" customHeight="1">
      <c r="B15" s="3" t="s">
        <v>0</v>
      </c>
      <c r="C15" s="2"/>
      <c r="D15" s="2"/>
      <c r="E15" s="2"/>
      <c r="F15" s="2"/>
      <c r="G15" s="2"/>
      <c r="H15" s="2"/>
      <c r="I15" s="2"/>
      <c r="J15" s="2"/>
      <c r="K15" s="2"/>
      <c r="L15" s="2"/>
      <c r="M15" s="2"/>
    </row>
    <row r="16" spans="2:13" ht="18" customHeight="1">
      <c r="B16" s="33"/>
    </row>
    <row r="17" spans="2:11" ht="18" customHeight="1">
      <c r="B17" s="33"/>
    </row>
    <row r="18" spans="2:11" ht="18" customHeight="1">
      <c r="B18" s="33"/>
    </row>
    <row r="19" spans="2:11" ht="18" customHeight="1">
      <c r="B19" s="33"/>
    </row>
    <row r="22" spans="2:11" ht="18" customHeight="1">
      <c r="B22" s="26" t="s">
        <v>958</v>
      </c>
    </row>
    <row r="23" spans="2:11" ht="18" customHeight="1" thickBot="1">
      <c r="B23" s="31"/>
      <c r="C23" s="31"/>
      <c r="D23" s="31"/>
      <c r="E23" s="31"/>
      <c r="H23" s="1201" t="s">
        <v>18</v>
      </c>
      <c r="I23" s="1201"/>
      <c r="J23" s="1201"/>
      <c r="K23" s="614"/>
    </row>
    <row r="24" spans="2:11" ht="30" customHeight="1">
      <c r="B24" s="1202"/>
      <c r="C24" s="715" t="s">
        <v>53</v>
      </c>
      <c r="D24" s="1193"/>
      <c r="E24" s="715" t="s">
        <v>957</v>
      </c>
      <c r="F24" s="1193"/>
      <c r="G24" s="1198" t="s">
        <v>956</v>
      </c>
      <c r="H24" s="1199"/>
      <c r="I24" s="1199"/>
      <c r="J24" s="1200"/>
      <c r="K24" s="31"/>
    </row>
    <row r="25" spans="2:11" ht="30" customHeight="1">
      <c r="B25" s="1203"/>
      <c r="C25" s="1194"/>
      <c r="D25" s="1195"/>
      <c r="E25" s="1194"/>
      <c r="F25" s="1195"/>
      <c r="G25" s="1167" t="s">
        <v>53</v>
      </c>
      <c r="H25" s="1167" t="s">
        <v>955</v>
      </c>
      <c r="I25" s="1166" t="s">
        <v>954</v>
      </c>
      <c r="J25" s="1206" t="s">
        <v>953</v>
      </c>
    </row>
    <row r="26" spans="2:11" ht="30" customHeight="1">
      <c r="B26" s="1204"/>
      <c r="C26" s="1196"/>
      <c r="D26" s="1197"/>
      <c r="E26" s="1196"/>
      <c r="F26" s="1197"/>
      <c r="G26" s="1191"/>
      <c r="H26" s="1205"/>
      <c r="I26" s="1205"/>
      <c r="J26" s="1207"/>
    </row>
    <row r="27" spans="2:11" ht="35.25" customHeight="1">
      <c r="B27" s="604" t="s">
        <v>952</v>
      </c>
      <c r="C27" s="1187">
        <f>SUM(E27:G27)</f>
        <v>0</v>
      </c>
      <c r="D27" s="1188"/>
      <c r="E27" s="1208">
        <v>0</v>
      </c>
      <c r="F27" s="1188"/>
      <c r="G27" s="613">
        <f>SUM(H27:J27)</f>
        <v>0</v>
      </c>
      <c r="H27" s="14">
        <v>0</v>
      </c>
      <c r="I27" s="494" t="s">
        <v>946</v>
      </c>
      <c r="J27" s="467" t="s">
        <v>946</v>
      </c>
    </row>
    <row r="28" spans="2:11" ht="35.25" customHeight="1">
      <c r="B28" s="604" t="s">
        <v>951</v>
      </c>
      <c r="C28" s="1187">
        <f>G28</f>
        <v>101919</v>
      </c>
      <c r="D28" s="1188"/>
      <c r="E28" s="1187" t="s">
        <v>946</v>
      </c>
      <c r="F28" s="1188"/>
      <c r="G28" s="611">
        <v>101919</v>
      </c>
      <c r="H28" s="14">
        <v>193</v>
      </c>
      <c r="I28" s="494">
        <v>348</v>
      </c>
      <c r="J28" s="467">
        <v>101378</v>
      </c>
    </row>
    <row r="29" spans="2:11" ht="35.25" customHeight="1">
      <c r="B29" s="604" t="s">
        <v>950</v>
      </c>
      <c r="C29" s="1187">
        <f>G29</f>
        <v>5115</v>
      </c>
      <c r="D29" s="1188"/>
      <c r="E29" s="1187" t="s">
        <v>946</v>
      </c>
      <c r="F29" s="1188"/>
      <c r="G29" s="611">
        <v>5115</v>
      </c>
      <c r="H29" s="14">
        <v>0</v>
      </c>
      <c r="I29" s="494">
        <v>0</v>
      </c>
      <c r="J29" s="467">
        <v>5115</v>
      </c>
    </row>
    <row r="30" spans="2:11" ht="35.25" customHeight="1">
      <c r="B30" s="605" t="s">
        <v>949</v>
      </c>
      <c r="C30" s="1187">
        <f>G30</f>
        <v>14633</v>
      </c>
      <c r="D30" s="1188"/>
      <c r="E30" s="1187" t="s">
        <v>946</v>
      </c>
      <c r="F30" s="1188"/>
      <c r="G30" s="611">
        <v>14633</v>
      </c>
      <c r="H30" s="14">
        <v>0</v>
      </c>
      <c r="I30" s="494">
        <v>0</v>
      </c>
      <c r="J30" s="467">
        <v>14633</v>
      </c>
    </row>
    <row r="31" spans="2:11" ht="35.25" customHeight="1">
      <c r="B31" s="605" t="s">
        <v>948</v>
      </c>
      <c r="C31" s="1187">
        <f>G31</f>
        <v>12546</v>
      </c>
      <c r="D31" s="1188"/>
      <c r="E31" s="1187" t="s">
        <v>946</v>
      </c>
      <c r="F31" s="1188"/>
      <c r="G31" s="611">
        <v>12546</v>
      </c>
      <c r="H31" s="14">
        <v>0</v>
      </c>
      <c r="I31" s="494">
        <v>0</v>
      </c>
      <c r="J31" s="467">
        <v>12546</v>
      </c>
    </row>
    <row r="32" spans="2:11" ht="35.25" customHeight="1" thickBot="1">
      <c r="B32" s="94" t="s">
        <v>947</v>
      </c>
      <c r="C32" s="1189">
        <f>G32</f>
        <v>5280</v>
      </c>
      <c r="D32" s="1190"/>
      <c r="E32" s="1189" t="s">
        <v>946</v>
      </c>
      <c r="F32" s="1190"/>
      <c r="G32" s="610">
        <v>5280</v>
      </c>
      <c r="H32" s="432">
        <v>0</v>
      </c>
      <c r="I32" s="433">
        <v>0</v>
      </c>
      <c r="J32" s="609">
        <v>5280</v>
      </c>
    </row>
    <row r="33" spans="2:13" ht="18" customHeight="1">
      <c r="B33" s="3" t="s">
        <v>0</v>
      </c>
      <c r="C33" s="2"/>
      <c r="D33" s="2"/>
      <c r="E33" s="2"/>
      <c r="F33" s="2"/>
      <c r="G33" s="2"/>
      <c r="H33" s="2"/>
      <c r="I33" s="2"/>
      <c r="J33" s="2"/>
      <c r="K33" s="2"/>
      <c r="L33" s="2"/>
      <c r="M33" s="2"/>
    </row>
  </sheetData>
  <mergeCells count="35">
    <mergeCell ref="E29:F29"/>
    <mergeCell ref="E28:F28"/>
    <mergeCell ref="H25:H26"/>
    <mergeCell ref="I25:I26"/>
    <mergeCell ref="J25:J26"/>
    <mergeCell ref="E27:F27"/>
    <mergeCell ref="E24:F26"/>
    <mergeCell ref="G24:J24"/>
    <mergeCell ref="G25:G26"/>
    <mergeCell ref="H23:J23"/>
    <mergeCell ref="B24:B26"/>
    <mergeCell ref="C27:D27"/>
    <mergeCell ref="C28:D28"/>
    <mergeCell ref="C29:D29"/>
    <mergeCell ref="C30:D30"/>
    <mergeCell ref="C24:D26"/>
    <mergeCell ref="C31:D31"/>
    <mergeCell ref="C32:D32"/>
    <mergeCell ref="E32:F32"/>
    <mergeCell ref="E31:F31"/>
    <mergeCell ref="E30:F30"/>
    <mergeCell ref="L3:M4"/>
    <mergeCell ref="C4:C5"/>
    <mergeCell ref="D4:D5"/>
    <mergeCell ref="K5:K6"/>
    <mergeCell ref="L5:L6"/>
    <mergeCell ref="M5:M6"/>
    <mergeCell ref="J5:J6"/>
    <mergeCell ref="C3:K3"/>
    <mergeCell ref="E4:K4"/>
    <mergeCell ref="I5:I6"/>
    <mergeCell ref="E5:E6"/>
    <mergeCell ref="F5:F6"/>
    <mergeCell ref="G5:G6"/>
    <mergeCell ref="H5:H6"/>
  </mergeCells>
  <phoneticPr fontId="3"/>
  <pageMargins left="0.51181102362204722" right="0.51181102362204722" top="0.55118110236220474" bottom="0.39370078740157483" header="0.51181102362204722" footer="0.51181102362204722"/>
  <pageSetup paperSize="9" scale="74" firstPageNumber="168"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F65"/>
  <sheetViews>
    <sheetView showGridLines="0" view="pageBreakPreview" topLeftCell="A52" zoomScale="75" zoomScaleNormal="100" zoomScaleSheetLayoutView="75" workbookViewId="0"/>
  </sheetViews>
  <sheetFormatPr defaultColWidth="10.625" defaultRowHeight="18" customHeight="1"/>
  <cols>
    <col min="1" max="1" width="2.125" style="1" customWidth="1"/>
    <col min="2" max="2" width="3.125" style="1" customWidth="1"/>
    <col min="3" max="3" width="1.625" style="1" customWidth="1"/>
    <col min="4" max="4" width="18.5" style="1" customWidth="1"/>
    <col min="5" max="6" width="6.625" style="1" customWidth="1"/>
    <col min="7" max="7" width="12.125" style="1" bestFit="1" customWidth="1"/>
    <col min="8" max="22" width="6.625" style="1" customWidth="1"/>
    <col min="23" max="23" width="2.625" style="1" customWidth="1"/>
    <col min="24" max="28" width="8.625" style="1" customWidth="1"/>
    <col min="29" max="32" width="7.625" style="1" customWidth="1"/>
    <col min="33" max="16384" width="10.625" style="1"/>
  </cols>
  <sheetData>
    <row r="1" spans="1:32" ht="18" customHeight="1">
      <c r="A1" s="39"/>
      <c r="B1" s="646" t="s">
        <v>1032</v>
      </c>
      <c r="C1" s="39"/>
      <c r="D1" s="619"/>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2" ht="18" customHeight="1" thickBot="1">
      <c r="D2" s="619"/>
      <c r="E2" s="31"/>
      <c r="F2" s="31"/>
      <c r="G2" s="31"/>
      <c r="H2" s="31"/>
      <c r="I2" s="31"/>
      <c r="J2" s="31"/>
      <c r="K2" s="31"/>
      <c r="L2" s="31"/>
      <c r="M2" s="31"/>
      <c r="N2" s="216" t="s">
        <v>1019</v>
      </c>
      <c r="O2" s="31"/>
      <c r="P2" s="31"/>
      <c r="Q2" s="31"/>
      <c r="R2" s="31"/>
      <c r="S2" s="31"/>
      <c r="T2" s="31"/>
      <c r="V2" s="218"/>
      <c r="W2" s="31"/>
      <c r="X2" s="31"/>
      <c r="Y2" s="31"/>
      <c r="Z2" s="31"/>
      <c r="AA2" s="31"/>
      <c r="AB2" s="31"/>
      <c r="AC2" s="31"/>
      <c r="AD2" s="31"/>
      <c r="AE2" s="31"/>
      <c r="AF2" s="31"/>
    </row>
    <row r="3" spans="1:32" ht="18" customHeight="1">
      <c r="B3" s="1244"/>
      <c r="C3" s="1245"/>
      <c r="D3" s="916"/>
      <c r="E3" s="1237" t="s">
        <v>536</v>
      </c>
      <c r="F3" s="1250"/>
      <c r="G3" s="1051" t="s">
        <v>1031</v>
      </c>
      <c r="H3" s="1052"/>
      <c r="I3" s="1237" t="s">
        <v>1030</v>
      </c>
      <c r="J3" s="1052"/>
      <c r="K3" s="1237" t="s">
        <v>1029</v>
      </c>
      <c r="L3" s="1052"/>
      <c r="M3" s="1237" t="s">
        <v>1028</v>
      </c>
      <c r="N3" s="1249"/>
      <c r="O3" s="39"/>
      <c r="P3" s="39"/>
      <c r="Q3" s="39"/>
      <c r="R3" s="39"/>
      <c r="S3" s="39"/>
      <c r="T3" s="39"/>
      <c r="U3" s="39"/>
      <c r="V3" s="39"/>
      <c r="W3" s="31"/>
      <c r="X3" s="31"/>
      <c r="Y3" s="31"/>
      <c r="Z3" s="31"/>
      <c r="AA3" s="31"/>
      <c r="AB3" s="31"/>
      <c r="AC3" s="31"/>
      <c r="AD3" s="31"/>
      <c r="AE3" s="31"/>
      <c r="AF3" s="31"/>
    </row>
    <row r="4" spans="1:32" ht="18" customHeight="1">
      <c r="B4" s="1246"/>
      <c r="C4" s="1247"/>
      <c r="D4" s="1248"/>
      <c r="E4" s="261" t="s">
        <v>1027</v>
      </c>
      <c r="F4" s="665" t="s">
        <v>1026</v>
      </c>
      <c r="G4" s="664" t="s">
        <v>1027</v>
      </c>
      <c r="H4" s="664" t="s">
        <v>1026</v>
      </c>
      <c r="I4" s="261" t="s">
        <v>1027</v>
      </c>
      <c r="J4" s="664" t="s">
        <v>1026</v>
      </c>
      <c r="K4" s="261" t="s">
        <v>1027</v>
      </c>
      <c r="L4" s="664" t="s">
        <v>1026</v>
      </c>
      <c r="M4" s="261" t="s">
        <v>1027</v>
      </c>
      <c r="N4" s="663" t="s">
        <v>1026</v>
      </c>
      <c r="O4" s="39"/>
      <c r="P4" s="39"/>
      <c r="Q4" s="39"/>
      <c r="R4" s="39"/>
      <c r="S4" s="39"/>
      <c r="T4" s="39"/>
      <c r="U4" s="39"/>
      <c r="V4" s="39"/>
      <c r="W4" s="31"/>
      <c r="X4" s="31"/>
      <c r="Y4" s="31"/>
      <c r="Z4" s="31"/>
      <c r="AA4" s="31"/>
      <c r="AB4" s="31"/>
      <c r="AC4" s="31"/>
      <c r="AD4" s="31"/>
      <c r="AE4" s="31"/>
      <c r="AF4" s="31"/>
    </row>
    <row r="5" spans="1:32" ht="18" customHeight="1">
      <c r="B5" s="1251"/>
      <c r="C5" s="1252"/>
      <c r="D5" s="915"/>
      <c r="E5" s="660"/>
      <c r="F5" s="662"/>
      <c r="G5" s="661"/>
      <c r="H5" s="658"/>
      <c r="I5" s="660"/>
      <c r="J5" s="658"/>
      <c r="K5" s="659"/>
      <c r="L5" s="658"/>
      <c r="M5" s="658"/>
      <c r="N5" s="657"/>
      <c r="O5" s="39"/>
      <c r="P5" s="39"/>
      <c r="Q5" s="39"/>
      <c r="R5" s="39"/>
      <c r="S5" s="39"/>
      <c r="T5" s="39"/>
      <c r="U5" s="39"/>
      <c r="V5" s="39"/>
      <c r="W5" s="31"/>
      <c r="X5" s="31"/>
      <c r="Y5" s="31"/>
      <c r="Z5" s="31"/>
      <c r="AA5" s="31"/>
      <c r="AB5" s="31"/>
      <c r="AC5" s="31"/>
      <c r="AD5" s="31"/>
      <c r="AE5" s="31"/>
      <c r="AF5" s="31"/>
    </row>
    <row r="6" spans="1:32" ht="18" customHeight="1">
      <c r="B6" s="1256" t="s">
        <v>763</v>
      </c>
      <c r="C6" s="1239"/>
      <c r="D6" s="754"/>
      <c r="E6" s="653">
        <f t="shared" ref="E6:F10" si="0">IF(SUM(G6,I6,K6,M6)=0,"－",SUM(G6,I6,K6,M6))</f>
        <v>1</v>
      </c>
      <c r="F6" s="652" t="str">
        <f t="shared" si="0"/>
        <v>－</v>
      </c>
      <c r="G6" s="360">
        <v>0</v>
      </c>
      <c r="H6" s="363">
        <v>0</v>
      </c>
      <c r="I6" s="656">
        <v>1</v>
      </c>
      <c r="J6" s="363">
        <v>0</v>
      </c>
      <c r="K6" s="360">
        <v>0</v>
      </c>
      <c r="L6" s="363">
        <v>0</v>
      </c>
      <c r="M6" s="363">
        <v>0</v>
      </c>
      <c r="N6" s="415">
        <v>0</v>
      </c>
      <c r="O6" s="39"/>
      <c r="P6" s="39"/>
      <c r="Q6" s="39"/>
      <c r="R6" s="39"/>
      <c r="S6" s="39"/>
      <c r="T6" s="39"/>
      <c r="U6" s="39"/>
      <c r="V6" s="39"/>
      <c r="W6" s="31"/>
      <c r="X6" s="31"/>
      <c r="Y6" s="31"/>
      <c r="Z6" s="31"/>
      <c r="AA6" s="31"/>
      <c r="AB6" s="31"/>
      <c r="AC6" s="31"/>
      <c r="AD6" s="31"/>
      <c r="AE6" s="31"/>
      <c r="AF6" s="31"/>
    </row>
    <row r="7" spans="1:32" ht="24.95" customHeight="1">
      <c r="A7" s="306"/>
      <c r="B7" s="1239" t="s">
        <v>1025</v>
      </c>
      <c r="C7" s="1239"/>
      <c r="D7" s="754"/>
      <c r="E7" s="653" t="str">
        <f t="shared" si="0"/>
        <v>－</v>
      </c>
      <c r="F7" s="652" t="str">
        <f t="shared" si="0"/>
        <v>－</v>
      </c>
      <c r="G7" s="360">
        <v>0</v>
      </c>
      <c r="H7" s="363">
        <v>0</v>
      </c>
      <c r="I7" s="360">
        <v>0</v>
      </c>
      <c r="J7" s="363">
        <v>0</v>
      </c>
      <c r="K7" s="360">
        <v>0</v>
      </c>
      <c r="L7" s="363">
        <v>0</v>
      </c>
      <c r="M7" s="363">
        <v>0</v>
      </c>
      <c r="N7" s="415">
        <v>0</v>
      </c>
      <c r="O7" s="39"/>
      <c r="P7" s="39"/>
      <c r="Q7" s="39"/>
      <c r="R7" s="39"/>
      <c r="S7" s="39"/>
      <c r="T7" s="39"/>
      <c r="U7" s="39"/>
      <c r="V7" s="39"/>
      <c r="W7" s="31"/>
      <c r="X7" s="31"/>
      <c r="Y7" s="31"/>
      <c r="Z7" s="31"/>
      <c r="AA7" s="31"/>
      <c r="AB7" s="31"/>
      <c r="AC7" s="31"/>
      <c r="AD7" s="31"/>
      <c r="AE7" s="31"/>
      <c r="AF7" s="31"/>
    </row>
    <row r="8" spans="1:32" ht="24.95" customHeight="1">
      <c r="A8" s="306"/>
      <c r="B8" s="1239" t="s">
        <v>1024</v>
      </c>
      <c r="C8" s="1239"/>
      <c r="D8" s="754"/>
      <c r="E8" s="653" t="str">
        <f t="shared" si="0"/>
        <v>－</v>
      </c>
      <c r="F8" s="652" t="str">
        <f t="shared" si="0"/>
        <v>－</v>
      </c>
      <c r="G8" s="360">
        <v>0</v>
      </c>
      <c r="H8" s="363">
        <v>0</v>
      </c>
      <c r="I8" s="360">
        <v>0</v>
      </c>
      <c r="J8" s="363">
        <v>0</v>
      </c>
      <c r="K8" s="360">
        <v>0</v>
      </c>
      <c r="L8" s="363">
        <v>0</v>
      </c>
      <c r="M8" s="363">
        <v>0</v>
      </c>
      <c r="N8" s="415">
        <v>0</v>
      </c>
      <c r="O8" s="39"/>
      <c r="P8" s="39"/>
      <c r="Q8" s="39"/>
      <c r="R8" s="655"/>
      <c r="S8" s="39"/>
      <c r="T8" s="39"/>
      <c r="U8" s="39"/>
      <c r="V8" s="39"/>
      <c r="W8" s="31"/>
      <c r="X8" s="31"/>
      <c r="Y8" s="31"/>
      <c r="Z8" s="31"/>
      <c r="AA8" s="31"/>
      <c r="AB8" s="31"/>
      <c r="AC8" s="31"/>
      <c r="AD8" s="31"/>
      <c r="AE8" s="31"/>
      <c r="AF8" s="31"/>
    </row>
    <row r="9" spans="1:32" ht="24.95" customHeight="1">
      <c r="A9" s="306"/>
      <c r="B9" s="1239" t="s">
        <v>1023</v>
      </c>
      <c r="C9" s="1239"/>
      <c r="D9" s="754"/>
      <c r="E9" s="653" t="str">
        <f t="shared" si="0"/>
        <v>－</v>
      </c>
      <c r="F9" s="652" t="str">
        <f t="shared" si="0"/>
        <v>－</v>
      </c>
      <c r="G9" s="360">
        <v>0</v>
      </c>
      <c r="H9" s="363">
        <v>0</v>
      </c>
      <c r="I9" s="360">
        <v>0</v>
      </c>
      <c r="J9" s="363">
        <v>0</v>
      </c>
      <c r="K9" s="360">
        <v>0</v>
      </c>
      <c r="L9" s="363">
        <v>0</v>
      </c>
      <c r="M9" s="363">
        <v>0</v>
      </c>
      <c r="N9" s="415">
        <v>0</v>
      </c>
      <c r="O9" s="39"/>
      <c r="P9" s="39"/>
      <c r="Q9" s="39"/>
      <c r="R9" s="39"/>
      <c r="S9" s="39"/>
      <c r="T9" s="39"/>
      <c r="U9" s="39"/>
      <c r="V9" s="39"/>
      <c r="W9" s="31"/>
      <c r="X9" s="31"/>
      <c r="Y9" s="31"/>
      <c r="Z9" s="31"/>
      <c r="AA9" s="31"/>
      <c r="AB9" s="31"/>
      <c r="AC9" s="31"/>
      <c r="AD9" s="31"/>
      <c r="AE9" s="31"/>
      <c r="AF9" s="31"/>
    </row>
    <row r="10" spans="1:32" ht="24.95" customHeight="1">
      <c r="A10" s="306"/>
      <c r="B10" s="1239" t="s">
        <v>1022</v>
      </c>
      <c r="C10" s="1239"/>
      <c r="D10" s="754"/>
      <c r="E10" s="653" t="str">
        <f t="shared" si="0"/>
        <v>－</v>
      </c>
      <c r="F10" s="652" t="str">
        <f t="shared" si="0"/>
        <v>－</v>
      </c>
      <c r="G10" s="360">
        <v>0</v>
      </c>
      <c r="H10" s="363">
        <v>0</v>
      </c>
      <c r="I10" s="360">
        <v>0</v>
      </c>
      <c r="J10" s="363">
        <v>0</v>
      </c>
      <c r="K10" s="360">
        <v>0</v>
      </c>
      <c r="L10" s="363">
        <v>0</v>
      </c>
      <c r="M10" s="363">
        <v>0</v>
      </c>
      <c r="N10" s="415">
        <v>0</v>
      </c>
      <c r="O10" s="39"/>
      <c r="P10" s="39"/>
      <c r="Q10" s="39"/>
      <c r="R10" s="39"/>
      <c r="S10" s="39"/>
      <c r="T10" s="39"/>
      <c r="U10" s="39"/>
      <c r="V10" s="39"/>
      <c r="W10" s="31"/>
      <c r="X10" s="31"/>
      <c r="Y10" s="31"/>
      <c r="Z10" s="31"/>
      <c r="AA10" s="31"/>
      <c r="AB10" s="31"/>
      <c r="AC10" s="31"/>
      <c r="AD10" s="31"/>
      <c r="AE10" s="31"/>
      <c r="AF10" s="31"/>
    </row>
    <row r="11" spans="1:32" ht="18" customHeight="1" thickBot="1">
      <c r="B11" s="1240"/>
      <c r="C11" s="1241"/>
      <c r="D11" s="1242"/>
      <c r="E11" s="649"/>
      <c r="F11" s="651"/>
      <c r="G11" s="650"/>
      <c r="H11" s="648"/>
      <c r="I11" s="649"/>
      <c r="J11" s="648"/>
      <c r="K11" s="649"/>
      <c r="L11" s="648"/>
      <c r="M11" s="648"/>
      <c r="N11" s="647"/>
      <c r="O11" s="39"/>
      <c r="P11" s="39"/>
      <c r="Q11" s="39"/>
      <c r="R11" s="39"/>
      <c r="S11" s="39"/>
      <c r="T11" s="39"/>
      <c r="U11" s="39"/>
      <c r="V11" s="39"/>
      <c r="W11" s="31"/>
      <c r="X11" s="31"/>
      <c r="Y11" s="31"/>
      <c r="Z11" s="31"/>
      <c r="AA11" s="31"/>
      <c r="AB11" s="31"/>
      <c r="AC11" s="31"/>
      <c r="AD11" s="31"/>
      <c r="AE11" s="31"/>
      <c r="AF11" s="31"/>
    </row>
    <row r="12" spans="1:32" ht="18" customHeight="1">
      <c r="B12" s="39" t="s">
        <v>1021</v>
      </c>
      <c r="C12" s="39"/>
      <c r="D12" s="39"/>
      <c r="E12" s="39"/>
      <c r="F12" s="39"/>
      <c r="G12" s="39"/>
      <c r="H12" s="39"/>
      <c r="I12" s="39"/>
      <c r="J12" s="39"/>
      <c r="K12" s="39"/>
      <c r="L12" s="39"/>
      <c r="M12" s="39"/>
      <c r="N12" s="39"/>
      <c r="O12" s="39"/>
      <c r="P12" s="39"/>
      <c r="Q12" s="39"/>
      <c r="R12" s="39"/>
      <c r="S12" s="39"/>
      <c r="T12" s="39"/>
      <c r="U12" s="39"/>
      <c r="V12" s="39"/>
      <c r="W12" s="31"/>
      <c r="X12" s="31"/>
      <c r="Y12" s="31"/>
      <c r="Z12" s="31"/>
      <c r="AA12" s="31"/>
      <c r="AB12" s="31"/>
      <c r="AC12" s="31"/>
      <c r="AD12" s="31"/>
      <c r="AE12" s="31"/>
      <c r="AF12" s="31"/>
    </row>
    <row r="13" spans="1:32" ht="18" customHeight="1">
      <c r="B13" s="620" t="s">
        <v>973</v>
      </c>
      <c r="C13" s="39"/>
      <c r="D13" s="620"/>
      <c r="E13" s="39"/>
      <c r="F13" s="39"/>
      <c r="G13" s="39"/>
      <c r="H13" s="39"/>
      <c r="I13" s="39"/>
      <c r="J13" s="39"/>
      <c r="K13" s="39"/>
      <c r="L13" s="39"/>
      <c r="M13" s="39"/>
      <c r="N13" s="39"/>
      <c r="O13" s="39"/>
      <c r="P13" s="39"/>
      <c r="Q13" s="39"/>
      <c r="R13" s="39"/>
      <c r="S13" s="39"/>
      <c r="T13" s="39"/>
      <c r="U13" s="39"/>
      <c r="V13" s="39"/>
      <c r="W13" s="31"/>
      <c r="X13" s="31"/>
      <c r="Y13" s="31"/>
      <c r="Z13" s="31"/>
      <c r="AA13" s="31"/>
      <c r="AB13" s="31"/>
      <c r="AC13" s="31"/>
      <c r="AD13" s="31"/>
      <c r="AE13" s="31"/>
      <c r="AF13" s="31"/>
    </row>
    <row r="14" spans="1:32" ht="18" customHeight="1">
      <c r="B14" s="39"/>
      <c r="C14" s="39"/>
      <c r="D14" s="39"/>
      <c r="E14" s="39"/>
      <c r="F14" s="39"/>
      <c r="G14" s="39"/>
      <c r="H14" s="39"/>
      <c r="I14" s="39"/>
      <c r="J14" s="39"/>
      <c r="K14" s="39"/>
      <c r="L14" s="39"/>
      <c r="M14" s="39"/>
      <c r="N14" s="39"/>
      <c r="O14" s="39"/>
      <c r="P14" s="39"/>
      <c r="Q14" s="39"/>
      <c r="R14" s="39"/>
      <c r="S14" s="39"/>
      <c r="T14" s="39"/>
      <c r="U14" s="39"/>
      <c r="V14" s="39"/>
      <c r="W14" s="31"/>
      <c r="X14" s="31"/>
      <c r="Y14" s="31"/>
      <c r="Z14" s="31"/>
      <c r="AA14" s="31"/>
      <c r="AB14" s="31"/>
      <c r="AC14" s="31"/>
      <c r="AD14" s="31"/>
      <c r="AE14" s="31"/>
      <c r="AF14" s="31"/>
    </row>
    <row r="15" spans="1:32" ht="18" customHeight="1">
      <c r="D15" s="619"/>
      <c r="E15" s="31"/>
      <c r="F15" s="31"/>
      <c r="G15" s="31"/>
      <c r="H15" s="31"/>
      <c r="I15" s="31"/>
      <c r="J15" s="31"/>
      <c r="K15" s="31"/>
      <c r="L15" s="31"/>
      <c r="M15" s="31"/>
      <c r="N15" s="31"/>
      <c r="O15" s="31"/>
      <c r="P15" s="31"/>
      <c r="Q15" s="31"/>
      <c r="R15" s="31"/>
      <c r="S15" s="31"/>
      <c r="T15" s="31"/>
      <c r="U15" s="31"/>
      <c r="V15" s="218"/>
      <c r="W15" s="31"/>
      <c r="X15" s="31"/>
      <c r="Y15" s="31"/>
      <c r="Z15" s="31"/>
      <c r="AA15" s="31"/>
      <c r="AB15" s="31"/>
      <c r="AC15" s="31"/>
      <c r="AD15" s="31"/>
      <c r="AE15" s="31"/>
      <c r="AF15" s="31"/>
    </row>
    <row r="16" spans="1:32" ht="18" customHeight="1">
      <c r="D16" s="619"/>
      <c r="E16" s="31"/>
      <c r="F16" s="31"/>
      <c r="G16" s="31"/>
      <c r="H16" s="31"/>
      <c r="I16" s="31"/>
      <c r="J16" s="31"/>
      <c r="K16" s="31"/>
      <c r="L16" s="31"/>
      <c r="M16" s="31"/>
      <c r="N16" s="31"/>
      <c r="O16" s="31"/>
      <c r="P16" s="31"/>
      <c r="Q16" s="31"/>
      <c r="R16" s="31"/>
      <c r="S16" s="31"/>
      <c r="T16" s="31"/>
      <c r="U16" s="31"/>
      <c r="V16" s="218"/>
      <c r="W16" s="31"/>
      <c r="X16" s="31"/>
      <c r="Y16" s="31"/>
      <c r="Z16" s="31"/>
      <c r="AA16" s="31"/>
      <c r="AB16" s="31"/>
      <c r="AC16" s="31"/>
      <c r="AD16" s="31"/>
      <c r="AE16" s="31"/>
      <c r="AF16" s="31"/>
    </row>
    <row r="17" spans="2:32" ht="18" customHeight="1">
      <c r="B17" s="646" t="s">
        <v>1020</v>
      </c>
      <c r="D17" s="619"/>
      <c r="E17" s="31"/>
      <c r="F17" s="31"/>
      <c r="G17" s="31"/>
      <c r="H17" s="31"/>
      <c r="I17" s="31"/>
      <c r="J17" s="31"/>
      <c r="K17" s="31"/>
      <c r="L17" s="31"/>
      <c r="M17" s="31"/>
      <c r="N17" s="31"/>
      <c r="O17" s="31"/>
      <c r="P17" s="31"/>
      <c r="Q17" s="31"/>
      <c r="R17" s="31"/>
      <c r="S17" s="31"/>
      <c r="T17" s="31"/>
      <c r="U17" s="31"/>
      <c r="V17" s="218"/>
      <c r="W17" s="31"/>
      <c r="X17" s="31"/>
      <c r="Y17" s="31"/>
      <c r="Z17" s="31"/>
      <c r="AA17" s="31"/>
      <c r="AB17" s="31"/>
      <c r="AC17" s="31"/>
      <c r="AD17" s="31"/>
      <c r="AE17" s="31"/>
      <c r="AF17" s="31"/>
    </row>
    <row r="18" spans="2:32" ht="18" customHeight="1" thickBot="1">
      <c r="D18" s="619"/>
      <c r="E18" s="31"/>
      <c r="F18" s="31"/>
      <c r="G18" s="31"/>
      <c r="H18" s="31"/>
      <c r="I18" s="31"/>
      <c r="J18" s="31"/>
      <c r="K18" s="31"/>
      <c r="L18" s="31"/>
      <c r="M18" s="31"/>
      <c r="N18" s="31"/>
      <c r="O18" s="31"/>
      <c r="P18" s="31"/>
      <c r="Q18" s="31"/>
      <c r="R18" s="31"/>
      <c r="S18" s="31"/>
      <c r="T18" s="31"/>
      <c r="U18" s="31"/>
      <c r="V18" s="216" t="s">
        <v>1019</v>
      </c>
      <c r="W18" s="31"/>
      <c r="X18" s="31"/>
      <c r="Y18" s="31"/>
      <c r="Z18" s="31"/>
      <c r="AA18" s="31"/>
      <c r="AB18" s="31"/>
      <c r="AC18" s="31"/>
      <c r="AD18" s="31"/>
      <c r="AE18" s="31"/>
      <c r="AF18" s="31"/>
    </row>
    <row r="19" spans="2:32" ht="18" customHeight="1">
      <c r="B19" s="1028"/>
      <c r="C19" s="1029"/>
      <c r="D19" s="1029"/>
      <c r="E19" s="918" t="s">
        <v>1018</v>
      </c>
      <c r="F19" s="919"/>
      <c r="G19" s="919"/>
      <c r="H19" s="1238" t="s">
        <v>1017</v>
      </c>
      <c r="I19" s="1238"/>
      <c r="J19" s="1238"/>
      <c r="K19" s="1238" t="s">
        <v>1016</v>
      </c>
      <c r="L19" s="1238"/>
      <c r="M19" s="1238"/>
      <c r="N19" s="1238" t="s">
        <v>1015</v>
      </c>
      <c r="O19" s="1238"/>
      <c r="P19" s="1238"/>
      <c r="Q19" s="1238" t="s">
        <v>1014</v>
      </c>
      <c r="R19" s="1238"/>
      <c r="S19" s="1238"/>
      <c r="T19" s="919" t="s">
        <v>1013</v>
      </c>
      <c r="U19" s="1051"/>
      <c r="V19" s="1249"/>
      <c r="W19" s="31"/>
      <c r="X19" s="31"/>
      <c r="Y19" s="31"/>
      <c r="Z19" s="31"/>
      <c r="AA19" s="31"/>
      <c r="AB19" s="31"/>
      <c r="AC19" s="31"/>
      <c r="AD19" s="31"/>
      <c r="AE19" s="31"/>
      <c r="AF19" s="31"/>
    </row>
    <row r="20" spans="2:32" ht="42" customHeight="1">
      <c r="B20" s="1253" t="s">
        <v>1012</v>
      </c>
      <c r="C20" s="1254"/>
      <c r="D20" s="1255"/>
      <c r="E20" s="1259">
        <v>3248</v>
      </c>
      <c r="F20" s="1257"/>
      <c r="G20" s="1257"/>
      <c r="H20" s="1243">
        <v>46</v>
      </c>
      <c r="I20" s="1243"/>
      <c r="J20" s="1243"/>
      <c r="K20" s="1243">
        <v>0</v>
      </c>
      <c r="L20" s="1243"/>
      <c r="M20" s="1243"/>
      <c r="N20" s="1243">
        <v>377</v>
      </c>
      <c r="O20" s="1243"/>
      <c r="P20" s="1243"/>
      <c r="Q20" s="1243">
        <v>6</v>
      </c>
      <c r="R20" s="1243"/>
      <c r="S20" s="1243"/>
      <c r="T20" s="1257">
        <v>1</v>
      </c>
      <c r="U20" s="1257"/>
      <c r="V20" s="1258"/>
      <c r="W20" s="31"/>
      <c r="X20" s="31"/>
      <c r="Y20" s="31"/>
      <c r="Z20" s="31"/>
      <c r="AA20" s="31"/>
      <c r="AB20" s="31"/>
      <c r="AC20" s="31"/>
      <c r="AD20" s="31"/>
      <c r="AE20" s="31"/>
      <c r="AF20" s="31"/>
    </row>
    <row r="21" spans="2:32" ht="42" customHeight="1" thickBot="1">
      <c r="B21" s="1215" t="s">
        <v>1011</v>
      </c>
      <c r="C21" s="1216"/>
      <c r="D21" s="1217"/>
      <c r="E21" s="1211">
        <v>3248</v>
      </c>
      <c r="F21" s="1212"/>
      <c r="G21" s="1213"/>
      <c r="H21" s="1211">
        <v>46</v>
      </c>
      <c r="I21" s="1212"/>
      <c r="J21" s="1213"/>
      <c r="K21" s="1211">
        <v>0</v>
      </c>
      <c r="L21" s="1212"/>
      <c r="M21" s="1213"/>
      <c r="N21" s="1211">
        <v>377</v>
      </c>
      <c r="O21" s="1212"/>
      <c r="P21" s="1213"/>
      <c r="Q21" s="1211">
        <v>6</v>
      </c>
      <c r="R21" s="1212"/>
      <c r="S21" s="1213"/>
      <c r="T21" s="1211">
        <v>1</v>
      </c>
      <c r="U21" s="1212"/>
      <c r="V21" s="1223"/>
      <c r="W21" s="31"/>
      <c r="X21" s="31"/>
      <c r="Y21" s="31"/>
      <c r="Z21" s="31"/>
      <c r="AA21" s="31"/>
      <c r="AB21" s="31"/>
      <c r="AC21" s="31"/>
      <c r="AD21" s="31"/>
      <c r="AE21" s="31"/>
      <c r="AF21" s="31"/>
    </row>
    <row r="22" spans="2:32" ht="9.75" customHeight="1" thickBot="1">
      <c r="D22" s="619"/>
      <c r="E22" s="31"/>
      <c r="F22" s="31"/>
      <c r="G22" s="31"/>
      <c r="H22" s="31"/>
      <c r="I22" s="31"/>
      <c r="J22" s="31"/>
      <c r="K22" s="31"/>
      <c r="L22" s="31"/>
      <c r="M22" s="31"/>
      <c r="N22" s="31"/>
      <c r="O22" s="31"/>
      <c r="P22" s="31"/>
      <c r="Q22" s="31"/>
      <c r="R22" s="31"/>
      <c r="S22" s="31"/>
      <c r="T22" s="31"/>
      <c r="U22" s="218"/>
      <c r="V22" s="218"/>
      <c r="W22" s="31"/>
      <c r="X22" s="31"/>
      <c r="Y22" s="31"/>
      <c r="Z22" s="31"/>
      <c r="AA22" s="31"/>
      <c r="AB22" s="31"/>
      <c r="AC22" s="31"/>
      <c r="AD22" s="31"/>
      <c r="AE22" s="31"/>
      <c r="AF22" s="31"/>
    </row>
    <row r="23" spans="2:32" ht="21.75" customHeight="1">
      <c r="B23" s="1231" t="s">
        <v>1010</v>
      </c>
      <c r="C23" s="1232"/>
      <c r="D23" s="1233"/>
      <c r="E23" s="1219" t="s">
        <v>1008</v>
      </c>
      <c r="F23" s="1221" t="s">
        <v>1007</v>
      </c>
      <c r="G23" s="1224" t="s">
        <v>1006</v>
      </c>
      <c r="H23" s="1219" t="s">
        <v>1008</v>
      </c>
      <c r="I23" s="1221" t="s">
        <v>1007</v>
      </c>
      <c r="J23" s="1224" t="s">
        <v>1006</v>
      </c>
      <c r="K23" s="1219" t="s">
        <v>1008</v>
      </c>
      <c r="L23" s="1221" t="s">
        <v>1007</v>
      </c>
      <c r="M23" s="1224" t="s">
        <v>1006</v>
      </c>
      <c r="N23" s="1219" t="s">
        <v>1008</v>
      </c>
      <c r="O23" s="1221" t="s">
        <v>1007</v>
      </c>
      <c r="P23" s="1224" t="s">
        <v>1009</v>
      </c>
      <c r="Q23" s="1219" t="s">
        <v>1008</v>
      </c>
      <c r="R23" s="1221" t="s">
        <v>1007</v>
      </c>
      <c r="S23" s="1224" t="s">
        <v>1006</v>
      </c>
      <c r="T23" s="1219" t="s">
        <v>1008</v>
      </c>
      <c r="U23" s="1221" t="s">
        <v>1007</v>
      </c>
      <c r="V23" s="1218" t="s">
        <v>1006</v>
      </c>
    </row>
    <row r="24" spans="2:32" ht="27" customHeight="1">
      <c r="B24" s="1234"/>
      <c r="C24" s="1235"/>
      <c r="D24" s="1236"/>
      <c r="E24" s="1220"/>
      <c r="F24" s="1222"/>
      <c r="G24" s="1225"/>
      <c r="H24" s="1220"/>
      <c r="I24" s="1222"/>
      <c r="J24" s="1225"/>
      <c r="K24" s="1220"/>
      <c r="L24" s="1222"/>
      <c r="M24" s="1225"/>
      <c r="N24" s="1220"/>
      <c r="O24" s="1222"/>
      <c r="P24" s="1225"/>
      <c r="Q24" s="1220"/>
      <c r="R24" s="1222"/>
      <c r="S24" s="1225"/>
      <c r="T24" s="1220"/>
      <c r="U24" s="1222"/>
      <c r="V24" s="811"/>
    </row>
    <row r="25" spans="2:32" ht="42" customHeight="1">
      <c r="B25" s="1228" t="s">
        <v>1005</v>
      </c>
      <c r="C25" s="1229"/>
      <c r="D25" s="1230"/>
      <c r="E25" s="645" t="s">
        <v>101</v>
      </c>
      <c r="F25" s="642">
        <v>125</v>
      </c>
      <c r="G25" s="644">
        <v>2143</v>
      </c>
      <c r="H25" s="645" t="s">
        <v>101</v>
      </c>
      <c r="I25" s="642" t="s">
        <v>101</v>
      </c>
      <c r="J25" s="644">
        <v>8</v>
      </c>
      <c r="K25" s="643" t="s">
        <v>101</v>
      </c>
      <c r="L25" s="642" t="s">
        <v>101</v>
      </c>
      <c r="M25" s="644" t="s">
        <v>101</v>
      </c>
      <c r="N25" s="643" t="s">
        <v>101</v>
      </c>
      <c r="O25" s="642" t="s">
        <v>101</v>
      </c>
      <c r="P25" s="644">
        <v>346</v>
      </c>
      <c r="Q25" s="643" t="s">
        <v>101</v>
      </c>
      <c r="R25" s="642" t="s">
        <v>101</v>
      </c>
      <c r="S25" s="644">
        <v>5</v>
      </c>
      <c r="T25" s="643" t="s">
        <v>101</v>
      </c>
      <c r="U25" s="642" t="s">
        <v>101</v>
      </c>
      <c r="V25" s="641">
        <v>1</v>
      </c>
    </row>
    <row r="26" spans="2:32" ht="9.75" customHeight="1">
      <c r="B26" s="640"/>
      <c r="C26" s="400"/>
      <c r="D26" s="399"/>
      <c r="E26" s="636"/>
      <c r="F26" s="635"/>
      <c r="G26" s="637"/>
      <c r="H26" s="636"/>
      <c r="I26" s="635"/>
      <c r="J26" s="637"/>
      <c r="K26" s="636"/>
      <c r="L26" s="635"/>
      <c r="M26" s="637"/>
      <c r="N26" s="636"/>
      <c r="O26" s="635"/>
      <c r="P26" s="637"/>
      <c r="Q26" s="636"/>
      <c r="R26" s="635"/>
      <c r="S26" s="637"/>
      <c r="T26" s="636"/>
      <c r="U26" s="635"/>
      <c r="V26" s="634"/>
    </row>
    <row r="27" spans="2:32" ht="23.1" customHeight="1">
      <c r="B27" s="1209" t="s">
        <v>1004</v>
      </c>
      <c r="C27" s="910"/>
      <c r="D27" s="632" t="s">
        <v>1003</v>
      </c>
      <c r="E27" s="636">
        <v>0</v>
      </c>
      <c r="F27" s="635">
        <v>0</v>
      </c>
      <c r="G27" s="637">
        <v>0</v>
      </c>
      <c r="H27" s="636">
        <v>0</v>
      </c>
      <c r="I27" s="635">
        <v>0</v>
      </c>
      <c r="J27" s="637">
        <v>0</v>
      </c>
      <c r="K27" s="636">
        <v>0</v>
      </c>
      <c r="L27" s="635">
        <v>0</v>
      </c>
      <c r="M27" s="637">
        <v>0</v>
      </c>
      <c r="N27" s="636">
        <v>0</v>
      </c>
      <c r="O27" s="635">
        <v>0</v>
      </c>
      <c r="P27" s="637">
        <v>0</v>
      </c>
      <c r="Q27" s="636">
        <v>0</v>
      </c>
      <c r="R27" s="635">
        <v>0</v>
      </c>
      <c r="S27" s="637">
        <v>0</v>
      </c>
      <c r="T27" s="636">
        <v>0</v>
      </c>
      <c r="U27" s="635">
        <v>0</v>
      </c>
      <c r="V27" s="634">
        <v>0</v>
      </c>
    </row>
    <row r="28" spans="2:32" ht="23.1" customHeight="1">
      <c r="B28" s="1209"/>
      <c r="C28" s="910"/>
      <c r="D28" s="632" t="s">
        <v>1002</v>
      </c>
      <c r="E28" s="636">
        <v>0</v>
      </c>
      <c r="F28" s="635">
        <v>0</v>
      </c>
      <c r="G28" s="637">
        <v>0</v>
      </c>
      <c r="H28" s="636">
        <v>0</v>
      </c>
      <c r="I28" s="635">
        <v>0</v>
      </c>
      <c r="J28" s="637">
        <v>0</v>
      </c>
      <c r="K28" s="636">
        <v>0</v>
      </c>
      <c r="L28" s="635">
        <v>0</v>
      </c>
      <c r="M28" s="637">
        <v>0</v>
      </c>
      <c r="N28" s="636">
        <v>0</v>
      </c>
      <c r="O28" s="635">
        <v>0</v>
      </c>
      <c r="P28" s="637">
        <v>0</v>
      </c>
      <c r="Q28" s="636">
        <v>0</v>
      </c>
      <c r="R28" s="635">
        <v>0</v>
      </c>
      <c r="S28" s="637">
        <v>0</v>
      </c>
      <c r="T28" s="636">
        <v>0</v>
      </c>
      <c r="U28" s="635">
        <v>0</v>
      </c>
      <c r="V28" s="634">
        <v>0</v>
      </c>
    </row>
    <row r="29" spans="2:32" ht="23.1" customHeight="1">
      <c r="B29" s="1209"/>
      <c r="C29" s="910"/>
      <c r="D29" s="632" t="s">
        <v>1001</v>
      </c>
      <c r="E29" s="636">
        <v>0</v>
      </c>
      <c r="F29" s="635">
        <v>0</v>
      </c>
      <c r="G29" s="637">
        <v>0</v>
      </c>
      <c r="H29" s="636">
        <v>0</v>
      </c>
      <c r="I29" s="635">
        <v>0</v>
      </c>
      <c r="J29" s="637">
        <v>0</v>
      </c>
      <c r="K29" s="636">
        <v>0</v>
      </c>
      <c r="L29" s="635">
        <v>0</v>
      </c>
      <c r="M29" s="637">
        <v>0</v>
      </c>
      <c r="N29" s="636">
        <v>0</v>
      </c>
      <c r="O29" s="635">
        <v>0</v>
      </c>
      <c r="P29" s="637">
        <v>0</v>
      </c>
      <c r="Q29" s="636">
        <v>0</v>
      </c>
      <c r="R29" s="635">
        <v>0</v>
      </c>
      <c r="S29" s="637">
        <v>0</v>
      </c>
      <c r="T29" s="636">
        <v>0</v>
      </c>
      <c r="U29" s="635">
        <v>0</v>
      </c>
      <c r="V29" s="634">
        <v>0</v>
      </c>
    </row>
    <row r="30" spans="2:32" ht="23.1" customHeight="1">
      <c r="B30" s="1209"/>
      <c r="C30" s="910"/>
      <c r="D30" s="632" t="s">
        <v>1000</v>
      </c>
      <c r="E30" s="636">
        <v>0</v>
      </c>
      <c r="F30" s="635">
        <v>0</v>
      </c>
      <c r="G30" s="637">
        <v>0</v>
      </c>
      <c r="H30" s="636">
        <v>0</v>
      </c>
      <c r="I30" s="635">
        <v>0</v>
      </c>
      <c r="J30" s="637">
        <v>0</v>
      </c>
      <c r="K30" s="636">
        <v>0</v>
      </c>
      <c r="L30" s="635">
        <v>0</v>
      </c>
      <c r="M30" s="637">
        <v>0</v>
      </c>
      <c r="N30" s="636">
        <v>0</v>
      </c>
      <c r="O30" s="635">
        <v>0</v>
      </c>
      <c r="P30" s="637">
        <v>0</v>
      </c>
      <c r="Q30" s="636">
        <v>0</v>
      </c>
      <c r="R30" s="635">
        <v>0</v>
      </c>
      <c r="S30" s="637">
        <v>0</v>
      </c>
      <c r="T30" s="636">
        <v>0</v>
      </c>
      <c r="U30" s="635">
        <v>0</v>
      </c>
      <c r="V30" s="634">
        <v>0</v>
      </c>
    </row>
    <row r="31" spans="2:32" ht="23.1" customHeight="1">
      <c r="B31" s="1209"/>
      <c r="C31" s="910"/>
      <c r="D31" s="632" t="s">
        <v>999</v>
      </c>
      <c r="E31" s="636">
        <v>0</v>
      </c>
      <c r="F31" s="635">
        <v>0</v>
      </c>
      <c r="G31" s="637">
        <v>0</v>
      </c>
      <c r="H31" s="636">
        <v>0</v>
      </c>
      <c r="I31" s="635">
        <v>0</v>
      </c>
      <c r="J31" s="637">
        <v>0</v>
      </c>
      <c r="K31" s="636">
        <v>0</v>
      </c>
      <c r="L31" s="635">
        <v>0</v>
      </c>
      <c r="M31" s="637">
        <v>0</v>
      </c>
      <c r="N31" s="636">
        <v>0</v>
      </c>
      <c r="O31" s="635">
        <v>0</v>
      </c>
      <c r="P31" s="637">
        <v>0</v>
      </c>
      <c r="Q31" s="636">
        <v>0</v>
      </c>
      <c r="R31" s="635">
        <v>0</v>
      </c>
      <c r="S31" s="637">
        <v>0</v>
      </c>
      <c r="T31" s="636">
        <v>0</v>
      </c>
      <c r="U31" s="635">
        <v>0</v>
      </c>
      <c r="V31" s="634">
        <v>0</v>
      </c>
    </row>
    <row r="32" spans="2:32" ht="23.1" customHeight="1">
      <c r="B32" s="1209"/>
      <c r="C32" s="910"/>
      <c r="D32" s="632" t="s">
        <v>998</v>
      </c>
      <c r="E32" s="636">
        <v>0</v>
      </c>
      <c r="F32" s="635">
        <v>0</v>
      </c>
      <c r="G32" s="637">
        <v>0</v>
      </c>
      <c r="H32" s="636">
        <v>0</v>
      </c>
      <c r="I32" s="635">
        <v>0</v>
      </c>
      <c r="J32" s="637">
        <v>0</v>
      </c>
      <c r="K32" s="636">
        <v>0</v>
      </c>
      <c r="L32" s="635">
        <v>0</v>
      </c>
      <c r="M32" s="637">
        <v>0</v>
      </c>
      <c r="N32" s="636">
        <v>0</v>
      </c>
      <c r="O32" s="635">
        <v>0</v>
      </c>
      <c r="P32" s="637">
        <v>0</v>
      </c>
      <c r="Q32" s="636">
        <v>0</v>
      </c>
      <c r="R32" s="635">
        <v>0</v>
      </c>
      <c r="S32" s="637">
        <v>0</v>
      </c>
      <c r="T32" s="636">
        <v>0</v>
      </c>
      <c r="U32" s="635">
        <v>0</v>
      </c>
      <c r="V32" s="634">
        <v>0</v>
      </c>
    </row>
    <row r="33" spans="2:22" ht="23.1" customHeight="1">
      <c r="B33" s="1209"/>
      <c r="C33" s="910"/>
      <c r="D33" s="632" t="s">
        <v>997</v>
      </c>
      <c r="E33" s="636">
        <v>0</v>
      </c>
      <c r="F33" s="635">
        <v>0</v>
      </c>
      <c r="G33" s="637">
        <v>3</v>
      </c>
      <c r="H33" s="636">
        <v>0</v>
      </c>
      <c r="I33" s="635">
        <v>0</v>
      </c>
      <c r="J33" s="637">
        <v>0</v>
      </c>
      <c r="K33" s="636">
        <v>0</v>
      </c>
      <c r="L33" s="635">
        <v>0</v>
      </c>
      <c r="M33" s="637">
        <v>0</v>
      </c>
      <c r="N33" s="636">
        <v>0</v>
      </c>
      <c r="O33" s="635">
        <v>0</v>
      </c>
      <c r="P33" s="637">
        <v>0</v>
      </c>
      <c r="Q33" s="636">
        <v>0</v>
      </c>
      <c r="R33" s="635">
        <v>0</v>
      </c>
      <c r="S33" s="637">
        <v>0</v>
      </c>
      <c r="T33" s="636">
        <v>0</v>
      </c>
      <c r="U33" s="635">
        <v>0</v>
      </c>
      <c r="V33" s="634">
        <v>0</v>
      </c>
    </row>
    <row r="34" spans="2:22" ht="23.1" customHeight="1">
      <c r="B34" s="1209"/>
      <c r="C34" s="910"/>
      <c r="D34" s="632" t="s">
        <v>607</v>
      </c>
      <c r="E34" s="636">
        <v>0</v>
      </c>
      <c r="F34" s="635">
        <v>0</v>
      </c>
      <c r="G34" s="637">
        <v>0</v>
      </c>
      <c r="H34" s="636">
        <v>0</v>
      </c>
      <c r="I34" s="635">
        <v>0</v>
      </c>
      <c r="J34" s="637">
        <v>0</v>
      </c>
      <c r="K34" s="636">
        <v>0</v>
      </c>
      <c r="L34" s="635">
        <v>0</v>
      </c>
      <c r="M34" s="637">
        <v>0</v>
      </c>
      <c r="N34" s="636">
        <v>0</v>
      </c>
      <c r="O34" s="635">
        <v>0</v>
      </c>
      <c r="P34" s="637">
        <v>0</v>
      </c>
      <c r="Q34" s="636">
        <v>0</v>
      </c>
      <c r="R34" s="635">
        <v>0</v>
      </c>
      <c r="S34" s="637">
        <v>0</v>
      </c>
      <c r="T34" s="636">
        <v>0</v>
      </c>
      <c r="U34" s="635">
        <v>0</v>
      </c>
      <c r="V34" s="634">
        <v>0</v>
      </c>
    </row>
    <row r="35" spans="2:22" ht="23.1" customHeight="1">
      <c r="B35" s="633"/>
      <c r="C35" s="31"/>
      <c r="D35" s="632"/>
      <c r="E35" s="636"/>
      <c r="F35" s="635"/>
      <c r="G35" s="637"/>
      <c r="H35" s="636"/>
      <c r="I35" s="635"/>
      <c r="J35" s="637"/>
      <c r="K35" s="636"/>
      <c r="L35" s="635"/>
      <c r="M35" s="637"/>
      <c r="N35" s="636"/>
      <c r="O35" s="635"/>
      <c r="P35" s="637"/>
      <c r="Q35" s="636"/>
      <c r="R35" s="635"/>
      <c r="S35" s="637"/>
      <c r="T35" s="636"/>
      <c r="U35" s="635"/>
      <c r="V35" s="634"/>
    </row>
    <row r="36" spans="2:22" ht="39.75" customHeight="1">
      <c r="B36" s="1214" t="s">
        <v>996</v>
      </c>
      <c r="C36" s="1210"/>
      <c r="D36" s="632" t="s">
        <v>995</v>
      </c>
      <c r="E36" s="636">
        <v>0</v>
      </c>
      <c r="F36" s="635">
        <v>0</v>
      </c>
      <c r="G36" s="637">
        <v>0</v>
      </c>
      <c r="H36" s="636">
        <v>0</v>
      </c>
      <c r="I36" s="635">
        <v>0</v>
      </c>
      <c r="J36" s="637">
        <v>0</v>
      </c>
      <c r="K36" s="636">
        <v>0</v>
      </c>
      <c r="L36" s="635">
        <v>0</v>
      </c>
      <c r="M36" s="637">
        <v>0</v>
      </c>
      <c r="N36" s="636">
        <v>0</v>
      </c>
      <c r="O36" s="635">
        <v>0</v>
      </c>
      <c r="P36" s="637">
        <v>0</v>
      </c>
      <c r="Q36" s="636">
        <v>0</v>
      </c>
      <c r="R36" s="635">
        <v>0</v>
      </c>
      <c r="S36" s="637">
        <v>0</v>
      </c>
      <c r="T36" s="636">
        <v>0</v>
      </c>
      <c r="U36" s="635">
        <v>0</v>
      </c>
      <c r="V36" s="634">
        <v>0</v>
      </c>
    </row>
    <row r="37" spans="2:22" ht="39.75" customHeight="1">
      <c r="B37" s="1214"/>
      <c r="C37" s="1210"/>
      <c r="D37" s="632" t="s">
        <v>607</v>
      </c>
      <c r="E37" s="636">
        <v>0</v>
      </c>
      <c r="F37" s="635">
        <v>0</v>
      </c>
      <c r="G37" s="637">
        <v>0</v>
      </c>
      <c r="H37" s="636">
        <v>0</v>
      </c>
      <c r="I37" s="635">
        <v>0</v>
      </c>
      <c r="J37" s="637">
        <v>0</v>
      </c>
      <c r="K37" s="636">
        <v>0</v>
      </c>
      <c r="L37" s="635">
        <v>0</v>
      </c>
      <c r="M37" s="637">
        <v>0</v>
      </c>
      <c r="N37" s="636">
        <v>0</v>
      </c>
      <c r="O37" s="635">
        <v>0</v>
      </c>
      <c r="P37" s="637">
        <v>0</v>
      </c>
      <c r="Q37" s="636">
        <v>0</v>
      </c>
      <c r="R37" s="635">
        <v>0</v>
      </c>
      <c r="S37" s="637">
        <v>0</v>
      </c>
      <c r="T37" s="636">
        <v>0</v>
      </c>
      <c r="U37" s="635">
        <v>0</v>
      </c>
      <c r="V37" s="634">
        <v>0</v>
      </c>
    </row>
    <row r="38" spans="2:22" ht="23.1" customHeight="1">
      <c r="B38" s="633"/>
      <c r="C38" s="31"/>
      <c r="D38" s="632"/>
      <c r="E38" s="636"/>
      <c r="F38" s="635"/>
      <c r="G38" s="637"/>
      <c r="H38" s="636"/>
      <c r="I38" s="635"/>
      <c r="J38" s="637"/>
      <c r="K38" s="636"/>
      <c r="L38" s="635"/>
      <c r="M38" s="637"/>
      <c r="N38" s="636"/>
      <c r="O38" s="635"/>
      <c r="P38" s="637"/>
      <c r="Q38" s="636"/>
      <c r="R38" s="635"/>
      <c r="S38" s="637"/>
      <c r="T38" s="636"/>
      <c r="U38" s="635"/>
      <c r="V38" s="634"/>
    </row>
    <row r="39" spans="2:22" ht="23.1" customHeight="1">
      <c r="B39" s="1209" t="s">
        <v>994</v>
      </c>
      <c r="C39" s="31"/>
      <c r="D39" s="639" t="s">
        <v>993</v>
      </c>
      <c r="E39" s="636">
        <v>0</v>
      </c>
      <c r="F39" s="635">
        <v>0</v>
      </c>
      <c r="G39" s="637">
        <v>0</v>
      </c>
      <c r="H39" s="636">
        <v>0</v>
      </c>
      <c r="I39" s="635">
        <v>0</v>
      </c>
      <c r="J39" s="637">
        <v>0</v>
      </c>
      <c r="K39" s="636">
        <v>0</v>
      </c>
      <c r="L39" s="635">
        <v>0</v>
      </c>
      <c r="M39" s="637">
        <v>0</v>
      </c>
      <c r="N39" s="636">
        <v>0</v>
      </c>
      <c r="O39" s="635">
        <v>0</v>
      </c>
      <c r="P39" s="637">
        <v>0</v>
      </c>
      <c r="Q39" s="636">
        <v>0</v>
      </c>
      <c r="R39" s="635">
        <v>0</v>
      </c>
      <c r="S39" s="637">
        <v>0</v>
      </c>
      <c r="T39" s="636">
        <v>0</v>
      </c>
      <c r="U39" s="635">
        <v>0</v>
      </c>
      <c r="V39" s="634">
        <v>0</v>
      </c>
    </row>
    <row r="40" spans="2:22" ht="23.1" customHeight="1">
      <c r="B40" s="1209"/>
      <c r="C40" s="31"/>
      <c r="D40" s="632" t="s">
        <v>607</v>
      </c>
      <c r="E40" s="636">
        <v>0</v>
      </c>
      <c r="F40" s="635">
        <v>0</v>
      </c>
      <c r="G40" s="637">
        <v>0</v>
      </c>
      <c r="H40" s="636">
        <v>0</v>
      </c>
      <c r="I40" s="635">
        <v>0</v>
      </c>
      <c r="J40" s="637">
        <v>0</v>
      </c>
      <c r="K40" s="636">
        <v>0</v>
      </c>
      <c r="L40" s="635">
        <v>0</v>
      </c>
      <c r="M40" s="637">
        <v>0</v>
      </c>
      <c r="N40" s="636">
        <v>0</v>
      </c>
      <c r="O40" s="635">
        <v>0</v>
      </c>
      <c r="P40" s="637">
        <v>0</v>
      </c>
      <c r="Q40" s="636">
        <v>0</v>
      </c>
      <c r="R40" s="635">
        <v>0</v>
      </c>
      <c r="S40" s="637">
        <v>0</v>
      </c>
      <c r="T40" s="636">
        <v>0</v>
      </c>
      <c r="U40" s="635">
        <v>0</v>
      </c>
      <c r="V40" s="634">
        <v>0</v>
      </c>
    </row>
    <row r="41" spans="2:22" ht="23.1" customHeight="1">
      <c r="B41" s="633"/>
      <c r="C41" s="31"/>
      <c r="D41" s="632"/>
      <c r="E41" s="636"/>
      <c r="F41" s="635"/>
      <c r="G41" s="637"/>
      <c r="H41" s="636"/>
      <c r="I41" s="635"/>
      <c r="J41" s="637"/>
      <c r="K41" s="636"/>
      <c r="L41" s="635"/>
      <c r="M41" s="637"/>
      <c r="N41" s="636"/>
      <c r="O41" s="635"/>
      <c r="P41" s="637"/>
      <c r="Q41" s="636"/>
      <c r="R41" s="635"/>
      <c r="S41" s="637"/>
      <c r="T41" s="636"/>
      <c r="U41" s="635"/>
      <c r="V41" s="634"/>
    </row>
    <row r="42" spans="2:22" ht="23.1" customHeight="1">
      <c r="B42" s="1209" t="s">
        <v>992</v>
      </c>
      <c r="C42" s="31"/>
      <c r="D42" s="632" t="s">
        <v>991</v>
      </c>
      <c r="E42" s="636">
        <v>0</v>
      </c>
      <c r="F42" s="635">
        <v>0</v>
      </c>
      <c r="G42" s="637">
        <v>0</v>
      </c>
      <c r="H42" s="636">
        <v>0</v>
      </c>
      <c r="I42" s="635">
        <v>0</v>
      </c>
      <c r="J42" s="637">
        <v>0</v>
      </c>
      <c r="K42" s="636">
        <v>0</v>
      </c>
      <c r="L42" s="635">
        <v>0</v>
      </c>
      <c r="M42" s="637">
        <v>0</v>
      </c>
      <c r="N42" s="636">
        <v>0</v>
      </c>
      <c r="O42" s="635">
        <v>0</v>
      </c>
      <c r="P42" s="637">
        <v>0</v>
      </c>
      <c r="Q42" s="636">
        <v>0</v>
      </c>
      <c r="R42" s="635">
        <v>0</v>
      </c>
      <c r="S42" s="637">
        <v>0</v>
      </c>
      <c r="T42" s="636">
        <v>0</v>
      </c>
      <c r="U42" s="635">
        <v>0</v>
      </c>
      <c r="V42" s="634">
        <v>0</v>
      </c>
    </row>
    <row r="43" spans="2:22" ht="23.1" customHeight="1">
      <c r="B43" s="1209"/>
      <c r="C43" s="31"/>
      <c r="D43" s="632" t="s">
        <v>990</v>
      </c>
      <c r="E43" s="636">
        <v>0</v>
      </c>
      <c r="F43" s="635">
        <v>0</v>
      </c>
      <c r="G43" s="637">
        <v>4</v>
      </c>
      <c r="H43" s="636">
        <v>0</v>
      </c>
      <c r="I43" s="635">
        <v>0</v>
      </c>
      <c r="J43" s="637">
        <v>0</v>
      </c>
      <c r="K43" s="636">
        <v>0</v>
      </c>
      <c r="L43" s="635">
        <v>0</v>
      </c>
      <c r="M43" s="637">
        <v>0</v>
      </c>
      <c r="N43" s="636">
        <v>0</v>
      </c>
      <c r="O43" s="635">
        <v>0</v>
      </c>
      <c r="P43" s="637">
        <v>0</v>
      </c>
      <c r="Q43" s="636">
        <v>0</v>
      </c>
      <c r="R43" s="635">
        <v>0</v>
      </c>
      <c r="S43" s="637">
        <v>0</v>
      </c>
      <c r="T43" s="636">
        <v>0</v>
      </c>
      <c r="U43" s="635">
        <v>0</v>
      </c>
      <c r="V43" s="634">
        <v>0</v>
      </c>
    </row>
    <row r="44" spans="2:22" ht="23.1" customHeight="1">
      <c r="B44" s="1209"/>
      <c r="C44" s="31"/>
      <c r="D44" s="632" t="s">
        <v>607</v>
      </c>
      <c r="E44" s="636">
        <v>0</v>
      </c>
      <c r="F44" s="635">
        <v>0</v>
      </c>
      <c r="G44" s="637">
        <v>0</v>
      </c>
      <c r="H44" s="636">
        <v>0</v>
      </c>
      <c r="I44" s="635">
        <v>0</v>
      </c>
      <c r="J44" s="637">
        <v>0</v>
      </c>
      <c r="K44" s="636">
        <v>0</v>
      </c>
      <c r="L44" s="635">
        <v>0</v>
      </c>
      <c r="M44" s="637">
        <v>0</v>
      </c>
      <c r="N44" s="636">
        <v>0</v>
      </c>
      <c r="O44" s="635">
        <v>0</v>
      </c>
      <c r="P44" s="637">
        <v>0</v>
      </c>
      <c r="Q44" s="636">
        <v>0</v>
      </c>
      <c r="R44" s="635">
        <v>0</v>
      </c>
      <c r="S44" s="637">
        <v>0</v>
      </c>
      <c r="T44" s="636">
        <v>0</v>
      </c>
      <c r="U44" s="635">
        <v>0</v>
      </c>
      <c r="V44" s="634">
        <v>0</v>
      </c>
    </row>
    <row r="45" spans="2:22" ht="23.1" customHeight="1">
      <c r="B45" s="633"/>
      <c r="C45" s="31"/>
      <c r="D45" s="632"/>
      <c r="E45" s="636"/>
      <c r="F45" s="635"/>
      <c r="G45" s="637"/>
      <c r="H45" s="636"/>
      <c r="I45" s="635"/>
      <c r="J45" s="637"/>
      <c r="K45" s="636"/>
      <c r="L45" s="635"/>
      <c r="M45" s="637"/>
      <c r="N45" s="636"/>
      <c r="O45" s="635"/>
      <c r="P45" s="637"/>
      <c r="Q45" s="636"/>
      <c r="R45" s="635"/>
      <c r="S45" s="637"/>
      <c r="T45" s="636"/>
      <c r="U45" s="635"/>
      <c r="V45" s="634"/>
    </row>
    <row r="46" spans="2:22" ht="23.1" customHeight="1">
      <c r="B46" s="1209" t="s">
        <v>989</v>
      </c>
      <c r="C46" s="1210"/>
      <c r="D46" s="632" t="s">
        <v>988</v>
      </c>
      <c r="E46" s="636">
        <v>0</v>
      </c>
      <c r="F46" s="635">
        <v>9</v>
      </c>
      <c r="G46" s="637">
        <v>0</v>
      </c>
      <c r="H46" s="636">
        <v>0</v>
      </c>
      <c r="I46" s="635">
        <v>0</v>
      </c>
      <c r="J46" s="637">
        <v>0</v>
      </c>
      <c r="K46" s="636">
        <v>0</v>
      </c>
      <c r="L46" s="635">
        <v>0</v>
      </c>
      <c r="M46" s="637">
        <v>0</v>
      </c>
      <c r="N46" s="636">
        <v>0</v>
      </c>
      <c r="O46" s="635">
        <v>0</v>
      </c>
      <c r="P46" s="637">
        <v>0</v>
      </c>
      <c r="Q46" s="636">
        <v>0</v>
      </c>
      <c r="R46" s="635">
        <v>0</v>
      </c>
      <c r="S46" s="637">
        <v>0</v>
      </c>
      <c r="T46" s="636">
        <v>0</v>
      </c>
      <c r="U46" s="635">
        <v>0</v>
      </c>
      <c r="V46" s="634">
        <v>0</v>
      </c>
    </row>
    <row r="47" spans="2:22" ht="23.1" customHeight="1">
      <c r="B47" s="1209"/>
      <c r="C47" s="1210"/>
      <c r="D47" s="632" t="s">
        <v>987</v>
      </c>
      <c r="E47" s="636">
        <v>0</v>
      </c>
      <c r="F47" s="635">
        <v>18</v>
      </c>
      <c r="G47" s="637">
        <v>0</v>
      </c>
      <c r="H47" s="636">
        <v>0</v>
      </c>
      <c r="I47" s="635">
        <v>0</v>
      </c>
      <c r="J47" s="637">
        <v>0</v>
      </c>
      <c r="K47" s="636">
        <v>0</v>
      </c>
      <c r="L47" s="635">
        <v>0</v>
      </c>
      <c r="M47" s="637">
        <v>0</v>
      </c>
      <c r="N47" s="636">
        <v>0</v>
      </c>
      <c r="O47" s="635">
        <v>0</v>
      </c>
      <c r="P47" s="637">
        <v>0</v>
      </c>
      <c r="Q47" s="636">
        <v>0</v>
      </c>
      <c r="R47" s="635">
        <v>0</v>
      </c>
      <c r="S47" s="637">
        <v>0</v>
      </c>
      <c r="T47" s="636">
        <v>0</v>
      </c>
      <c r="U47" s="635">
        <v>0</v>
      </c>
      <c r="V47" s="634">
        <v>0</v>
      </c>
    </row>
    <row r="48" spans="2:22" ht="23.1" customHeight="1">
      <c r="B48" s="1209"/>
      <c r="C48" s="1210"/>
      <c r="D48" s="632" t="s">
        <v>986</v>
      </c>
      <c r="E48" s="636">
        <v>0</v>
      </c>
      <c r="F48" s="635">
        <v>2</v>
      </c>
      <c r="G48" s="637">
        <v>0</v>
      </c>
      <c r="H48" s="636">
        <v>0</v>
      </c>
      <c r="I48" s="635">
        <v>0</v>
      </c>
      <c r="J48" s="637">
        <v>0</v>
      </c>
      <c r="K48" s="636">
        <v>0</v>
      </c>
      <c r="L48" s="635">
        <v>0</v>
      </c>
      <c r="M48" s="637">
        <v>0</v>
      </c>
      <c r="N48" s="636">
        <v>0</v>
      </c>
      <c r="O48" s="635">
        <v>0</v>
      </c>
      <c r="P48" s="637">
        <v>0</v>
      </c>
      <c r="Q48" s="636">
        <v>0</v>
      </c>
      <c r="R48" s="635">
        <v>0</v>
      </c>
      <c r="S48" s="637">
        <v>0</v>
      </c>
      <c r="T48" s="636">
        <v>0</v>
      </c>
      <c r="U48" s="635">
        <v>0</v>
      </c>
      <c r="V48" s="634">
        <v>0</v>
      </c>
    </row>
    <row r="49" spans="2:22" ht="23.1" customHeight="1">
      <c r="B49" s="1209"/>
      <c r="C49" s="1210"/>
      <c r="D49" s="632" t="s">
        <v>985</v>
      </c>
      <c r="E49" s="636">
        <v>0</v>
      </c>
      <c r="F49" s="635">
        <v>2</v>
      </c>
      <c r="G49" s="637">
        <v>0</v>
      </c>
      <c r="H49" s="636">
        <v>0</v>
      </c>
      <c r="I49" s="635">
        <v>0</v>
      </c>
      <c r="J49" s="637">
        <v>0</v>
      </c>
      <c r="K49" s="636">
        <v>0</v>
      </c>
      <c r="L49" s="635">
        <v>0</v>
      </c>
      <c r="M49" s="637">
        <v>0</v>
      </c>
      <c r="N49" s="636">
        <v>0</v>
      </c>
      <c r="O49" s="635">
        <v>0</v>
      </c>
      <c r="P49" s="637">
        <v>0</v>
      </c>
      <c r="Q49" s="636">
        <v>0</v>
      </c>
      <c r="R49" s="635">
        <v>0</v>
      </c>
      <c r="S49" s="637">
        <v>0</v>
      </c>
      <c r="T49" s="636">
        <v>0</v>
      </c>
      <c r="U49" s="635">
        <v>0</v>
      </c>
      <c r="V49" s="634">
        <v>0</v>
      </c>
    </row>
    <row r="50" spans="2:22" ht="23.1" customHeight="1">
      <c r="B50" s="1209"/>
      <c r="C50" s="1210"/>
      <c r="D50" s="632" t="s">
        <v>984</v>
      </c>
      <c r="E50" s="636">
        <v>0</v>
      </c>
      <c r="F50" s="635">
        <v>68</v>
      </c>
      <c r="G50" s="637">
        <v>314</v>
      </c>
      <c r="H50" s="636">
        <v>0</v>
      </c>
      <c r="I50" s="635">
        <v>0</v>
      </c>
      <c r="J50" s="637">
        <v>1</v>
      </c>
      <c r="K50" s="636">
        <v>0</v>
      </c>
      <c r="L50" s="635">
        <v>0</v>
      </c>
      <c r="M50" s="637">
        <v>0</v>
      </c>
      <c r="N50" s="636">
        <v>0</v>
      </c>
      <c r="O50" s="635">
        <v>0</v>
      </c>
      <c r="P50" s="637">
        <v>0</v>
      </c>
      <c r="Q50" s="636">
        <v>0</v>
      </c>
      <c r="R50" s="635">
        <v>0</v>
      </c>
      <c r="S50" s="637">
        <v>0</v>
      </c>
      <c r="T50" s="636">
        <v>0</v>
      </c>
      <c r="U50" s="635">
        <v>0</v>
      </c>
      <c r="V50" s="634">
        <v>0</v>
      </c>
    </row>
    <row r="51" spans="2:22" ht="23.1" customHeight="1">
      <c r="B51" s="1209"/>
      <c r="C51" s="1210"/>
      <c r="D51" s="632" t="s">
        <v>983</v>
      </c>
      <c r="E51" s="636">
        <v>0</v>
      </c>
      <c r="F51" s="635">
        <v>23</v>
      </c>
      <c r="G51" s="637">
        <v>3</v>
      </c>
      <c r="H51" s="636">
        <v>0</v>
      </c>
      <c r="I51" s="635">
        <v>0</v>
      </c>
      <c r="J51" s="637">
        <v>0</v>
      </c>
      <c r="K51" s="636">
        <v>0</v>
      </c>
      <c r="L51" s="635">
        <v>0</v>
      </c>
      <c r="M51" s="637">
        <v>0</v>
      </c>
      <c r="N51" s="636">
        <v>0</v>
      </c>
      <c r="O51" s="635">
        <v>0</v>
      </c>
      <c r="P51" s="637">
        <v>1</v>
      </c>
      <c r="Q51" s="636">
        <v>0</v>
      </c>
      <c r="R51" s="635">
        <v>0</v>
      </c>
      <c r="S51" s="637">
        <v>0</v>
      </c>
      <c r="T51" s="636">
        <v>0</v>
      </c>
      <c r="U51" s="635">
        <v>0</v>
      </c>
      <c r="V51" s="634">
        <v>0</v>
      </c>
    </row>
    <row r="52" spans="2:22" ht="23.1" customHeight="1">
      <c r="B52" s="1209"/>
      <c r="C52" s="1210"/>
      <c r="D52" s="632" t="s">
        <v>982</v>
      </c>
      <c r="E52" s="636">
        <v>0</v>
      </c>
      <c r="F52" s="635">
        <v>0</v>
      </c>
      <c r="G52" s="637">
        <v>0</v>
      </c>
      <c r="H52" s="636">
        <v>0</v>
      </c>
      <c r="I52" s="635">
        <v>0</v>
      </c>
      <c r="J52" s="637">
        <v>0</v>
      </c>
      <c r="K52" s="636">
        <v>0</v>
      </c>
      <c r="L52" s="635">
        <v>0</v>
      </c>
      <c r="M52" s="637">
        <v>0</v>
      </c>
      <c r="N52" s="636">
        <v>0</v>
      </c>
      <c r="O52" s="635">
        <v>0</v>
      </c>
      <c r="P52" s="637">
        <v>0</v>
      </c>
      <c r="Q52" s="636">
        <v>0</v>
      </c>
      <c r="R52" s="635">
        <v>0</v>
      </c>
      <c r="S52" s="637">
        <v>0</v>
      </c>
      <c r="T52" s="636">
        <v>0</v>
      </c>
      <c r="U52" s="635">
        <v>0</v>
      </c>
      <c r="V52" s="634">
        <v>0</v>
      </c>
    </row>
    <row r="53" spans="2:22" ht="31.5" customHeight="1">
      <c r="B53" s="1209"/>
      <c r="C53" s="1210"/>
      <c r="D53" s="64" t="s">
        <v>981</v>
      </c>
      <c r="E53" s="636">
        <v>0</v>
      </c>
      <c r="F53" s="635">
        <v>3</v>
      </c>
      <c r="G53" s="637">
        <v>1186</v>
      </c>
      <c r="H53" s="636">
        <v>0</v>
      </c>
      <c r="I53" s="635">
        <v>0</v>
      </c>
      <c r="J53" s="637">
        <v>3</v>
      </c>
      <c r="K53" s="636">
        <v>0</v>
      </c>
      <c r="L53" s="635">
        <v>0</v>
      </c>
      <c r="M53" s="637">
        <v>0</v>
      </c>
      <c r="N53" s="636">
        <v>0</v>
      </c>
      <c r="O53" s="635">
        <v>0</v>
      </c>
      <c r="P53" s="637">
        <v>323</v>
      </c>
      <c r="Q53" s="636">
        <v>0</v>
      </c>
      <c r="R53" s="635">
        <v>0</v>
      </c>
      <c r="S53" s="637">
        <v>2</v>
      </c>
      <c r="T53" s="636">
        <v>0</v>
      </c>
      <c r="U53" s="635">
        <v>0</v>
      </c>
      <c r="V53" s="634">
        <v>0</v>
      </c>
    </row>
    <row r="54" spans="2:22" ht="23.1" customHeight="1">
      <c r="B54" s="1209"/>
      <c r="C54" s="1210"/>
      <c r="D54" s="632" t="s">
        <v>980</v>
      </c>
      <c r="E54" s="636">
        <v>0</v>
      </c>
      <c r="F54" s="635" t="s">
        <v>979</v>
      </c>
      <c r="G54" s="637">
        <v>822</v>
      </c>
      <c r="H54" s="636">
        <v>0</v>
      </c>
      <c r="I54" s="635">
        <v>0</v>
      </c>
      <c r="J54" s="637">
        <v>7</v>
      </c>
      <c r="K54" s="636">
        <v>0</v>
      </c>
      <c r="L54" s="635">
        <v>0</v>
      </c>
      <c r="M54" s="637">
        <v>0</v>
      </c>
      <c r="N54" s="636">
        <v>0</v>
      </c>
      <c r="O54" s="635">
        <v>0</v>
      </c>
      <c r="P54" s="637">
        <v>7</v>
      </c>
      <c r="Q54" s="636">
        <v>0</v>
      </c>
      <c r="R54" s="635">
        <v>0</v>
      </c>
      <c r="S54" s="637">
        <v>0</v>
      </c>
      <c r="T54" s="636">
        <v>0</v>
      </c>
      <c r="U54" s="635">
        <v>0</v>
      </c>
      <c r="V54" s="634">
        <v>0</v>
      </c>
    </row>
    <row r="55" spans="2:22" ht="23.1" customHeight="1">
      <c r="B55" s="1209"/>
      <c r="C55" s="1210"/>
      <c r="D55" s="632" t="s">
        <v>607</v>
      </c>
      <c r="E55" s="636">
        <v>0</v>
      </c>
      <c r="F55" s="635">
        <v>0</v>
      </c>
      <c r="G55" s="637">
        <v>1556</v>
      </c>
      <c r="H55" s="636">
        <v>0</v>
      </c>
      <c r="I55" s="635">
        <v>0</v>
      </c>
      <c r="J55" s="637">
        <v>5</v>
      </c>
      <c r="K55" s="636">
        <v>0</v>
      </c>
      <c r="L55" s="635">
        <v>0</v>
      </c>
      <c r="M55" s="637">
        <v>0</v>
      </c>
      <c r="N55" s="636">
        <v>0</v>
      </c>
      <c r="O55" s="635">
        <v>0</v>
      </c>
      <c r="P55" s="637">
        <v>208</v>
      </c>
      <c r="Q55" s="636">
        <v>0</v>
      </c>
      <c r="R55" s="635">
        <v>0</v>
      </c>
      <c r="S55" s="637">
        <v>5</v>
      </c>
      <c r="T55" s="636">
        <v>0</v>
      </c>
      <c r="U55" s="635">
        <v>0</v>
      </c>
      <c r="V55" s="634">
        <v>1</v>
      </c>
    </row>
    <row r="56" spans="2:22" ht="23.1" customHeight="1">
      <c r="B56" s="633"/>
      <c r="C56" s="31"/>
      <c r="D56" s="632"/>
      <c r="E56" s="630"/>
      <c r="F56" s="629"/>
      <c r="G56" s="631"/>
      <c r="H56" s="630"/>
      <c r="I56" s="629"/>
      <c r="J56" s="631"/>
      <c r="K56" s="630"/>
      <c r="L56" s="629"/>
      <c r="M56" s="631"/>
      <c r="N56" s="630"/>
      <c r="O56" s="629"/>
      <c r="P56" s="631"/>
      <c r="Q56" s="630"/>
      <c r="R56" s="629"/>
      <c r="S56" s="631"/>
      <c r="T56" s="630"/>
      <c r="U56" s="629"/>
      <c r="V56" s="628"/>
    </row>
    <row r="57" spans="2:22" ht="23.1" customHeight="1" thickBot="1">
      <c r="B57" s="378"/>
      <c r="C57" s="1226" t="s">
        <v>536</v>
      </c>
      <c r="D57" s="1227"/>
      <c r="E57" s="624" t="str">
        <f t="shared" ref="E57:V57" si="1">IF(SUM(E27:E56)=0,"－",SUM(E27:E56))</f>
        <v>－</v>
      </c>
      <c r="F57" s="623">
        <f t="shared" si="1"/>
        <v>125</v>
      </c>
      <c r="G57" s="625">
        <f t="shared" si="1"/>
        <v>3888</v>
      </c>
      <c r="H57" s="624" t="str">
        <f t="shared" si="1"/>
        <v>－</v>
      </c>
      <c r="I57" s="623" t="str">
        <f t="shared" si="1"/>
        <v>－</v>
      </c>
      <c r="J57" s="625">
        <f t="shared" si="1"/>
        <v>16</v>
      </c>
      <c r="K57" s="626" t="str">
        <f t="shared" si="1"/>
        <v>－</v>
      </c>
      <c r="L57" s="623" t="str">
        <f t="shared" si="1"/>
        <v>－</v>
      </c>
      <c r="M57" s="625" t="str">
        <f t="shared" si="1"/>
        <v>－</v>
      </c>
      <c r="N57" s="624" t="str">
        <f t="shared" si="1"/>
        <v>－</v>
      </c>
      <c r="O57" s="623" t="str">
        <f t="shared" si="1"/>
        <v>－</v>
      </c>
      <c r="P57" s="625">
        <f t="shared" si="1"/>
        <v>539</v>
      </c>
      <c r="Q57" s="624" t="str">
        <f t="shared" si="1"/>
        <v>－</v>
      </c>
      <c r="R57" s="623" t="str">
        <f t="shared" si="1"/>
        <v>－</v>
      </c>
      <c r="S57" s="625">
        <f t="shared" si="1"/>
        <v>7</v>
      </c>
      <c r="T57" s="624" t="str">
        <f t="shared" si="1"/>
        <v>－</v>
      </c>
      <c r="U57" s="623" t="str">
        <f t="shared" si="1"/>
        <v>－</v>
      </c>
      <c r="V57" s="622">
        <f t="shared" si="1"/>
        <v>1</v>
      </c>
    </row>
    <row r="58" spans="2:22" ht="18" customHeight="1">
      <c r="B58" s="620" t="s">
        <v>978</v>
      </c>
      <c r="D58" s="620"/>
      <c r="E58" s="621"/>
      <c r="F58" s="621"/>
      <c r="G58" s="621"/>
      <c r="H58" s="621"/>
      <c r="I58" s="621"/>
      <c r="J58" s="621"/>
      <c r="K58" s="621"/>
      <c r="L58" s="621"/>
      <c r="M58" s="621"/>
      <c r="N58" s="621"/>
    </row>
    <row r="59" spans="2:22" ht="18" customHeight="1">
      <c r="B59" s="620" t="s">
        <v>977</v>
      </c>
      <c r="D59" s="620"/>
      <c r="E59" s="621"/>
      <c r="F59" s="621"/>
      <c r="G59" s="621"/>
      <c r="H59" s="621"/>
      <c r="I59" s="621"/>
      <c r="J59" s="621"/>
      <c r="K59" s="621"/>
      <c r="L59" s="621"/>
      <c r="M59" s="621"/>
      <c r="N59" s="621"/>
    </row>
    <row r="60" spans="2:22" ht="18" customHeight="1">
      <c r="B60" s="620" t="s">
        <v>976</v>
      </c>
      <c r="D60" s="620"/>
    </row>
    <row r="61" spans="2:22" ht="18" customHeight="1">
      <c r="B61" s="1" t="s">
        <v>975</v>
      </c>
    </row>
    <row r="62" spans="2:22" ht="18" customHeight="1">
      <c r="B62" s="1" t="s">
        <v>974</v>
      </c>
    </row>
    <row r="63" spans="2:22" ht="18" customHeight="1">
      <c r="B63" s="620" t="s">
        <v>973</v>
      </c>
      <c r="D63" s="620"/>
    </row>
    <row r="65" spans="4:4" ht="18" customHeight="1">
      <c r="D65" s="619"/>
    </row>
  </sheetData>
  <mergeCells count="63">
    <mergeCell ref="T20:V20"/>
    <mergeCell ref="E20:G20"/>
    <mergeCell ref="H20:J20"/>
    <mergeCell ref="T19:V19"/>
    <mergeCell ref="E19:G19"/>
    <mergeCell ref="Q19:S19"/>
    <mergeCell ref="Q20:S20"/>
    <mergeCell ref="N19:P19"/>
    <mergeCell ref="N20:P20"/>
    <mergeCell ref="K20:M20"/>
    <mergeCell ref="B3:D4"/>
    <mergeCell ref="M3:N3"/>
    <mergeCell ref="B8:D8"/>
    <mergeCell ref="B9:D9"/>
    <mergeCell ref="E3:F3"/>
    <mergeCell ref="B5:D5"/>
    <mergeCell ref="B20:D20"/>
    <mergeCell ref="B6:D6"/>
    <mergeCell ref="G3:H3"/>
    <mergeCell ref="I3:J3"/>
    <mergeCell ref="K3:L3"/>
    <mergeCell ref="B19:D19"/>
    <mergeCell ref="K19:M19"/>
    <mergeCell ref="H19:J19"/>
    <mergeCell ref="B7:D7"/>
    <mergeCell ref="B10:D10"/>
    <mergeCell ref="B11:D11"/>
    <mergeCell ref="C57:D57"/>
    <mergeCell ref="C46:C55"/>
    <mergeCell ref="E21:G21"/>
    <mergeCell ref="M23:M24"/>
    <mergeCell ref="G23:G24"/>
    <mergeCell ref="K23:K24"/>
    <mergeCell ref="L23:L24"/>
    <mergeCell ref="I23:I24"/>
    <mergeCell ref="B25:D25"/>
    <mergeCell ref="B23:D24"/>
    <mergeCell ref="J23:J24"/>
    <mergeCell ref="H23:H24"/>
    <mergeCell ref="E23:E24"/>
    <mergeCell ref="F23:F24"/>
    <mergeCell ref="H21:J21"/>
    <mergeCell ref="V23:V24"/>
    <mergeCell ref="Q23:Q24"/>
    <mergeCell ref="R23:R24"/>
    <mergeCell ref="T21:V21"/>
    <mergeCell ref="T23:T24"/>
    <mergeCell ref="U23:U24"/>
    <mergeCell ref="S23:S24"/>
    <mergeCell ref="Q21:S21"/>
    <mergeCell ref="B46:B55"/>
    <mergeCell ref="C36:C37"/>
    <mergeCell ref="K21:M21"/>
    <mergeCell ref="N21:P21"/>
    <mergeCell ref="B42:B44"/>
    <mergeCell ref="B27:B34"/>
    <mergeCell ref="C27:C34"/>
    <mergeCell ref="B36:B37"/>
    <mergeCell ref="B39:B40"/>
    <mergeCell ref="B21:D21"/>
    <mergeCell ref="P23:P24"/>
    <mergeCell ref="O23:O24"/>
    <mergeCell ref="N23:N24"/>
  </mergeCells>
  <phoneticPr fontId="3"/>
  <pageMargins left="0.59055118110236227" right="0.39370078740157483" top="0.55118110236220474" bottom="0.39370078740157483" header="0.51181102362204722" footer="0.39370078740157483"/>
  <pageSetup paperSize="9" scale="56" firstPageNumber="120" pageOrder="overThenDown" orientation="portrait" useFirstPageNumber="1"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W119"/>
  <sheetViews>
    <sheetView showGridLines="0" view="pageBreakPreview" topLeftCell="A10" zoomScale="96" zoomScaleNormal="70" zoomScaleSheetLayoutView="96" workbookViewId="0"/>
  </sheetViews>
  <sheetFormatPr defaultColWidth="10.625" defaultRowHeight="18" customHeight="1"/>
  <cols>
    <col min="1" max="1" width="2.625" style="1" customWidth="1"/>
    <col min="2" max="2" width="3.125" style="1" customWidth="1"/>
    <col min="3" max="3" width="20.5" style="1" customWidth="1"/>
    <col min="4" max="9" width="7.625" style="1" customWidth="1"/>
    <col min="10" max="10" width="5.875" style="1" customWidth="1"/>
    <col min="11" max="11" width="2.875" style="1" customWidth="1"/>
    <col min="12" max="12" width="20.5" style="1" customWidth="1"/>
    <col min="13" max="18" width="7.625" style="1" customWidth="1"/>
    <col min="19" max="19" width="2.625" style="1" customWidth="1"/>
    <col min="20" max="20" width="7.625" style="1" customWidth="1"/>
    <col min="21" max="16384" width="10.625" style="1"/>
  </cols>
  <sheetData>
    <row r="1" spans="2:23" ht="18.95" customHeight="1">
      <c r="B1" s="646" t="s">
        <v>1219</v>
      </c>
      <c r="C1" s="619"/>
      <c r="D1" s="31"/>
      <c r="E1" s="31"/>
      <c r="F1" s="31"/>
      <c r="G1" s="31"/>
      <c r="H1" s="31"/>
      <c r="I1" s="218"/>
      <c r="J1" s="218"/>
      <c r="K1" s="31"/>
      <c r="L1" s="31"/>
      <c r="M1" s="31"/>
      <c r="N1" s="31"/>
      <c r="O1" s="31"/>
      <c r="P1" s="31"/>
      <c r="Q1" s="31"/>
      <c r="R1" s="31"/>
      <c r="S1" s="31"/>
      <c r="T1" s="31"/>
    </row>
    <row r="2" spans="2:23" ht="18.95" customHeight="1" thickBot="1">
      <c r="C2" s="619"/>
      <c r="D2" s="31"/>
      <c r="E2" s="31"/>
      <c r="F2" s="31"/>
      <c r="G2" s="31"/>
      <c r="H2" s="31"/>
      <c r="J2" s="218"/>
      <c r="K2" s="31"/>
      <c r="L2" s="31"/>
      <c r="M2" s="31"/>
      <c r="N2" s="31"/>
      <c r="O2" s="31"/>
      <c r="P2" s="31"/>
      <c r="Q2" s="31"/>
      <c r="R2" s="218"/>
      <c r="S2" s="31"/>
      <c r="T2" s="31"/>
    </row>
    <row r="3" spans="2:23" ht="18.95" customHeight="1" thickBot="1">
      <c r="B3" s="681"/>
      <c r="C3" s="680"/>
      <c r="D3" s="679" t="s">
        <v>1077</v>
      </c>
      <c r="E3" s="679" t="s">
        <v>1218</v>
      </c>
      <c r="F3" s="679" t="s">
        <v>1016</v>
      </c>
      <c r="G3" s="679" t="s">
        <v>1015</v>
      </c>
      <c r="H3" s="679" t="s">
        <v>1014</v>
      </c>
      <c r="I3" s="678" t="s">
        <v>1075</v>
      </c>
      <c r="J3" s="689"/>
      <c r="K3" s="681"/>
      <c r="L3" s="680"/>
      <c r="M3" s="679" t="s">
        <v>1077</v>
      </c>
      <c r="N3" s="679" t="s">
        <v>1218</v>
      </c>
      <c r="O3" s="679" t="s">
        <v>1016</v>
      </c>
      <c r="P3" s="679" t="s">
        <v>1015</v>
      </c>
      <c r="Q3" s="679" t="s">
        <v>1014</v>
      </c>
      <c r="R3" s="678" t="s">
        <v>1075</v>
      </c>
      <c r="S3" s="31"/>
      <c r="T3" s="31"/>
    </row>
    <row r="4" spans="2:23" ht="18.95" customHeight="1" thickTop="1">
      <c r="B4" s="1264" t="s">
        <v>1217</v>
      </c>
      <c r="C4" s="688" t="s">
        <v>1216</v>
      </c>
      <c r="D4" s="687">
        <v>209</v>
      </c>
      <c r="E4" s="687" t="s">
        <v>101</v>
      </c>
      <c r="F4" s="687" t="s">
        <v>101</v>
      </c>
      <c r="G4" s="687">
        <v>7</v>
      </c>
      <c r="H4" s="687" t="s">
        <v>101</v>
      </c>
      <c r="I4" s="677" t="s">
        <v>101</v>
      </c>
      <c r="J4" s="400"/>
      <c r="K4" s="1264" t="s">
        <v>1215</v>
      </c>
      <c r="L4" s="669" t="s">
        <v>1214</v>
      </c>
      <c r="M4" s="13" t="s">
        <v>101</v>
      </c>
      <c r="N4" s="13" t="s">
        <v>101</v>
      </c>
      <c r="O4" s="13" t="s">
        <v>101</v>
      </c>
      <c r="P4" s="13" t="s">
        <v>101</v>
      </c>
      <c r="Q4" s="13" t="s">
        <v>101</v>
      </c>
      <c r="R4" s="677" t="s">
        <v>101</v>
      </c>
      <c r="S4" s="31"/>
      <c r="T4" s="31"/>
    </row>
    <row r="5" spans="2:23" ht="21" customHeight="1">
      <c r="B5" s="1261"/>
      <c r="C5" s="669" t="s">
        <v>1213</v>
      </c>
      <c r="D5" s="13">
        <v>22</v>
      </c>
      <c r="E5" s="13" t="s">
        <v>101</v>
      </c>
      <c r="F5" s="13" t="s">
        <v>101</v>
      </c>
      <c r="G5" s="13" t="s">
        <v>101</v>
      </c>
      <c r="H5" s="13" t="s">
        <v>101</v>
      </c>
      <c r="I5" s="469" t="s">
        <v>101</v>
      </c>
      <c r="J5" s="666"/>
      <c r="K5" s="1008"/>
      <c r="L5" s="669" t="s">
        <v>1212</v>
      </c>
      <c r="M5" s="13">
        <v>253</v>
      </c>
      <c r="N5" s="13">
        <v>1</v>
      </c>
      <c r="O5" s="13" t="s">
        <v>101</v>
      </c>
      <c r="P5" s="686">
        <v>15</v>
      </c>
      <c r="Q5" s="13" t="s">
        <v>101</v>
      </c>
      <c r="R5" s="469" t="s">
        <v>101</v>
      </c>
    </row>
    <row r="6" spans="2:23" ht="21" customHeight="1">
      <c r="B6" s="1261"/>
      <c r="C6" s="669" t="s">
        <v>1211</v>
      </c>
      <c r="D6" s="13">
        <v>3</v>
      </c>
      <c r="E6" s="13" t="s">
        <v>101</v>
      </c>
      <c r="F6" s="13" t="s">
        <v>101</v>
      </c>
      <c r="G6" s="13" t="s">
        <v>101</v>
      </c>
      <c r="H6" s="13" t="s">
        <v>101</v>
      </c>
      <c r="I6" s="469" t="s">
        <v>101</v>
      </c>
      <c r="J6" s="666"/>
      <c r="K6" s="1008"/>
      <c r="L6" s="669" t="s">
        <v>1210</v>
      </c>
      <c r="M6" s="13">
        <v>3</v>
      </c>
      <c r="N6" s="13" t="s">
        <v>101</v>
      </c>
      <c r="O6" s="13" t="s">
        <v>101</v>
      </c>
      <c r="P6" s="13" t="s">
        <v>101</v>
      </c>
      <c r="Q6" s="13" t="s">
        <v>101</v>
      </c>
      <c r="R6" s="469" t="s">
        <v>101</v>
      </c>
    </row>
    <row r="7" spans="2:23" ht="21" customHeight="1">
      <c r="B7" s="1261"/>
      <c r="C7" s="669" t="s">
        <v>1209</v>
      </c>
      <c r="D7" s="13">
        <v>2</v>
      </c>
      <c r="E7" s="13" t="s">
        <v>101</v>
      </c>
      <c r="F7" s="13" t="s">
        <v>101</v>
      </c>
      <c r="G7" s="13" t="s">
        <v>101</v>
      </c>
      <c r="H7" s="13" t="s">
        <v>101</v>
      </c>
      <c r="I7" s="469" t="s">
        <v>101</v>
      </c>
      <c r="J7" s="670"/>
      <c r="K7" s="1008"/>
      <c r="L7" s="669" t="s">
        <v>1208</v>
      </c>
      <c r="M7" s="13">
        <v>34</v>
      </c>
      <c r="N7" s="13" t="s">
        <v>101</v>
      </c>
      <c r="O7" s="13" t="s">
        <v>101</v>
      </c>
      <c r="P7" s="686">
        <v>5</v>
      </c>
      <c r="Q7" s="13" t="s">
        <v>101</v>
      </c>
      <c r="R7" s="469" t="s">
        <v>101</v>
      </c>
    </row>
    <row r="8" spans="2:23" ht="21" customHeight="1">
      <c r="B8" s="1261"/>
      <c r="C8" s="669" t="s">
        <v>1207</v>
      </c>
      <c r="D8" s="13">
        <v>75</v>
      </c>
      <c r="E8" s="13" t="s">
        <v>101</v>
      </c>
      <c r="F8" s="13" t="s">
        <v>101</v>
      </c>
      <c r="G8" s="13">
        <v>27</v>
      </c>
      <c r="H8" s="13">
        <v>4</v>
      </c>
      <c r="I8" s="469">
        <v>1</v>
      </c>
      <c r="J8" s="670"/>
      <c r="K8" s="1008"/>
      <c r="L8" s="669" t="s">
        <v>1206</v>
      </c>
      <c r="M8" s="13">
        <v>2</v>
      </c>
      <c r="N8" s="13" t="s">
        <v>101</v>
      </c>
      <c r="O8" s="13" t="s">
        <v>101</v>
      </c>
      <c r="P8" s="686">
        <v>2</v>
      </c>
      <c r="Q8" s="13" t="s">
        <v>101</v>
      </c>
      <c r="R8" s="469" t="s">
        <v>101</v>
      </c>
    </row>
    <row r="9" spans="2:23" ht="21" customHeight="1">
      <c r="B9" s="1261"/>
      <c r="C9" s="669" t="s">
        <v>1205</v>
      </c>
      <c r="D9" s="13">
        <v>11</v>
      </c>
      <c r="E9" s="13" t="s">
        <v>101</v>
      </c>
      <c r="F9" s="13" t="s">
        <v>101</v>
      </c>
      <c r="G9" s="13" t="s">
        <v>101</v>
      </c>
      <c r="H9" s="13" t="s">
        <v>101</v>
      </c>
      <c r="I9" s="469" t="s">
        <v>101</v>
      </c>
      <c r="J9" s="670"/>
      <c r="K9" s="1008"/>
      <c r="L9" s="669" t="s">
        <v>1204</v>
      </c>
      <c r="M9" s="13">
        <v>31</v>
      </c>
      <c r="N9" s="13" t="s">
        <v>101</v>
      </c>
      <c r="O9" s="13" t="s">
        <v>101</v>
      </c>
      <c r="P9" s="13" t="s">
        <v>101</v>
      </c>
      <c r="Q9" s="13" t="s">
        <v>101</v>
      </c>
      <c r="R9" s="469" t="s">
        <v>101</v>
      </c>
    </row>
    <row r="10" spans="2:23" ht="21" customHeight="1">
      <c r="B10" s="1261"/>
      <c r="C10" s="669" t="s">
        <v>1203</v>
      </c>
      <c r="D10" s="13">
        <v>10</v>
      </c>
      <c r="E10" s="13" t="s">
        <v>101</v>
      </c>
      <c r="F10" s="13" t="s">
        <v>101</v>
      </c>
      <c r="G10" s="13" t="s">
        <v>101</v>
      </c>
      <c r="H10" s="13" t="s">
        <v>101</v>
      </c>
      <c r="I10" s="469" t="s">
        <v>101</v>
      </c>
      <c r="J10" s="670"/>
      <c r="K10" s="1008"/>
      <c r="L10" s="669" t="s">
        <v>1202</v>
      </c>
      <c r="M10" s="13">
        <v>21</v>
      </c>
      <c r="N10" s="13" t="s">
        <v>101</v>
      </c>
      <c r="O10" s="13" t="s">
        <v>101</v>
      </c>
      <c r="P10" s="13" t="s">
        <v>101</v>
      </c>
      <c r="Q10" s="13" t="s">
        <v>101</v>
      </c>
      <c r="R10" s="469" t="s">
        <v>101</v>
      </c>
    </row>
    <row r="11" spans="2:23" ht="21" customHeight="1" thickBot="1">
      <c r="B11" s="1261"/>
      <c r="C11" s="669" t="s">
        <v>1201</v>
      </c>
      <c r="D11" s="13">
        <v>225</v>
      </c>
      <c r="E11" s="13">
        <v>1</v>
      </c>
      <c r="F11" s="13" t="s">
        <v>101</v>
      </c>
      <c r="G11" s="13" t="s">
        <v>101</v>
      </c>
      <c r="H11" s="13" t="s">
        <v>101</v>
      </c>
      <c r="I11" s="469" t="s">
        <v>101</v>
      </c>
      <c r="J11" s="670"/>
      <c r="K11" s="1008"/>
      <c r="L11" s="669" t="s">
        <v>1200</v>
      </c>
      <c r="M11" s="13">
        <v>2</v>
      </c>
      <c r="N11" s="13" t="s">
        <v>101</v>
      </c>
      <c r="O11" s="13" t="s">
        <v>101</v>
      </c>
      <c r="P11" s="13" t="s">
        <v>101</v>
      </c>
      <c r="Q11" s="13" t="s">
        <v>101</v>
      </c>
      <c r="R11" s="469" t="s">
        <v>101</v>
      </c>
      <c r="W11" s="305"/>
    </row>
    <row r="12" spans="2:23" ht="21" customHeight="1">
      <c r="B12" s="1261"/>
      <c r="C12" s="669" t="s">
        <v>1199</v>
      </c>
      <c r="D12" s="13">
        <v>14</v>
      </c>
      <c r="E12" s="13">
        <v>1</v>
      </c>
      <c r="F12" s="13" t="s">
        <v>101</v>
      </c>
      <c r="G12" s="13" t="s">
        <v>101</v>
      </c>
      <c r="H12" s="13" t="s">
        <v>101</v>
      </c>
      <c r="I12" s="469" t="s">
        <v>101</v>
      </c>
      <c r="J12" s="670"/>
      <c r="K12" s="1008"/>
      <c r="L12" s="669" t="s">
        <v>1198</v>
      </c>
      <c r="M12" s="13">
        <v>10</v>
      </c>
      <c r="N12" s="13" t="s">
        <v>101</v>
      </c>
      <c r="O12" s="13" t="s">
        <v>101</v>
      </c>
      <c r="P12" s="13" t="s">
        <v>101</v>
      </c>
      <c r="Q12" s="13" t="s">
        <v>101</v>
      </c>
      <c r="R12" s="469" t="s">
        <v>101</v>
      </c>
    </row>
    <row r="13" spans="2:23" ht="21" customHeight="1">
      <c r="B13" s="1261"/>
      <c r="C13" s="669" t="s">
        <v>1197</v>
      </c>
      <c r="D13" s="13" t="s">
        <v>101</v>
      </c>
      <c r="E13" s="13" t="s">
        <v>101</v>
      </c>
      <c r="F13" s="13" t="s">
        <v>101</v>
      </c>
      <c r="G13" s="13" t="s">
        <v>101</v>
      </c>
      <c r="H13" s="13" t="s">
        <v>101</v>
      </c>
      <c r="I13" s="469" t="s">
        <v>101</v>
      </c>
      <c r="J13" s="670"/>
      <c r="K13" s="1008"/>
      <c r="L13" s="669" t="s">
        <v>1196</v>
      </c>
      <c r="M13" s="13">
        <v>3</v>
      </c>
      <c r="N13" s="13" t="s">
        <v>101</v>
      </c>
      <c r="O13" s="13" t="s">
        <v>101</v>
      </c>
      <c r="P13" s="13" t="s">
        <v>101</v>
      </c>
      <c r="Q13" s="13" t="s">
        <v>101</v>
      </c>
      <c r="R13" s="469" t="s">
        <v>101</v>
      </c>
    </row>
    <row r="14" spans="2:23" ht="21" customHeight="1">
      <c r="B14" s="1261"/>
      <c r="C14" s="669" t="s">
        <v>1195</v>
      </c>
      <c r="D14" s="13">
        <v>63</v>
      </c>
      <c r="E14" s="13" t="s">
        <v>101</v>
      </c>
      <c r="F14" s="13" t="s">
        <v>101</v>
      </c>
      <c r="G14" s="13" t="s">
        <v>101</v>
      </c>
      <c r="H14" s="13" t="s">
        <v>101</v>
      </c>
      <c r="I14" s="469" t="s">
        <v>101</v>
      </c>
      <c r="J14" s="670"/>
      <c r="K14" s="1008"/>
      <c r="L14" s="669" t="s">
        <v>1194</v>
      </c>
      <c r="M14" s="13">
        <v>163</v>
      </c>
      <c r="N14" s="13" t="s">
        <v>101</v>
      </c>
      <c r="O14" s="13" t="s">
        <v>101</v>
      </c>
      <c r="P14" s="686">
        <v>2</v>
      </c>
      <c r="Q14" s="13" t="s">
        <v>101</v>
      </c>
      <c r="R14" s="469" t="s">
        <v>101</v>
      </c>
    </row>
    <row r="15" spans="2:23" ht="21" customHeight="1">
      <c r="B15" s="1261"/>
      <c r="C15" s="669" t="s">
        <v>1193</v>
      </c>
      <c r="D15" s="13">
        <v>41</v>
      </c>
      <c r="E15" s="13">
        <v>2</v>
      </c>
      <c r="F15" s="13" t="s">
        <v>101</v>
      </c>
      <c r="G15" s="13">
        <v>3</v>
      </c>
      <c r="H15" s="13" t="s">
        <v>101</v>
      </c>
      <c r="I15" s="469" t="s">
        <v>101</v>
      </c>
      <c r="J15" s="670"/>
      <c r="K15" s="1008"/>
      <c r="L15" s="669" t="s">
        <v>1192</v>
      </c>
      <c r="M15" s="13">
        <v>193</v>
      </c>
      <c r="N15" s="13">
        <v>2</v>
      </c>
      <c r="O15" s="13" t="s">
        <v>101</v>
      </c>
      <c r="P15" s="13" t="s">
        <v>101</v>
      </c>
      <c r="Q15" s="13" t="s">
        <v>101</v>
      </c>
      <c r="R15" s="469" t="s">
        <v>101</v>
      </c>
    </row>
    <row r="16" spans="2:23" ht="21" customHeight="1">
      <c r="B16" s="1261"/>
      <c r="C16" s="669" t="s">
        <v>1191</v>
      </c>
      <c r="D16" s="13" t="s">
        <v>101</v>
      </c>
      <c r="E16" s="13" t="s">
        <v>101</v>
      </c>
      <c r="F16" s="13" t="s">
        <v>101</v>
      </c>
      <c r="G16" s="13" t="s">
        <v>101</v>
      </c>
      <c r="H16" s="13" t="s">
        <v>101</v>
      </c>
      <c r="I16" s="469" t="s">
        <v>101</v>
      </c>
      <c r="J16" s="670"/>
      <c r="K16" s="1008"/>
      <c r="L16" s="669" t="s">
        <v>1190</v>
      </c>
      <c r="M16" s="13">
        <v>397</v>
      </c>
      <c r="N16" s="13">
        <v>3</v>
      </c>
      <c r="O16" s="13" t="s">
        <v>101</v>
      </c>
      <c r="P16" s="686">
        <v>1</v>
      </c>
      <c r="Q16" s="13" t="s">
        <v>101</v>
      </c>
      <c r="R16" s="469" t="s">
        <v>101</v>
      </c>
    </row>
    <row r="17" spans="2:18" ht="21" customHeight="1">
      <c r="B17" s="1261"/>
      <c r="C17" s="669" t="s">
        <v>1189</v>
      </c>
      <c r="D17" s="13">
        <v>1</v>
      </c>
      <c r="E17" s="13" t="s">
        <v>101</v>
      </c>
      <c r="F17" s="13" t="s">
        <v>101</v>
      </c>
      <c r="G17" s="13" t="s">
        <v>101</v>
      </c>
      <c r="H17" s="13" t="s">
        <v>101</v>
      </c>
      <c r="I17" s="469" t="s">
        <v>101</v>
      </c>
      <c r="J17" s="670"/>
      <c r="K17" s="1008"/>
      <c r="L17" s="669" t="s">
        <v>1188</v>
      </c>
      <c r="M17" s="13">
        <v>55</v>
      </c>
      <c r="N17" s="13" t="s">
        <v>101</v>
      </c>
      <c r="O17" s="13" t="s">
        <v>101</v>
      </c>
      <c r="P17" s="13" t="s">
        <v>101</v>
      </c>
      <c r="Q17" s="13" t="s">
        <v>101</v>
      </c>
      <c r="R17" s="469">
        <v>1</v>
      </c>
    </row>
    <row r="18" spans="2:18" ht="21" customHeight="1">
      <c r="B18" s="1261"/>
      <c r="C18" s="669" t="s">
        <v>1187</v>
      </c>
      <c r="D18" s="13" t="s">
        <v>101</v>
      </c>
      <c r="E18" s="13" t="s">
        <v>101</v>
      </c>
      <c r="F18" s="13" t="s">
        <v>101</v>
      </c>
      <c r="G18" s="13" t="s">
        <v>101</v>
      </c>
      <c r="H18" s="13" t="s">
        <v>101</v>
      </c>
      <c r="I18" s="469" t="s">
        <v>101</v>
      </c>
      <c r="J18" s="670"/>
      <c r="K18" s="1008"/>
      <c r="L18" s="669" t="s">
        <v>1186</v>
      </c>
      <c r="M18" s="13">
        <v>10</v>
      </c>
      <c r="N18" s="13" t="s">
        <v>101</v>
      </c>
      <c r="O18" s="13" t="s">
        <v>101</v>
      </c>
      <c r="P18" s="686" t="s">
        <v>101</v>
      </c>
      <c r="Q18" s="13" t="s">
        <v>101</v>
      </c>
      <c r="R18" s="469" t="s">
        <v>101</v>
      </c>
    </row>
    <row r="19" spans="2:18" ht="21" customHeight="1">
      <c r="B19" s="1261"/>
      <c r="C19" s="669" t="s">
        <v>1185</v>
      </c>
      <c r="D19" s="13">
        <v>18</v>
      </c>
      <c r="E19" s="13" t="s">
        <v>101</v>
      </c>
      <c r="F19" s="13" t="s">
        <v>101</v>
      </c>
      <c r="G19" s="13" t="s">
        <v>101</v>
      </c>
      <c r="H19" s="13" t="s">
        <v>101</v>
      </c>
      <c r="I19" s="469" t="s">
        <v>101</v>
      </c>
      <c r="J19" s="670"/>
      <c r="K19" s="1008"/>
      <c r="L19" s="669" t="s">
        <v>1184</v>
      </c>
      <c r="M19" s="13">
        <v>163</v>
      </c>
      <c r="N19" s="13">
        <v>1</v>
      </c>
      <c r="O19" s="13" t="s">
        <v>101</v>
      </c>
      <c r="P19" s="686">
        <v>3</v>
      </c>
      <c r="Q19" s="13" t="s">
        <v>101</v>
      </c>
      <c r="R19" s="469" t="s">
        <v>101</v>
      </c>
    </row>
    <row r="20" spans="2:18" ht="21" customHeight="1">
      <c r="B20" s="1261"/>
      <c r="C20" s="669" t="s">
        <v>1183</v>
      </c>
      <c r="D20" s="13" t="s">
        <v>101</v>
      </c>
      <c r="E20" s="13" t="s">
        <v>101</v>
      </c>
      <c r="F20" s="13" t="s">
        <v>101</v>
      </c>
      <c r="G20" s="13" t="s">
        <v>101</v>
      </c>
      <c r="H20" s="13" t="s">
        <v>101</v>
      </c>
      <c r="I20" s="469" t="s">
        <v>101</v>
      </c>
      <c r="J20" s="670"/>
      <c r="K20" s="1008"/>
      <c r="L20" s="669" t="s">
        <v>1182</v>
      </c>
      <c r="M20" s="13">
        <v>16</v>
      </c>
      <c r="N20" s="13" t="s">
        <v>101</v>
      </c>
      <c r="O20" s="13" t="s">
        <v>101</v>
      </c>
      <c r="P20" s="13" t="s">
        <v>101</v>
      </c>
      <c r="Q20" s="13" t="s">
        <v>101</v>
      </c>
      <c r="R20" s="469" t="s">
        <v>101</v>
      </c>
    </row>
    <row r="21" spans="2:18" ht="21" customHeight="1">
      <c r="B21" s="1261"/>
      <c r="C21" s="669" t="s">
        <v>1181</v>
      </c>
      <c r="D21" s="13" t="s">
        <v>101</v>
      </c>
      <c r="E21" s="13" t="s">
        <v>101</v>
      </c>
      <c r="F21" s="13" t="s">
        <v>101</v>
      </c>
      <c r="G21" s="13" t="s">
        <v>101</v>
      </c>
      <c r="H21" s="13" t="s">
        <v>101</v>
      </c>
      <c r="I21" s="469" t="s">
        <v>101</v>
      </c>
      <c r="J21" s="670"/>
      <c r="K21" s="1008"/>
      <c r="L21" s="669" t="s">
        <v>1180</v>
      </c>
      <c r="M21" s="13">
        <v>122</v>
      </c>
      <c r="N21" s="13" t="s">
        <v>101</v>
      </c>
      <c r="O21" s="13" t="s">
        <v>101</v>
      </c>
      <c r="P21" s="686" t="s">
        <v>101</v>
      </c>
      <c r="Q21" s="13">
        <v>2</v>
      </c>
      <c r="R21" s="469">
        <v>1</v>
      </c>
    </row>
    <row r="22" spans="2:18" ht="21" customHeight="1">
      <c r="B22" s="1261"/>
      <c r="C22" s="669" t="s">
        <v>1179</v>
      </c>
      <c r="D22" s="13" t="s">
        <v>101</v>
      </c>
      <c r="E22" s="13" t="s">
        <v>101</v>
      </c>
      <c r="F22" s="13" t="s">
        <v>101</v>
      </c>
      <c r="G22" s="13" t="s">
        <v>101</v>
      </c>
      <c r="H22" s="13" t="s">
        <v>101</v>
      </c>
      <c r="I22" s="469" t="s">
        <v>101</v>
      </c>
      <c r="J22" s="670"/>
      <c r="K22" s="1008"/>
      <c r="L22" s="669" t="s">
        <v>1178</v>
      </c>
      <c r="M22" s="13">
        <v>350</v>
      </c>
      <c r="N22" s="13" t="s">
        <v>101</v>
      </c>
      <c r="O22" s="13" t="s">
        <v>101</v>
      </c>
      <c r="P22" s="686" t="s">
        <v>101</v>
      </c>
      <c r="Q22" s="686" t="s">
        <v>101</v>
      </c>
      <c r="R22" s="469" t="s">
        <v>101</v>
      </c>
    </row>
    <row r="23" spans="2:18" ht="21" customHeight="1">
      <c r="B23" s="1261"/>
      <c r="C23" s="669" t="s">
        <v>1177</v>
      </c>
      <c r="D23" s="13" t="s">
        <v>101</v>
      </c>
      <c r="E23" s="13" t="s">
        <v>101</v>
      </c>
      <c r="F23" s="13" t="s">
        <v>101</v>
      </c>
      <c r="G23" s="13" t="s">
        <v>101</v>
      </c>
      <c r="H23" s="13" t="s">
        <v>101</v>
      </c>
      <c r="I23" s="469" t="s">
        <v>101</v>
      </c>
      <c r="J23" s="670"/>
      <c r="K23" s="1008"/>
      <c r="L23" s="669" t="s">
        <v>1176</v>
      </c>
      <c r="M23" s="13">
        <v>221</v>
      </c>
      <c r="N23" s="13" t="s">
        <v>101</v>
      </c>
      <c r="O23" s="13" t="s">
        <v>101</v>
      </c>
      <c r="P23" s="686">
        <v>274</v>
      </c>
      <c r="Q23" s="13">
        <v>2</v>
      </c>
      <c r="R23" s="469" t="s">
        <v>101</v>
      </c>
    </row>
    <row r="24" spans="2:18" ht="21" customHeight="1">
      <c r="B24" s="1261"/>
      <c r="C24" s="669" t="s">
        <v>1175</v>
      </c>
      <c r="D24" s="13" t="s">
        <v>101</v>
      </c>
      <c r="E24" s="13" t="s">
        <v>101</v>
      </c>
      <c r="F24" s="13" t="s">
        <v>101</v>
      </c>
      <c r="G24" s="13" t="s">
        <v>101</v>
      </c>
      <c r="H24" s="13" t="s">
        <v>101</v>
      </c>
      <c r="I24" s="469" t="s">
        <v>101</v>
      </c>
      <c r="J24" s="670"/>
      <c r="K24" s="1008"/>
      <c r="L24" s="669" t="s">
        <v>1174</v>
      </c>
      <c r="M24" s="13" t="s">
        <v>101</v>
      </c>
      <c r="N24" s="13" t="s">
        <v>101</v>
      </c>
      <c r="O24" s="13" t="s">
        <v>101</v>
      </c>
      <c r="P24" s="686" t="s">
        <v>101</v>
      </c>
      <c r="Q24" s="13" t="s">
        <v>101</v>
      </c>
      <c r="R24" s="469" t="s">
        <v>101</v>
      </c>
    </row>
    <row r="25" spans="2:18" ht="21" customHeight="1">
      <c r="B25" s="1261"/>
      <c r="C25" s="669" t="s">
        <v>1173</v>
      </c>
      <c r="D25" s="13">
        <v>28</v>
      </c>
      <c r="E25" s="13" t="s">
        <v>101</v>
      </c>
      <c r="F25" s="13" t="s">
        <v>101</v>
      </c>
      <c r="G25" s="13" t="s">
        <v>101</v>
      </c>
      <c r="H25" s="13" t="s">
        <v>101</v>
      </c>
      <c r="I25" s="469" t="s">
        <v>101</v>
      </c>
      <c r="J25" s="670"/>
      <c r="K25" s="1008"/>
      <c r="L25" s="669" t="s">
        <v>1172</v>
      </c>
      <c r="M25" s="13">
        <v>305</v>
      </c>
      <c r="N25" s="13">
        <v>1</v>
      </c>
      <c r="O25" s="13" t="s">
        <v>101</v>
      </c>
      <c r="P25" s="686">
        <v>16</v>
      </c>
      <c r="Q25" s="13" t="s">
        <v>101</v>
      </c>
      <c r="R25" s="469" t="s">
        <v>101</v>
      </c>
    </row>
    <row r="26" spans="2:18" ht="21" customHeight="1">
      <c r="B26" s="1261"/>
      <c r="C26" s="669" t="s">
        <v>1171</v>
      </c>
      <c r="D26" s="13">
        <v>75</v>
      </c>
      <c r="E26" s="13" t="s">
        <v>101</v>
      </c>
      <c r="F26" s="13" t="s">
        <v>101</v>
      </c>
      <c r="G26" s="13" t="s">
        <v>101</v>
      </c>
      <c r="H26" s="13" t="s">
        <v>101</v>
      </c>
      <c r="I26" s="469" t="s">
        <v>101</v>
      </c>
      <c r="J26" s="670"/>
      <c r="K26" s="1008"/>
      <c r="L26" s="669" t="s">
        <v>1170</v>
      </c>
      <c r="M26" s="13" t="s">
        <v>101</v>
      </c>
      <c r="N26" s="13" t="s">
        <v>101</v>
      </c>
      <c r="O26" s="13" t="s">
        <v>101</v>
      </c>
      <c r="P26" s="686" t="s">
        <v>101</v>
      </c>
      <c r="Q26" s="13" t="s">
        <v>101</v>
      </c>
      <c r="R26" s="469" t="s">
        <v>101</v>
      </c>
    </row>
    <row r="27" spans="2:18" ht="21" customHeight="1">
      <c r="B27" s="1261"/>
      <c r="C27" s="669" t="s">
        <v>1169</v>
      </c>
      <c r="D27" s="13">
        <v>26</v>
      </c>
      <c r="E27" s="13" t="s">
        <v>101</v>
      </c>
      <c r="F27" s="13" t="s">
        <v>101</v>
      </c>
      <c r="G27" s="13" t="s">
        <v>101</v>
      </c>
      <c r="H27" s="13" t="s">
        <v>101</v>
      </c>
      <c r="I27" s="469" t="s">
        <v>101</v>
      </c>
      <c r="J27" s="670"/>
      <c r="K27" s="1008"/>
      <c r="L27" s="669" t="s">
        <v>1168</v>
      </c>
      <c r="M27" s="13">
        <v>107</v>
      </c>
      <c r="N27" s="13" t="s">
        <v>101</v>
      </c>
      <c r="O27" s="13" t="s">
        <v>101</v>
      </c>
      <c r="P27" s="686">
        <v>42</v>
      </c>
      <c r="Q27" s="13" t="s">
        <v>101</v>
      </c>
      <c r="R27" s="469" t="s">
        <v>101</v>
      </c>
    </row>
    <row r="28" spans="2:18" ht="21" customHeight="1">
      <c r="B28" s="1261"/>
      <c r="C28" s="669" t="s">
        <v>1167</v>
      </c>
      <c r="D28" s="13">
        <v>4</v>
      </c>
      <c r="E28" s="13" t="s">
        <v>101</v>
      </c>
      <c r="F28" s="13" t="s">
        <v>101</v>
      </c>
      <c r="G28" s="13" t="s">
        <v>101</v>
      </c>
      <c r="H28" s="13" t="s">
        <v>101</v>
      </c>
      <c r="I28" s="469" t="s">
        <v>101</v>
      </c>
      <c r="J28" s="670"/>
      <c r="K28" s="1008"/>
      <c r="L28" s="669" t="s">
        <v>1166</v>
      </c>
      <c r="M28" s="13">
        <v>5</v>
      </c>
      <c r="N28" s="13" t="s">
        <v>101</v>
      </c>
      <c r="O28" s="13" t="s">
        <v>101</v>
      </c>
      <c r="P28" s="686" t="s">
        <v>101</v>
      </c>
      <c r="Q28" s="13" t="s">
        <v>101</v>
      </c>
      <c r="R28" s="469" t="s">
        <v>101</v>
      </c>
    </row>
    <row r="29" spans="2:18" ht="21" customHeight="1">
      <c r="B29" s="1261"/>
      <c r="C29" s="669" t="s">
        <v>1165</v>
      </c>
      <c r="D29" s="13">
        <v>3</v>
      </c>
      <c r="E29" s="13" t="s">
        <v>101</v>
      </c>
      <c r="F29" s="13" t="s">
        <v>101</v>
      </c>
      <c r="G29" s="13" t="s">
        <v>101</v>
      </c>
      <c r="H29" s="13" t="s">
        <v>101</v>
      </c>
      <c r="I29" s="469" t="s">
        <v>101</v>
      </c>
      <c r="J29" s="670"/>
      <c r="K29" s="1008"/>
      <c r="L29" s="669" t="s">
        <v>1164</v>
      </c>
      <c r="M29" s="13">
        <v>4</v>
      </c>
      <c r="N29" s="13" t="s">
        <v>101</v>
      </c>
      <c r="O29" s="13" t="s">
        <v>101</v>
      </c>
      <c r="P29" s="686" t="s">
        <v>101</v>
      </c>
      <c r="Q29" s="13" t="s">
        <v>101</v>
      </c>
      <c r="R29" s="469" t="s">
        <v>101</v>
      </c>
    </row>
    <row r="30" spans="2:18" ht="21" customHeight="1">
      <c r="B30" s="1261"/>
      <c r="C30" s="669" t="s">
        <v>1163</v>
      </c>
      <c r="D30" s="13" t="s">
        <v>101</v>
      </c>
      <c r="E30" s="13" t="s">
        <v>101</v>
      </c>
      <c r="F30" s="13" t="s">
        <v>101</v>
      </c>
      <c r="G30" s="13" t="s">
        <v>101</v>
      </c>
      <c r="H30" s="13" t="s">
        <v>101</v>
      </c>
      <c r="I30" s="469" t="s">
        <v>101</v>
      </c>
      <c r="J30" s="670"/>
      <c r="K30" s="1008"/>
      <c r="L30" s="669" t="s">
        <v>1162</v>
      </c>
      <c r="M30" s="13">
        <v>11</v>
      </c>
      <c r="N30" s="13" t="s">
        <v>101</v>
      </c>
      <c r="O30" s="13" t="s">
        <v>101</v>
      </c>
      <c r="P30" s="686" t="s">
        <v>101</v>
      </c>
      <c r="Q30" s="13" t="s">
        <v>101</v>
      </c>
      <c r="R30" s="469" t="s">
        <v>101</v>
      </c>
    </row>
    <row r="31" spans="2:18" ht="21" customHeight="1">
      <c r="B31" s="1261"/>
      <c r="C31" s="669" t="s">
        <v>1161</v>
      </c>
      <c r="D31" s="13">
        <v>8</v>
      </c>
      <c r="E31" s="13" t="s">
        <v>101</v>
      </c>
      <c r="F31" s="13" t="s">
        <v>101</v>
      </c>
      <c r="G31" s="13" t="s">
        <v>101</v>
      </c>
      <c r="H31" s="13" t="s">
        <v>101</v>
      </c>
      <c r="I31" s="469" t="s">
        <v>101</v>
      </c>
      <c r="J31" s="670"/>
      <c r="K31" s="1008"/>
      <c r="L31" s="669" t="s">
        <v>1160</v>
      </c>
      <c r="M31" s="13">
        <v>5</v>
      </c>
      <c r="N31" s="13" t="s">
        <v>101</v>
      </c>
      <c r="O31" s="13" t="s">
        <v>101</v>
      </c>
      <c r="P31" s="686" t="s">
        <v>101</v>
      </c>
      <c r="Q31" s="13" t="s">
        <v>101</v>
      </c>
      <c r="R31" s="469" t="s">
        <v>101</v>
      </c>
    </row>
    <row r="32" spans="2:18" ht="21" customHeight="1">
      <c r="B32" s="1262"/>
      <c r="C32" s="673" t="s">
        <v>1159</v>
      </c>
      <c r="D32" s="672" t="s">
        <v>101</v>
      </c>
      <c r="E32" s="672" t="s">
        <v>101</v>
      </c>
      <c r="F32" s="13" t="s">
        <v>101</v>
      </c>
      <c r="G32" s="13" t="s">
        <v>101</v>
      </c>
      <c r="H32" s="13" t="s">
        <v>101</v>
      </c>
      <c r="I32" s="469" t="s">
        <v>101</v>
      </c>
      <c r="J32" s="670"/>
      <c r="K32" s="1008"/>
      <c r="L32" s="669" t="s">
        <v>1158</v>
      </c>
      <c r="M32" s="13" t="s">
        <v>101</v>
      </c>
      <c r="N32" s="13" t="s">
        <v>101</v>
      </c>
      <c r="O32" s="13" t="s">
        <v>101</v>
      </c>
      <c r="P32" s="686" t="s">
        <v>101</v>
      </c>
      <c r="Q32" s="13" t="s">
        <v>101</v>
      </c>
      <c r="R32" s="469" t="s">
        <v>101</v>
      </c>
    </row>
    <row r="33" spans="2:18" ht="21" customHeight="1">
      <c r="B33" s="1260" t="s">
        <v>1157</v>
      </c>
      <c r="C33" s="676" t="s">
        <v>1156</v>
      </c>
      <c r="D33" s="675">
        <v>84</v>
      </c>
      <c r="E33" s="675" t="s">
        <v>101</v>
      </c>
      <c r="F33" s="675" t="s">
        <v>101</v>
      </c>
      <c r="G33" s="675">
        <v>6</v>
      </c>
      <c r="H33" s="675" t="s">
        <v>101</v>
      </c>
      <c r="I33" s="674" t="s">
        <v>101</v>
      </c>
      <c r="J33" s="670"/>
      <c r="K33" s="1008"/>
      <c r="L33" s="669" t="s">
        <v>1155</v>
      </c>
      <c r="M33" s="13">
        <v>4</v>
      </c>
      <c r="N33" s="13" t="s">
        <v>101</v>
      </c>
      <c r="O33" s="13" t="s">
        <v>101</v>
      </c>
      <c r="P33" s="686" t="s">
        <v>101</v>
      </c>
      <c r="Q33" s="13" t="s">
        <v>101</v>
      </c>
      <c r="R33" s="469" t="s">
        <v>101</v>
      </c>
    </row>
    <row r="34" spans="2:18" ht="21" customHeight="1">
      <c r="B34" s="1261"/>
      <c r="C34" s="669" t="s">
        <v>1154</v>
      </c>
      <c r="D34" s="13">
        <v>1</v>
      </c>
      <c r="E34" s="13" t="s">
        <v>101</v>
      </c>
      <c r="F34" s="13" t="s">
        <v>101</v>
      </c>
      <c r="G34" s="13" t="s">
        <v>101</v>
      </c>
      <c r="H34" s="13" t="s">
        <v>101</v>
      </c>
      <c r="I34" s="469" t="s">
        <v>101</v>
      </c>
      <c r="J34" s="670"/>
      <c r="K34" s="1008"/>
      <c r="L34" s="669" t="s">
        <v>1153</v>
      </c>
      <c r="M34" s="13">
        <v>41</v>
      </c>
      <c r="N34" s="13" t="s">
        <v>101</v>
      </c>
      <c r="O34" s="13" t="s">
        <v>101</v>
      </c>
      <c r="P34" s="686" t="s">
        <v>101</v>
      </c>
      <c r="Q34" s="13" t="s">
        <v>101</v>
      </c>
      <c r="R34" s="469" t="s">
        <v>101</v>
      </c>
    </row>
    <row r="35" spans="2:18" ht="21" customHeight="1">
      <c r="B35" s="1261"/>
      <c r="C35" s="669" t="s">
        <v>1152</v>
      </c>
      <c r="D35" s="13">
        <v>87</v>
      </c>
      <c r="E35" s="13" t="s">
        <v>101</v>
      </c>
      <c r="F35" s="13" t="s">
        <v>101</v>
      </c>
      <c r="G35" s="13" t="s">
        <v>101</v>
      </c>
      <c r="H35" s="13" t="s">
        <v>101</v>
      </c>
      <c r="I35" s="469" t="s">
        <v>101</v>
      </c>
      <c r="J35" s="670"/>
      <c r="K35" s="1008"/>
      <c r="L35" s="669" t="s">
        <v>1151</v>
      </c>
      <c r="M35" s="13">
        <v>7</v>
      </c>
      <c r="N35" s="13" t="s">
        <v>101</v>
      </c>
      <c r="O35" s="13" t="s">
        <v>101</v>
      </c>
      <c r="P35" s="686" t="s">
        <v>101</v>
      </c>
      <c r="Q35" s="13" t="s">
        <v>101</v>
      </c>
      <c r="R35" s="469" t="s">
        <v>101</v>
      </c>
    </row>
    <row r="36" spans="2:18" ht="21" customHeight="1">
      <c r="B36" s="1262"/>
      <c r="C36" s="673" t="s">
        <v>1150</v>
      </c>
      <c r="D36" s="672">
        <v>2</v>
      </c>
      <c r="E36" s="672" t="s">
        <v>101</v>
      </c>
      <c r="F36" s="672" t="s">
        <v>101</v>
      </c>
      <c r="G36" s="672" t="s">
        <v>101</v>
      </c>
      <c r="H36" s="672" t="s">
        <v>101</v>
      </c>
      <c r="I36" s="671" t="s">
        <v>101</v>
      </c>
      <c r="J36" s="666"/>
      <c r="K36" s="1265"/>
      <c r="L36" s="669" t="s">
        <v>1149</v>
      </c>
      <c r="M36" s="684">
        <v>207</v>
      </c>
      <c r="N36" s="13">
        <v>1</v>
      </c>
      <c r="O36" s="672" t="s">
        <v>101</v>
      </c>
      <c r="P36" s="672" t="s">
        <v>101</v>
      </c>
      <c r="Q36" s="672" t="s">
        <v>101</v>
      </c>
      <c r="R36" s="671" t="s">
        <v>101</v>
      </c>
    </row>
    <row r="37" spans="2:18" ht="21" customHeight="1">
      <c r="B37" s="1260" t="s">
        <v>1148</v>
      </c>
      <c r="C37" s="669" t="s">
        <v>1147</v>
      </c>
      <c r="D37" s="13">
        <v>0</v>
      </c>
      <c r="E37" s="13">
        <v>0</v>
      </c>
      <c r="F37" s="13">
        <v>0</v>
      </c>
      <c r="G37" s="13">
        <v>0</v>
      </c>
      <c r="H37" s="13">
        <v>0</v>
      </c>
      <c r="I37" s="469">
        <v>0</v>
      </c>
      <c r="J37" s="666"/>
      <c r="K37" s="1260" t="s">
        <v>1146</v>
      </c>
      <c r="L37" s="676" t="s">
        <v>1145</v>
      </c>
      <c r="M37" s="685">
        <v>1</v>
      </c>
      <c r="N37" s="675" t="s">
        <v>101</v>
      </c>
      <c r="O37" s="13" t="s">
        <v>101</v>
      </c>
      <c r="P37" s="13" t="s">
        <v>101</v>
      </c>
      <c r="Q37" s="13" t="s">
        <v>101</v>
      </c>
      <c r="R37" s="469" t="s">
        <v>101</v>
      </c>
    </row>
    <row r="38" spans="2:18" ht="21" customHeight="1">
      <c r="B38" s="1261"/>
      <c r="C38" s="669" t="s">
        <v>1144</v>
      </c>
      <c r="D38" s="13">
        <v>885</v>
      </c>
      <c r="E38" s="13" t="s">
        <v>101</v>
      </c>
      <c r="F38" s="13" t="s">
        <v>101</v>
      </c>
      <c r="G38" s="13">
        <v>66</v>
      </c>
      <c r="H38" s="13">
        <v>2</v>
      </c>
      <c r="I38" s="469">
        <v>1</v>
      </c>
      <c r="J38" s="666"/>
      <c r="K38" s="1261"/>
      <c r="L38" s="669" t="s">
        <v>1143</v>
      </c>
      <c r="M38" s="684">
        <v>8</v>
      </c>
      <c r="N38" s="13" t="s">
        <v>101</v>
      </c>
      <c r="O38" s="13" t="s">
        <v>101</v>
      </c>
      <c r="P38" s="13" t="s">
        <v>101</v>
      </c>
      <c r="Q38" s="13" t="s">
        <v>101</v>
      </c>
      <c r="R38" s="469" t="s">
        <v>101</v>
      </c>
    </row>
    <row r="39" spans="2:18" ht="21" customHeight="1">
      <c r="B39" s="1261"/>
      <c r="C39" s="669" t="s">
        <v>1142</v>
      </c>
      <c r="D39" s="13" t="s">
        <v>101</v>
      </c>
      <c r="E39" s="13" t="s">
        <v>101</v>
      </c>
      <c r="F39" s="13" t="s">
        <v>101</v>
      </c>
      <c r="G39" s="13" t="s">
        <v>101</v>
      </c>
      <c r="H39" s="13" t="s">
        <v>101</v>
      </c>
      <c r="I39" s="469" t="s">
        <v>101</v>
      </c>
      <c r="J39" s="666"/>
      <c r="K39" s="1261"/>
      <c r="L39" s="669" t="s">
        <v>1141</v>
      </c>
      <c r="M39" s="684">
        <v>1</v>
      </c>
      <c r="N39" s="13" t="s">
        <v>101</v>
      </c>
      <c r="O39" s="13" t="s">
        <v>101</v>
      </c>
      <c r="P39" s="13" t="s">
        <v>101</v>
      </c>
      <c r="Q39" s="13" t="s">
        <v>101</v>
      </c>
      <c r="R39" s="469" t="s">
        <v>101</v>
      </c>
    </row>
    <row r="40" spans="2:18" ht="21" customHeight="1">
      <c r="B40" s="1261"/>
      <c r="C40" s="669" t="s">
        <v>1140</v>
      </c>
      <c r="D40" s="13">
        <v>1</v>
      </c>
      <c r="E40" s="13" t="s">
        <v>101</v>
      </c>
      <c r="F40" s="13" t="s">
        <v>101</v>
      </c>
      <c r="G40" s="13" t="s">
        <v>101</v>
      </c>
      <c r="H40" s="13" t="s">
        <v>101</v>
      </c>
      <c r="I40" s="469" t="s">
        <v>101</v>
      </c>
      <c r="J40" s="666"/>
      <c r="K40" s="1261"/>
      <c r="L40" s="669" t="s">
        <v>1139</v>
      </c>
      <c r="M40" s="684">
        <v>20</v>
      </c>
      <c r="N40" s="13" t="s">
        <v>101</v>
      </c>
      <c r="O40" s="13" t="s">
        <v>101</v>
      </c>
      <c r="P40" s="13" t="s">
        <v>101</v>
      </c>
      <c r="Q40" s="13" t="s">
        <v>101</v>
      </c>
      <c r="R40" s="469" t="s">
        <v>101</v>
      </c>
    </row>
    <row r="41" spans="2:18" ht="21" customHeight="1">
      <c r="B41" s="1261"/>
      <c r="C41" s="669" t="s">
        <v>1138</v>
      </c>
      <c r="D41" s="13" t="s">
        <v>101</v>
      </c>
      <c r="E41" s="13" t="s">
        <v>101</v>
      </c>
      <c r="F41" s="13" t="s">
        <v>101</v>
      </c>
      <c r="G41" s="13" t="s">
        <v>101</v>
      </c>
      <c r="H41" s="13" t="s">
        <v>101</v>
      </c>
      <c r="I41" s="469" t="s">
        <v>101</v>
      </c>
      <c r="J41" s="666"/>
      <c r="K41" s="1261"/>
      <c r="L41" s="669" t="s">
        <v>1137</v>
      </c>
      <c r="M41" s="684">
        <v>1</v>
      </c>
      <c r="N41" s="13" t="s">
        <v>101</v>
      </c>
      <c r="O41" s="13" t="s">
        <v>101</v>
      </c>
      <c r="P41" s="13" t="s">
        <v>101</v>
      </c>
      <c r="Q41" s="13" t="s">
        <v>101</v>
      </c>
      <c r="R41" s="469" t="s">
        <v>101</v>
      </c>
    </row>
    <row r="42" spans="2:18" ht="21" customHeight="1">
      <c r="B42" s="1261"/>
      <c r="C42" s="669" t="s">
        <v>1136</v>
      </c>
      <c r="D42" s="13">
        <v>300</v>
      </c>
      <c r="E42" s="13" t="s">
        <v>101</v>
      </c>
      <c r="F42" s="13" t="s">
        <v>101</v>
      </c>
      <c r="G42" s="13">
        <v>160</v>
      </c>
      <c r="H42" s="13">
        <v>2</v>
      </c>
      <c r="I42" s="469">
        <v>1</v>
      </c>
      <c r="J42" s="666"/>
      <c r="K42" s="1261"/>
      <c r="L42" s="669" t="s">
        <v>1135</v>
      </c>
      <c r="M42" s="684">
        <v>5</v>
      </c>
      <c r="N42" s="13" t="s">
        <v>101</v>
      </c>
      <c r="O42" s="13" t="s">
        <v>101</v>
      </c>
      <c r="P42" s="13" t="s">
        <v>101</v>
      </c>
      <c r="Q42" s="13" t="s">
        <v>101</v>
      </c>
      <c r="R42" s="469" t="s">
        <v>101</v>
      </c>
    </row>
    <row r="43" spans="2:18" ht="21" customHeight="1">
      <c r="B43" s="1261"/>
      <c r="C43" s="669" t="s">
        <v>1134</v>
      </c>
      <c r="D43" s="13">
        <v>286</v>
      </c>
      <c r="E43" s="13">
        <v>1</v>
      </c>
      <c r="F43" s="13" t="s">
        <v>101</v>
      </c>
      <c r="G43" s="13">
        <v>21</v>
      </c>
      <c r="H43" s="13" t="s">
        <v>101</v>
      </c>
      <c r="I43" s="469" t="s">
        <v>101</v>
      </c>
      <c r="J43" s="666"/>
      <c r="K43" s="1261"/>
      <c r="L43" s="669" t="s">
        <v>1133</v>
      </c>
      <c r="M43" s="684" t="s">
        <v>101</v>
      </c>
      <c r="N43" s="13" t="s">
        <v>101</v>
      </c>
      <c r="O43" s="13" t="s">
        <v>101</v>
      </c>
      <c r="P43" s="13" t="s">
        <v>101</v>
      </c>
      <c r="Q43" s="13" t="s">
        <v>101</v>
      </c>
      <c r="R43" s="469" t="s">
        <v>101</v>
      </c>
    </row>
    <row r="44" spans="2:18" ht="21" customHeight="1">
      <c r="B44" s="1261"/>
      <c r="C44" s="669" t="s">
        <v>1132</v>
      </c>
      <c r="D44" s="13">
        <v>42</v>
      </c>
      <c r="E44" s="13">
        <v>2</v>
      </c>
      <c r="F44" s="13" t="s">
        <v>101</v>
      </c>
      <c r="G44" s="13">
        <v>4</v>
      </c>
      <c r="H44" s="13" t="s">
        <v>101</v>
      </c>
      <c r="I44" s="469" t="s">
        <v>101</v>
      </c>
      <c r="J44" s="666"/>
      <c r="K44" s="1261"/>
      <c r="L44" s="669" t="s">
        <v>1131</v>
      </c>
      <c r="M44" s="684">
        <v>17</v>
      </c>
      <c r="N44" s="13" t="s">
        <v>101</v>
      </c>
      <c r="O44" s="13" t="s">
        <v>101</v>
      </c>
      <c r="P44" s="13" t="s">
        <v>101</v>
      </c>
      <c r="Q44" s="13" t="s">
        <v>101</v>
      </c>
      <c r="R44" s="469" t="s">
        <v>101</v>
      </c>
    </row>
    <row r="45" spans="2:18" ht="21" customHeight="1">
      <c r="B45" s="1261"/>
      <c r="C45" s="669" t="s">
        <v>1130</v>
      </c>
      <c r="D45" s="13">
        <v>8</v>
      </c>
      <c r="E45" s="13" t="s">
        <v>101</v>
      </c>
      <c r="F45" s="13" t="s">
        <v>101</v>
      </c>
      <c r="G45" s="13" t="s">
        <v>101</v>
      </c>
      <c r="H45" s="13" t="s">
        <v>101</v>
      </c>
      <c r="I45" s="469" t="s">
        <v>101</v>
      </c>
      <c r="J45" s="666"/>
      <c r="K45" s="1261"/>
      <c r="L45" s="669" t="s">
        <v>1129</v>
      </c>
      <c r="M45" s="684">
        <v>59</v>
      </c>
      <c r="N45" s="13">
        <v>1</v>
      </c>
      <c r="O45" s="13" t="s">
        <v>101</v>
      </c>
      <c r="P45" s="13" t="s">
        <v>101</v>
      </c>
      <c r="Q45" s="13" t="s">
        <v>101</v>
      </c>
      <c r="R45" s="469" t="s">
        <v>101</v>
      </c>
    </row>
    <row r="46" spans="2:18" ht="21" customHeight="1">
      <c r="B46" s="1261"/>
      <c r="C46" s="669" t="s">
        <v>1128</v>
      </c>
      <c r="D46" s="13">
        <v>34</v>
      </c>
      <c r="E46" s="13" t="s">
        <v>101</v>
      </c>
      <c r="F46" s="13" t="s">
        <v>101</v>
      </c>
      <c r="G46" s="13" t="s">
        <v>101</v>
      </c>
      <c r="H46" s="13" t="s">
        <v>101</v>
      </c>
      <c r="I46" s="469" t="s">
        <v>101</v>
      </c>
      <c r="J46" s="666"/>
      <c r="K46" s="1261"/>
      <c r="L46" s="669" t="s">
        <v>1127</v>
      </c>
      <c r="M46" s="684">
        <v>70</v>
      </c>
      <c r="N46" s="13" t="s">
        <v>101</v>
      </c>
      <c r="O46" s="13" t="s">
        <v>101</v>
      </c>
      <c r="P46" s="13" t="s">
        <v>101</v>
      </c>
      <c r="Q46" s="13" t="s">
        <v>101</v>
      </c>
      <c r="R46" s="469" t="s">
        <v>101</v>
      </c>
    </row>
    <row r="47" spans="2:18" ht="21" customHeight="1">
      <c r="B47" s="1261"/>
      <c r="C47" s="669" t="s">
        <v>1126</v>
      </c>
      <c r="D47" s="13">
        <v>31</v>
      </c>
      <c r="E47" s="13" t="s">
        <v>101</v>
      </c>
      <c r="F47" s="13" t="s">
        <v>101</v>
      </c>
      <c r="G47" s="13" t="s">
        <v>101</v>
      </c>
      <c r="H47" s="13" t="s">
        <v>101</v>
      </c>
      <c r="I47" s="469" t="s">
        <v>101</v>
      </c>
      <c r="J47" s="666"/>
      <c r="K47" s="1261"/>
      <c r="L47" s="669" t="s">
        <v>1125</v>
      </c>
      <c r="M47" s="684">
        <v>8</v>
      </c>
      <c r="N47" s="13" t="s">
        <v>101</v>
      </c>
      <c r="O47" s="13" t="s">
        <v>101</v>
      </c>
      <c r="P47" s="13" t="s">
        <v>101</v>
      </c>
      <c r="Q47" s="13" t="s">
        <v>101</v>
      </c>
      <c r="R47" s="469" t="s">
        <v>101</v>
      </c>
    </row>
    <row r="48" spans="2:18" ht="21" customHeight="1">
      <c r="B48" s="1262"/>
      <c r="C48" s="669" t="s">
        <v>1124</v>
      </c>
      <c r="D48" s="13">
        <v>28</v>
      </c>
      <c r="E48" s="13" t="s">
        <v>101</v>
      </c>
      <c r="F48" s="13" t="s">
        <v>101</v>
      </c>
      <c r="G48" s="13" t="s">
        <v>101</v>
      </c>
      <c r="H48" s="13" t="s">
        <v>101</v>
      </c>
      <c r="I48" s="469" t="s">
        <v>101</v>
      </c>
      <c r="J48" s="666"/>
      <c r="K48" s="1261"/>
      <c r="L48" s="669" t="s">
        <v>1123</v>
      </c>
      <c r="M48" s="684">
        <v>10</v>
      </c>
      <c r="N48" s="13" t="s">
        <v>101</v>
      </c>
      <c r="O48" s="13" t="s">
        <v>101</v>
      </c>
      <c r="P48" s="13" t="s">
        <v>101</v>
      </c>
      <c r="Q48" s="13" t="s">
        <v>101</v>
      </c>
      <c r="R48" s="469" t="s">
        <v>101</v>
      </c>
    </row>
    <row r="49" spans="2:18" ht="21" customHeight="1">
      <c r="B49" s="1260" t="s">
        <v>1122</v>
      </c>
      <c r="C49" s="676" t="s">
        <v>1121</v>
      </c>
      <c r="D49" s="675" t="s">
        <v>101</v>
      </c>
      <c r="E49" s="675" t="s">
        <v>101</v>
      </c>
      <c r="F49" s="675" t="s">
        <v>101</v>
      </c>
      <c r="G49" s="675" t="s">
        <v>101</v>
      </c>
      <c r="H49" s="675" t="s">
        <v>101</v>
      </c>
      <c r="I49" s="674" t="s">
        <v>101</v>
      </c>
      <c r="J49" s="666"/>
      <c r="K49" s="1261"/>
      <c r="L49" s="669" t="s">
        <v>1120</v>
      </c>
      <c r="M49" s="684" t="s">
        <v>101</v>
      </c>
      <c r="N49" s="13" t="s">
        <v>101</v>
      </c>
      <c r="O49" s="13" t="s">
        <v>101</v>
      </c>
      <c r="P49" s="13" t="s">
        <v>101</v>
      </c>
      <c r="Q49" s="13" t="s">
        <v>101</v>
      </c>
      <c r="R49" s="469" t="s">
        <v>101</v>
      </c>
    </row>
    <row r="50" spans="2:18" ht="21" customHeight="1">
      <c r="B50" s="1261"/>
      <c r="C50" s="669" t="s">
        <v>1119</v>
      </c>
      <c r="D50" s="13" t="s">
        <v>101</v>
      </c>
      <c r="E50" s="13" t="s">
        <v>101</v>
      </c>
      <c r="F50" s="13" t="s">
        <v>101</v>
      </c>
      <c r="G50" s="13" t="s">
        <v>101</v>
      </c>
      <c r="H50" s="13" t="s">
        <v>101</v>
      </c>
      <c r="I50" s="469" t="s">
        <v>101</v>
      </c>
      <c r="J50" s="666"/>
      <c r="K50" s="1261"/>
      <c r="L50" s="669" t="s">
        <v>1118</v>
      </c>
      <c r="M50" s="684">
        <v>8</v>
      </c>
      <c r="N50" s="13" t="s">
        <v>101</v>
      </c>
      <c r="O50" s="13" t="s">
        <v>101</v>
      </c>
      <c r="P50" s="13" t="s">
        <v>101</v>
      </c>
      <c r="Q50" s="13" t="s">
        <v>101</v>
      </c>
      <c r="R50" s="469" t="s">
        <v>101</v>
      </c>
    </row>
    <row r="51" spans="2:18" ht="21" customHeight="1">
      <c r="B51" s="1261"/>
      <c r="C51" s="669" t="s">
        <v>1117</v>
      </c>
      <c r="D51" s="13" t="s">
        <v>101</v>
      </c>
      <c r="E51" s="13" t="s">
        <v>101</v>
      </c>
      <c r="F51" s="13" t="s">
        <v>101</v>
      </c>
      <c r="G51" s="13" t="s">
        <v>101</v>
      </c>
      <c r="H51" s="13" t="s">
        <v>101</v>
      </c>
      <c r="I51" s="469" t="s">
        <v>101</v>
      </c>
      <c r="J51" s="666"/>
      <c r="K51" s="1261"/>
      <c r="L51" s="669" t="s">
        <v>1116</v>
      </c>
      <c r="M51" s="684">
        <v>4</v>
      </c>
      <c r="N51" s="13" t="s">
        <v>101</v>
      </c>
      <c r="O51" s="13" t="s">
        <v>101</v>
      </c>
      <c r="P51" s="13" t="s">
        <v>101</v>
      </c>
      <c r="Q51" s="13" t="s">
        <v>101</v>
      </c>
      <c r="R51" s="469" t="s">
        <v>101</v>
      </c>
    </row>
    <row r="52" spans="2:18" ht="21" customHeight="1">
      <c r="B52" s="1261"/>
      <c r="C52" s="669" t="s">
        <v>1115</v>
      </c>
      <c r="D52" s="13">
        <v>1</v>
      </c>
      <c r="E52" s="13" t="s">
        <v>101</v>
      </c>
      <c r="F52" s="13" t="s">
        <v>101</v>
      </c>
      <c r="G52" s="13" t="s">
        <v>101</v>
      </c>
      <c r="H52" s="13" t="s">
        <v>101</v>
      </c>
      <c r="I52" s="469" t="s">
        <v>101</v>
      </c>
      <c r="J52" s="666"/>
      <c r="K52" s="1261"/>
      <c r="L52" s="669" t="s">
        <v>1114</v>
      </c>
      <c r="M52" s="684">
        <v>1</v>
      </c>
      <c r="N52" s="13" t="s">
        <v>101</v>
      </c>
      <c r="O52" s="13" t="s">
        <v>101</v>
      </c>
      <c r="P52" s="13" t="s">
        <v>101</v>
      </c>
      <c r="Q52" s="13" t="s">
        <v>101</v>
      </c>
      <c r="R52" s="469" t="s">
        <v>101</v>
      </c>
    </row>
    <row r="53" spans="2:18" ht="21" customHeight="1">
      <c r="B53" s="1261"/>
      <c r="C53" s="669" t="s">
        <v>1113</v>
      </c>
      <c r="D53" s="13">
        <v>4</v>
      </c>
      <c r="E53" s="13" t="s">
        <v>101</v>
      </c>
      <c r="F53" s="13" t="s">
        <v>101</v>
      </c>
      <c r="G53" s="13" t="s">
        <v>101</v>
      </c>
      <c r="H53" s="13" t="s">
        <v>101</v>
      </c>
      <c r="I53" s="469" t="s">
        <v>101</v>
      </c>
      <c r="J53" s="670"/>
      <c r="K53" s="1261"/>
      <c r="L53" s="669" t="s">
        <v>1112</v>
      </c>
      <c r="M53" s="684">
        <v>3</v>
      </c>
      <c r="N53" s="13" t="s">
        <v>101</v>
      </c>
      <c r="O53" s="13" t="s">
        <v>101</v>
      </c>
      <c r="P53" s="13" t="s">
        <v>101</v>
      </c>
      <c r="Q53" s="13" t="s">
        <v>101</v>
      </c>
      <c r="R53" s="469" t="s">
        <v>101</v>
      </c>
    </row>
    <row r="54" spans="2:18" ht="21" customHeight="1">
      <c r="B54" s="1261"/>
      <c r="C54" s="669" t="s">
        <v>1111</v>
      </c>
      <c r="D54" s="13">
        <v>15</v>
      </c>
      <c r="E54" s="13" t="s">
        <v>101</v>
      </c>
      <c r="F54" s="13" t="s">
        <v>101</v>
      </c>
      <c r="G54" s="13" t="s">
        <v>101</v>
      </c>
      <c r="H54" s="13" t="s">
        <v>101</v>
      </c>
      <c r="I54" s="469" t="s">
        <v>101</v>
      </c>
      <c r="J54" s="670"/>
      <c r="K54" s="1261"/>
      <c r="L54" s="669" t="s">
        <v>1110</v>
      </c>
      <c r="M54" s="684">
        <v>14</v>
      </c>
      <c r="N54" s="13" t="s">
        <v>101</v>
      </c>
      <c r="O54" s="13" t="s">
        <v>101</v>
      </c>
      <c r="P54" s="13" t="s">
        <v>101</v>
      </c>
      <c r="Q54" s="13" t="s">
        <v>101</v>
      </c>
      <c r="R54" s="469" t="s">
        <v>101</v>
      </c>
    </row>
    <row r="55" spans="2:18" ht="21" customHeight="1">
      <c r="B55" s="1261"/>
      <c r="C55" s="669" t="s">
        <v>1109</v>
      </c>
      <c r="D55" s="13">
        <v>7</v>
      </c>
      <c r="E55" s="13" t="s">
        <v>101</v>
      </c>
      <c r="F55" s="13" t="s">
        <v>101</v>
      </c>
      <c r="G55" s="13" t="s">
        <v>101</v>
      </c>
      <c r="H55" s="13" t="s">
        <v>101</v>
      </c>
      <c r="I55" s="469" t="s">
        <v>101</v>
      </c>
      <c r="K55" s="1261"/>
      <c r="L55" s="669" t="s">
        <v>1108</v>
      </c>
      <c r="M55" s="684">
        <v>1</v>
      </c>
      <c r="N55" s="13" t="s">
        <v>101</v>
      </c>
      <c r="O55" s="13" t="s">
        <v>101</v>
      </c>
      <c r="P55" s="13" t="s">
        <v>101</v>
      </c>
      <c r="Q55" s="13" t="s">
        <v>101</v>
      </c>
      <c r="R55" s="469" t="s">
        <v>101</v>
      </c>
    </row>
    <row r="56" spans="2:18" ht="21" customHeight="1">
      <c r="B56" s="1261"/>
      <c r="C56" s="669" t="s">
        <v>1107</v>
      </c>
      <c r="D56" s="13">
        <v>1</v>
      </c>
      <c r="E56" s="13" t="s">
        <v>101</v>
      </c>
      <c r="F56" s="13" t="s">
        <v>101</v>
      </c>
      <c r="G56" s="13" t="s">
        <v>101</v>
      </c>
      <c r="H56" s="13" t="s">
        <v>101</v>
      </c>
      <c r="I56" s="469" t="s">
        <v>101</v>
      </c>
      <c r="J56" s="666"/>
      <c r="K56" s="1261"/>
      <c r="L56" s="669" t="s">
        <v>1106</v>
      </c>
      <c r="M56" s="684">
        <v>6</v>
      </c>
      <c r="N56" s="13" t="s">
        <v>101</v>
      </c>
      <c r="O56" s="13" t="s">
        <v>101</v>
      </c>
      <c r="P56" s="13" t="s">
        <v>101</v>
      </c>
      <c r="Q56" s="13" t="s">
        <v>101</v>
      </c>
      <c r="R56" s="469" t="s">
        <v>101</v>
      </c>
    </row>
    <row r="57" spans="2:18" ht="21" customHeight="1">
      <c r="B57" s="1261"/>
      <c r="C57" s="669" t="s">
        <v>1105</v>
      </c>
      <c r="D57" s="13">
        <v>257</v>
      </c>
      <c r="E57" s="13" t="s">
        <v>101</v>
      </c>
      <c r="F57" s="13" t="s">
        <v>101</v>
      </c>
      <c r="G57" s="13">
        <v>1</v>
      </c>
      <c r="H57" s="13" t="s">
        <v>101</v>
      </c>
      <c r="I57" s="469" t="s">
        <v>101</v>
      </c>
      <c r="J57" s="666"/>
      <c r="K57" s="1262"/>
      <c r="L57" s="669" t="s">
        <v>1104</v>
      </c>
      <c r="M57" s="13" t="s">
        <v>101</v>
      </c>
      <c r="N57" s="13" t="s">
        <v>101</v>
      </c>
      <c r="O57" s="672" t="s">
        <v>101</v>
      </c>
      <c r="P57" s="672" t="s">
        <v>101</v>
      </c>
      <c r="Q57" s="672" t="s">
        <v>101</v>
      </c>
      <c r="R57" s="671" t="s">
        <v>101</v>
      </c>
    </row>
    <row r="58" spans="2:18" ht="21" customHeight="1">
      <c r="B58" s="1261"/>
      <c r="C58" s="669" t="s">
        <v>1103</v>
      </c>
      <c r="D58" s="13" t="s">
        <v>101</v>
      </c>
      <c r="E58" s="13" t="s">
        <v>101</v>
      </c>
      <c r="F58" s="13" t="s">
        <v>101</v>
      </c>
      <c r="G58" s="13" t="s">
        <v>101</v>
      </c>
      <c r="H58" s="13" t="s">
        <v>101</v>
      </c>
      <c r="I58" s="469" t="s">
        <v>101</v>
      </c>
      <c r="J58" s="666"/>
      <c r="K58" s="1260" t="s">
        <v>1102</v>
      </c>
      <c r="L58" s="676" t="s">
        <v>1101</v>
      </c>
      <c r="M58" s="675" t="s">
        <v>101</v>
      </c>
      <c r="N58" s="675" t="s">
        <v>101</v>
      </c>
      <c r="O58" s="13" t="s">
        <v>101</v>
      </c>
      <c r="P58" s="13" t="s">
        <v>101</v>
      </c>
      <c r="Q58" s="13" t="s">
        <v>101</v>
      </c>
      <c r="R58" s="469" t="s">
        <v>101</v>
      </c>
    </row>
    <row r="59" spans="2:18" ht="21" customHeight="1">
      <c r="B59" s="1261"/>
      <c r="C59" s="669" t="s">
        <v>1100</v>
      </c>
      <c r="D59" s="13">
        <v>4</v>
      </c>
      <c r="E59" s="13" t="s">
        <v>101</v>
      </c>
      <c r="F59" s="13" t="s">
        <v>101</v>
      </c>
      <c r="G59" s="13" t="s">
        <v>101</v>
      </c>
      <c r="H59" s="13" t="s">
        <v>101</v>
      </c>
      <c r="I59" s="469" t="s">
        <v>101</v>
      </c>
      <c r="J59" s="666"/>
      <c r="K59" s="1266"/>
      <c r="L59" s="669" t="s">
        <v>1099</v>
      </c>
      <c r="M59" s="13" t="s">
        <v>101</v>
      </c>
      <c r="N59" s="13" t="s">
        <v>101</v>
      </c>
      <c r="O59" s="13" t="s">
        <v>101</v>
      </c>
      <c r="P59" s="13" t="s">
        <v>101</v>
      </c>
      <c r="Q59" s="13" t="s">
        <v>101</v>
      </c>
      <c r="R59" s="469" t="s">
        <v>101</v>
      </c>
    </row>
    <row r="60" spans="2:18" ht="21" customHeight="1">
      <c r="B60" s="1261"/>
      <c r="C60" s="669" t="s">
        <v>1098</v>
      </c>
      <c r="D60" s="13">
        <v>46</v>
      </c>
      <c r="E60" s="13" t="s">
        <v>101</v>
      </c>
      <c r="F60" s="13" t="s">
        <v>101</v>
      </c>
      <c r="G60" s="13" t="s">
        <v>101</v>
      </c>
      <c r="H60" s="13" t="s">
        <v>101</v>
      </c>
      <c r="I60" s="469" t="s">
        <v>101</v>
      </c>
      <c r="J60" s="666"/>
      <c r="K60" s="1266"/>
      <c r="L60" s="669" t="s">
        <v>1097</v>
      </c>
      <c r="M60" s="13" t="s">
        <v>101</v>
      </c>
      <c r="N60" s="13" t="s">
        <v>101</v>
      </c>
      <c r="O60" s="13" t="s">
        <v>101</v>
      </c>
      <c r="P60" s="13" t="s">
        <v>101</v>
      </c>
      <c r="Q60" s="13" t="s">
        <v>101</v>
      </c>
      <c r="R60" s="469" t="s">
        <v>101</v>
      </c>
    </row>
    <row r="61" spans="2:18" ht="21" customHeight="1">
      <c r="B61" s="1261"/>
      <c r="C61" s="669" t="s">
        <v>1096</v>
      </c>
      <c r="D61" s="13">
        <v>1</v>
      </c>
      <c r="E61" s="13" t="s">
        <v>101</v>
      </c>
      <c r="F61" s="13" t="s">
        <v>101</v>
      </c>
      <c r="G61" s="13" t="s">
        <v>101</v>
      </c>
      <c r="H61" s="13" t="s">
        <v>101</v>
      </c>
      <c r="I61" s="469" t="s">
        <v>101</v>
      </c>
      <c r="J61" s="666"/>
      <c r="K61" s="1266"/>
      <c r="L61" s="669" t="s">
        <v>1095</v>
      </c>
      <c r="M61" s="13">
        <v>5</v>
      </c>
      <c r="N61" s="13" t="s">
        <v>101</v>
      </c>
      <c r="O61" s="13" t="s">
        <v>101</v>
      </c>
      <c r="P61" s="13" t="s">
        <v>101</v>
      </c>
      <c r="Q61" s="13" t="s">
        <v>101</v>
      </c>
      <c r="R61" s="469" t="s">
        <v>101</v>
      </c>
    </row>
    <row r="62" spans="2:18" ht="21" customHeight="1">
      <c r="B62" s="1261"/>
      <c r="C62" s="669" t="s">
        <v>1094</v>
      </c>
      <c r="D62" s="13">
        <v>14</v>
      </c>
      <c r="E62" s="13" t="s">
        <v>101</v>
      </c>
      <c r="F62" s="13" t="s">
        <v>101</v>
      </c>
      <c r="G62" s="13" t="s">
        <v>101</v>
      </c>
      <c r="H62" s="13" t="s">
        <v>101</v>
      </c>
      <c r="I62" s="469" t="s">
        <v>101</v>
      </c>
      <c r="J62" s="666"/>
      <c r="K62" s="1266"/>
      <c r="L62" s="669" t="s">
        <v>1093</v>
      </c>
      <c r="M62" s="13">
        <v>16</v>
      </c>
      <c r="N62" s="13" t="s">
        <v>101</v>
      </c>
      <c r="O62" s="13" t="s">
        <v>101</v>
      </c>
      <c r="P62" s="13" t="s">
        <v>101</v>
      </c>
      <c r="Q62" s="13" t="s">
        <v>101</v>
      </c>
      <c r="R62" s="469" t="s">
        <v>101</v>
      </c>
    </row>
    <row r="63" spans="2:18" ht="21" customHeight="1">
      <c r="B63" s="1261"/>
      <c r="C63" s="669" t="s">
        <v>1092</v>
      </c>
      <c r="D63" s="13">
        <v>13</v>
      </c>
      <c r="E63" s="13" t="s">
        <v>101</v>
      </c>
      <c r="F63" s="13" t="s">
        <v>101</v>
      </c>
      <c r="G63" s="13" t="s">
        <v>101</v>
      </c>
      <c r="H63" s="13" t="s">
        <v>101</v>
      </c>
      <c r="I63" s="469" t="s">
        <v>101</v>
      </c>
      <c r="J63" s="666"/>
      <c r="K63" s="1266"/>
      <c r="L63" s="669" t="s">
        <v>1091</v>
      </c>
      <c r="M63" s="13">
        <v>1</v>
      </c>
      <c r="N63" s="13" t="s">
        <v>101</v>
      </c>
      <c r="O63" s="13" t="s">
        <v>101</v>
      </c>
      <c r="P63" s="13" t="s">
        <v>101</v>
      </c>
      <c r="Q63" s="13" t="s">
        <v>101</v>
      </c>
      <c r="R63" s="469" t="s">
        <v>101</v>
      </c>
    </row>
    <row r="64" spans="2:18" ht="21" customHeight="1">
      <c r="B64" s="1261"/>
      <c r="C64" s="669" t="s">
        <v>1090</v>
      </c>
      <c r="D64" s="683">
        <v>131</v>
      </c>
      <c r="E64" s="683">
        <v>2</v>
      </c>
      <c r="F64" s="13" t="s">
        <v>101</v>
      </c>
      <c r="G64" s="13" t="s">
        <v>101</v>
      </c>
      <c r="H64" s="13" t="s">
        <v>101</v>
      </c>
      <c r="I64" s="469" t="s">
        <v>101</v>
      </c>
      <c r="J64" s="666"/>
      <c r="K64" s="1266"/>
      <c r="L64" s="669" t="s">
        <v>1089</v>
      </c>
      <c r="M64" s="13">
        <v>25</v>
      </c>
      <c r="N64" s="13" t="s">
        <v>101</v>
      </c>
      <c r="O64" s="13" t="s">
        <v>101</v>
      </c>
      <c r="P64" s="13" t="s">
        <v>101</v>
      </c>
      <c r="Q64" s="13" t="s">
        <v>101</v>
      </c>
      <c r="R64" s="469" t="s">
        <v>101</v>
      </c>
    </row>
    <row r="65" spans="2:19" ht="21" customHeight="1">
      <c r="B65" s="1261"/>
      <c r="C65" s="669" t="s">
        <v>1088</v>
      </c>
      <c r="D65" s="14" t="s">
        <v>101</v>
      </c>
      <c r="E65" s="13" t="s">
        <v>101</v>
      </c>
      <c r="F65" s="13" t="s">
        <v>101</v>
      </c>
      <c r="G65" s="13" t="s">
        <v>101</v>
      </c>
      <c r="H65" s="13" t="s">
        <v>101</v>
      </c>
      <c r="I65" s="469" t="s">
        <v>101</v>
      </c>
      <c r="J65" s="666"/>
      <c r="K65" s="1266"/>
      <c r="L65" s="669" t="s">
        <v>1087</v>
      </c>
      <c r="M65" s="13">
        <v>1</v>
      </c>
      <c r="N65" s="13" t="s">
        <v>101</v>
      </c>
      <c r="O65" s="13" t="s">
        <v>101</v>
      </c>
      <c r="P65" s="13" t="s">
        <v>101</v>
      </c>
      <c r="Q65" s="13" t="s">
        <v>101</v>
      </c>
      <c r="R65" s="469" t="s">
        <v>101</v>
      </c>
    </row>
    <row r="66" spans="2:19" ht="21" customHeight="1">
      <c r="B66" s="1261"/>
      <c r="C66" s="669" t="s">
        <v>1086</v>
      </c>
      <c r="D66" s="14" t="s">
        <v>101</v>
      </c>
      <c r="E66" s="13" t="s">
        <v>101</v>
      </c>
      <c r="F66" s="13" t="s">
        <v>101</v>
      </c>
      <c r="G66" s="13" t="s">
        <v>101</v>
      </c>
      <c r="H66" s="13" t="s">
        <v>101</v>
      </c>
      <c r="I66" s="469" t="s">
        <v>101</v>
      </c>
      <c r="J66" s="666"/>
      <c r="K66" s="1266"/>
      <c r="L66" s="669" t="s">
        <v>1085</v>
      </c>
      <c r="M66" s="13">
        <v>85</v>
      </c>
      <c r="N66" s="13" t="s">
        <v>101</v>
      </c>
      <c r="O66" s="13" t="s">
        <v>101</v>
      </c>
      <c r="P66" s="13">
        <v>1</v>
      </c>
      <c r="Q66" s="13" t="s">
        <v>101</v>
      </c>
      <c r="R66" s="469" t="s">
        <v>101</v>
      </c>
    </row>
    <row r="67" spans="2:19" ht="21" customHeight="1">
      <c r="B67" s="1261"/>
      <c r="C67" s="669" t="s">
        <v>1084</v>
      </c>
      <c r="D67" s="14" t="s">
        <v>101</v>
      </c>
      <c r="E67" s="13" t="s">
        <v>101</v>
      </c>
      <c r="F67" s="13" t="s">
        <v>101</v>
      </c>
      <c r="G67" s="13" t="s">
        <v>101</v>
      </c>
      <c r="H67" s="13" t="s">
        <v>101</v>
      </c>
      <c r="I67" s="469" t="s">
        <v>101</v>
      </c>
      <c r="J67" s="666"/>
      <c r="K67" s="1266"/>
      <c r="L67" s="669" t="s">
        <v>1083</v>
      </c>
      <c r="M67" s="13">
        <v>68</v>
      </c>
      <c r="N67" s="13" t="s">
        <v>101</v>
      </c>
      <c r="O67" s="13" t="s">
        <v>101</v>
      </c>
      <c r="P67" s="13">
        <v>1</v>
      </c>
      <c r="Q67" s="13" t="s">
        <v>101</v>
      </c>
      <c r="R67" s="469" t="s">
        <v>101</v>
      </c>
    </row>
    <row r="68" spans="2:19" ht="21" customHeight="1" thickBot="1">
      <c r="B68" s="1263"/>
      <c r="C68" s="668" t="s">
        <v>1082</v>
      </c>
      <c r="D68" s="432" t="s">
        <v>101</v>
      </c>
      <c r="E68" s="432" t="s">
        <v>101</v>
      </c>
      <c r="F68" s="432" t="s">
        <v>101</v>
      </c>
      <c r="G68" s="432" t="s">
        <v>101</v>
      </c>
      <c r="H68" s="432" t="s">
        <v>101</v>
      </c>
      <c r="I68" s="430" t="s">
        <v>101</v>
      </c>
      <c r="J68" s="666"/>
      <c r="K68" s="1267"/>
      <c r="L68" s="668" t="s">
        <v>1081</v>
      </c>
      <c r="M68" s="431">
        <v>2</v>
      </c>
      <c r="N68" s="431" t="s">
        <v>101</v>
      </c>
      <c r="O68" s="431" t="s">
        <v>101</v>
      </c>
      <c r="P68" s="431" t="s">
        <v>101</v>
      </c>
      <c r="Q68" s="431" t="s">
        <v>101</v>
      </c>
      <c r="R68" s="430" t="s">
        <v>101</v>
      </c>
    </row>
    <row r="69" spans="2:19" ht="21" customHeight="1">
      <c r="B69" s="39" t="s">
        <v>1080</v>
      </c>
      <c r="C69" s="39"/>
      <c r="D69" s="621"/>
      <c r="E69" s="620"/>
      <c r="F69" s="682" t="s">
        <v>1079</v>
      </c>
      <c r="G69" s="621"/>
      <c r="H69" s="621"/>
      <c r="J69" s="666"/>
    </row>
    <row r="70" spans="2:19" ht="21" customHeight="1" thickBot="1">
      <c r="C70" s="619"/>
      <c r="D70" s="31"/>
      <c r="E70" s="31"/>
      <c r="F70" s="31"/>
      <c r="G70" s="31"/>
      <c r="H70" s="31"/>
      <c r="I70" s="281" t="s">
        <v>1078</v>
      </c>
      <c r="J70" s="666"/>
    </row>
    <row r="71" spans="2:19" ht="21" customHeight="1" thickBot="1">
      <c r="B71" s="681"/>
      <c r="C71" s="680"/>
      <c r="D71" s="679" t="s">
        <v>1077</v>
      </c>
      <c r="E71" s="679" t="s">
        <v>1076</v>
      </c>
      <c r="F71" s="679" t="s">
        <v>1016</v>
      </c>
      <c r="G71" s="679" t="s">
        <v>1015</v>
      </c>
      <c r="H71" s="679" t="s">
        <v>1014</v>
      </c>
      <c r="I71" s="678" t="s">
        <v>1075</v>
      </c>
      <c r="J71" s="666"/>
    </row>
    <row r="72" spans="2:19" ht="17.25" customHeight="1" thickTop="1">
      <c r="B72" s="1264" t="s">
        <v>1074</v>
      </c>
      <c r="C72" s="669" t="s">
        <v>1073</v>
      </c>
      <c r="D72" s="13" t="s">
        <v>101</v>
      </c>
      <c r="E72" s="13" t="s">
        <v>101</v>
      </c>
      <c r="F72" s="13" t="s">
        <v>101</v>
      </c>
      <c r="G72" s="13" t="s">
        <v>101</v>
      </c>
      <c r="H72" s="13" t="s">
        <v>101</v>
      </c>
      <c r="I72" s="677" t="s">
        <v>101</v>
      </c>
      <c r="J72" s="666"/>
    </row>
    <row r="73" spans="2:19" ht="21" customHeight="1">
      <c r="B73" s="1008"/>
      <c r="C73" s="669" t="s">
        <v>1072</v>
      </c>
      <c r="D73" s="13" t="s">
        <v>101</v>
      </c>
      <c r="E73" s="13" t="s">
        <v>101</v>
      </c>
      <c r="F73" s="13" t="s">
        <v>101</v>
      </c>
      <c r="G73" s="13" t="s">
        <v>101</v>
      </c>
      <c r="H73" s="13" t="s">
        <v>101</v>
      </c>
      <c r="I73" s="469" t="s">
        <v>101</v>
      </c>
    </row>
    <row r="74" spans="2:19" ht="21" customHeight="1">
      <c r="B74" s="1008"/>
      <c r="C74" s="669" t="s">
        <v>1071</v>
      </c>
      <c r="D74" s="13" t="s">
        <v>101</v>
      </c>
      <c r="E74" s="13" t="s">
        <v>101</v>
      </c>
      <c r="F74" s="13" t="s">
        <v>101</v>
      </c>
      <c r="G74" s="13" t="s">
        <v>101</v>
      </c>
      <c r="H74" s="13" t="s">
        <v>101</v>
      </c>
      <c r="I74" s="469" t="s">
        <v>101</v>
      </c>
      <c r="J74" s="218"/>
      <c r="S74" s="31"/>
    </row>
    <row r="75" spans="2:19" ht="21" customHeight="1">
      <c r="B75" s="1008"/>
      <c r="C75" s="669" t="s">
        <v>1070</v>
      </c>
      <c r="D75" s="13">
        <v>5</v>
      </c>
      <c r="E75" s="13" t="s">
        <v>101</v>
      </c>
      <c r="F75" s="13" t="s">
        <v>101</v>
      </c>
      <c r="G75" s="13" t="s">
        <v>101</v>
      </c>
      <c r="H75" s="13" t="s">
        <v>101</v>
      </c>
      <c r="I75" s="469" t="s">
        <v>101</v>
      </c>
      <c r="J75" s="218"/>
    </row>
    <row r="76" spans="2:19" ht="21" customHeight="1">
      <c r="B76" s="1008"/>
      <c r="C76" s="669" t="s">
        <v>1069</v>
      </c>
      <c r="D76" s="13" t="s">
        <v>101</v>
      </c>
      <c r="E76" s="13" t="s">
        <v>101</v>
      </c>
      <c r="F76" s="13" t="s">
        <v>101</v>
      </c>
      <c r="G76" s="13" t="s">
        <v>101</v>
      </c>
      <c r="H76" s="13" t="s">
        <v>101</v>
      </c>
      <c r="I76" s="469" t="s">
        <v>101</v>
      </c>
      <c r="J76" s="400"/>
    </row>
    <row r="77" spans="2:19" ht="21" customHeight="1">
      <c r="B77" s="1008"/>
      <c r="C77" s="669" t="s">
        <v>1068</v>
      </c>
      <c r="D77" s="13">
        <v>6</v>
      </c>
      <c r="E77" s="13" t="s">
        <v>101</v>
      </c>
      <c r="F77" s="13" t="s">
        <v>101</v>
      </c>
      <c r="G77" s="13" t="s">
        <v>101</v>
      </c>
      <c r="H77" s="13" t="s">
        <v>101</v>
      </c>
      <c r="I77" s="469" t="s">
        <v>101</v>
      </c>
      <c r="J77" s="666"/>
    </row>
    <row r="78" spans="2:19" ht="18" customHeight="1">
      <c r="B78" s="1008"/>
      <c r="C78" s="669" t="s">
        <v>1067</v>
      </c>
      <c r="D78" s="13" t="s">
        <v>101</v>
      </c>
      <c r="E78" s="13" t="s">
        <v>101</v>
      </c>
      <c r="F78" s="13" t="s">
        <v>101</v>
      </c>
      <c r="G78" s="13" t="s">
        <v>101</v>
      </c>
      <c r="H78" s="13" t="s">
        <v>101</v>
      </c>
      <c r="I78" s="469" t="s">
        <v>101</v>
      </c>
      <c r="J78" s="666"/>
    </row>
    <row r="79" spans="2:19" ht="18" customHeight="1">
      <c r="B79" s="1008"/>
      <c r="C79" s="669" t="s">
        <v>1066</v>
      </c>
      <c r="D79" s="13" t="s">
        <v>101</v>
      </c>
      <c r="E79" s="13" t="s">
        <v>101</v>
      </c>
      <c r="F79" s="13" t="s">
        <v>101</v>
      </c>
      <c r="G79" s="13" t="s">
        <v>101</v>
      </c>
      <c r="H79" s="13" t="s">
        <v>101</v>
      </c>
      <c r="I79" s="469" t="s">
        <v>101</v>
      </c>
      <c r="J79" s="670"/>
    </row>
    <row r="80" spans="2:19" ht="18" customHeight="1">
      <c r="B80" s="1265"/>
      <c r="C80" s="673" t="s">
        <v>1065</v>
      </c>
      <c r="D80" s="672">
        <v>92</v>
      </c>
      <c r="E80" s="672" t="s">
        <v>101</v>
      </c>
      <c r="F80" s="672" t="s">
        <v>101</v>
      </c>
      <c r="G80" s="672" t="s">
        <v>101</v>
      </c>
      <c r="H80" s="672" t="s">
        <v>101</v>
      </c>
      <c r="I80" s="671" t="s">
        <v>101</v>
      </c>
      <c r="J80" s="670"/>
    </row>
    <row r="81" spans="2:10" ht="18" customHeight="1">
      <c r="B81" s="1260" t="s">
        <v>1064</v>
      </c>
      <c r="C81" s="669" t="s">
        <v>1063</v>
      </c>
      <c r="D81" s="13">
        <v>21</v>
      </c>
      <c r="E81" s="13" t="s">
        <v>101</v>
      </c>
      <c r="F81" s="13" t="s">
        <v>101</v>
      </c>
      <c r="G81" s="13" t="s">
        <v>101</v>
      </c>
      <c r="H81" s="13" t="s">
        <v>101</v>
      </c>
      <c r="I81" s="469" t="s">
        <v>101</v>
      </c>
      <c r="J81" s="670"/>
    </row>
    <row r="82" spans="2:10" ht="18" customHeight="1">
      <c r="B82" s="1261"/>
      <c r="C82" s="669" t="s">
        <v>1062</v>
      </c>
      <c r="D82" s="13">
        <v>3</v>
      </c>
      <c r="E82" s="13" t="s">
        <v>101</v>
      </c>
      <c r="F82" s="13" t="s">
        <v>101</v>
      </c>
      <c r="G82" s="13" t="s">
        <v>101</v>
      </c>
      <c r="H82" s="13" t="s">
        <v>101</v>
      </c>
      <c r="I82" s="469" t="s">
        <v>101</v>
      </c>
      <c r="J82" s="670"/>
    </row>
    <row r="83" spans="2:10" ht="18" customHeight="1">
      <c r="B83" s="1261"/>
      <c r="C83" s="669" t="s">
        <v>1061</v>
      </c>
      <c r="D83" s="13">
        <v>40</v>
      </c>
      <c r="E83" s="13" t="s">
        <v>101</v>
      </c>
      <c r="F83" s="13" t="s">
        <v>101</v>
      </c>
      <c r="G83" s="13" t="s">
        <v>101</v>
      </c>
      <c r="H83" s="13" t="s">
        <v>101</v>
      </c>
      <c r="I83" s="469" t="s">
        <v>101</v>
      </c>
      <c r="J83" s="670"/>
    </row>
    <row r="84" spans="2:10" ht="18" customHeight="1">
      <c r="B84" s="1261"/>
      <c r="C84" s="669" t="s">
        <v>1060</v>
      </c>
      <c r="D84" s="13">
        <v>103</v>
      </c>
      <c r="E84" s="13" t="s">
        <v>101</v>
      </c>
      <c r="F84" s="13" t="s">
        <v>101</v>
      </c>
      <c r="G84" s="13">
        <v>1</v>
      </c>
      <c r="H84" s="13" t="s">
        <v>101</v>
      </c>
      <c r="I84" s="469" t="s">
        <v>101</v>
      </c>
      <c r="J84" s="670"/>
    </row>
    <row r="85" spans="2:10" ht="18" customHeight="1">
      <c r="B85" s="1261"/>
      <c r="C85" s="669" t="s">
        <v>1059</v>
      </c>
      <c r="D85" s="13">
        <v>328</v>
      </c>
      <c r="E85" s="13">
        <v>1</v>
      </c>
      <c r="F85" s="13" t="s">
        <v>101</v>
      </c>
      <c r="G85" s="13" t="s">
        <v>101</v>
      </c>
      <c r="H85" s="13" t="s">
        <v>101</v>
      </c>
      <c r="I85" s="469" t="s">
        <v>101</v>
      </c>
      <c r="J85" s="670"/>
    </row>
    <row r="86" spans="2:10" ht="18" customHeight="1">
      <c r="B86" s="1261"/>
      <c r="C86" s="669" t="s">
        <v>1058</v>
      </c>
      <c r="D86" s="13" t="s">
        <v>101</v>
      </c>
      <c r="E86" s="13" t="s">
        <v>101</v>
      </c>
      <c r="F86" s="13" t="s">
        <v>101</v>
      </c>
      <c r="G86" s="13" t="s">
        <v>101</v>
      </c>
      <c r="H86" s="13" t="s">
        <v>101</v>
      </c>
      <c r="I86" s="469" t="s">
        <v>101</v>
      </c>
      <c r="J86" s="670"/>
    </row>
    <row r="87" spans="2:10" ht="18" customHeight="1">
      <c r="B87" s="1261"/>
      <c r="C87" s="669" t="s">
        <v>1057</v>
      </c>
      <c r="D87" s="13">
        <v>264</v>
      </c>
      <c r="E87" s="13" t="s">
        <v>101</v>
      </c>
      <c r="F87" s="13" t="s">
        <v>101</v>
      </c>
      <c r="G87" s="13" t="s">
        <v>101</v>
      </c>
      <c r="H87" s="13" t="s">
        <v>101</v>
      </c>
      <c r="I87" s="469" t="s">
        <v>101</v>
      </c>
      <c r="J87" s="670"/>
    </row>
    <row r="88" spans="2:10" ht="18" customHeight="1">
      <c r="B88" s="1261"/>
      <c r="C88" s="669" t="s">
        <v>1056</v>
      </c>
      <c r="D88" s="13">
        <v>201</v>
      </c>
      <c r="E88" s="13" t="s">
        <v>101</v>
      </c>
      <c r="F88" s="13" t="s">
        <v>101</v>
      </c>
      <c r="G88" s="13" t="s">
        <v>101</v>
      </c>
      <c r="H88" s="13" t="s">
        <v>101</v>
      </c>
      <c r="I88" s="469" t="s">
        <v>101</v>
      </c>
      <c r="J88" s="670"/>
    </row>
    <row r="89" spans="2:10" ht="18" customHeight="1">
      <c r="B89" s="1261"/>
      <c r="C89" s="669" t="s">
        <v>1055</v>
      </c>
      <c r="D89" s="13">
        <v>68</v>
      </c>
      <c r="E89" s="13" t="s">
        <v>101</v>
      </c>
      <c r="F89" s="13" t="s">
        <v>101</v>
      </c>
      <c r="G89" s="13" t="s">
        <v>101</v>
      </c>
      <c r="H89" s="13" t="s">
        <v>101</v>
      </c>
      <c r="I89" s="469" t="s">
        <v>101</v>
      </c>
      <c r="J89" s="670"/>
    </row>
    <row r="90" spans="2:10" ht="18" customHeight="1">
      <c r="B90" s="1261"/>
      <c r="C90" s="669" t="s">
        <v>1054</v>
      </c>
      <c r="D90" s="13" t="s">
        <v>101</v>
      </c>
      <c r="E90" s="13" t="s">
        <v>101</v>
      </c>
      <c r="F90" s="13" t="s">
        <v>101</v>
      </c>
      <c r="G90" s="13" t="s">
        <v>101</v>
      </c>
      <c r="H90" s="13" t="s">
        <v>101</v>
      </c>
      <c r="I90" s="469" t="s">
        <v>101</v>
      </c>
      <c r="J90" s="670"/>
    </row>
    <row r="91" spans="2:10" ht="18" customHeight="1">
      <c r="B91" s="1261"/>
      <c r="C91" s="669" t="s">
        <v>1053</v>
      </c>
      <c r="D91" s="13">
        <v>2</v>
      </c>
      <c r="E91" s="13" t="s">
        <v>101</v>
      </c>
      <c r="F91" s="13" t="s">
        <v>101</v>
      </c>
      <c r="G91" s="13" t="s">
        <v>101</v>
      </c>
      <c r="H91" s="13" t="s">
        <v>101</v>
      </c>
      <c r="I91" s="469" t="s">
        <v>101</v>
      </c>
      <c r="J91" s="670"/>
    </row>
    <row r="92" spans="2:10" ht="18" customHeight="1">
      <c r="B92" s="1261"/>
      <c r="C92" s="669" t="s">
        <v>1052</v>
      </c>
      <c r="D92" s="13">
        <v>8</v>
      </c>
      <c r="E92" s="13" t="s">
        <v>101</v>
      </c>
      <c r="F92" s="13" t="s">
        <v>101</v>
      </c>
      <c r="G92" s="13" t="s">
        <v>101</v>
      </c>
      <c r="H92" s="13" t="s">
        <v>101</v>
      </c>
      <c r="I92" s="469" t="s">
        <v>101</v>
      </c>
      <c r="J92" s="670"/>
    </row>
    <row r="93" spans="2:10" ht="18" customHeight="1">
      <c r="B93" s="1261"/>
      <c r="C93" s="669" t="s">
        <v>1051</v>
      </c>
      <c r="D93" s="13" t="s">
        <v>101</v>
      </c>
      <c r="E93" s="13" t="s">
        <v>101</v>
      </c>
      <c r="F93" s="13" t="s">
        <v>101</v>
      </c>
      <c r="G93" s="13" t="s">
        <v>101</v>
      </c>
      <c r="H93" s="13" t="s">
        <v>101</v>
      </c>
      <c r="I93" s="469" t="s">
        <v>101</v>
      </c>
      <c r="J93" s="670"/>
    </row>
    <row r="94" spans="2:10" ht="18" customHeight="1">
      <c r="B94" s="1261"/>
      <c r="C94" s="669" t="s">
        <v>1050</v>
      </c>
      <c r="D94" s="13">
        <v>32</v>
      </c>
      <c r="E94" s="13">
        <v>1</v>
      </c>
      <c r="F94" s="13" t="s">
        <v>101</v>
      </c>
      <c r="G94" s="13" t="s">
        <v>101</v>
      </c>
      <c r="H94" s="13" t="s">
        <v>101</v>
      </c>
      <c r="I94" s="469" t="s">
        <v>101</v>
      </c>
      <c r="J94" s="670"/>
    </row>
    <row r="95" spans="2:10" ht="18" customHeight="1">
      <c r="B95" s="1261"/>
      <c r="C95" s="669" t="s">
        <v>1049</v>
      </c>
      <c r="D95" s="13" t="s">
        <v>101</v>
      </c>
      <c r="E95" s="13" t="s">
        <v>101</v>
      </c>
      <c r="F95" s="13" t="s">
        <v>101</v>
      </c>
      <c r="G95" s="13" t="s">
        <v>101</v>
      </c>
      <c r="H95" s="13" t="s">
        <v>101</v>
      </c>
      <c r="I95" s="469" t="s">
        <v>101</v>
      </c>
      <c r="J95" s="670"/>
    </row>
    <row r="96" spans="2:10" ht="18" customHeight="1">
      <c r="B96" s="1261"/>
      <c r="C96" s="669" t="s">
        <v>1048</v>
      </c>
      <c r="D96" s="13">
        <v>5</v>
      </c>
      <c r="E96" s="13" t="s">
        <v>101</v>
      </c>
      <c r="F96" s="13" t="s">
        <v>101</v>
      </c>
      <c r="G96" s="13" t="s">
        <v>101</v>
      </c>
      <c r="H96" s="13" t="s">
        <v>101</v>
      </c>
      <c r="I96" s="469" t="s">
        <v>101</v>
      </c>
      <c r="J96" s="670"/>
    </row>
    <row r="97" spans="2:10" ht="18" customHeight="1">
      <c r="B97" s="1260" t="s">
        <v>1047</v>
      </c>
      <c r="C97" s="676" t="s">
        <v>1046</v>
      </c>
      <c r="D97" s="675">
        <v>17</v>
      </c>
      <c r="E97" s="675" t="s">
        <v>101</v>
      </c>
      <c r="F97" s="675" t="s">
        <v>101</v>
      </c>
      <c r="G97" s="675" t="s">
        <v>101</v>
      </c>
      <c r="H97" s="675" t="s">
        <v>101</v>
      </c>
      <c r="I97" s="674" t="s">
        <v>101</v>
      </c>
      <c r="J97" s="670"/>
    </row>
    <row r="98" spans="2:10" ht="18" customHeight="1">
      <c r="B98" s="1261"/>
      <c r="C98" s="669" t="s">
        <v>1045</v>
      </c>
      <c r="D98" s="13">
        <v>29</v>
      </c>
      <c r="E98" s="13" t="s">
        <v>101</v>
      </c>
      <c r="F98" s="13" t="s">
        <v>101</v>
      </c>
      <c r="G98" s="13" t="s">
        <v>101</v>
      </c>
      <c r="H98" s="13" t="s">
        <v>101</v>
      </c>
      <c r="I98" s="469" t="s">
        <v>101</v>
      </c>
      <c r="J98" s="670"/>
    </row>
    <row r="99" spans="2:10" ht="18" customHeight="1">
      <c r="B99" s="1262"/>
      <c r="C99" s="673" t="s">
        <v>1044</v>
      </c>
      <c r="D99" s="672" t="s">
        <v>101</v>
      </c>
      <c r="E99" s="672" t="s">
        <v>101</v>
      </c>
      <c r="F99" s="672" t="s">
        <v>101</v>
      </c>
      <c r="G99" s="672" t="s">
        <v>101</v>
      </c>
      <c r="H99" s="672" t="s">
        <v>101</v>
      </c>
      <c r="I99" s="671" t="s">
        <v>101</v>
      </c>
      <c r="J99" s="670"/>
    </row>
    <row r="100" spans="2:10" ht="18" customHeight="1">
      <c r="B100" s="1260" t="s">
        <v>45</v>
      </c>
      <c r="C100" s="669" t="s">
        <v>1043</v>
      </c>
      <c r="D100" s="13" t="s">
        <v>101</v>
      </c>
      <c r="E100" s="13" t="s">
        <v>101</v>
      </c>
      <c r="F100" s="13" t="s">
        <v>101</v>
      </c>
      <c r="G100" s="13" t="s">
        <v>101</v>
      </c>
      <c r="H100" s="13" t="s">
        <v>101</v>
      </c>
      <c r="I100" s="469" t="s">
        <v>101</v>
      </c>
      <c r="J100" s="670"/>
    </row>
    <row r="101" spans="2:10" ht="18" customHeight="1">
      <c r="B101" s="1261"/>
      <c r="C101" s="669" t="s">
        <v>1042</v>
      </c>
      <c r="D101" s="13">
        <v>47</v>
      </c>
      <c r="E101" s="13" t="s">
        <v>101</v>
      </c>
      <c r="F101" s="13" t="s">
        <v>101</v>
      </c>
      <c r="G101" s="13" t="s">
        <v>101</v>
      </c>
      <c r="H101" s="13" t="s">
        <v>101</v>
      </c>
      <c r="I101" s="469" t="s">
        <v>101</v>
      </c>
      <c r="J101" s="670"/>
    </row>
    <row r="102" spans="2:10" ht="18" customHeight="1">
      <c r="B102" s="1261"/>
      <c r="C102" s="669" t="s">
        <v>1041</v>
      </c>
      <c r="D102" s="13">
        <v>4</v>
      </c>
      <c r="E102" s="13" t="s">
        <v>101</v>
      </c>
      <c r="F102" s="13" t="s">
        <v>101</v>
      </c>
      <c r="G102" s="13" t="s">
        <v>101</v>
      </c>
      <c r="H102" s="13" t="s">
        <v>101</v>
      </c>
      <c r="I102" s="469" t="s">
        <v>101</v>
      </c>
      <c r="J102" s="670"/>
    </row>
    <row r="103" spans="2:10" ht="18" customHeight="1">
      <c r="B103" s="1261"/>
      <c r="C103" s="669" t="s">
        <v>1040</v>
      </c>
      <c r="D103" s="13">
        <v>1</v>
      </c>
      <c r="E103" s="13" t="s">
        <v>101</v>
      </c>
      <c r="F103" s="13" t="s">
        <v>101</v>
      </c>
      <c r="G103" s="13" t="s">
        <v>101</v>
      </c>
      <c r="H103" s="13" t="s">
        <v>101</v>
      </c>
      <c r="I103" s="469" t="s">
        <v>101</v>
      </c>
      <c r="J103" s="670"/>
    </row>
    <row r="104" spans="2:10" ht="18" customHeight="1">
      <c r="B104" s="1261"/>
      <c r="C104" s="669" t="s">
        <v>1039</v>
      </c>
      <c r="D104" s="13">
        <v>199</v>
      </c>
      <c r="E104" s="13" t="s">
        <v>101</v>
      </c>
      <c r="F104" s="13" t="s">
        <v>101</v>
      </c>
      <c r="G104" s="13" t="s">
        <v>101</v>
      </c>
      <c r="H104" s="13" t="s">
        <v>101</v>
      </c>
      <c r="I104" s="469" t="s">
        <v>101</v>
      </c>
      <c r="J104" s="666"/>
    </row>
    <row r="105" spans="2:10" ht="18" customHeight="1">
      <c r="B105" s="1261"/>
      <c r="C105" s="669" t="s">
        <v>1038</v>
      </c>
      <c r="D105" s="13" t="s">
        <v>101</v>
      </c>
      <c r="E105" s="13" t="s">
        <v>101</v>
      </c>
      <c r="F105" s="13" t="s">
        <v>101</v>
      </c>
      <c r="G105" s="13" t="s">
        <v>101</v>
      </c>
      <c r="H105" s="13" t="s">
        <v>101</v>
      </c>
      <c r="I105" s="469" t="s">
        <v>101</v>
      </c>
      <c r="J105" s="666"/>
    </row>
    <row r="106" spans="2:10" ht="18" customHeight="1">
      <c r="B106" s="1261"/>
      <c r="C106" s="669" t="s">
        <v>1037</v>
      </c>
      <c r="D106" s="13">
        <v>16</v>
      </c>
      <c r="E106" s="13" t="s">
        <v>101</v>
      </c>
      <c r="F106" s="13" t="s">
        <v>101</v>
      </c>
      <c r="G106" s="13" t="s">
        <v>101</v>
      </c>
      <c r="H106" s="13" t="s">
        <v>101</v>
      </c>
      <c r="I106" s="469" t="s">
        <v>101</v>
      </c>
      <c r="J106" s="666"/>
    </row>
    <row r="107" spans="2:10" ht="18" customHeight="1">
      <c r="B107" s="1261"/>
      <c r="C107" s="669" t="s">
        <v>1036</v>
      </c>
      <c r="D107" s="13">
        <v>1</v>
      </c>
      <c r="E107" s="13" t="s">
        <v>101</v>
      </c>
      <c r="F107" s="13" t="s">
        <v>101</v>
      </c>
      <c r="G107" s="13" t="s">
        <v>101</v>
      </c>
      <c r="H107" s="13" t="s">
        <v>101</v>
      </c>
      <c r="I107" s="469" t="s">
        <v>101</v>
      </c>
      <c r="J107" s="666"/>
    </row>
    <row r="108" spans="2:10" ht="18" customHeight="1">
      <c r="B108" s="1261"/>
      <c r="C108" s="669" t="s">
        <v>1035</v>
      </c>
      <c r="D108" s="13">
        <v>3</v>
      </c>
      <c r="E108" s="13" t="s">
        <v>101</v>
      </c>
      <c r="F108" s="13" t="s">
        <v>101</v>
      </c>
      <c r="G108" s="13" t="s">
        <v>101</v>
      </c>
      <c r="H108" s="13" t="s">
        <v>101</v>
      </c>
      <c r="I108" s="469" t="s">
        <v>101</v>
      </c>
      <c r="J108" s="666"/>
    </row>
    <row r="109" spans="2:10" ht="18" customHeight="1">
      <c r="B109" s="1261"/>
      <c r="C109" s="669" t="s">
        <v>1034</v>
      </c>
      <c r="D109" s="13" t="s">
        <v>101</v>
      </c>
      <c r="E109" s="13" t="s">
        <v>101</v>
      </c>
      <c r="F109" s="13" t="s">
        <v>101</v>
      </c>
      <c r="G109" s="13" t="s">
        <v>101</v>
      </c>
      <c r="H109" s="13" t="s">
        <v>101</v>
      </c>
      <c r="I109" s="469" t="s">
        <v>101</v>
      </c>
      <c r="J109" s="666"/>
    </row>
    <row r="110" spans="2:10" ht="18" customHeight="1" thickBot="1">
      <c r="B110" s="1263"/>
      <c r="C110" s="668" t="s">
        <v>1033</v>
      </c>
      <c r="D110" s="431" t="s">
        <v>101</v>
      </c>
      <c r="E110" s="431" t="s">
        <v>101</v>
      </c>
      <c r="F110" s="431" t="s">
        <v>101</v>
      </c>
      <c r="G110" s="431">
        <v>29</v>
      </c>
      <c r="H110" s="431" t="s">
        <v>101</v>
      </c>
      <c r="I110" s="430" t="s">
        <v>101</v>
      </c>
      <c r="J110" s="666"/>
    </row>
    <row r="111" spans="2:10" ht="18" customHeight="1">
      <c r="B111" s="39"/>
      <c r="J111" s="666"/>
    </row>
    <row r="112" spans="2:10" ht="18" customHeight="1">
      <c r="J112" s="666"/>
    </row>
    <row r="113" spans="4:10" ht="18" customHeight="1">
      <c r="D113" s="667"/>
      <c r="E113" s="667"/>
      <c r="F113" s="667"/>
      <c r="G113" s="667"/>
      <c r="H113" s="667"/>
      <c r="I113" s="667"/>
      <c r="J113" s="666"/>
    </row>
    <row r="114" spans="4:10" ht="18" customHeight="1">
      <c r="J114" s="666"/>
    </row>
    <row r="115" spans="4:10" ht="18" customHeight="1">
      <c r="J115" s="666"/>
    </row>
    <row r="116" spans="4:10" ht="18" customHeight="1">
      <c r="J116" s="666"/>
    </row>
    <row r="117" spans="4:10" ht="18" customHeight="1">
      <c r="J117" s="666"/>
    </row>
    <row r="118" spans="4:10" ht="18" customHeight="1">
      <c r="J118" s="666"/>
    </row>
    <row r="119" spans="4:10" ht="18" customHeight="1">
      <c r="J119" s="666"/>
    </row>
  </sheetData>
  <mergeCells count="11">
    <mergeCell ref="K4:K36"/>
    <mergeCell ref="K58:K68"/>
    <mergeCell ref="B4:B32"/>
    <mergeCell ref="B33:B36"/>
    <mergeCell ref="B72:B80"/>
    <mergeCell ref="K37:K57"/>
    <mergeCell ref="B97:B99"/>
    <mergeCell ref="B100:B110"/>
    <mergeCell ref="B81:B96"/>
    <mergeCell ref="B37:B48"/>
    <mergeCell ref="B49:B68"/>
  </mergeCells>
  <phoneticPr fontId="3"/>
  <pageMargins left="0.51181102362204722" right="0.51181102362204722" top="0.55118110236220474" bottom="0.39370078740157483" header="0.51181102362204722" footer="0.39370078740157483"/>
  <pageSetup paperSize="9" scale="56" firstPageNumber="120" fitToHeight="2" pageOrder="overThenDown" orientation="portrait" useFirstPageNumber="1" r:id="rId1"/>
  <headerFooter alignWithMargins="0"/>
  <rowBreaks count="1" manualBreakCount="1">
    <brk id="69" max="1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68"/>
  <sheetViews>
    <sheetView showGridLines="0" view="pageBreakPreview" zoomScaleNormal="100" zoomScaleSheetLayoutView="100" workbookViewId="0"/>
  </sheetViews>
  <sheetFormatPr defaultColWidth="10.625" defaultRowHeight="18" customHeight="1"/>
  <cols>
    <col min="1" max="2" width="2.625" style="1" customWidth="1"/>
    <col min="3" max="3" width="1.625" style="1" customWidth="1"/>
    <col min="4" max="4" width="21.5" style="1" customWidth="1"/>
    <col min="5" max="16" width="9.875" style="1" customWidth="1"/>
    <col min="17" max="17" width="2.625" style="1" customWidth="1"/>
    <col min="18" max="23" width="8.625" style="1" customWidth="1"/>
    <col min="24" max="27" width="7.625" style="1" customWidth="1"/>
    <col min="28" max="16384" width="10.625" style="1"/>
  </cols>
  <sheetData>
    <row r="1" spans="1:27" ht="18" customHeight="1">
      <c r="A1" s="39"/>
      <c r="B1" s="646" t="s">
        <v>1284</v>
      </c>
      <c r="C1" s="39"/>
      <c r="D1" s="619"/>
      <c r="E1" s="638"/>
      <c r="F1" s="638"/>
      <c r="G1" s="638"/>
      <c r="H1" s="638"/>
      <c r="I1" s="638"/>
      <c r="J1" s="638"/>
      <c r="K1" s="638"/>
      <c r="L1" s="638"/>
      <c r="M1" s="638"/>
      <c r="N1" s="638"/>
      <c r="O1" s="638"/>
      <c r="P1" s="638"/>
      <c r="Q1" s="638"/>
      <c r="R1" s="638"/>
      <c r="S1" s="638"/>
      <c r="T1" s="638"/>
      <c r="U1" s="638"/>
      <c r="V1" s="638"/>
      <c r="W1" s="638"/>
      <c r="X1" s="638"/>
      <c r="Y1" s="638"/>
      <c r="Z1" s="638"/>
      <c r="AA1" s="638"/>
    </row>
    <row r="2" spans="1:27" ht="18" customHeight="1" thickBot="1">
      <c r="D2" s="619"/>
      <c r="E2" s="638"/>
      <c r="F2" s="638"/>
      <c r="G2" s="638"/>
      <c r="H2" s="638"/>
      <c r="I2" s="638"/>
      <c r="J2" s="638"/>
      <c r="K2" s="638"/>
      <c r="L2" s="638"/>
      <c r="O2" s="216" t="s">
        <v>1267</v>
      </c>
      <c r="P2" s="638"/>
      <c r="Q2" s="638"/>
      <c r="R2" s="638"/>
      <c r="S2" s="638"/>
      <c r="T2" s="638"/>
      <c r="U2" s="638"/>
      <c r="V2" s="638"/>
      <c r="W2" s="638"/>
      <c r="X2" s="638"/>
      <c r="Y2" s="638"/>
      <c r="Z2" s="638"/>
      <c r="AA2" s="638"/>
    </row>
    <row r="3" spans="1:27" ht="18" customHeight="1">
      <c r="B3" s="1244"/>
      <c r="C3" s="1245"/>
      <c r="D3" s="916"/>
      <c r="E3" s="1323" t="s">
        <v>763</v>
      </c>
      <c r="F3" s="1323" t="s">
        <v>1025</v>
      </c>
      <c r="G3" s="1323" t="s">
        <v>1283</v>
      </c>
      <c r="H3" s="1323" t="s">
        <v>1282</v>
      </c>
      <c r="I3" s="1323" t="s">
        <v>1281</v>
      </c>
      <c r="J3" s="1323"/>
      <c r="K3" s="1323"/>
      <c r="L3" s="1323"/>
      <c r="M3" s="1323"/>
      <c r="N3" s="1323" t="s">
        <v>1280</v>
      </c>
      <c r="O3" s="1322"/>
      <c r="P3" s="39"/>
      <c r="Q3" s="39"/>
      <c r="R3" s="638"/>
      <c r="S3" s="638"/>
      <c r="T3" s="638"/>
      <c r="U3" s="638"/>
      <c r="V3" s="638"/>
      <c r="W3" s="638"/>
      <c r="X3" s="638"/>
      <c r="Y3" s="638"/>
      <c r="Z3" s="638"/>
      <c r="AA3" s="638"/>
    </row>
    <row r="4" spans="1:27" ht="18" customHeight="1">
      <c r="B4" s="998"/>
      <c r="C4" s="1321"/>
      <c r="D4" s="859"/>
      <c r="E4" s="1320"/>
      <c r="F4" s="1320"/>
      <c r="G4" s="1320"/>
      <c r="H4" s="1320"/>
      <c r="I4" s="1320" t="s">
        <v>1279</v>
      </c>
      <c r="J4" s="1320" t="s">
        <v>1278</v>
      </c>
      <c r="K4" s="1320" t="s">
        <v>1277</v>
      </c>
      <c r="L4" s="1320" t="s">
        <v>1276</v>
      </c>
      <c r="M4" s="1320" t="s">
        <v>607</v>
      </c>
      <c r="N4" s="1320" t="s">
        <v>1275</v>
      </c>
      <c r="O4" s="1319" t="s">
        <v>607</v>
      </c>
      <c r="P4" s="39"/>
      <c r="Q4" s="39"/>
      <c r="R4" s="638"/>
      <c r="S4" s="638"/>
      <c r="T4" s="638"/>
      <c r="U4" s="638"/>
      <c r="V4" s="638"/>
      <c r="W4" s="638"/>
      <c r="X4" s="638"/>
      <c r="Y4" s="638"/>
      <c r="Z4" s="638"/>
      <c r="AA4" s="638"/>
    </row>
    <row r="5" spans="1:27" ht="18" customHeight="1">
      <c r="B5" s="1246"/>
      <c r="C5" s="1247"/>
      <c r="D5" s="1248"/>
      <c r="E5" s="1318" t="s">
        <v>1274</v>
      </c>
      <c r="F5" s="186" t="s">
        <v>1273</v>
      </c>
      <c r="G5" s="186" t="s">
        <v>1273</v>
      </c>
      <c r="H5" s="186" t="s">
        <v>1273</v>
      </c>
      <c r="I5" s="782"/>
      <c r="J5" s="782"/>
      <c r="K5" s="782"/>
      <c r="L5" s="782"/>
      <c r="M5" s="782"/>
      <c r="N5" s="782"/>
      <c r="O5" s="1184"/>
      <c r="P5" s="39"/>
      <c r="Q5" s="39"/>
      <c r="R5" s="638"/>
      <c r="S5" s="638"/>
      <c r="T5" s="638"/>
      <c r="U5" s="638"/>
      <c r="V5" s="638"/>
      <c r="W5" s="638"/>
      <c r="X5" s="638"/>
      <c r="Y5" s="638"/>
      <c r="Z5" s="638"/>
      <c r="AA5" s="638"/>
    </row>
    <row r="6" spans="1:27" ht="18" customHeight="1">
      <c r="B6" s="1251"/>
      <c r="C6" s="1252"/>
      <c r="D6" s="915"/>
      <c r="E6" s="658"/>
      <c r="F6" s="660"/>
      <c r="G6" s="658"/>
      <c r="H6" s="658"/>
      <c r="I6" s="658"/>
      <c r="J6" s="658"/>
      <c r="K6" s="658"/>
      <c r="L6" s="658"/>
      <c r="M6" s="658"/>
      <c r="N6" s="660"/>
      <c r="O6" s="1317"/>
      <c r="P6" s="39"/>
      <c r="Q6" s="39"/>
      <c r="R6" s="638"/>
      <c r="S6" s="638"/>
      <c r="T6" s="638"/>
      <c r="U6" s="638"/>
      <c r="V6" s="638"/>
      <c r="W6" s="638"/>
      <c r="X6" s="638"/>
      <c r="Y6" s="638"/>
      <c r="Z6" s="638"/>
      <c r="AA6" s="638"/>
    </row>
    <row r="7" spans="1:27" ht="18" customHeight="1">
      <c r="B7" s="1256" t="s">
        <v>1271</v>
      </c>
      <c r="C7" s="1239"/>
      <c r="D7" s="754"/>
      <c r="E7" s="363">
        <v>5</v>
      </c>
      <c r="F7" s="656">
        <v>1</v>
      </c>
      <c r="G7" s="656">
        <v>1</v>
      </c>
      <c r="H7" s="656">
        <v>0</v>
      </c>
      <c r="I7" s="656">
        <v>0</v>
      </c>
      <c r="J7" s="656">
        <v>0</v>
      </c>
      <c r="K7" s="656">
        <v>0</v>
      </c>
      <c r="L7" s="656">
        <v>0</v>
      </c>
      <c r="M7" s="656">
        <v>0</v>
      </c>
      <c r="N7" s="656">
        <v>0</v>
      </c>
      <c r="O7" s="1315">
        <v>0</v>
      </c>
      <c r="P7" s="39"/>
      <c r="Q7" s="39"/>
      <c r="R7" s="638"/>
      <c r="S7" s="638"/>
      <c r="T7" s="638"/>
      <c r="U7" s="638"/>
      <c r="V7" s="638"/>
      <c r="W7" s="638"/>
      <c r="X7" s="638"/>
      <c r="Y7" s="638"/>
      <c r="Z7" s="638"/>
      <c r="AA7" s="638"/>
    </row>
    <row r="8" spans="1:27" ht="24.75" customHeight="1">
      <c r="B8" s="1314" t="s">
        <v>1272</v>
      </c>
      <c r="C8" s="1313"/>
      <c r="D8" s="904"/>
      <c r="E8" s="437"/>
      <c r="F8" s="653"/>
      <c r="G8" s="437"/>
      <c r="H8" s="437"/>
      <c r="I8" s="437"/>
      <c r="J8" s="437"/>
      <c r="K8" s="437"/>
      <c r="L8" s="437"/>
      <c r="M8" s="437"/>
      <c r="N8" s="653"/>
      <c r="O8" s="1316"/>
      <c r="P8" s="39"/>
      <c r="Q8" s="39"/>
      <c r="R8" s="638"/>
      <c r="S8" s="638"/>
      <c r="T8" s="638"/>
      <c r="U8" s="638"/>
      <c r="V8" s="638"/>
      <c r="W8" s="638"/>
      <c r="X8" s="638"/>
      <c r="Y8" s="638"/>
      <c r="Z8" s="638"/>
      <c r="AA8" s="638"/>
    </row>
    <row r="9" spans="1:27" ht="6" customHeight="1">
      <c r="B9" s="1256"/>
      <c r="C9" s="1239"/>
      <c r="D9" s="754"/>
      <c r="E9" s="437"/>
      <c r="F9" s="653"/>
      <c r="G9" s="437"/>
      <c r="H9" s="437"/>
      <c r="I9" s="437"/>
      <c r="J9" s="437"/>
      <c r="K9" s="437"/>
      <c r="L9" s="437"/>
      <c r="M9" s="437"/>
      <c r="N9" s="653"/>
      <c r="O9" s="1316"/>
      <c r="P9" s="39"/>
      <c r="Q9" s="39"/>
      <c r="R9" s="638"/>
      <c r="S9" s="638"/>
      <c r="T9" s="638"/>
      <c r="U9" s="638"/>
      <c r="V9" s="638"/>
      <c r="W9" s="638"/>
      <c r="X9" s="638"/>
      <c r="Y9" s="638"/>
      <c r="Z9" s="638"/>
      <c r="AA9" s="638"/>
    </row>
    <row r="10" spans="1:27" ht="18" customHeight="1">
      <c r="B10" s="1256" t="s">
        <v>1271</v>
      </c>
      <c r="C10" s="1239"/>
      <c r="D10" s="754"/>
      <c r="E10" s="363">
        <v>11</v>
      </c>
      <c r="F10" s="656">
        <v>1</v>
      </c>
      <c r="G10" s="656">
        <v>0</v>
      </c>
      <c r="H10" s="656">
        <v>0</v>
      </c>
      <c r="I10" s="656">
        <v>0</v>
      </c>
      <c r="J10" s="656">
        <v>0</v>
      </c>
      <c r="K10" s="656">
        <v>0</v>
      </c>
      <c r="L10" s="656">
        <v>0</v>
      </c>
      <c r="M10" s="656">
        <v>0</v>
      </c>
      <c r="N10" s="656">
        <v>0</v>
      </c>
      <c r="O10" s="1315">
        <v>0</v>
      </c>
      <c r="P10" s="39"/>
      <c r="Q10" s="39"/>
      <c r="R10" s="638"/>
      <c r="S10" s="638"/>
      <c r="T10" s="638"/>
      <c r="U10" s="638"/>
      <c r="V10" s="638"/>
      <c r="W10" s="638"/>
      <c r="X10" s="638"/>
      <c r="Y10" s="638"/>
      <c r="Z10" s="638"/>
      <c r="AA10" s="638"/>
    </row>
    <row r="11" spans="1:27" ht="23.25" customHeight="1">
      <c r="B11" s="1314" t="s">
        <v>1270</v>
      </c>
      <c r="C11" s="1313"/>
      <c r="D11" s="904"/>
      <c r="E11" s="1312"/>
      <c r="F11" s="279"/>
      <c r="G11" s="1312"/>
      <c r="H11" s="1312"/>
      <c r="I11" s="1312"/>
      <c r="J11" s="1312"/>
      <c r="K11" s="1312"/>
      <c r="L11" s="1312"/>
      <c r="M11" s="1312"/>
      <c r="N11" s="279"/>
      <c r="O11" s="1311"/>
      <c r="P11" s="39"/>
      <c r="Q11" s="39"/>
      <c r="R11" s="638"/>
      <c r="S11" s="638"/>
      <c r="T11" s="638"/>
      <c r="U11" s="638"/>
      <c r="V11" s="638"/>
      <c r="W11" s="638"/>
      <c r="X11" s="638"/>
      <c r="Y11" s="638"/>
      <c r="Z11" s="638"/>
      <c r="AA11" s="638"/>
    </row>
    <row r="12" spans="1:27" ht="10.5" customHeight="1" thickBot="1">
      <c r="B12" s="1240"/>
      <c r="C12" s="1241"/>
      <c r="D12" s="1242"/>
      <c r="E12" s="648"/>
      <c r="F12" s="649"/>
      <c r="G12" s="648"/>
      <c r="H12" s="648"/>
      <c r="I12" s="648"/>
      <c r="J12" s="648"/>
      <c r="K12" s="648"/>
      <c r="L12" s="648"/>
      <c r="M12" s="648"/>
      <c r="N12" s="649"/>
      <c r="O12" s="1310"/>
      <c r="P12" s="39"/>
      <c r="Q12" s="39"/>
      <c r="R12" s="638"/>
      <c r="S12" s="638"/>
      <c r="T12" s="638"/>
      <c r="U12" s="638"/>
      <c r="V12" s="638"/>
      <c r="W12" s="638"/>
      <c r="X12" s="638"/>
      <c r="Y12" s="638"/>
      <c r="Z12" s="638"/>
      <c r="AA12" s="638"/>
    </row>
    <row r="13" spans="1:27" ht="18" customHeight="1">
      <c r="B13" s="39"/>
      <c r="C13" s="39"/>
      <c r="D13" s="620" t="s">
        <v>1269</v>
      </c>
      <c r="E13" s="39"/>
      <c r="F13" s="39"/>
      <c r="G13" s="39"/>
      <c r="H13" s="39"/>
      <c r="I13" s="39"/>
      <c r="J13" s="39"/>
      <c r="K13" s="39"/>
      <c r="L13" s="39"/>
      <c r="M13" s="39"/>
      <c r="N13" s="39"/>
      <c r="O13" s="39"/>
      <c r="P13" s="39"/>
      <c r="Q13" s="39"/>
      <c r="R13" s="638"/>
      <c r="S13" s="638"/>
      <c r="T13" s="638"/>
      <c r="U13" s="638"/>
      <c r="V13" s="638"/>
      <c r="W13" s="638"/>
      <c r="X13" s="638"/>
      <c r="Y13" s="638"/>
      <c r="Z13" s="638"/>
      <c r="AA13" s="638"/>
    </row>
    <row r="14" spans="1:27" ht="18" customHeight="1">
      <c r="B14" s="39"/>
      <c r="C14" s="39"/>
      <c r="D14" s="620" t="s">
        <v>1220</v>
      </c>
      <c r="E14" s="39"/>
      <c r="F14" s="39"/>
      <c r="G14" s="39"/>
      <c r="H14" s="39"/>
      <c r="I14" s="39"/>
      <c r="J14" s="39"/>
      <c r="K14" s="39"/>
      <c r="L14" s="39"/>
      <c r="M14" s="39"/>
      <c r="N14" s="39"/>
      <c r="O14" s="39"/>
      <c r="P14" s="39"/>
      <c r="Q14" s="39"/>
      <c r="R14" s="638"/>
      <c r="S14" s="638"/>
      <c r="T14" s="638"/>
      <c r="U14" s="638"/>
      <c r="V14" s="638"/>
      <c r="W14" s="638"/>
      <c r="X14" s="638"/>
      <c r="Y14" s="638"/>
      <c r="Z14" s="638"/>
      <c r="AA14" s="638"/>
    </row>
    <row r="15" spans="1:27" ht="18" customHeight="1">
      <c r="D15" s="619"/>
      <c r="E15" s="638"/>
      <c r="F15" s="638"/>
      <c r="G15" s="638"/>
      <c r="H15" s="638"/>
      <c r="I15" s="638"/>
      <c r="J15" s="638"/>
      <c r="K15" s="638"/>
      <c r="L15" s="638"/>
      <c r="M15" s="638"/>
      <c r="N15" s="638"/>
      <c r="O15" s="638"/>
      <c r="P15" s="638"/>
      <c r="Q15" s="638"/>
      <c r="R15" s="638"/>
      <c r="S15" s="638"/>
      <c r="T15" s="638"/>
      <c r="U15" s="638"/>
      <c r="V15" s="638"/>
      <c r="W15" s="638"/>
      <c r="X15" s="638"/>
      <c r="Y15" s="638"/>
      <c r="Z15" s="638"/>
      <c r="AA15" s="638"/>
    </row>
    <row r="16" spans="1:27" ht="18" customHeight="1">
      <c r="D16" s="619"/>
      <c r="E16" s="638"/>
      <c r="F16" s="638"/>
      <c r="G16" s="638"/>
      <c r="H16" s="638"/>
      <c r="I16" s="638"/>
      <c r="J16" s="638"/>
      <c r="K16" s="638"/>
      <c r="L16" s="638"/>
      <c r="M16" s="638"/>
      <c r="N16" s="638"/>
      <c r="O16" s="638"/>
      <c r="P16" s="638"/>
      <c r="Q16" s="638"/>
      <c r="R16" s="638"/>
      <c r="S16" s="638"/>
      <c r="T16" s="638"/>
      <c r="U16" s="638"/>
      <c r="V16" s="638"/>
      <c r="W16" s="638"/>
      <c r="X16" s="638"/>
      <c r="Y16" s="638"/>
      <c r="Z16" s="638"/>
      <c r="AA16" s="638"/>
    </row>
    <row r="17" spans="2:27" ht="18" customHeight="1">
      <c r="B17" s="646" t="s">
        <v>1268</v>
      </c>
      <c r="D17" s="619"/>
      <c r="E17" s="638"/>
      <c r="F17" s="638"/>
      <c r="G17" s="638"/>
      <c r="H17" s="638"/>
      <c r="I17" s="638"/>
      <c r="J17" s="638"/>
      <c r="K17" s="638"/>
      <c r="L17" s="638"/>
      <c r="M17" s="638"/>
      <c r="N17" s="638"/>
      <c r="O17" s="638"/>
      <c r="P17" s="638"/>
      <c r="Q17" s="638"/>
      <c r="R17" s="638"/>
      <c r="S17" s="638"/>
      <c r="T17" s="638"/>
      <c r="U17" s="638"/>
      <c r="V17" s="638"/>
      <c r="W17" s="638"/>
      <c r="X17" s="638"/>
      <c r="Y17" s="638"/>
      <c r="Z17" s="638"/>
      <c r="AA17" s="638"/>
    </row>
    <row r="18" spans="2:27" ht="18" customHeight="1" thickBot="1">
      <c r="D18" s="619"/>
      <c r="E18" s="638"/>
      <c r="F18" s="638"/>
      <c r="G18" s="638"/>
      <c r="H18" s="638"/>
      <c r="I18" s="638"/>
      <c r="J18" s="638"/>
      <c r="K18" s="638"/>
      <c r="L18" s="638"/>
      <c r="M18" s="638"/>
      <c r="N18" s="638"/>
      <c r="O18" s="638"/>
      <c r="P18" s="216" t="s">
        <v>1267</v>
      </c>
      <c r="Q18" s="638"/>
      <c r="R18" s="638"/>
      <c r="S18" s="638"/>
      <c r="T18" s="638"/>
      <c r="U18" s="638"/>
      <c r="V18" s="638"/>
      <c r="W18" s="638"/>
      <c r="X18" s="638"/>
      <c r="Y18" s="638"/>
      <c r="Z18" s="638"/>
      <c r="AA18" s="638"/>
    </row>
    <row r="19" spans="2:27" ht="18" customHeight="1">
      <c r="B19" s="1028"/>
      <c r="C19" s="1029"/>
      <c r="D19" s="1029"/>
      <c r="E19" s="918" t="s">
        <v>1266</v>
      </c>
      <c r="F19" s="919"/>
      <c r="G19" s="919"/>
      <c r="H19" s="1309" t="s">
        <v>1265</v>
      </c>
      <c r="I19" s="919"/>
      <c r="J19" s="1308"/>
      <c r="K19" s="1309" t="s">
        <v>1264</v>
      </c>
      <c r="L19" s="919"/>
      <c r="M19" s="1308"/>
      <c r="N19" s="919" t="s">
        <v>1263</v>
      </c>
      <c r="O19" s="919"/>
      <c r="P19" s="1307"/>
      <c r="Q19" s="310"/>
      <c r="R19" s="638"/>
      <c r="S19" s="638"/>
      <c r="T19" s="638"/>
      <c r="U19" s="638"/>
      <c r="V19" s="638"/>
      <c r="W19" s="638"/>
      <c r="X19" s="638"/>
      <c r="Y19" s="638"/>
      <c r="Z19" s="638"/>
      <c r="AA19" s="638"/>
    </row>
    <row r="20" spans="2:27" ht="42" customHeight="1" thickBot="1">
      <c r="B20" s="1306" t="s">
        <v>1262</v>
      </c>
      <c r="C20" s="1216"/>
      <c r="D20" s="1216"/>
      <c r="E20" s="1211">
        <v>12795799</v>
      </c>
      <c r="F20" s="1212"/>
      <c r="G20" s="1304"/>
      <c r="H20" s="1305">
        <v>2926467</v>
      </c>
      <c r="I20" s="1212"/>
      <c r="J20" s="1304"/>
      <c r="K20" s="1302">
        <v>0</v>
      </c>
      <c r="L20" s="1301"/>
      <c r="M20" s="1303"/>
      <c r="N20" s="1302">
        <v>0</v>
      </c>
      <c r="O20" s="1301"/>
      <c r="P20" s="1300"/>
      <c r="Q20" s="1299"/>
      <c r="R20" s="638"/>
      <c r="S20" s="638"/>
      <c r="T20" s="638"/>
      <c r="U20" s="638"/>
      <c r="V20" s="638"/>
      <c r="W20" s="638"/>
      <c r="X20" s="638"/>
      <c r="Y20" s="638"/>
      <c r="Z20" s="638"/>
      <c r="AA20" s="638"/>
    </row>
    <row r="21" spans="2:27" ht="9.75" customHeight="1" thickBot="1">
      <c r="D21" s="619"/>
      <c r="E21" s="638"/>
      <c r="F21" s="638"/>
      <c r="G21" s="638"/>
      <c r="H21" s="638"/>
      <c r="I21" s="638"/>
      <c r="J21" s="638"/>
      <c r="K21" s="638"/>
      <c r="L21" s="638"/>
      <c r="M21" s="638"/>
      <c r="N21" s="638"/>
      <c r="O21" s="638"/>
      <c r="P21" s="638"/>
      <c r="Q21" s="638"/>
      <c r="R21" s="638"/>
      <c r="S21" s="638"/>
      <c r="T21" s="638"/>
      <c r="U21" s="638"/>
      <c r="V21" s="638"/>
      <c r="W21" s="638"/>
      <c r="X21" s="638"/>
      <c r="Y21" s="638"/>
      <c r="Z21" s="638"/>
      <c r="AA21" s="638"/>
    </row>
    <row r="22" spans="2:27" ht="21.75" customHeight="1">
      <c r="B22" s="1231" t="s">
        <v>1010</v>
      </c>
      <c r="C22" s="1232"/>
      <c r="D22" s="1233"/>
      <c r="E22" s="1296" t="s">
        <v>1257</v>
      </c>
      <c r="F22" s="1296" t="s">
        <v>1261</v>
      </c>
      <c r="G22" s="1219" t="s">
        <v>1255</v>
      </c>
      <c r="H22" s="1298" t="s">
        <v>1257</v>
      </c>
      <c r="I22" s="1296" t="s">
        <v>1260</v>
      </c>
      <c r="J22" s="1297" t="s">
        <v>1255</v>
      </c>
      <c r="K22" s="1298" t="s">
        <v>1257</v>
      </c>
      <c r="L22" s="1296" t="s">
        <v>1259</v>
      </c>
      <c r="M22" s="1297" t="s">
        <v>1258</v>
      </c>
      <c r="N22" s="1224" t="s">
        <v>1257</v>
      </c>
      <c r="O22" s="1296" t="s">
        <v>1256</v>
      </c>
      <c r="P22" s="1295" t="s">
        <v>1255</v>
      </c>
      <c r="Q22" s="1294"/>
    </row>
    <row r="23" spans="2:27" ht="27" customHeight="1">
      <c r="B23" s="1234"/>
      <c r="C23" s="1235"/>
      <c r="D23" s="1236"/>
      <c r="E23" s="782"/>
      <c r="F23" s="782"/>
      <c r="G23" s="1220"/>
      <c r="H23" s="1293"/>
      <c r="I23" s="782"/>
      <c r="J23" s="1292"/>
      <c r="K23" s="1293"/>
      <c r="L23" s="782"/>
      <c r="M23" s="1292"/>
      <c r="N23" s="1225"/>
      <c r="O23" s="782"/>
      <c r="P23" s="1184"/>
      <c r="Q23" s="78"/>
    </row>
    <row r="24" spans="2:27" ht="39" customHeight="1">
      <c r="B24" s="1291" t="s">
        <v>1254</v>
      </c>
      <c r="C24" s="1290"/>
      <c r="D24" s="1254"/>
      <c r="E24" s="295">
        <v>36212</v>
      </c>
      <c r="F24" s="1286">
        <v>123349</v>
      </c>
      <c r="G24" s="1287">
        <v>327129</v>
      </c>
      <c r="H24" s="1286">
        <v>5271</v>
      </c>
      <c r="I24" s="295">
        <v>19339</v>
      </c>
      <c r="J24" s="1287">
        <v>11657</v>
      </c>
      <c r="K24" s="1286">
        <v>0</v>
      </c>
      <c r="L24" s="1289">
        <v>0</v>
      </c>
      <c r="M24" s="1287">
        <v>0</v>
      </c>
      <c r="N24" s="1286">
        <v>0</v>
      </c>
      <c r="O24" s="295">
        <v>0</v>
      </c>
      <c r="P24" s="294">
        <v>0</v>
      </c>
      <c r="Q24" s="666"/>
    </row>
    <row r="25" spans="2:27" ht="21.95" customHeight="1">
      <c r="B25" s="1288" t="s">
        <v>1253</v>
      </c>
      <c r="C25" s="910"/>
      <c r="D25" s="178" t="s">
        <v>1252</v>
      </c>
      <c r="E25" s="295">
        <v>0</v>
      </c>
      <c r="F25" s="295">
        <v>0</v>
      </c>
      <c r="G25" s="1287">
        <v>0</v>
      </c>
      <c r="H25" s="1286">
        <v>0</v>
      </c>
      <c r="I25" s="295">
        <v>0</v>
      </c>
      <c r="J25" s="1287">
        <v>0</v>
      </c>
      <c r="K25" s="1286">
        <v>0</v>
      </c>
      <c r="L25" s="295">
        <v>0</v>
      </c>
      <c r="M25" s="1287">
        <v>0</v>
      </c>
      <c r="N25" s="1286">
        <v>0</v>
      </c>
      <c r="O25" s="295">
        <v>0</v>
      </c>
      <c r="P25" s="294">
        <v>0</v>
      </c>
      <c r="Q25" s="666"/>
    </row>
    <row r="26" spans="2:27" ht="21.95" customHeight="1">
      <c r="B26" s="1209"/>
      <c r="C26" s="910"/>
      <c r="D26" s="1279" t="s">
        <v>1251</v>
      </c>
      <c r="E26" s="293">
        <v>0</v>
      </c>
      <c r="F26" s="293">
        <v>0</v>
      </c>
      <c r="G26" s="1278">
        <v>0</v>
      </c>
      <c r="H26" s="359">
        <v>0</v>
      </c>
      <c r="I26" s="293">
        <v>0</v>
      </c>
      <c r="J26" s="1278">
        <v>0</v>
      </c>
      <c r="K26" s="359">
        <v>0</v>
      </c>
      <c r="L26" s="293">
        <v>0</v>
      </c>
      <c r="M26" s="1278">
        <v>0</v>
      </c>
      <c r="N26" s="359">
        <v>0</v>
      </c>
      <c r="O26" s="293">
        <v>0</v>
      </c>
      <c r="P26" s="292">
        <v>0</v>
      </c>
      <c r="Q26" s="666"/>
    </row>
    <row r="27" spans="2:27" ht="21.95" customHeight="1">
      <c r="B27" s="1209"/>
      <c r="C27" s="910"/>
      <c r="D27" s="1279" t="s">
        <v>1250</v>
      </c>
      <c r="E27" s="293">
        <v>0</v>
      </c>
      <c r="F27" s="293">
        <v>0</v>
      </c>
      <c r="G27" s="1278">
        <v>0</v>
      </c>
      <c r="H27" s="359">
        <v>0</v>
      </c>
      <c r="I27" s="293">
        <v>0</v>
      </c>
      <c r="J27" s="1278">
        <v>0</v>
      </c>
      <c r="K27" s="359">
        <v>0</v>
      </c>
      <c r="L27" s="293">
        <v>0</v>
      </c>
      <c r="M27" s="1278">
        <v>0</v>
      </c>
      <c r="N27" s="359">
        <v>0</v>
      </c>
      <c r="O27" s="293">
        <v>0</v>
      </c>
      <c r="P27" s="292">
        <v>0</v>
      </c>
      <c r="Q27" s="666"/>
    </row>
    <row r="28" spans="2:27" ht="21.95" customHeight="1">
      <c r="B28" s="1209"/>
      <c r="C28" s="910"/>
      <c r="D28" s="1279" t="s">
        <v>1249</v>
      </c>
      <c r="E28" s="293">
        <v>0</v>
      </c>
      <c r="F28" s="293">
        <v>0</v>
      </c>
      <c r="G28" s="1278">
        <v>0</v>
      </c>
      <c r="H28" s="359">
        <v>0</v>
      </c>
      <c r="I28" s="293">
        <v>0</v>
      </c>
      <c r="J28" s="1278">
        <v>0</v>
      </c>
      <c r="K28" s="359">
        <v>0</v>
      </c>
      <c r="L28" s="293">
        <v>0</v>
      </c>
      <c r="M28" s="1278">
        <v>0</v>
      </c>
      <c r="N28" s="359">
        <v>0</v>
      </c>
      <c r="O28" s="293">
        <v>0</v>
      </c>
      <c r="P28" s="292">
        <v>0</v>
      </c>
      <c r="Q28" s="666"/>
    </row>
    <row r="29" spans="2:27" ht="21.95" customHeight="1">
      <c r="B29" s="1209"/>
      <c r="C29" s="910"/>
      <c r="D29" s="1279" t="s">
        <v>1248</v>
      </c>
      <c r="E29" s="293">
        <v>0</v>
      </c>
      <c r="F29" s="293">
        <v>0</v>
      </c>
      <c r="G29" s="1278">
        <v>0</v>
      </c>
      <c r="H29" s="359">
        <v>0</v>
      </c>
      <c r="I29" s="293">
        <v>0</v>
      </c>
      <c r="J29" s="1278">
        <v>0</v>
      </c>
      <c r="K29" s="359">
        <v>0</v>
      </c>
      <c r="L29" s="293">
        <v>0</v>
      </c>
      <c r="M29" s="1278">
        <v>0</v>
      </c>
      <c r="N29" s="359">
        <v>0</v>
      </c>
      <c r="O29" s="293">
        <v>0</v>
      </c>
      <c r="P29" s="292">
        <v>0</v>
      </c>
      <c r="Q29" s="666"/>
    </row>
    <row r="30" spans="2:27" ht="21.95" customHeight="1">
      <c r="B30" s="1209"/>
      <c r="C30" s="910"/>
      <c r="D30" s="1279" t="s">
        <v>1247</v>
      </c>
      <c r="E30" s="293">
        <v>0</v>
      </c>
      <c r="F30" s="293">
        <v>0</v>
      </c>
      <c r="G30" s="1278">
        <v>0</v>
      </c>
      <c r="H30" s="359">
        <v>0</v>
      </c>
      <c r="I30" s="293">
        <v>0</v>
      </c>
      <c r="J30" s="1278">
        <v>0</v>
      </c>
      <c r="K30" s="359">
        <v>0</v>
      </c>
      <c r="L30" s="293">
        <v>0</v>
      </c>
      <c r="M30" s="1278">
        <v>0</v>
      </c>
      <c r="N30" s="359">
        <v>0</v>
      </c>
      <c r="O30" s="293">
        <v>0</v>
      </c>
      <c r="P30" s="292">
        <v>0</v>
      </c>
      <c r="Q30" s="666"/>
    </row>
    <row r="31" spans="2:27" ht="21.95" customHeight="1">
      <c r="B31" s="1209"/>
      <c r="C31" s="910"/>
      <c r="D31" s="175" t="s">
        <v>1246</v>
      </c>
      <c r="E31" s="293">
        <v>0</v>
      </c>
      <c r="F31" s="293">
        <v>0</v>
      </c>
      <c r="G31" s="1278">
        <v>0</v>
      </c>
      <c r="H31" s="359">
        <v>0</v>
      </c>
      <c r="I31" s="293">
        <v>0</v>
      </c>
      <c r="J31" s="1278">
        <v>0</v>
      </c>
      <c r="K31" s="359">
        <v>0</v>
      </c>
      <c r="L31" s="293">
        <v>0</v>
      </c>
      <c r="M31" s="1278">
        <v>0</v>
      </c>
      <c r="N31" s="359">
        <v>0</v>
      </c>
      <c r="O31" s="293">
        <v>0</v>
      </c>
      <c r="P31" s="292">
        <v>0</v>
      </c>
      <c r="Q31" s="666"/>
    </row>
    <row r="32" spans="2:27" ht="21.95" customHeight="1">
      <c r="B32" s="1209"/>
      <c r="C32" s="910"/>
      <c r="D32" s="175" t="s">
        <v>607</v>
      </c>
      <c r="E32" s="293">
        <v>0</v>
      </c>
      <c r="F32" s="293">
        <v>0</v>
      </c>
      <c r="G32" s="1278">
        <v>0</v>
      </c>
      <c r="H32" s="359">
        <v>0</v>
      </c>
      <c r="I32" s="293">
        <v>0</v>
      </c>
      <c r="J32" s="1278">
        <v>0</v>
      </c>
      <c r="K32" s="359">
        <v>0</v>
      </c>
      <c r="L32" s="293">
        <v>0</v>
      </c>
      <c r="M32" s="1278">
        <v>0</v>
      </c>
      <c r="N32" s="359">
        <v>0</v>
      </c>
      <c r="O32" s="293">
        <v>0</v>
      </c>
      <c r="P32" s="292">
        <v>0</v>
      </c>
      <c r="Q32" s="666"/>
    </row>
    <row r="33" spans="2:17" ht="21.95" customHeight="1">
      <c r="B33" s="234"/>
      <c r="C33" s="638"/>
      <c r="D33" s="1279"/>
      <c r="E33" s="293"/>
      <c r="F33" s="293"/>
      <c r="G33" s="1278"/>
      <c r="H33" s="359"/>
      <c r="I33" s="293"/>
      <c r="J33" s="1278"/>
      <c r="K33" s="359"/>
      <c r="L33" s="293"/>
      <c r="M33" s="1278"/>
      <c r="N33" s="359"/>
      <c r="O33" s="293"/>
      <c r="P33" s="292"/>
      <c r="Q33" s="666"/>
    </row>
    <row r="34" spans="2:17" ht="21.95" customHeight="1">
      <c r="B34" s="1209" t="s">
        <v>1245</v>
      </c>
      <c r="C34" s="910"/>
      <c r="D34" s="1279" t="s">
        <v>1244</v>
      </c>
      <c r="E34" s="293">
        <v>4842</v>
      </c>
      <c r="F34" s="293">
        <v>43557</v>
      </c>
      <c r="G34" s="1278">
        <v>0</v>
      </c>
      <c r="H34" s="359">
        <v>0</v>
      </c>
      <c r="I34" s="293">
        <v>0</v>
      </c>
      <c r="J34" s="1278">
        <v>0</v>
      </c>
      <c r="K34" s="359">
        <v>0</v>
      </c>
      <c r="L34" s="293">
        <v>0</v>
      </c>
      <c r="M34" s="1278">
        <v>0</v>
      </c>
      <c r="N34" s="359">
        <v>0</v>
      </c>
      <c r="O34" s="293">
        <v>0</v>
      </c>
      <c r="P34" s="292">
        <v>0</v>
      </c>
      <c r="Q34" s="666"/>
    </row>
    <row r="35" spans="2:17" ht="21.95" customHeight="1">
      <c r="B35" s="1209"/>
      <c r="C35" s="1285"/>
      <c r="D35" s="1279" t="s">
        <v>1243</v>
      </c>
      <c r="E35" s="293">
        <v>0</v>
      </c>
      <c r="F35" s="293">
        <v>0</v>
      </c>
      <c r="G35" s="1278">
        <v>0</v>
      </c>
      <c r="H35" s="359">
        <v>0</v>
      </c>
      <c r="I35" s="293">
        <v>0</v>
      </c>
      <c r="J35" s="1278">
        <v>0</v>
      </c>
      <c r="K35" s="359">
        <v>0</v>
      </c>
      <c r="L35" s="293">
        <v>0</v>
      </c>
      <c r="M35" s="1278">
        <v>0</v>
      </c>
      <c r="N35" s="359">
        <v>0</v>
      </c>
      <c r="O35" s="293">
        <v>0</v>
      </c>
      <c r="P35" s="292">
        <v>0</v>
      </c>
      <c r="Q35" s="666"/>
    </row>
    <row r="36" spans="2:17" ht="21.95" customHeight="1">
      <c r="B36" s="1209"/>
      <c r="C36" s="1285"/>
      <c r="D36" s="1279" t="s">
        <v>1242</v>
      </c>
      <c r="E36" s="293">
        <v>0</v>
      </c>
      <c r="F36" s="293" t="s">
        <v>1228</v>
      </c>
      <c r="G36" s="1278">
        <v>0</v>
      </c>
      <c r="H36" s="359">
        <v>0</v>
      </c>
      <c r="I36" s="293">
        <v>0</v>
      </c>
      <c r="J36" s="1278">
        <v>0</v>
      </c>
      <c r="K36" s="359">
        <v>0</v>
      </c>
      <c r="L36" s="293">
        <v>0</v>
      </c>
      <c r="M36" s="1278">
        <v>0</v>
      </c>
      <c r="N36" s="359">
        <v>0</v>
      </c>
      <c r="O36" s="293">
        <v>0</v>
      </c>
      <c r="P36" s="292">
        <v>0</v>
      </c>
      <c r="Q36" s="666"/>
    </row>
    <row r="37" spans="2:17" ht="21.95" customHeight="1">
      <c r="B37" s="1209"/>
      <c r="C37" s="1285"/>
      <c r="D37" s="1279" t="s">
        <v>1241</v>
      </c>
      <c r="E37" s="293">
        <v>29</v>
      </c>
      <c r="F37" s="293">
        <v>121</v>
      </c>
      <c r="G37" s="1278">
        <v>0</v>
      </c>
      <c r="H37" s="359">
        <v>0</v>
      </c>
      <c r="I37" s="293">
        <v>0</v>
      </c>
      <c r="J37" s="1278">
        <v>0</v>
      </c>
      <c r="K37" s="359">
        <v>0</v>
      </c>
      <c r="L37" s="293">
        <v>0</v>
      </c>
      <c r="M37" s="1278">
        <v>0</v>
      </c>
      <c r="N37" s="359">
        <v>0</v>
      </c>
      <c r="O37" s="293">
        <v>0</v>
      </c>
      <c r="P37" s="292">
        <v>0</v>
      </c>
      <c r="Q37" s="666"/>
    </row>
    <row r="38" spans="2:17" ht="21.95" customHeight="1">
      <c r="B38" s="1209"/>
      <c r="C38" s="1285"/>
      <c r="D38" s="1279" t="s">
        <v>607</v>
      </c>
      <c r="E38" s="293">
        <v>0</v>
      </c>
      <c r="F38" s="293">
        <v>0</v>
      </c>
      <c r="G38" s="1278">
        <v>0</v>
      </c>
      <c r="H38" s="359">
        <v>0</v>
      </c>
      <c r="I38" s="293">
        <v>0</v>
      </c>
      <c r="J38" s="1278">
        <v>0</v>
      </c>
      <c r="K38" s="359">
        <v>0</v>
      </c>
      <c r="L38" s="293">
        <v>0</v>
      </c>
      <c r="M38" s="1278">
        <v>0</v>
      </c>
      <c r="N38" s="359">
        <v>0</v>
      </c>
      <c r="O38" s="293">
        <v>0</v>
      </c>
      <c r="P38" s="292">
        <v>0</v>
      </c>
      <c r="Q38" s="666"/>
    </row>
    <row r="39" spans="2:17" ht="21.95" customHeight="1">
      <c r="B39" s="234"/>
      <c r="C39" s="638"/>
      <c r="D39" s="1279"/>
      <c r="E39" s="293"/>
      <c r="F39" s="293"/>
      <c r="G39" s="1278"/>
      <c r="H39" s="359"/>
      <c r="I39" s="293"/>
      <c r="J39" s="1278"/>
      <c r="K39" s="359"/>
      <c r="L39" s="293"/>
      <c r="M39" s="1278"/>
      <c r="N39" s="359"/>
      <c r="O39" s="293"/>
      <c r="P39" s="292"/>
      <c r="Q39" s="666"/>
    </row>
    <row r="40" spans="2:17" ht="21.95" customHeight="1">
      <c r="B40" s="1209" t="s">
        <v>1240</v>
      </c>
      <c r="C40" s="910"/>
      <c r="D40" s="1279" t="s">
        <v>1239</v>
      </c>
      <c r="E40" s="293">
        <v>0</v>
      </c>
      <c r="F40" s="293">
        <v>0</v>
      </c>
      <c r="G40" s="1278">
        <v>0</v>
      </c>
      <c r="H40" s="359">
        <v>0</v>
      </c>
      <c r="I40" s="293">
        <v>0</v>
      </c>
      <c r="J40" s="1278">
        <v>0</v>
      </c>
      <c r="K40" s="359">
        <v>0</v>
      </c>
      <c r="L40" s="293">
        <v>0</v>
      </c>
      <c r="M40" s="1278">
        <v>0</v>
      </c>
      <c r="N40" s="359">
        <v>0</v>
      </c>
      <c r="O40" s="293">
        <v>0</v>
      </c>
      <c r="P40" s="292">
        <v>0</v>
      </c>
      <c r="Q40" s="666"/>
    </row>
    <row r="41" spans="2:17" ht="21.95" customHeight="1">
      <c r="B41" s="1209"/>
      <c r="C41" s="910"/>
      <c r="D41" s="175" t="s">
        <v>987</v>
      </c>
      <c r="E41" s="293">
        <v>0</v>
      </c>
      <c r="F41" s="293">
        <v>0</v>
      </c>
      <c r="G41" s="1278">
        <v>0</v>
      </c>
      <c r="H41" s="359">
        <v>0</v>
      </c>
      <c r="I41" s="293">
        <v>0</v>
      </c>
      <c r="J41" s="1278">
        <v>0</v>
      </c>
      <c r="K41" s="359">
        <v>0</v>
      </c>
      <c r="L41" s="293">
        <v>0</v>
      </c>
      <c r="M41" s="1278">
        <v>0</v>
      </c>
      <c r="N41" s="359">
        <v>0</v>
      </c>
      <c r="O41" s="293">
        <v>0</v>
      </c>
      <c r="P41" s="292">
        <v>0</v>
      </c>
      <c r="Q41" s="666"/>
    </row>
    <row r="42" spans="2:17" ht="21.95" customHeight="1">
      <c r="B42" s="1209"/>
      <c r="C42" s="910"/>
      <c r="D42" s="175" t="s">
        <v>988</v>
      </c>
      <c r="E42" s="293">
        <v>41</v>
      </c>
      <c r="F42" s="293">
        <v>144</v>
      </c>
      <c r="G42" s="1278">
        <v>0</v>
      </c>
      <c r="H42" s="359">
        <v>0</v>
      </c>
      <c r="I42" s="293">
        <v>0</v>
      </c>
      <c r="J42" s="1278">
        <v>0</v>
      </c>
      <c r="K42" s="359">
        <v>0</v>
      </c>
      <c r="L42" s="293">
        <v>0</v>
      </c>
      <c r="M42" s="1278">
        <v>0</v>
      </c>
      <c r="N42" s="359">
        <v>0</v>
      </c>
      <c r="O42" s="293">
        <v>0</v>
      </c>
      <c r="P42" s="292">
        <v>0</v>
      </c>
      <c r="Q42" s="666"/>
    </row>
    <row r="43" spans="2:17" ht="21.95" customHeight="1">
      <c r="B43" s="1209"/>
      <c r="C43" s="910"/>
      <c r="D43" s="1279" t="s">
        <v>1238</v>
      </c>
      <c r="E43" s="293">
        <v>0</v>
      </c>
      <c r="F43" s="293">
        <v>0</v>
      </c>
      <c r="G43" s="1278">
        <v>0</v>
      </c>
      <c r="H43" s="359">
        <v>0</v>
      </c>
      <c r="I43" s="293">
        <v>0</v>
      </c>
      <c r="J43" s="1278">
        <v>0</v>
      </c>
      <c r="K43" s="359">
        <v>0</v>
      </c>
      <c r="L43" s="293">
        <v>0</v>
      </c>
      <c r="M43" s="1278">
        <v>0</v>
      </c>
      <c r="N43" s="359">
        <v>0</v>
      </c>
      <c r="O43" s="293">
        <v>0</v>
      </c>
      <c r="P43" s="292">
        <v>0</v>
      </c>
      <c r="Q43" s="666"/>
    </row>
    <row r="44" spans="2:17" ht="21.95" customHeight="1">
      <c r="B44" s="1209"/>
      <c r="C44" s="910"/>
      <c r="D44" s="1279" t="s">
        <v>1237</v>
      </c>
      <c r="E44" s="1281">
        <v>0</v>
      </c>
      <c r="F44" s="1281">
        <v>0</v>
      </c>
      <c r="G44" s="1283">
        <v>0</v>
      </c>
      <c r="H44" s="1282">
        <v>0</v>
      </c>
      <c r="I44" s="1281">
        <v>0</v>
      </c>
      <c r="J44" s="1283">
        <v>0</v>
      </c>
      <c r="K44" s="1282">
        <v>0</v>
      </c>
      <c r="L44" s="1281">
        <v>0</v>
      </c>
      <c r="M44" s="1283">
        <v>0</v>
      </c>
      <c r="N44" s="1282">
        <v>0</v>
      </c>
      <c r="O44" s="1281">
        <v>0</v>
      </c>
      <c r="P44" s="1280">
        <v>0</v>
      </c>
      <c r="Q44" s="666"/>
    </row>
    <row r="45" spans="2:17" ht="21.95" customHeight="1">
      <c r="B45" s="1209"/>
      <c r="C45" s="910"/>
      <c r="D45" s="1284" t="s">
        <v>1236</v>
      </c>
      <c r="E45" s="1281"/>
      <c r="F45" s="1281"/>
      <c r="G45" s="1283"/>
      <c r="H45" s="1282"/>
      <c r="I45" s="1281"/>
      <c r="J45" s="1283"/>
      <c r="K45" s="1282"/>
      <c r="L45" s="1281"/>
      <c r="M45" s="1283"/>
      <c r="N45" s="1282"/>
      <c r="O45" s="1281"/>
      <c r="P45" s="1280"/>
      <c r="Q45" s="666"/>
    </row>
    <row r="46" spans="2:17" ht="21.95" customHeight="1">
      <c r="B46" s="1209"/>
      <c r="C46" s="910"/>
      <c r="D46" s="1279" t="s">
        <v>992</v>
      </c>
      <c r="E46" s="293">
        <v>0</v>
      </c>
      <c r="F46" s="293">
        <v>0</v>
      </c>
      <c r="G46" s="1278">
        <v>16</v>
      </c>
      <c r="H46" s="1277">
        <v>0</v>
      </c>
      <c r="I46" s="293">
        <v>0</v>
      </c>
      <c r="J46" s="1278">
        <v>0</v>
      </c>
      <c r="K46" s="1277">
        <v>0</v>
      </c>
      <c r="L46" s="293">
        <v>0</v>
      </c>
      <c r="M46" s="1278">
        <v>0</v>
      </c>
      <c r="N46" s="1277">
        <v>0</v>
      </c>
      <c r="O46" s="293">
        <v>0</v>
      </c>
      <c r="P46" s="292">
        <v>0</v>
      </c>
      <c r="Q46" s="666"/>
    </row>
    <row r="47" spans="2:17" ht="21.95" customHeight="1">
      <c r="B47" s="1209"/>
      <c r="C47" s="910"/>
      <c r="D47" s="1279" t="s">
        <v>1235</v>
      </c>
      <c r="E47" s="293">
        <v>5770</v>
      </c>
      <c r="F47" s="293">
        <v>28198</v>
      </c>
      <c r="G47" s="1278">
        <v>27332</v>
      </c>
      <c r="H47" s="1277">
        <v>0</v>
      </c>
      <c r="I47" s="293">
        <v>0</v>
      </c>
      <c r="J47" s="1278">
        <v>0</v>
      </c>
      <c r="K47" s="1277">
        <v>0</v>
      </c>
      <c r="L47" s="293">
        <v>0</v>
      </c>
      <c r="M47" s="1278">
        <v>0</v>
      </c>
      <c r="N47" s="1277">
        <v>0</v>
      </c>
      <c r="O47" s="293">
        <v>0</v>
      </c>
      <c r="P47" s="292">
        <v>0</v>
      </c>
      <c r="Q47" s="666"/>
    </row>
    <row r="48" spans="2:17" ht="21.95" customHeight="1">
      <c r="B48" s="1209"/>
      <c r="C48" s="910"/>
      <c r="D48" s="1279" t="s">
        <v>1234</v>
      </c>
      <c r="E48" s="293">
        <v>0</v>
      </c>
      <c r="F48" s="293">
        <v>0</v>
      </c>
      <c r="G48" s="1278">
        <v>0</v>
      </c>
      <c r="H48" s="1277">
        <v>0</v>
      </c>
      <c r="I48" s="293">
        <v>0</v>
      </c>
      <c r="J48" s="1278">
        <v>0</v>
      </c>
      <c r="K48" s="1277">
        <v>0</v>
      </c>
      <c r="L48" s="293">
        <v>0</v>
      </c>
      <c r="M48" s="1278">
        <v>0</v>
      </c>
      <c r="N48" s="1277">
        <v>0</v>
      </c>
      <c r="O48" s="293">
        <v>0</v>
      </c>
      <c r="P48" s="292">
        <v>0</v>
      </c>
      <c r="Q48" s="666"/>
    </row>
    <row r="49" spans="2:17" ht="21.95" customHeight="1">
      <c r="B49" s="1209"/>
      <c r="C49" s="910"/>
      <c r="D49" s="1279" t="s">
        <v>984</v>
      </c>
      <c r="E49" s="293">
        <v>0</v>
      </c>
      <c r="F49" s="293">
        <v>1</v>
      </c>
      <c r="G49" s="1278">
        <v>1739</v>
      </c>
      <c r="H49" s="1277">
        <v>0</v>
      </c>
      <c r="I49" s="293" t="s">
        <v>1227</v>
      </c>
      <c r="J49" s="1278">
        <v>0</v>
      </c>
      <c r="K49" s="1277">
        <v>0</v>
      </c>
      <c r="L49" s="293">
        <v>0</v>
      </c>
      <c r="M49" s="1278">
        <v>0</v>
      </c>
      <c r="N49" s="1277">
        <v>0</v>
      </c>
      <c r="O49" s="293">
        <v>0</v>
      </c>
      <c r="P49" s="292">
        <v>0</v>
      </c>
      <c r="Q49" s="666"/>
    </row>
    <row r="50" spans="2:17" ht="21.95" customHeight="1">
      <c r="B50" s="1209"/>
      <c r="C50" s="910"/>
      <c r="D50" s="1279" t="s">
        <v>1233</v>
      </c>
      <c r="E50" s="293">
        <v>12240</v>
      </c>
      <c r="F50" s="293">
        <v>24167</v>
      </c>
      <c r="G50" s="1278">
        <v>0</v>
      </c>
      <c r="H50" s="1277">
        <v>0</v>
      </c>
      <c r="I50" s="293">
        <v>0</v>
      </c>
      <c r="J50" s="1278">
        <v>0</v>
      </c>
      <c r="K50" s="1277">
        <v>0</v>
      </c>
      <c r="L50" s="293">
        <v>0</v>
      </c>
      <c r="M50" s="1278">
        <v>0</v>
      </c>
      <c r="N50" s="1277">
        <v>0</v>
      </c>
      <c r="O50" s="293">
        <v>0</v>
      </c>
      <c r="P50" s="292">
        <v>0</v>
      </c>
      <c r="Q50" s="666"/>
    </row>
    <row r="51" spans="2:17" ht="21.95" customHeight="1">
      <c r="B51" s="1209"/>
      <c r="C51" s="910"/>
      <c r="D51" s="1279" t="s">
        <v>1232</v>
      </c>
      <c r="E51" s="293">
        <v>90</v>
      </c>
      <c r="F51" s="293">
        <v>3837</v>
      </c>
      <c r="G51" s="1278">
        <v>16036</v>
      </c>
      <c r="H51" s="1277">
        <v>0</v>
      </c>
      <c r="I51" s="293">
        <v>3</v>
      </c>
      <c r="J51" s="1278">
        <v>0</v>
      </c>
      <c r="K51" s="1277">
        <v>0</v>
      </c>
      <c r="L51" s="293">
        <v>0</v>
      </c>
      <c r="M51" s="1278">
        <v>0</v>
      </c>
      <c r="N51" s="1277">
        <v>0</v>
      </c>
      <c r="O51" s="293">
        <v>0</v>
      </c>
      <c r="P51" s="292">
        <v>0</v>
      </c>
      <c r="Q51" s="666"/>
    </row>
    <row r="52" spans="2:17" ht="21.95" customHeight="1">
      <c r="B52" s="1209"/>
      <c r="C52" s="910"/>
      <c r="D52" s="1279" t="s">
        <v>1231</v>
      </c>
      <c r="E52" s="293">
        <v>987</v>
      </c>
      <c r="F52" s="293">
        <v>6036</v>
      </c>
      <c r="G52" s="1278">
        <v>275819</v>
      </c>
      <c r="H52" s="1277">
        <v>0</v>
      </c>
      <c r="I52" s="293">
        <v>40</v>
      </c>
      <c r="J52" s="1278">
        <v>0</v>
      </c>
      <c r="K52" s="1277">
        <v>0</v>
      </c>
      <c r="L52" s="293">
        <v>0</v>
      </c>
      <c r="M52" s="1278">
        <v>0</v>
      </c>
      <c r="N52" s="1277">
        <v>0</v>
      </c>
      <c r="O52" s="293">
        <v>0</v>
      </c>
      <c r="P52" s="292">
        <v>0</v>
      </c>
      <c r="Q52" s="666"/>
    </row>
    <row r="53" spans="2:17" ht="21.95" customHeight="1">
      <c r="B53" s="1209"/>
      <c r="C53" s="910"/>
      <c r="D53" s="1279" t="s">
        <v>1230</v>
      </c>
      <c r="E53" s="293">
        <v>0</v>
      </c>
      <c r="F53" s="293">
        <v>0</v>
      </c>
      <c r="G53" s="1278">
        <v>0</v>
      </c>
      <c r="H53" s="1277">
        <v>0</v>
      </c>
      <c r="I53" s="293">
        <v>0</v>
      </c>
      <c r="J53" s="1278">
        <v>0</v>
      </c>
      <c r="K53" s="1277">
        <v>0</v>
      </c>
      <c r="L53" s="293">
        <v>0</v>
      </c>
      <c r="M53" s="1278">
        <v>0</v>
      </c>
      <c r="N53" s="1277">
        <v>0</v>
      </c>
      <c r="O53" s="293">
        <v>0</v>
      </c>
      <c r="P53" s="292">
        <v>0</v>
      </c>
      <c r="Q53" s="666"/>
    </row>
    <row r="54" spans="2:17" ht="21.95" customHeight="1">
      <c r="B54" s="1209"/>
      <c r="C54" s="910"/>
      <c r="D54" s="175" t="s">
        <v>983</v>
      </c>
      <c r="E54" s="293">
        <v>9</v>
      </c>
      <c r="F54" s="293">
        <v>1510</v>
      </c>
      <c r="G54" s="1278">
        <v>6184</v>
      </c>
      <c r="H54" s="1277"/>
      <c r="I54" s="293">
        <v>3791</v>
      </c>
      <c r="J54" s="1278">
        <v>0</v>
      </c>
      <c r="K54" s="1277">
        <v>0</v>
      </c>
      <c r="L54" s="293">
        <v>0</v>
      </c>
      <c r="M54" s="1278">
        <v>0</v>
      </c>
      <c r="N54" s="1277">
        <v>0</v>
      </c>
      <c r="O54" s="293">
        <v>0</v>
      </c>
      <c r="P54" s="292">
        <v>0</v>
      </c>
      <c r="Q54" s="666"/>
    </row>
    <row r="55" spans="2:17" ht="21.95" customHeight="1">
      <c r="B55" s="1209"/>
      <c r="C55" s="910"/>
      <c r="D55" s="1279" t="s">
        <v>1229</v>
      </c>
      <c r="E55" s="293">
        <v>0</v>
      </c>
      <c r="F55" s="293">
        <v>6</v>
      </c>
      <c r="G55" s="1278" t="s">
        <v>1228</v>
      </c>
      <c r="H55" s="1277">
        <v>0</v>
      </c>
      <c r="I55" s="293">
        <v>0</v>
      </c>
      <c r="J55" s="1278">
        <v>0</v>
      </c>
      <c r="K55" s="1277">
        <v>0</v>
      </c>
      <c r="L55" s="293">
        <v>0</v>
      </c>
      <c r="M55" s="1278">
        <v>0</v>
      </c>
      <c r="N55" s="1277">
        <v>0</v>
      </c>
      <c r="O55" s="293">
        <v>0</v>
      </c>
      <c r="P55" s="292">
        <v>0</v>
      </c>
      <c r="Q55" s="666"/>
    </row>
    <row r="56" spans="2:17" ht="21.95" customHeight="1">
      <c r="B56" s="1209"/>
      <c r="C56" s="910"/>
      <c r="D56" s="1279" t="s">
        <v>1226</v>
      </c>
      <c r="E56" s="293">
        <v>0</v>
      </c>
      <c r="F56" s="293">
        <v>0</v>
      </c>
      <c r="G56" s="1278">
        <v>0</v>
      </c>
      <c r="H56" s="1277">
        <v>0</v>
      </c>
      <c r="I56" s="293">
        <v>0</v>
      </c>
      <c r="J56" s="1278">
        <v>0</v>
      </c>
      <c r="K56" s="1277">
        <v>0</v>
      </c>
      <c r="L56" s="293">
        <v>0</v>
      </c>
      <c r="M56" s="1278">
        <v>0</v>
      </c>
      <c r="N56" s="1277">
        <v>0</v>
      </c>
      <c r="O56" s="293">
        <v>0</v>
      </c>
      <c r="P56" s="292">
        <v>0</v>
      </c>
      <c r="Q56" s="666"/>
    </row>
    <row r="57" spans="2:17" ht="21.95" customHeight="1">
      <c r="B57" s="1209"/>
      <c r="C57" s="910"/>
      <c r="D57" s="1279" t="s">
        <v>985</v>
      </c>
      <c r="E57" s="293">
        <v>2</v>
      </c>
      <c r="F57" s="293">
        <v>7</v>
      </c>
      <c r="G57" s="1278">
        <v>0</v>
      </c>
      <c r="H57" s="1277">
        <v>0</v>
      </c>
      <c r="I57" s="293">
        <v>0</v>
      </c>
      <c r="J57" s="1278">
        <v>0</v>
      </c>
      <c r="K57" s="1277">
        <v>0</v>
      </c>
      <c r="L57" s="293">
        <v>0</v>
      </c>
      <c r="M57" s="1278">
        <v>0</v>
      </c>
      <c r="N57" s="1277">
        <v>0</v>
      </c>
      <c r="O57" s="293">
        <v>0</v>
      </c>
      <c r="P57" s="292">
        <v>0</v>
      </c>
      <c r="Q57" s="666"/>
    </row>
    <row r="58" spans="2:17" ht="21.95" customHeight="1">
      <c r="B58" s="1209"/>
      <c r="C58" s="910"/>
      <c r="D58" s="1279" t="s">
        <v>1225</v>
      </c>
      <c r="E58" s="293">
        <v>12</v>
      </c>
      <c r="F58" s="293">
        <v>306</v>
      </c>
      <c r="G58" s="1278">
        <v>3</v>
      </c>
      <c r="H58" s="1277">
        <v>0</v>
      </c>
      <c r="I58" s="293">
        <v>193</v>
      </c>
      <c r="J58" s="1278">
        <v>11657</v>
      </c>
      <c r="K58" s="1277">
        <v>0</v>
      </c>
      <c r="L58" s="293">
        <v>0</v>
      </c>
      <c r="M58" s="1278">
        <v>0</v>
      </c>
      <c r="N58" s="1277">
        <v>0</v>
      </c>
      <c r="O58" s="293">
        <v>0</v>
      </c>
      <c r="P58" s="292">
        <v>0</v>
      </c>
      <c r="Q58" s="666"/>
    </row>
    <row r="59" spans="2:17" ht="21.95" customHeight="1">
      <c r="B59" s="1209"/>
      <c r="C59" s="910"/>
      <c r="D59" s="1279" t="s">
        <v>982</v>
      </c>
      <c r="E59" s="293">
        <v>0</v>
      </c>
      <c r="F59" s="293">
        <v>0</v>
      </c>
      <c r="G59" s="1278">
        <v>0</v>
      </c>
      <c r="H59" s="1277">
        <v>0</v>
      </c>
      <c r="I59" s="293">
        <v>0</v>
      </c>
      <c r="J59" s="1278">
        <v>0</v>
      </c>
      <c r="K59" s="1277">
        <v>0</v>
      </c>
      <c r="L59" s="293">
        <v>0</v>
      </c>
      <c r="M59" s="1278">
        <v>0</v>
      </c>
      <c r="N59" s="1277">
        <v>0</v>
      </c>
      <c r="O59" s="293">
        <v>0</v>
      </c>
      <c r="P59" s="292">
        <v>0</v>
      </c>
      <c r="Q59" s="666"/>
    </row>
    <row r="60" spans="2:17" ht="21.95" customHeight="1">
      <c r="B60" s="1209"/>
      <c r="C60" s="910"/>
      <c r="D60" s="1279" t="s">
        <v>1224</v>
      </c>
      <c r="E60" s="293">
        <v>11895</v>
      </c>
      <c r="F60" s="293">
        <v>8225</v>
      </c>
      <c r="G60" s="1278">
        <v>0</v>
      </c>
      <c r="H60" s="1277">
        <v>5271</v>
      </c>
      <c r="I60" s="293">
        <v>1481</v>
      </c>
      <c r="J60" s="1278">
        <v>0</v>
      </c>
      <c r="K60" s="1277">
        <v>0</v>
      </c>
      <c r="L60" s="293">
        <v>0</v>
      </c>
      <c r="M60" s="1278">
        <v>0</v>
      </c>
      <c r="N60" s="1277">
        <v>0</v>
      </c>
      <c r="O60" s="293">
        <v>0</v>
      </c>
      <c r="P60" s="292">
        <v>0</v>
      </c>
      <c r="Q60" s="666"/>
    </row>
    <row r="61" spans="2:17" ht="21.95" customHeight="1">
      <c r="B61" s="1209"/>
      <c r="C61" s="910"/>
      <c r="D61" s="1279" t="s">
        <v>1223</v>
      </c>
      <c r="E61" s="293">
        <v>284</v>
      </c>
      <c r="F61" s="293">
        <v>5372</v>
      </c>
      <c r="G61" s="1278">
        <v>0</v>
      </c>
      <c r="H61" s="1277" t="s">
        <v>1222</v>
      </c>
      <c r="I61" s="293">
        <v>110</v>
      </c>
      <c r="J61" s="1278">
        <v>0</v>
      </c>
      <c r="K61" s="1277">
        <v>0</v>
      </c>
      <c r="L61" s="293">
        <v>0</v>
      </c>
      <c r="M61" s="1278">
        <v>0</v>
      </c>
      <c r="N61" s="1277">
        <v>0</v>
      </c>
      <c r="O61" s="293">
        <v>0</v>
      </c>
      <c r="P61" s="292">
        <v>0</v>
      </c>
      <c r="Q61" s="666"/>
    </row>
    <row r="62" spans="2:17" ht="21.95" customHeight="1">
      <c r="B62" s="1209"/>
      <c r="C62" s="910"/>
      <c r="D62" s="1279" t="s">
        <v>1221</v>
      </c>
      <c r="E62" s="293">
        <v>10</v>
      </c>
      <c r="F62" s="293">
        <v>618</v>
      </c>
      <c r="G62" s="1278">
        <v>0</v>
      </c>
      <c r="H62" s="1277">
        <v>0</v>
      </c>
      <c r="I62" s="293">
        <v>3</v>
      </c>
      <c r="J62" s="1278">
        <v>0</v>
      </c>
      <c r="K62" s="1277">
        <v>0</v>
      </c>
      <c r="L62" s="293">
        <v>0</v>
      </c>
      <c r="M62" s="1278">
        <v>0</v>
      </c>
      <c r="N62" s="1277">
        <v>0</v>
      </c>
      <c r="O62" s="293">
        <v>0</v>
      </c>
      <c r="P62" s="292">
        <v>0</v>
      </c>
      <c r="Q62" s="666"/>
    </row>
    <row r="63" spans="2:17" ht="21.95" customHeight="1">
      <c r="B63" s="1209"/>
      <c r="C63" s="910"/>
      <c r="D63" s="1279" t="s">
        <v>607</v>
      </c>
      <c r="E63" s="293">
        <v>1</v>
      </c>
      <c r="F63" s="293">
        <v>1244</v>
      </c>
      <c r="G63" s="1278">
        <v>0</v>
      </c>
      <c r="H63" s="1277">
        <v>0</v>
      </c>
      <c r="I63" s="293">
        <v>13718</v>
      </c>
      <c r="J63" s="1278">
        <v>0</v>
      </c>
      <c r="K63" s="1277">
        <v>0</v>
      </c>
      <c r="L63" s="293">
        <v>0</v>
      </c>
      <c r="M63" s="1278">
        <v>0</v>
      </c>
      <c r="N63" s="1277">
        <v>0</v>
      </c>
      <c r="O63" s="293">
        <v>0</v>
      </c>
      <c r="P63" s="292">
        <v>0</v>
      </c>
      <c r="Q63" s="666"/>
    </row>
    <row r="64" spans="2:17" ht="21.95" customHeight="1">
      <c r="B64" s="234"/>
      <c r="C64" s="233"/>
      <c r="D64" s="240"/>
      <c r="E64" s="1275"/>
      <c r="F64" s="1275"/>
      <c r="G64" s="1276"/>
      <c r="H64" s="666"/>
      <c r="I64" s="1275"/>
      <c r="J64" s="1276"/>
      <c r="K64" s="666"/>
      <c r="L64" s="1275"/>
      <c r="M64" s="1276"/>
      <c r="N64" s="666"/>
      <c r="O64" s="1275"/>
      <c r="P64" s="1274"/>
      <c r="Q64" s="666"/>
    </row>
    <row r="65" spans="2:17" ht="21.95" customHeight="1" thickBot="1">
      <c r="B65" s="378"/>
      <c r="C65" s="627"/>
      <c r="D65" s="1273" t="s">
        <v>536</v>
      </c>
      <c r="E65" s="1271">
        <f>IF(SUM(E25:E63)=0,"－",SUM(E25:E63))</f>
        <v>36212</v>
      </c>
      <c r="F65" s="1271">
        <f>IF(SUM(F25:F63)=0,"－",SUM(F25:F63))</f>
        <v>123349</v>
      </c>
      <c r="G65" s="1272">
        <f>IF(SUM(G25:G63)=0,"－",SUM(G25:G63))</f>
        <v>327129</v>
      </c>
      <c r="H65" s="1271">
        <f>IF(SUM(H25:H63)=0,"－",SUM(H25:H63))</f>
        <v>5271</v>
      </c>
      <c r="I65" s="1271">
        <f>IF(SUM(I25:I63)=0,"－",SUM(I25:I63))</f>
        <v>19339</v>
      </c>
      <c r="J65" s="1271">
        <f>IF(SUM(J25:J63)=0,"－",SUM(J25:J63))</f>
        <v>11657</v>
      </c>
      <c r="K65" s="189">
        <f>SUM(K25:K63)</f>
        <v>0</v>
      </c>
      <c r="L65" s="1270">
        <f>SUM(L25:L63)</f>
        <v>0</v>
      </c>
      <c r="M65" s="1269">
        <f>SUM(M25:M63)</f>
        <v>0</v>
      </c>
      <c r="N65" s="192">
        <f>SUM(N25:N63)</f>
        <v>0</v>
      </c>
      <c r="O65" s="1268">
        <f>SUM(O25:O63)</f>
        <v>0</v>
      </c>
      <c r="P65" s="188">
        <f>SUM(P25:P63)</f>
        <v>0</v>
      </c>
      <c r="Q65" s="666"/>
    </row>
    <row r="66" spans="2:17" ht="18" customHeight="1">
      <c r="D66" s="620" t="s">
        <v>1220</v>
      </c>
    </row>
    <row r="68" spans="2:17" ht="18" customHeight="1">
      <c r="D68" s="619"/>
    </row>
  </sheetData>
  <mergeCells count="63">
    <mergeCell ref="N44:N45"/>
    <mergeCell ref="O44:O45"/>
    <mergeCell ref="P44:P45"/>
    <mergeCell ref="J44:J45"/>
    <mergeCell ref="K44:K45"/>
    <mergeCell ref="L44:L45"/>
    <mergeCell ref="M44:M45"/>
    <mergeCell ref="H22:H23"/>
    <mergeCell ref="I22:I23"/>
    <mergeCell ref="G22:G23"/>
    <mergeCell ref="E44:E45"/>
    <mergeCell ref="F44:F45"/>
    <mergeCell ref="G44:G45"/>
    <mergeCell ref="H44:H45"/>
    <mergeCell ref="I44:I45"/>
    <mergeCell ref="N19:P19"/>
    <mergeCell ref="B3:D5"/>
    <mergeCell ref="B10:D10"/>
    <mergeCell ref="B11:D11"/>
    <mergeCell ref="B12:D12"/>
    <mergeCell ref="B6:D6"/>
    <mergeCell ref="B7:D7"/>
    <mergeCell ref="B9:D9"/>
    <mergeCell ref="B8:D8"/>
    <mergeCell ref="E3:E4"/>
    <mergeCell ref="B25:B32"/>
    <mergeCell ref="B34:B38"/>
    <mergeCell ref="C34:C38"/>
    <mergeCell ref="C40:C63"/>
    <mergeCell ref="B40:B63"/>
    <mergeCell ref="C25:C32"/>
    <mergeCell ref="P22:P23"/>
    <mergeCell ref="E20:G20"/>
    <mergeCell ref="H20:J20"/>
    <mergeCell ref="K20:M20"/>
    <mergeCell ref="N20:P20"/>
    <mergeCell ref="J22:J23"/>
    <mergeCell ref="N22:N23"/>
    <mergeCell ref="E22:E23"/>
    <mergeCell ref="F22:F23"/>
    <mergeCell ref="O22:O23"/>
    <mergeCell ref="L22:L23"/>
    <mergeCell ref="K19:M19"/>
    <mergeCell ref="M22:M23"/>
    <mergeCell ref="B24:D24"/>
    <mergeCell ref="B19:D19"/>
    <mergeCell ref="B20:D20"/>
    <mergeCell ref="B22:D23"/>
    <mergeCell ref="K22:K23"/>
    <mergeCell ref="E19:G19"/>
    <mergeCell ref="H19:J19"/>
    <mergeCell ref="F3:F4"/>
    <mergeCell ref="G3:G4"/>
    <mergeCell ref="H3:H4"/>
    <mergeCell ref="J4:J5"/>
    <mergeCell ref="I4:I5"/>
    <mergeCell ref="K4:K5"/>
    <mergeCell ref="N3:O3"/>
    <mergeCell ref="M4:M5"/>
    <mergeCell ref="N4:N5"/>
    <mergeCell ref="O4:O5"/>
    <mergeCell ref="L4:L5"/>
    <mergeCell ref="I3:M3"/>
  </mergeCells>
  <phoneticPr fontId="3"/>
  <printOptions horizontalCentered="1"/>
  <pageMargins left="0.51181102362204722" right="0.51181102362204722" top="0.55118110236220474" bottom="0.39370078740157483" header="0.51181102362204722" footer="0.51181102362204722"/>
  <pageSetup paperSize="9" scale="56" firstPageNumber="120" pageOrder="overThenDown"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Y154"/>
  <sheetViews>
    <sheetView showGridLines="0" view="pageBreakPreview" topLeftCell="A34" zoomScale="82" zoomScaleNormal="100" zoomScaleSheetLayoutView="82" workbookViewId="0"/>
  </sheetViews>
  <sheetFormatPr defaultColWidth="10.625" defaultRowHeight="23.45" customHeight="1"/>
  <cols>
    <col min="1" max="1" width="2.125" style="1" customWidth="1"/>
    <col min="2" max="2" width="4.625" style="1" customWidth="1"/>
    <col min="3" max="3" width="7.125" style="1" customWidth="1"/>
    <col min="4" max="4" width="9.875" style="1" customWidth="1"/>
    <col min="5" max="15" width="8.875" style="38" customWidth="1"/>
    <col min="16" max="16" width="9" style="38" bestFit="1" customWidth="1"/>
    <col min="17" max="20" width="7" style="38" customWidth="1"/>
    <col min="21" max="21" width="7.5" style="38" customWidth="1"/>
    <col min="22" max="22" width="9.25" style="38" customWidth="1"/>
    <col min="23" max="23" width="2.625" style="1" customWidth="1"/>
    <col min="24" max="26" width="7.625" style="1" customWidth="1"/>
    <col min="27" max="16384" width="10.625" style="1"/>
  </cols>
  <sheetData>
    <row r="1" spans="2:23" ht="18" customHeight="1">
      <c r="B1" s="26" t="s">
        <v>93</v>
      </c>
    </row>
    <row r="2" spans="2:23" ht="18" customHeight="1" thickBot="1">
      <c r="C2" s="31"/>
      <c r="D2" s="127"/>
      <c r="E2" s="127"/>
      <c r="F2" s="127"/>
      <c r="G2" s="127"/>
      <c r="H2" s="127"/>
      <c r="I2" s="127"/>
      <c r="J2" s="127"/>
      <c r="K2" s="127"/>
      <c r="L2" s="127"/>
      <c r="M2" s="127"/>
      <c r="N2" s="127"/>
      <c r="O2" s="127"/>
      <c r="P2" s="127"/>
      <c r="Q2" s="127"/>
      <c r="R2" s="127"/>
      <c r="S2" s="127"/>
      <c r="T2" s="126" t="s">
        <v>18</v>
      </c>
      <c r="U2" s="125"/>
    </row>
    <row r="3" spans="2:23" ht="24.95" customHeight="1">
      <c r="B3" s="37"/>
      <c r="C3" s="124"/>
      <c r="D3" s="768" t="s">
        <v>92</v>
      </c>
      <c r="E3" s="792" t="s">
        <v>91</v>
      </c>
      <c r="F3" s="792"/>
      <c r="G3" s="792"/>
      <c r="H3" s="792"/>
      <c r="I3" s="792"/>
      <c r="J3" s="792"/>
      <c r="K3" s="792"/>
      <c r="L3" s="792"/>
      <c r="M3" s="792"/>
      <c r="N3" s="792"/>
      <c r="O3" s="792"/>
      <c r="P3" s="787" t="s">
        <v>90</v>
      </c>
      <c r="Q3" s="764" t="s">
        <v>89</v>
      </c>
      <c r="R3" s="765"/>
      <c r="S3" s="771" t="s">
        <v>88</v>
      </c>
      <c r="T3" s="772"/>
      <c r="U3" s="1"/>
      <c r="V3" s="1"/>
    </row>
    <row r="4" spans="2:23" ht="24.95" customHeight="1">
      <c r="B4" s="123"/>
      <c r="C4" s="122"/>
      <c r="D4" s="769"/>
      <c r="E4" s="751" t="s">
        <v>87</v>
      </c>
      <c r="F4" s="756"/>
      <c r="G4" s="756"/>
      <c r="H4" s="757"/>
      <c r="I4" s="751" t="s">
        <v>86</v>
      </c>
      <c r="J4" s="756"/>
      <c r="K4" s="757"/>
      <c r="L4" s="751" t="s">
        <v>43</v>
      </c>
      <c r="M4" s="756"/>
      <c r="N4" s="756"/>
      <c r="O4" s="756"/>
      <c r="P4" s="788"/>
      <c r="Q4" s="766"/>
      <c r="R4" s="767"/>
      <c r="S4" s="773"/>
      <c r="T4" s="774"/>
      <c r="U4" s="1"/>
      <c r="V4" s="1"/>
    </row>
    <row r="5" spans="2:23" ht="24.95" customHeight="1">
      <c r="B5" s="123"/>
      <c r="C5" s="122"/>
      <c r="D5" s="769"/>
      <c r="E5" s="752"/>
      <c r="F5" s="758"/>
      <c r="G5" s="758"/>
      <c r="H5" s="759"/>
      <c r="I5" s="752"/>
      <c r="J5" s="758"/>
      <c r="K5" s="759"/>
      <c r="L5" s="752"/>
      <c r="M5" s="758"/>
      <c r="N5" s="758"/>
      <c r="O5" s="758"/>
      <c r="P5" s="788"/>
      <c r="Q5" s="747"/>
      <c r="R5" s="759"/>
      <c r="S5" s="775"/>
      <c r="T5" s="776"/>
      <c r="U5" s="1"/>
      <c r="V5" s="1"/>
    </row>
    <row r="6" spans="2:23" ht="15" customHeight="1">
      <c r="B6" s="123"/>
      <c r="C6" s="122"/>
      <c r="D6" s="769"/>
      <c r="E6" s="751" t="s">
        <v>85</v>
      </c>
      <c r="F6" s="751" t="s">
        <v>84</v>
      </c>
      <c r="G6" s="749"/>
      <c r="H6" s="750"/>
      <c r="I6" s="751" t="s">
        <v>85</v>
      </c>
      <c r="J6" s="751" t="s">
        <v>84</v>
      </c>
      <c r="K6" s="121"/>
      <c r="L6" s="751" t="s">
        <v>85</v>
      </c>
      <c r="M6" s="751" t="s">
        <v>84</v>
      </c>
      <c r="N6" s="749"/>
      <c r="O6" s="749"/>
      <c r="P6" s="788"/>
      <c r="Q6" s="746" t="s">
        <v>82</v>
      </c>
      <c r="R6" s="748" t="s">
        <v>83</v>
      </c>
      <c r="S6" s="748" t="s">
        <v>82</v>
      </c>
      <c r="T6" s="777" t="s">
        <v>81</v>
      </c>
      <c r="U6" s="1"/>
      <c r="V6" s="1"/>
    </row>
    <row r="7" spans="2:23" ht="41.25" customHeight="1">
      <c r="B7" s="120"/>
      <c r="C7" s="119"/>
      <c r="D7" s="770"/>
      <c r="E7" s="752"/>
      <c r="F7" s="752"/>
      <c r="G7" s="118" t="s">
        <v>80</v>
      </c>
      <c r="H7" s="117" t="s">
        <v>79</v>
      </c>
      <c r="I7" s="752"/>
      <c r="J7" s="752"/>
      <c r="K7" s="117" t="s">
        <v>80</v>
      </c>
      <c r="L7" s="752"/>
      <c r="M7" s="752"/>
      <c r="N7" s="118" t="s">
        <v>80</v>
      </c>
      <c r="O7" s="117" t="s">
        <v>79</v>
      </c>
      <c r="P7" s="789"/>
      <c r="Q7" s="747"/>
      <c r="R7" s="748"/>
      <c r="S7" s="748"/>
      <c r="T7" s="778"/>
      <c r="U7" s="1"/>
      <c r="V7" s="1"/>
    </row>
    <row r="8" spans="2:23" ht="24.95" customHeight="1">
      <c r="B8" s="790" t="s">
        <v>78</v>
      </c>
      <c r="C8" s="791"/>
      <c r="D8" s="107">
        <f t="shared" ref="D8:T8" si="0">SUM(D9:D10)</f>
        <v>4117</v>
      </c>
      <c r="E8" s="107">
        <f t="shared" si="0"/>
        <v>2432</v>
      </c>
      <c r="F8" s="107">
        <f t="shared" si="0"/>
        <v>6243</v>
      </c>
      <c r="G8" s="107">
        <f t="shared" si="0"/>
        <v>366</v>
      </c>
      <c r="H8" s="107">
        <f t="shared" si="0"/>
        <v>76</v>
      </c>
      <c r="I8" s="107">
        <f t="shared" si="0"/>
        <v>68</v>
      </c>
      <c r="J8" s="107">
        <f t="shared" si="0"/>
        <v>215</v>
      </c>
      <c r="K8" s="107">
        <f t="shared" si="0"/>
        <v>18</v>
      </c>
      <c r="L8" s="107">
        <f t="shared" si="0"/>
        <v>2536</v>
      </c>
      <c r="M8" s="107">
        <f t="shared" si="0"/>
        <v>7124</v>
      </c>
      <c r="N8" s="107">
        <f t="shared" si="0"/>
        <v>612</v>
      </c>
      <c r="O8" s="107">
        <f t="shared" si="0"/>
        <v>70</v>
      </c>
      <c r="P8" s="116">
        <f t="shared" si="0"/>
        <v>14294</v>
      </c>
      <c r="Q8" s="115">
        <f t="shared" si="0"/>
        <v>310</v>
      </c>
      <c r="R8" s="114">
        <f t="shared" si="0"/>
        <v>3031</v>
      </c>
      <c r="S8" s="113">
        <f t="shared" si="0"/>
        <v>58</v>
      </c>
      <c r="T8" s="112">
        <f t="shared" si="0"/>
        <v>1435</v>
      </c>
      <c r="U8" s="1"/>
      <c r="V8" s="1"/>
    </row>
    <row r="9" spans="2:23" ht="24.95" customHeight="1">
      <c r="B9" s="65"/>
      <c r="C9" s="101" t="s">
        <v>68</v>
      </c>
      <c r="D9" s="107">
        <f t="shared" ref="D9:T9" si="1">D11+D13+D15+D17+D19</f>
        <v>828</v>
      </c>
      <c r="E9" s="107">
        <f t="shared" si="1"/>
        <v>401</v>
      </c>
      <c r="F9" s="107">
        <f t="shared" si="1"/>
        <v>776</v>
      </c>
      <c r="G9" s="107">
        <f t="shared" si="1"/>
        <v>97</v>
      </c>
      <c r="H9" s="107">
        <f t="shared" si="1"/>
        <v>13</v>
      </c>
      <c r="I9" s="107">
        <f t="shared" si="1"/>
        <v>38</v>
      </c>
      <c r="J9" s="107">
        <f t="shared" si="1"/>
        <v>76</v>
      </c>
      <c r="K9" s="107">
        <f t="shared" si="1"/>
        <v>6</v>
      </c>
      <c r="L9" s="107">
        <f t="shared" si="1"/>
        <v>408</v>
      </c>
      <c r="M9" s="107">
        <f t="shared" si="1"/>
        <v>1447</v>
      </c>
      <c r="N9" s="107">
        <f t="shared" si="1"/>
        <v>280</v>
      </c>
      <c r="O9" s="107">
        <f t="shared" si="1"/>
        <v>10</v>
      </c>
      <c r="P9" s="109">
        <f t="shared" si="1"/>
        <v>4461</v>
      </c>
      <c r="Q9" s="108">
        <f t="shared" si="1"/>
        <v>16</v>
      </c>
      <c r="R9" s="107">
        <f t="shared" si="1"/>
        <v>359</v>
      </c>
      <c r="S9" s="107">
        <f t="shared" si="1"/>
        <v>4</v>
      </c>
      <c r="T9" s="106">
        <f t="shared" si="1"/>
        <v>400</v>
      </c>
      <c r="U9" s="1"/>
      <c r="V9" s="1"/>
    </row>
    <row r="10" spans="2:23" ht="24.95" customHeight="1">
      <c r="B10" s="111"/>
      <c r="C10" s="110" t="s">
        <v>67</v>
      </c>
      <c r="D10" s="107">
        <f t="shared" ref="D10:T10" si="2">D12+D14+D16+D18+D20</f>
        <v>3289</v>
      </c>
      <c r="E10" s="107">
        <f t="shared" si="2"/>
        <v>2031</v>
      </c>
      <c r="F10" s="107">
        <f t="shared" si="2"/>
        <v>5467</v>
      </c>
      <c r="G10" s="107">
        <f t="shared" si="2"/>
        <v>269</v>
      </c>
      <c r="H10" s="107">
        <f t="shared" si="2"/>
        <v>63</v>
      </c>
      <c r="I10" s="107">
        <f t="shared" si="2"/>
        <v>30</v>
      </c>
      <c r="J10" s="107">
        <f t="shared" si="2"/>
        <v>139</v>
      </c>
      <c r="K10" s="107">
        <f t="shared" si="2"/>
        <v>12</v>
      </c>
      <c r="L10" s="107">
        <f t="shared" si="2"/>
        <v>2128</v>
      </c>
      <c r="M10" s="107">
        <f t="shared" si="2"/>
        <v>5677</v>
      </c>
      <c r="N10" s="107">
        <f t="shared" si="2"/>
        <v>332</v>
      </c>
      <c r="O10" s="107">
        <f t="shared" si="2"/>
        <v>60</v>
      </c>
      <c r="P10" s="109">
        <f t="shared" si="2"/>
        <v>9833</v>
      </c>
      <c r="Q10" s="108">
        <f t="shared" si="2"/>
        <v>294</v>
      </c>
      <c r="R10" s="107">
        <f t="shared" si="2"/>
        <v>2672</v>
      </c>
      <c r="S10" s="107">
        <f t="shared" si="2"/>
        <v>54</v>
      </c>
      <c r="T10" s="106">
        <f t="shared" si="2"/>
        <v>1035</v>
      </c>
      <c r="U10" s="1"/>
      <c r="V10" s="1"/>
    </row>
    <row r="11" spans="2:23" ht="24.95" customHeight="1">
      <c r="B11" s="779" t="s">
        <v>77</v>
      </c>
      <c r="C11" s="101" t="s">
        <v>68</v>
      </c>
      <c r="D11" s="96">
        <v>187</v>
      </c>
      <c r="E11" s="96">
        <v>70</v>
      </c>
      <c r="F11" s="96">
        <v>77</v>
      </c>
      <c r="G11" s="96">
        <v>14</v>
      </c>
      <c r="H11" s="96">
        <v>2</v>
      </c>
      <c r="I11" s="96" t="s">
        <v>75</v>
      </c>
      <c r="J11" s="96" t="s">
        <v>64</v>
      </c>
      <c r="K11" s="96" t="s">
        <v>75</v>
      </c>
      <c r="L11" s="96">
        <v>133</v>
      </c>
      <c r="M11" s="96">
        <v>591</v>
      </c>
      <c r="N11" s="96">
        <v>222</v>
      </c>
      <c r="O11" s="99">
        <v>7</v>
      </c>
      <c r="P11" s="98">
        <v>1100</v>
      </c>
      <c r="Q11" s="97" t="s">
        <v>64</v>
      </c>
      <c r="R11" s="96" t="s">
        <v>64</v>
      </c>
      <c r="S11" s="96">
        <v>1</v>
      </c>
      <c r="T11" s="95">
        <v>13</v>
      </c>
      <c r="U11" s="1"/>
      <c r="V11" s="1"/>
      <c r="W11" s="105"/>
    </row>
    <row r="12" spans="2:23" ht="24.95" customHeight="1">
      <c r="B12" s="780"/>
      <c r="C12" s="104" t="s">
        <v>67</v>
      </c>
      <c r="D12" s="96">
        <v>579</v>
      </c>
      <c r="E12" s="96">
        <v>326</v>
      </c>
      <c r="F12" s="96">
        <v>996</v>
      </c>
      <c r="G12" s="96">
        <v>31</v>
      </c>
      <c r="H12" s="96">
        <v>2</v>
      </c>
      <c r="I12" s="96">
        <v>8</v>
      </c>
      <c r="J12" s="96">
        <v>61</v>
      </c>
      <c r="K12" s="96" t="s">
        <v>75</v>
      </c>
      <c r="L12" s="96">
        <v>333</v>
      </c>
      <c r="M12" s="96">
        <v>1049</v>
      </c>
      <c r="N12" s="96">
        <v>60</v>
      </c>
      <c r="O12" s="99">
        <v>0</v>
      </c>
      <c r="P12" s="98">
        <v>1322</v>
      </c>
      <c r="Q12" s="97">
        <v>159</v>
      </c>
      <c r="R12" s="96">
        <v>1082</v>
      </c>
      <c r="S12" s="96">
        <v>6</v>
      </c>
      <c r="T12" s="103">
        <v>311</v>
      </c>
      <c r="U12" s="1"/>
      <c r="V12" s="1"/>
    </row>
    <row r="13" spans="2:23" ht="24.95" customHeight="1">
      <c r="B13" s="760" t="s">
        <v>76</v>
      </c>
      <c r="C13" s="101" t="s">
        <v>68</v>
      </c>
      <c r="D13" s="96">
        <v>215</v>
      </c>
      <c r="E13" s="96">
        <v>102</v>
      </c>
      <c r="F13" s="96">
        <v>121</v>
      </c>
      <c r="G13" s="96">
        <v>6</v>
      </c>
      <c r="H13" s="96">
        <v>8</v>
      </c>
      <c r="I13" s="96" t="s">
        <v>75</v>
      </c>
      <c r="J13" s="96" t="s">
        <v>71</v>
      </c>
      <c r="K13" s="96" t="s">
        <v>75</v>
      </c>
      <c r="L13" s="96">
        <v>113</v>
      </c>
      <c r="M13" s="96">
        <v>418</v>
      </c>
      <c r="N13" s="96">
        <v>24</v>
      </c>
      <c r="O13" s="99">
        <v>2</v>
      </c>
      <c r="P13" s="98">
        <v>1078</v>
      </c>
      <c r="Q13" s="97">
        <v>7</v>
      </c>
      <c r="R13" s="96">
        <v>64</v>
      </c>
      <c r="S13" s="96">
        <v>1</v>
      </c>
      <c r="T13" s="103">
        <v>65</v>
      </c>
      <c r="U13" s="1"/>
      <c r="V13" s="1"/>
    </row>
    <row r="14" spans="2:23" ht="24.95" customHeight="1">
      <c r="B14" s="760"/>
      <c r="C14" s="101" t="s">
        <v>67</v>
      </c>
      <c r="D14" s="96">
        <v>910</v>
      </c>
      <c r="E14" s="96">
        <v>411</v>
      </c>
      <c r="F14" s="96">
        <v>1271</v>
      </c>
      <c r="G14" s="96">
        <v>35</v>
      </c>
      <c r="H14" s="96">
        <v>27</v>
      </c>
      <c r="I14" s="96">
        <v>16</v>
      </c>
      <c r="J14" s="96">
        <v>69</v>
      </c>
      <c r="K14" s="96">
        <v>12</v>
      </c>
      <c r="L14" s="96">
        <v>610</v>
      </c>
      <c r="M14" s="96">
        <v>1613</v>
      </c>
      <c r="N14" s="96">
        <v>78</v>
      </c>
      <c r="O14" s="99">
        <v>38</v>
      </c>
      <c r="P14" s="98">
        <v>3505</v>
      </c>
      <c r="Q14" s="97">
        <v>13</v>
      </c>
      <c r="R14" s="96">
        <v>105</v>
      </c>
      <c r="S14" s="96">
        <v>3</v>
      </c>
      <c r="T14" s="103">
        <v>85</v>
      </c>
      <c r="U14" s="1"/>
      <c r="V14" s="1"/>
    </row>
    <row r="15" spans="2:23" ht="24.95" customHeight="1">
      <c r="B15" s="760" t="s">
        <v>74</v>
      </c>
      <c r="C15" s="101" t="s">
        <v>68</v>
      </c>
      <c r="D15" s="96">
        <v>161</v>
      </c>
      <c r="E15" s="96">
        <v>101</v>
      </c>
      <c r="F15" s="96">
        <v>391</v>
      </c>
      <c r="G15" s="96">
        <v>48</v>
      </c>
      <c r="H15" s="96">
        <v>1</v>
      </c>
      <c r="I15" s="96" t="s">
        <v>64</v>
      </c>
      <c r="J15" s="96" t="s">
        <v>64</v>
      </c>
      <c r="K15" s="96" t="s">
        <v>64</v>
      </c>
      <c r="L15" s="96">
        <v>60</v>
      </c>
      <c r="M15" s="96">
        <v>165</v>
      </c>
      <c r="N15" s="96">
        <v>8</v>
      </c>
      <c r="O15" s="99" t="s">
        <v>73</v>
      </c>
      <c r="P15" s="98">
        <v>1582</v>
      </c>
      <c r="Q15" s="97">
        <v>1</v>
      </c>
      <c r="R15" s="96">
        <v>10</v>
      </c>
      <c r="S15" s="96">
        <v>1</v>
      </c>
      <c r="T15" s="103">
        <v>70</v>
      </c>
      <c r="U15" s="1"/>
      <c r="V15" s="1"/>
    </row>
    <row r="16" spans="2:23" ht="24.95" customHeight="1">
      <c r="B16" s="760"/>
      <c r="C16" s="101" t="s">
        <v>67</v>
      </c>
      <c r="D16" s="96">
        <v>323</v>
      </c>
      <c r="E16" s="96">
        <v>145</v>
      </c>
      <c r="F16" s="96">
        <v>261</v>
      </c>
      <c r="G16" s="96">
        <v>19</v>
      </c>
      <c r="H16" s="96" t="s">
        <v>64</v>
      </c>
      <c r="I16" s="96">
        <v>0</v>
      </c>
      <c r="J16" s="96">
        <v>0</v>
      </c>
      <c r="K16" s="96">
        <v>0</v>
      </c>
      <c r="L16" s="96">
        <v>293</v>
      </c>
      <c r="M16" s="96">
        <v>564</v>
      </c>
      <c r="N16" s="96">
        <v>20</v>
      </c>
      <c r="O16" s="99">
        <v>3</v>
      </c>
      <c r="P16" s="98">
        <v>447</v>
      </c>
      <c r="Q16" s="97">
        <v>9</v>
      </c>
      <c r="R16" s="96">
        <v>111</v>
      </c>
      <c r="S16" s="96">
        <v>4</v>
      </c>
      <c r="T16" s="103">
        <v>58</v>
      </c>
      <c r="U16" s="1"/>
      <c r="V16" s="1"/>
    </row>
    <row r="17" spans="2:25" ht="24.95" customHeight="1">
      <c r="B17" s="760" t="s">
        <v>72</v>
      </c>
      <c r="C17" s="101" t="s">
        <v>68</v>
      </c>
      <c r="D17" s="96">
        <f>SUM(E17,I17,L17)</f>
        <v>54</v>
      </c>
      <c r="E17" s="96">
        <v>36</v>
      </c>
      <c r="F17" s="96">
        <v>78</v>
      </c>
      <c r="G17" s="96">
        <v>4</v>
      </c>
      <c r="H17" s="96" t="s">
        <v>71</v>
      </c>
      <c r="I17" s="96">
        <v>4</v>
      </c>
      <c r="J17" s="96">
        <v>22</v>
      </c>
      <c r="K17" s="96" t="s">
        <v>70</v>
      </c>
      <c r="L17" s="96">
        <v>14</v>
      </c>
      <c r="M17" s="96">
        <v>88</v>
      </c>
      <c r="N17" s="96">
        <v>2</v>
      </c>
      <c r="O17" s="99" t="s">
        <v>64</v>
      </c>
      <c r="P17" s="98">
        <v>332</v>
      </c>
      <c r="Q17" s="97">
        <v>4</v>
      </c>
      <c r="R17" s="96">
        <v>186</v>
      </c>
      <c r="S17" s="96" t="s">
        <v>64</v>
      </c>
      <c r="T17" s="103" t="s">
        <v>64</v>
      </c>
      <c r="U17" s="1"/>
      <c r="V17" s="1"/>
    </row>
    <row r="18" spans="2:25" ht="24.95" customHeight="1">
      <c r="B18" s="760"/>
      <c r="C18" s="101" t="s">
        <v>67</v>
      </c>
      <c r="D18" s="96">
        <v>450</v>
      </c>
      <c r="E18" s="96">
        <v>291</v>
      </c>
      <c r="F18" s="96">
        <v>947</v>
      </c>
      <c r="G18" s="96">
        <v>53</v>
      </c>
      <c r="H18" s="96">
        <v>15</v>
      </c>
      <c r="I18" s="96">
        <v>2</v>
      </c>
      <c r="J18" s="96">
        <v>5</v>
      </c>
      <c r="K18" s="96">
        <v>0</v>
      </c>
      <c r="L18" s="96">
        <v>238</v>
      </c>
      <c r="M18" s="96">
        <v>719</v>
      </c>
      <c r="N18" s="96">
        <v>42</v>
      </c>
      <c r="O18" s="99">
        <v>12</v>
      </c>
      <c r="P18" s="98">
        <v>2785</v>
      </c>
      <c r="Q18" s="97">
        <v>42</v>
      </c>
      <c r="R18" s="96">
        <v>507</v>
      </c>
      <c r="S18" s="96">
        <v>1</v>
      </c>
      <c r="T18" s="103">
        <v>30</v>
      </c>
      <c r="U18" s="1"/>
      <c r="V18" s="1"/>
    </row>
    <row r="19" spans="2:25" ht="24.95" customHeight="1">
      <c r="B19" s="760" t="s">
        <v>69</v>
      </c>
      <c r="C19" s="101" t="s">
        <v>68</v>
      </c>
      <c r="D19" s="96">
        <v>211</v>
      </c>
      <c r="E19" s="96">
        <v>92</v>
      </c>
      <c r="F19" s="96">
        <v>109</v>
      </c>
      <c r="G19" s="96">
        <v>25</v>
      </c>
      <c r="H19" s="96">
        <v>2</v>
      </c>
      <c r="I19" s="96">
        <v>34</v>
      </c>
      <c r="J19" s="96">
        <v>54</v>
      </c>
      <c r="K19" s="96">
        <v>6</v>
      </c>
      <c r="L19" s="96">
        <v>88</v>
      </c>
      <c r="M19" s="96">
        <v>185</v>
      </c>
      <c r="N19" s="96">
        <v>24</v>
      </c>
      <c r="O19" s="99">
        <v>1</v>
      </c>
      <c r="P19" s="98">
        <v>369</v>
      </c>
      <c r="Q19" s="97">
        <v>4</v>
      </c>
      <c r="R19" s="96">
        <v>99</v>
      </c>
      <c r="S19" s="96">
        <v>1</v>
      </c>
      <c r="T19" s="103">
        <v>252</v>
      </c>
      <c r="U19" s="1"/>
      <c r="V19" s="1"/>
    </row>
    <row r="20" spans="2:25" ht="24.95" customHeight="1">
      <c r="B20" s="760"/>
      <c r="C20" s="101" t="s">
        <v>67</v>
      </c>
      <c r="D20" s="96">
        <v>1027</v>
      </c>
      <c r="E20" s="96">
        <v>858</v>
      </c>
      <c r="F20" s="96">
        <v>1992</v>
      </c>
      <c r="G20" s="96">
        <v>131</v>
      </c>
      <c r="H20" s="96">
        <v>19</v>
      </c>
      <c r="I20" s="96">
        <v>4</v>
      </c>
      <c r="J20" s="96">
        <v>4</v>
      </c>
      <c r="K20" s="96">
        <v>0</v>
      </c>
      <c r="L20" s="96">
        <v>654</v>
      </c>
      <c r="M20" s="96">
        <v>1732</v>
      </c>
      <c r="N20" s="96">
        <v>132</v>
      </c>
      <c r="O20" s="99">
        <v>7</v>
      </c>
      <c r="P20" s="98">
        <v>1774</v>
      </c>
      <c r="Q20" s="97">
        <v>71</v>
      </c>
      <c r="R20" s="96">
        <v>867</v>
      </c>
      <c r="S20" s="96">
        <v>40</v>
      </c>
      <c r="T20" s="103">
        <v>551</v>
      </c>
      <c r="U20" s="1"/>
      <c r="V20" s="1"/>
    </row>
    <row r="21" spans="2:25" ht="24.95" customHeight="1">
      <c r="B21" s="742" t="s">
        <v>66</v>
      </c>
      <c r="C21" s="755"/>
      <c r="D21" s="96">
        <f>SUM(E21,I21,L21)</f>
        <v>3281</v>
      </c>
      <c r="E21" s="96">
        <v>2534</v>
      </c>
      <c r="F21" s="96">
        <v>3551</v>
      </c>
      <c r="G21" s="96">
        <v>22</v>
      </c>
      <c r="H21" s="96">
        <v>4</v>
      </c>
      <c r="I21" s="96">
        <v>0</v>
      </c>
      <c r="J21" s="96">
        <v>0</v>
      </c>
      <c r="K21" s="96">
        <v>0</v>
      </c>
      <c r="L21" s="96">
        <v>747</v>
      </c>
      <c r="M21" s="96">
        <v>2169</v>
      </c>
      <c r="N21" s="96">
        <v>22</v>
      </c>
      <c r="O21" s="99">
        <v>4</v>
      </c>
      <c r="P21" s="98">
        <v>9816</v>
      </c>
      <c r="Q21" s="97">
        <v>10</v>
      </c>
      <c r="R21" s="96">
        <v>158</v>
      </c>
      <c r="S21" s="96">
        <v>99</v>
      </c>
      <c r="T21" s="95">
        <v>3718</v>
      </c>
      <c r="U21" s="1"/>
      <c r="V21" s="1"/>
    </row>
    <row r="22" spans="2:25" ht="24.95" customHeight="1">
      <c r="B22" s="102"/>
      <c r="C22" s="101" t="s">
        <v>63</v>
      </c>
      <c r="D22" s="96">
        <f>SUM(E22,I22,L22)</f>
        <v>3281</v>
      </c>
      <c r="E22" s="96">
        <v>2534</v>
      </c>
      <c r="F22" s="96">
        <v>3551</v>
      </c>
      <c r="G22" s="96">
        <v>22</v>
      </c>
      <c r="H22" s="96">
        <v>4</v>
      </c>
      <c r="I22" s="96" t="s">
        <v>64</v>
      </c>
      <c r="J22" s="96" t="s">
        <v>64</v>
      </c>
      <c r="K22" s="96" t="s">
        <v>64</v>
      </c>
      <c r="L22" s="96">
        <v>747</v>
      </c>
      <c r="M22" s="96">
        <v>2169</v>
      </c>
      <c r="N22" s="96">
        <v>22</v>
      </c>
      <c r="O22" s="99">
        <v>4</v>
      </c>
      <c r="P22" s="98">
        <v>9816</v>
      </c>
      <c r="Q22" s="97">
        <v>10</v>
      </c>
      <c r="R22" s="96">
        <v>158</v>
      </c>
      <c r="S22" s="96">
        <v>99</v>
      </c>
      <c r="T22" s="95">
        <v>3718</v>
      </c>
      <c r="U22" s="1"/>
      <c r="V22" s="1"/>
    </row>
    <row r="23" spans="2:25" ht="24.95" customHeight="1">
      <c r="B23" s="742" t="s">
        <v>65</v>
      </c>
      <c r="C23" s="743"/>
      <c r="D23" s="96">
        <f>SUM(E23,I23,L23)</f>
        <v>1788</v>
      </c>
      <c r="E23" s="96">
        <v>1305</v>
      </c>
      <c r="F23" s="96">
        <v>4740</v>
      </c>
      <c r="G23" s="96">
        <v>135</v>
      </c>
      <c r="H23" s="96">
        <v>84</v>
      </c>
      <c r="I23" s="96">
        <v>0</v>
      </c>
      <c r="J23" s="96">
        <v>0</v>
      </c>
      <c r="K23" s="100" t="s">
        <v>64</v>
      </c>
      <c r="L23" s="96">
        <v>483</v>
      </c>
      <c r="M23" s="96">
        <v>1126</v>
      </c>
      <c r="N23" s="96">
        <v>61</v>
      </c>
      <c r="O23" s="99">
        <v>26</v>
      </c>
      <c r="P23" s="98">
        <v>3534</v>
      </c>
      <c r="Q23" s="97">
        <v>1</v>
      </c>
      <c r="R23" s="96">
        <v>32</v>
      </c>
      <c r="S23" s="96">
        <v>12</v>
      </c>
      <c r="T23" s="95">
        <v>930</v>
      </c>
      <c r="U23" s="1"/>
      <c r="V23" s="1"/>
    </row>
    <row r="24" spans="2:25" ht="24.95" customHeight="1" thickBot="1">
      <c r="B24" s="94"/>
      <c r="C24" s="93" t="s">
        <v>63</v>
      </c>
      <c r="D24" s="89">
        <f>D23</f>
        <v>1788</v>
      </c>
      <c r="E24" s="89">
        <v>1305</v>
      </c>
      <c r="F24" s="89">
        <v>4740</v>
      </c>
      <c r="G24" s="89">
        <v>135</v>
      </c>
      <c r="H24" s="89">
        <v>84</v>
      </c>
      <c r="I24" s="89" t="s">
        <v>62</v>
      </c>
      <c r="J24" s="89" t="s">
        <v>61</v>
      </c>
      <c r="K24" s="89" t="s">
        <v>60</v>
      </c>
      <c r="L24" s="89">
        <v>483</v>
      </c>
      <c r="M24" s="89">
        <v>1126</v>
      </c>
      <c r="N24" s="89">
        <v>61</v>
      </c>
      <c r="O24" s="92">
        <v>26</v>
      </c>
      <c r="P24" s="91">
        <v>3534</v>
      </c>
      <c r="Q24" s="90">
        <v>1</v>
      </c>
      <c r="R24" s="89">
        <v>32</v>
      </c>
      <c r="S24" s="89">
        <v>12</v>
      </c>
      <c r="T24" s="88">
        <v>930</v>
      </c>
      <c r="U24" s="1"/>
      <c r="V24" s="1"/>
    </row>
    <row r="25" spans="2:25" ht="18" customHeight="1">
      <c r="B25" s="42" t="s">
        <v>59</v>
      </c>
      <c r="C25" s="86"/>
      <c r="D25" s="87"/>
      <c r="E25" s="84"/>
      <c r="F25" s="84"/>
      <c r="G25" s="84"/>
      <c r="H25" s="84"/>
      <c r="I25" s="83"/>
      <c r="J25" s="83"/>
      <c r="K25" s="83"/>
      <c r="L25" s="84"/>
      <c r="M25" s="84"/>
      <c r="N25" s="84"/>
      <c r="O25" s="84"/>
      <c r="P25" s="83"/>
      <c r="Q25" s="83"/>
      <c r="R25" s="83"/>
      <c r="S25" s="84"/>
      <c r="T25" s="83"/>
      <c r="U25" s="84"/>
      <c r="V25" s="83"/>
    </row>
    <row r="26" spans="2:25" ht="18" customHeight="1">
      <c r="B26" s="42" t="s">
        <v>58</v>
      </c>
      <c r="C26" s="86"/>
      <c r="D26" s="86"/>
      <c r="E26" s="85"/>
      <c r="F26" s="85"/>
      <c r="G26" s="85"/>
      <c r="H26" s="85"/>
      <c r="I26" s="83"/>
      <c r="J26" s="83"/>
      <c r="K26" s="83"/>
      <c r="L26" s="84"/>
      <c r="M26" s="84"/>
      <c r="N26" s="85"/>
      <c r="O26" s="85"/>
      <c r="P26" s="83"/>
      <c r="Q26" s="83"/>
      <c r="R26" s="83"/>
      <c r="S26" s="84"/>
      <c r="T26" s="83"/>
      <c r="U26" s="84"/>
      <c r="V26" s="83"/>
      <c r="W26" s="81"/>
      <c r="X26" s="82"/>
      <c r="Y26" s="81"/>
    </row>
    <row r="27" spans="2:25" ht="18" customHeight="1">
      <c r="B27" s="42" t="s">
        <v>57</v>
      </c>
      <c r="C27" s="86"/>
      <c r="D27" s="86"/>
      <c r="E27" s="85"/>
      <c r="F27" s="85"/>
      <c r="G27" s="85"/>
      <c r="H27" s="85"/>
      <c r="I27" s="83"/>
      <c r="J27" s="83"/>
      <c r="K27" s="83"/>
      <c r="L27" s="84"/>
      <c r="M27" s="84"/>
      <c r="N27" s="85"/>
      <c r="O27" s="85"/>
      <c r="P27" s="83"/>
      <c r="Q27" s="83"/>
      <c r="R27" s="83"/>
      <c r="S27" s="84"/>
      <c r="T27" s="83"/>
      <c r="U27" s="84"/>
      <c r="V27" s="83"/>
      <c r="W27" s="81"/>
      <c r="X27" s="82"/>
      <c r="Y27" s="81"/>
    </row>
    <row r="28" spans="2:25" ht="18" customHeight="1">
      <c r="B28" s="3" t="s">
        <v>40</v>
      </c>
      <c r="D28" s="86"/>
      <c r="E28" s="85"/>
      <c r="F28" s="85"/>
      <c r="G28" s="85"/>
      <c r="H28" s="85"/>
      <c r="I28" s="83"/>
      <c r="J28" s="83"/>
      <c r="K28" s="83"/>
      <c r="L28" s="84"/>
      <c r="M28" s="84"/>
      <c r="N28" s="85"/>
      <c r="O28" s="85"/>
      <c r="P28" s="83"/>
      <c r="Q28" s="83"/>
      <c r="R28" s="83"/>
      <c r="S28" s="84"/>
      <c r="T28" s="83"/>
      <c r="U28" s="84"/>
      <c r="V28" s="83"/>
      <c r="W28" s="81"/>
      <c r="X28" s="82"/>
      <c r="Y28" s="81"/>
    </row>
    <row r="29" spans="2:25" ht="18" customHeight="1">
      <c r="I29" s="40"/>
      <c r="J29" s="40"/>
      <c r="K29" s="40"/>
      <c r="L29" s="40"/>
      <c r="M29" s="40"/>
      <c r="P29" s="40"/>
      <c r="Q29" s="40"/>
      <c r="R29" s="40"/>
      <c r="S29" s="40"/>
      <c r="T29" s="40"/>
      <c r="U29" s="40"/>
      <c r="V29" s="40"/>
      <c r="W29" s="2"/>
    </row>
    <row r="30" spans="2:25" ht="18" customHeight="1">
      <c r="C30" s="39"/>
      <c r="D30" s="80"/>
      <c r="E30" s="80"/>
      <c r="F30" s="80"/>
      <c r="G30" s="80"/>
      <c r="H30" s="80"/>
      <c r="I30" s="80"/>
      <c r="J30" s="80"/>
      <c r="K30" s="80"/>
      <c r="L30" s="80"/>
      <c r="M30" s="80"/>
      <c r="N30" s="80"/>
      <c r="O30" s="80"/>
      <c r="P30" s="80"/>
    </row>
    <row r="31" spans="2:25" ht="18" customHeight="1">
      <c r="C31" s="39"/>
      <c r="D31" s="39"/>
    </row>
    <row r="32" spans="2:25" ht="18" customHeight="1">
      <c r="E32" s="1"/>
      <c r="F32" s="1"/>
      <c r="G32" s="1"/>
      <c r="H32" s="1"/>
      <c r="I32" s="1"/>
      <c r="J32" s="1"/>
      <c r="K32" s="1"/>
      <c r="L32" s="1"/>
      <c r="M32" s="1"/>
      <c r="N32" s="1"/>
      <c r="O32" s="1"/>
      <c r="P32" s="1"/>
    </row>
    <row r="33" spans="2:25" ht="18" customHeight="1">
      <c r="B33" s="26" t="s">
        <v>56</v>
      </c>
    </row>
    <row r="34" spans="2:25" ht="18" customHeight="1" thickBot="1">
      <c r="C34" s="31"/>
      <c r="D34" s="31"/>
      <c r="E34" s="41"/>
      <c r="F34" s="41"/>
      <c r="G34" s="41"/>
      <c r="H34" s="41"/>
      <c r="I34" s="41"/>
      <c r="J34" s="41"/>
      <c r="K34" s="41"/>
      <c r="L34" s="793" t="s">
        <v>18</v>
      </c>
      <c r="M34" s="793"/>
      <c r="N34" s="41"/>
      <c r="O34" s="41"/>
      <c r="R34" s="41"/>
      <c r="S34" s="41"/>
      <c r="T34" s="41"/>
      <c r="U34" s="1"/>
      <c r="Y34" s="44"/>
    </row>
    <row r="35" spans="2:25" ht="24.95" customHeight="1">
      <c r="B35" s="783"/>
      <c r="C35" s="784"/>
      <c r="D35" s="781" t="s">
        <v>55</v>
      </c>
      <c r="E35" s="761" t="s">
        <v>54</v>
      </c>
      <c r="F35" s="762"/>
      <c r="G35" s="762"/>
      <c r="H35" s="762"/>
      <c r="I35" s="762"/>
      <c r="J35" s="762"/>
      <c r="K35" s="762"/>
      <c r="L35" s="762"/>
      <c r="M35" s="763"/>
      <c r="N35" s="79"/>
      <c r="O35" s="79"/>
      <c r="P35" s="79"/>
      <c r="Q35" s="79"/>
      <c r="R35" s="79"/>
      <c r="S35" s="78"/>
      <c r="U35" s="1"/>
      <c r="V35" s="1"/>
    </row>
    <row r="36" spans="2:25" ht="24.95" customHeight="1">
      <c r="B36" s="785"/>
      <c r="C36" s="786"/>
      <c r="D36" s="782"/>
      <c r="E36" s="76" t="s">
        <v>53</v>
      </c>
      <c r="F36" s="76" t="s">
        <v>52</v>
      </c>
      <c r="G36" s="76" t="s">
        <v>51</v>
      </c>
      <c r="H36" s="76" t="s">
        <v>50</v>
      </c>
      <c r="I36" s="77" t="s">
        <v>49</v>
      </c>
      <c r="J36" s="77" t="s">
        <v>48</v>
      </c>
      <c r="K36" s="76" t="s">
        <v>47</v>
      </c>
      <c r="L36" s="76" t="s">
        <v>46</v>
      </c>
      <c r="M36" s="75" t="s">
        <v>45</v>
      </c>
      <c r="N36" s="68"/>
      <c r="O36" s="68"/>
      <c r="P36" s="68"/>
      <c r="Q36" s="41"/>
      <c r="R36" s="41"/>
      <c r="S36" s="67"/>
      <c r="T36" s="67"/>
      <c r="V36" s="1"/>
    </row>
    <row r="37" spans="2:25" ht="15" customHeight="1">
      <c r="B37" s="74"/>
      <c r="C37" s="73"/>
      <c r="D37" s="72"/>
      <c r="E37" s="70"/>
      <c r="F37" s="70"/>
      <c r="G37" s="70"/>
      <c r="H37" s="70"/>
      <c r="I37" s="71"/>
      <c r="J37" s="71"/>
      <c r="K37" s="70"/>
      <c r="L37" s="70"/>
      <c r="M37" s="69"/>
      <c r="N37" s="68"/>
      <c r="O37" s="68"/>
      <c r="P37" s="68"/>
      <c r="Q37" s="41"/>
      <c r="R37" s="41"/>
      <c r="S37" s="67"/>
      <c r="T37" s="67"/>
      <c r="V37" s="1"/>
    </row>
    <row r="38" spans="2:25" ht="24.95" customHeight="1">
      <c r="B38" s="753" t="s">
        <v>44</v>
      </c>
      <c r="C38" s="754"/>
      <c r="D38" s="57">
        <v>4240</v>
      </c>
      <c r="E38" s="57">
        <v>9067</v>
      </c>
      <c r="F38" s="57">
        <v>222</v>
      </c>
      <c r="G38" s="57">
        <v>1017</v>
      </c>
      <c r="H38" s="57">
        <v>159</v>
      </c>
      <c r="I38" s="57">
        <v>14</v>
      </c>
      <c r="J38" s="57">
        <v>14</v>
      </c>
      <c r="K38" s="57">
        <v>220</v>
      </c>
      <c r="L38" s="57">
        <v>2944</v>
      </c>
      <c r="M38" s="66">
        <v>4477</v>
      </c>
      <c r="N38" s="54"/>
      <c r="O38" s="54"/>
      <c r="P38" s="54"/>
      <c r="Q38" s="54"/>
      <c r="R38" s="54"/>
      <c r="S38" s="45"/>
      <c r="T38" s="45"/>
      <c r="V38" s="1"/>
    </row>
    <row r="39" spans="2:25" ht="24.95" customHeight="1">
      <c r="B39" s="65"/>
      <c r="C39" s="64"/>
      <c r="D39" s="63"/>
      <c r="E39" s="56"/>
      <c r="F39" s="61"/>
      <c r="G39" s="61"/>
      <c r="H39" s="61"/>
      <c r="I39" s="63"/>
      <c r="J39" s="62"/>
      <c r="K39" s="61"/>
      <c r="L39" s="61"/>
      <c r="M39" s="60"/>
      <c r="N39" s="59"/>
      <c r="O39" s="58"/>
      <c r="P39" s="58"/>
      <c r="Q39" s="43"/>
      <c r="R39" s="43"/>
      <c r="S39" s="43"/>
      <c r="T39" s="43"/>
      <c r="V39" s="1"/>
    </row>
    <row r="40" spans="2:25" ht="24.95" customHeight="1">
      <c r="B40" s="753" t="s">
        <v>43</v>
      </c>
      <c r="C40" s="754"/>
      <c r="D40" s="57">
        <v>1638</v>
      </c>
      <c r="E40" s="56">
        <v>4742</v>
      </c>
      <c r="F40" s="56">
        <v>64</v>
      </c>
      <c r="G40" s="56">
        <v>545</v>
      </c>
      <c r="H40" s="56">
        <v>243</v>
      </c>
      <c r="I40" s="56">
        <v>28</v>
      </c>
      <c r="J40" s="57">
        <v>2</v>
      </c>
      <c r="K40" s="56">
        <v>128</v>
      </c>
      <c r="L40" s="56">
        <v>967</v>
      </c>
      <c r="M40" s="55">
        <v>2765</v>
      </c>
      <c r="N40" s="54"/>
      <c r="O40" s="54"/>
      <c r="P40" s="54"/>
      <c r="Q40" s="53"/>
      <c r="R40" s="52"/>
      <c r="S40" s="43"/>
      <c r="T40" s="43"/>
      <c r="V40" s="1"/>
    </row>
    <row r="41" spans="2:25" ht="15" customHeight="1" thickBot="1">
      <c r="B41" s="740"/>
      <c r="C41" s="741"/>
      <c r="D41" s="51"/>
      <c r="E41" s="50"/>
      <c r="F41" s="49"/>
      <c r="G41" s="49"/>
      <c r="H41" s="49"/>
      <c r="I41" s="48"/>
      <c r="J41" s="48"/>
      <c r="K41" s="47"/>
      <c r="L41" s="47"/>
      <c r="M41" s="46"/>
      <c r="N41" s="45"/>
      <c r="O41" s="44"/>
      <c r="P41" s="44"/>
      <c r="Q41" s="43"/>
      <c r="R41" s="43"/>
      <c r="S41" s="43"/>
      <c r="T41" s="43"/>
      <c r="V41" s="1"/>
    </row>
    <row r="42" spans="2:25" ht="18" customHeight="1">
      <c r="B42" s="42" t="s">
        <v>42</v>
      </c>
      <c r="C42" s="31"/>
      <c r="D42" s="31"/>
      <c r="E42" s="41"/>
      <c r="F42" s="41"/>
      <c r="G42" s="41"/>
      <c r="H42" s="41"/>
      <c r="I42" s="40"/>
      <c r="J42" s="40"/>
      <c r="K42" s="40"/>
      <c r="L42" s="40"/>
      <c r="M42" s="40"/>
      <c r="N42" s="41"/>
      <c r="O42" s="41"/>
      <c r="P42" s="40"/>
      <c r="Q42" s="40"/>
      <c r="R42" s="40"/>
      <c r="S42" s="40"/>
      <c r="T42" s="40"/>
      <c r="U42" s="40"/>
      <c r="V42" s="40"/>
      <c r="W42" s="2"/>
    </row>
    <row r="43" spans="2:25" ht="18" customHeight="1">
      <c r="B43" s="42" t="s">
        <v>41</v>
      </c>
      <c r="C43" s="31"/>
      <c r="D43" s="31"/>
      <c r="E43" s="41"/>
      <c r="F43" s="41"/>
      <c r="G43" s="41"/>
      <c r="H43" s="41"/>
      <c r="I43" s="40"/>
      <c r="J43" s="40"/>
      <c r="K43" s="40"/>
      <c r="L43" s="40"/>
      <c r="M43" s="40"/>
      <c r="N43" s="41"/>
      <c r="O43" s="41"/>
      <c r="P43" s="40"/>
      <c r="Q43" s="40"/>
      <c r="R43" s="40"/>
      <c r="S43" s="40"/>
      <c r="T43" s="40"/>
      <c r="U43" s="40"/>
      <c r="V43" s="40"/>
      <c r="W43" s="2"/>
    </row>
    <row r="44" spans="2:25" ht="18" customHeight="1">
      <c r="B44" s="3" t="s">
        <v>40</v>
      </c>
    </row>
    <row r="45" spans="2:25" s="39" customFormat="1" ht="23.45" customHeight="1"/>
    <row r="46" spans="2:25" s="39" customFormat="1" ht="23.45" customHeight="1"/>
    <row r="47" spans="2:25" s="39" customFormat="1" ht="23.45" customHeight="1"/>
    <row r="48" spans="2:25" s="39" customFormat="1" ht="23.45" customHeight="1"/>
    <row r="49" s="39" customFormat="1" ht="23.45" customHeight="1"/>
    <row r="50" s="39" customFormat="1" ht="23.45" customHeight="1"/>
    <row r="51" s="39" customFormat="1" ht="23.45" customHeight="1"/>
    <row r="52" s="39" customFormat="1" ht="23.45" customHeight="1"/>
    <row r="53" s="39" customFormat="1" ht="23.45" customHeight="1"/>
    <row r="54" s="39" customFormat="1" ht="23.45" customHeight="1"/>
    <row r="55" s="39" customFormat="1" ht="23.45" customHeight="1"/>
    <row r="56" s="39" customFormat="1" ht="23.45" customHeight="1"/>
    <row r="57" s="39" customFormat="1" ht="23.45" customHeight="1"/>
    <row r="58" s="39" customFormat="1" ht="23.45" customHeight="1"/>
    <row r="59" s="39" customFormat="1" ht="23.45" customHeight="1"/>
    <row r="60" s="39" customFormat="1" ht="23.45" customHeight="1"/>
    <row r="61" s="39" customFormat="1" ht="23.45" customHeight="1"/>
    <row r="62" s="39" customFormat="1" ht="23.45" customHeight="1"/>
    <row r="63" s="39" customFormat="1" ht="23.45" customHeight="1"/>
    <row r="64" s="39" customFormat="1" ht="23.45" customHeight="1"/>
    <row r="65" s="39" customFormat="1" ht="23.45" customHeight="1"/>
    <row r="66" s="39" customFormat="1" ht="23.45" customHeight="1"/>
    <row r="67" s="39" customFormat="1" ht="23.45" customHeight="1"/>
    <row r="68" s="39" customFormat="1" ht="23.45" customHeight="1"/>
    <row r="69" s="39" customFormat="1" ht="23.45" customHeight="1"/>
    <row r="70" s="39" customFormat="1" ht="23.45" customHeight="1"/>
    <row r="71" s="39" customFormat="1" ht="23.45" customHeight="1"/>
    <row r="72" s="39" customFormat="1" ht="23.45" customHeight="1"/>
    <row r="73" s="39" customFormat="1" ht="23.45" customHeight="1"/>
    <row r="74" s="39" customFormat="1" ht="23.45" customHeight="1"/>
    <row r="75" s="39" customFormat="1" ht="23.45" customHeight="1"/>
    <row r="76" s="39" customFormat="1" ht="23.45" customHeight="1"/>
    <row r="77" s="39" customFormat="1" ht="23.45" customHeight="1"/>
    <row r="78" s="39" customFormat="1" ht="23.45" customHeight="1"/>
    <row r="79" s="39" customFormat="1" ht="23.45" customHeight="1"/>
    <row r="80" s="39" customFormat="1" ht="23.45" customHeight="1"/>
    <row r="81" s="39" customFormat="1" ht="23.45" customHeight="1"/>
    <row r="82" s="39" customFormat="1" ht="23.45" customHeight="1"/>
    <row r="83" s="39" customFormat="1" ht="23.45" customHeight="1"/>
    <row r="84" s="39" customFormat="1" ht="23.45" customHeight="1"/>
    <row r="85" s="39" customFormat="1" ht="23.45" customHeight="1"/>
    <row r="86" s="39" customFormat="1" ht="23.45" customHeight="1"/>
    <row r="87" s="39" customFormat="1" ht="23.45" customHeight="1"/>
    <row r="88" s="39" customFormat="1" ht="23.45" customHeight="1"/>
    <row r="89" s="39" customFormat="1" ht="23.45" customHeight="1"/>
    <row r="90" s="39" customFormat="1" ht="23.45" customHeight="1"/>
    <row r="91" s="39" customFormat="1" ht="23.45" customHeight="1"/>
    <row r="92" s="39" customFormat="1" ht="23.45" customHeight="1"/>
    <row r="93" s="39" customFormat="1" ht="23.45" customHeight="1"/>
    <row r="94" s="39" customFormat="1" ht="23.45" customHeight="1"/>
    <row r="95" s="39" customFormat="1" ht="23.45" customHeight="1"/>
    <row r="96" s="39" customFormat="1" ht="23.45" customHeight="1"/>
    <row r="97" s="39" customFormat="1" ht="23.45" customHeight="1"/>
    <row r="98" s="39" customFormat="1" ht="23.45" customHeight="1"/>
    <row r="99" s="39" customFormat="1" ht="23.45" customHeight="1"/>
    <row r="100" s="39" customFormat="1" ht="23.45" customHeight="1"/>
    <row r="101" s="39" customFormat="1" ht="23.45" customHeight="1"/>
    <row r="102" s="39" customFormat="1" ht="23.45" customHeight="1"/>
    <row r="103" s="39" customFormat="1" ht="23.45" customHeight="1"/>
    <row r="104" s="39" customFormat="1" ht="23.45" customHeight="1"/>
    <row r="105" s="39" customFormat="1" ht="23.45" customHeight="1"/>
    <row r="106" s="39" customFormat="1" ht="23.45" customHeight="1"/>
    <row r="107" s="39" customFormat="1" ht="23.45" customHeight="1"/>
    <row r="108" s="39" customFormat="1" ht="23.45" customHeight="1"/>
    <row r="109" s="39" customFormat="1" ht="23.45" customHeight="1"/>
    <row r="110" s="39" customFormat="1" ht="23.45" customHeight="1"/>
    <row r="111" s="39" customFormat="1" ht="23.45" customHeight="1"/>
    <row r="112" s="39" customFormat="1" ht="23.45" customHeight="1"/>
    <row r="113" s="39" customFormat="1" ht="23.45" customHeight="1"/>
    <row r="114" s="39" customFormat="1" ht="23.45" customHeight="1"/>
    <row r="115" s="39" customFormat="1" ht="23.45" customHeight="1"/>
    <row r="116" s="39" customFormat="1" ht="23.45" customHeight="1"/>
    <row r="117" s="39" customFormat="1" ht="23.45" customHeight="1"/>
    <row r="118" s="39" customFormat="1" ht="23.45" customHeight="1"/>
    <row r="119" s="39" customFormat="1" ht="23.45" customHeight="1"/>
    <row r="120" s="39" customFormat="1" ht="23.45" customHeight="1"/>
    <row r="121" s="39" customFormat="1" ht="23.45" customHeight="1"/>
    <row r="122" s="39" customFormat="1" ht="23.45" customHeight="1"/>
    <row r="123" s="39" customFormat="1" ht="23.45" customHeight="1"/>
    <row r="124" s="39" customFormat="1" ht="23.45" customHeight="1"/>
    <row r="125" s="39" customFormat="1" ht="23.45" customHeight="1"/>
    <row r="126" s="39" customFormat="1" ht="23.45" customHeight="1"/>
    <row r="127" s="39" customFormat="1" ht="23.45" customHeight="1"/>
    <row r="128" s="39" customFormat="1" ht="23.45" customHeight="1"/>
    <row r="129" s="39" customFormat="1" ht="23.45" customHeight="1"/>
    <row r="130" s="39" customFormat="1" ht="23.45" customHeight="1"/>
    <row r="131" s="39" customFormat="1" ht="23.45" customHeight="1"/>
    <row r="132" s="39" customFormat="1" ht="23.45" customHeight="1"/>
    <row r="133" s="39" customFormat="1" ht="23.45" customHeight="1"/>
    <row r="134" s="39" customFormat="1" ht="23.45" customHeight="1"/>
    <row r="135" s="39" customFormat="1" ht="23.45" customHeight="1"/>
    <row r="136" s="39" customFormat="1" ht="23.45" customHeight="1"/>
    <row r="137" s="39" customFormat="1" ht="23.45" customHeight="1"/>
    <row r="138" s="39" customFormat="1" ht="23.45" customHeight="1"/>
    <row r="139" s="39" customFormat="1" ht="23.45" customHeight="1"/>
    <row r="140" s="39" customFormat="1" ht="23.45" customHeight="1"/>
    <row r="141" s="39" customFormat="1" ht="23.45" customHeight="1"/>
    <row r="142" s="39" customFormat="1" ht="23.45" customHeight="1"/>
    <row r="143" s="39" customFormat="1" ht="23.45" customHeight="1"/>
    <row r="144" s="39" customFormat="1" ht="23.45" customHeight="1"/>
    <row r="145" s="39" customFormat="1" ht="23.45" customHeight="1"/>
    <row r="146" s="39" customFormat="1" ht="23.45" customHeight="1"/>
    <row r="147" s="39" customFormat="1" ht="23.45" customHeight="1"/>
    <row r="148" s="39" customFormat="1" ht="23.45" customHeight="1"/>
    <row r="149" s="39" customFormat="1" ht="23.45" customHeight="1"/>
    <row r="150" s="39" customFormat="1" ht="23.45" customHeight="1"/>
    <row r="151" s="39" customFormat="1" ht="23.45" customHeight="1"/>
    <row r="152" s="39" customFormat="1" ht="23.45" customHeight="1"/>
    <row r="153" s="39" customFormat="1" ht="23.45" customHeight="1"/>
    <row r="154" s="39" customFormat="1" ht="23.45" customHeight="1"/>
  </sheetData>
  <mergeCells count="35">
    <mergeCell ref="S6:S7"/>
    <mergeCell ref="L4:O5"/>
    <mergeCell ref="Q3:R5"/>
    <mergeCell ref="I4:K5"/>
    <mergeCell ref="D3:D7"/>
    <mergeCell ref="L6:L7"/>
    <mergeCell ref="E6:E7"/>
    <mergeCell ref="S3:T5"/>
    <mergeCell ref="T6:T7"/>
    <mergeCell ref="M6:M7"/>
    <mergeCell ref="P3:P7"/>
    <mergeCell ref="E3:O3"/>
    <mergeCell ref="E4:H5"/>
    <mergeCell ref="F6:F7"/>
    <mergeCell ref="B15:B16"/>
    <mergeCell ref="B17:B18"/>
    <mergeCell ref="E35:M35"/>
    <mergeCell ref="B11:B12"/>
    <mergeCell ref="B13:B14"/>
    <mergeCell ref="D35:D36"/>
    <mergeCell ref="B35:C36"/>
    <mergeCell ref="B19:B20"/>
    <mergeCell ref="B8:C8"/>
    <mergeCell ref="L34:M34"/>
    <mergeCell ref="B41:C41"/>
    <mergeCell ref="B38:C38"/>
    <mergeCell ref="B21:C21"/>
    <mergeCell ref="B23:C23"/>
    <mergeCell ref="B40:C40"/>
    <mergeCell ref="Q6:Q7"/>
    <mergeCell ref="R6:R7"/>
    <mergeCell ref="G6:H6"/>
    <mergeCell ref="I6:I7"/>
    <mergeCell ref="J6:J7"/>
    <mergeCell ref="N6:O6"/>
  </mergeCells>
  <phoneticPr fontId="3"/>
  <printOptions horizontalCentered="1"/>
  <pageMargins left="0.51181102362204722" right="0.51181102362204722" top="0.55118110236220474" bottom="0.39370078740157483" header="0.51181102362204722" footer="0.43307086614173229"/>
  <pageSetup paperSize="9" scale="52" firstPageNumber="168"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B1:L35"/>
  <sheetViews>
    <sheetView showGridLines="0" view="pageBreakPreview" topLeftCell="A25" zoomScale="75" zoomScaleNormal="100" zoomScaleSheetLayoutView="75" workbookViewId="0"/>
  </sheetViews>
  <sheetFormatPr defaultColWidth="10.625" defaultRowHeight="18" customHeight="1"/>
  <cols>
    <col min="1" max="1" width="2.625" style="1" customWidth="1"/>
    <col min="2" max="2" width="18.875" style="331" customWidth="1"/>
    <col min="3" max="10" width="9.625" style="331" customWidth="1"/>
    <col min="11" max="11" width="4.125" style="331" customWidth="1"/>
    <col min="12" max="12" width="2.625" style="1" customWidth="1"/>
    <col min="13" max="16384" width="10.625" style="1"/>
  </cols>
  <sheetData>
    <row r="1" spans="2:11" s="1" customFormat="1" ht="18" customHeight="1">
      <c r="B1" s="1369" t="s">
        <v>1322</v>
      </c>
      <c r="C1" s="567"/>
      <c r="D1" s="567"/>
      <c r="E1" s="567"/>
      <c r="F1" s="567"/>
      <c r="G1" s="567"/>
      <c r="H1" s="567"/>
      <c r="I1" s="331"/>
      <c r="J1" s="331"/>
      <c r="K1" s="331"/>
    </row>
    <row r="2" spans="2:11" s="1" customFormat="1" ht="18" customHeight="1" thickBot="1">
      <c r="B2" s="596"/>
      <c r="C2" s="567"/>
      <c r="D2" s="567"/>
      <c r="E2" s="567"/>
      <c r="F2" s="567"/>
      <c r="G2" s="567"/>
      <c r="H2" s="567"/>
      <c r="I2" s="331"/>
      <c r="J2" s="331"/>
      <c r="K2" s="331"/>
    </row>
    <row r="3" spans="2:11" s="1" customFormat="1" ht="36" customHeight="1">
      <c r="B3" s="1368"/>
      <c r="C3" s="1367" t="s">
        <v>1321</v>
      </c>
      <c r="D3" s="1366"/>
      <c r="E3" s="1363" t="s">
        <v>1320</v>
      </c>
      <c r="F3" s="1365"/>
      <c r="G3" s="1363" t="s">
        <v>1319</v>
      </c>
      <c r="H3" s="1364"/>
      <c r="I3" s="1363" t="s">
        <v>1318</v>
      </c>
      <c r="J3" s="1362"/>
      <c r="K3" s="331"/>
    </row>
    <row r="4" spans="2:11" s="1" customFormat="1" ht="36" customHeight="1">
      <c r="B4" s="1361" t="s">
        <v>1317</v>
      </c>
      <c r="C4" s="1354">
        <v>58617</v>
      </c>
      <c r="D4" s="1358"/>
      <c r="E4" s="1357">
        <v>49209</v>
      </c>
      <c r="F4" s="1356"/>
      <c r="G4" s="1357">
        <v>3787</v>
      </c>
      <c r="H4" s="1356"/>
      <c r="I4" s="1353">
        <v>131</v>
      </c>
      <c r="J4" s="1355"/>
      <c r="K4" s="331"/>
    </row>
    <row r="5" spans="2:11" s="1" customFormat="1" ht="36" customHeight="1">
      <c r="B5" s="1352" t="s">
        <v>1316</v>
      </c>
      <c r="C5" s="1354">
        <v>62429</v>
      </c>
      <c r="D5" s="1358"/>
      <c r="E5" s="1357">
        <v>48688</v>
      </c>
      <c r="F5" s="1356"/>
      <c r="G5" s="1357">
        <v>3842</v>
      </c>
      <c r="H5" s="1356"/>
      <c r="I5" s="1353">
        <v>133</v>
      </c>
      <c r="J5" s="1355"/>
      <c r="K5" s="331"/>
    </row>
    <row r="6" spans="2:11" s="1" customFormat="1" ht="36" customHeight="1">
      <c r="B6" s="1352" t="s">
        <v>1315</v>
      </c>
      <c r="C6" s="1354">
        <v>66051</v>
      </c>
      <c r="D6" s="1358"/>
      <c r="E6" s="1357">
        <v>49743</v>
      </c>
      <c r="F6" s="1356"/>
      <c r="G6" s="1357">
        <v>3346</v>
      </c>
      <c r="H6" s="1356"/>
      <c r="I6" s="1353">
        <v>150</v>
      </c>
      <c r="J6" s="1355"/>
      <c r="K6" s="331"/>
    </row>
    <row r="7" spans="2:11" s="1" customFormat="1" ht="36" customHeight="1">
      <c r="B7" s="1352" t="s">
        <v>1314</v>
      </c>
      <c r="C7" s="1354">
        <v>69111</v>
      </c>
      <c r="D7" s="1358"/>
      <c r="E7" s="1357">
        <v>49391</v>
      </c>
      <c r="F7" s="1356"/>
      <c r="G7" s="1357">
        <v>3011</v>
      </c>
      <c r="H7" s="1356"/>
      <c r="I7" s="1353">
        <v>109</v>
      </c>
      <c r="J7" s="1355"/>
      <c r="K7" s="331"/>
    </row>
    <row r="8" spans="2:11" s="1" customFormat="1" ht="36" customHeight="1">
      <c r="B8" s="1349" t="s">
        <v>1313</v>
      </c>
      <c r="C8" s="1360">
        <v>67643</v>
      </c>
      <c r="D8" s="1359"/>
      <c r="E8" s="1351">
        <v>48739</v>
      </c>
      <c r="F8" s="1356"/>
      <c r="G8" s="1357">
        <v>2732</v>
      </c>
      <c r="H8" s="1356"/>
      <c r="I8" s="1353">
        <v>156</v>
      </c>
      <c r="J8" s="1355"/>
      <c r="K8" s="331"/>
    </row>
    <row r="9" spans="2:11" s="1" customFormat="1" ht="36" customHeight="1">
      <c r="B9" s="1352" t="s">
        <v>1312</v>
      </c>
      <c r="C9" s="1354">
        <v>55062</v>
      </c>
      <c r="D9" s="1358"/>
      <c r="E9" s="1357">
        <v>39376</v>
      </c>
      <c r="F9" s="1356"/>
      <c r="G9" s="1357">
        <v>1634</v>
      </c>
      <c r="H9" s="1356"/>
      <c r="I9" s="1353">
        <v>96</v>
      </c>
      <c r="J9" s="1355"/>
      <c r="K9" s="331"/>
    </row>
    <row r="10" spans="2:11" s="1" customFormat="1" ht="36" customHeight="1">
      <c r="B10" s="1349" t="s">
        <v>1311</v>
      </c>
      <c r="C10" s="1354">
        <v>54218</v>
      </c>
      <c r="D10" s="1358"/>
      <c r="E10" s="1357">
        <v>38204</v>
      </c>
      <c r="F10" s="1356"/>
      <c r="G10" s="1357">
        <v>1252</v>
      </c>
      <c r="H10" s="1356"/>
      <c r="I10" s="1353">
        <v>103</v>
      </c>
      <c r="J10" s="1355"/>
      <c r="K10" s="331"/>
    </row>
    <row r="11" spans="2:11" s="1" customFormat="1" ht="36" customHeight="1">
      <c r="B11" s="1349" t="s">
        <v>1310</v>
      </c>
      <c r="C11" s="1354">
        <v>53590</v>
      </c>
      <c r="D11" s="1358"/>
      <c r="E11" s="1357">
        <v>36596</v>
      </c>
      <c r="F11" s="1356"/>
      <c r="G11" s="1357">
        <v>1242</v>
      </c>
      <c r="H11" s="1356"/>
      <c r="I11" s="1353">
        <v>95</v>
      </c>
      <c r="J11" s="1355"/>
      <c r="K11" s="331"/>
    </row>
    <row r="12" spans="2:11" s="1" customFormat="1" ht="36" customHeight="1">
      <c r="B12" s="1352" t="s">
        <v>1309</v>
      </c>
      <c r="C12" s="1354">
        <v>61919</v>
      </c>
      <c r="D12" s="1351"/>
      <c r="E12" s="1353">
        <v>34929</v>
      </c>
      <c r="F12" s="1351"/>
      <c r="G12" s="1353">
        <v>1072</v>
      </c>
      <c r="H12" s="1351"/>
      <c r="I12" s="1353">
        <v>102</v>
      </c>
      <c r="J12" s="1350"/>
      <c r="K12" s="331"/>
    </row>
    <row r="13" spans="2:11" s="1" customFormat="1" ht="36" customHeight="1">
      <c r="B13" s="1352" t="s">
        <v>1308</v>
      </c>
      <c r="C13" s="1348">
        <v>50486</v>
      </c>
      <c r="D13" s="1351"/>
      <c r="E13" s="1346">
        <v>32234</v>
      </c>
      <c r="F13" s="1351"/>
      <c r="G13" s="1346">
        <v>963</v>
      </c>
      <c r="H13" s="1351"/>
      <c r="I13" s="1346">
        <v>52</v>
      </c>
      <c r="J13" s="1350"/>
      <c r="K13" s="331"/>
    </row>
    <row r="14" spans="2:11" s="1" customFormat="1" ht="36" customHeight="1">
      <c r="B14" s="1349" t="s">
        <v>1307</v>
      </c>
      <c r="C14" s="1348">
        <v>49367</v>
      </c>
      <c r="D14" s="1351"/>
      <c r="E14" s="1346">
        <v>29986</v>
      </c>
      <c r="F14" s="1351"/>
      <c r="G14" s="1346">
        <v>980</v>
      </c>
      <c r="H14" s="1351"/>
      <c r="I14" s="1346">
        <v>48</v>
      </c>
      <c r="J14" s="1350"/>
      <c r="K14" s="331"/>
    </row>
    <row r="15" spans="2:11" s="1" customFormat="1" ht="36" customHeight="1">
      <c r="B15" s="1349" t="s">
        <v>1306</v>
      </c>
      <c r="C15" s="1348">
        <v>49936</v>
      </c>
      <c r="D15" s="1351"/>
      <c r="E15" s="1346">
        <v>30623</v>
      </c>
      <c r="F15" s="1351"/>
      <c r="G15" s="1346">
        <v>845</v>
      </c>
      <c r="H15" s="1351"/>
      <c r="I15" s="1346">
        <v>48</v>
      </c>
      <c r="J15" s="1350"/>
      <c r="K15" s="331"/>
    </row>
    <row r="16" spans="2:11" s="1" customFormat="1" ht="36" customHeight="1">
      <c r="B16" s="1349" t="s">
        <v>1305</v>
      </c>
      <c r="C16" s="1348">
        <v>49813</v>
      </c>
      <c r="D16" s="1351"/>
      <c r="E16" s="1346">
        <v>30374</v>
      </c>
      <c r="F16" s="1351"/>
      <c r="G16" s="1346">
        <v>705</v>
      </c>
      <c r="H16" s="1351"/>
      <c r="I16" s="1346">
        <v>49</v>
      </c>
      <c r="J16" s="1350"/>
      <c r="K16" s="331"/>
    </row>
    <row r="17" spans="2:12" s="1" customFormat="1" ht="36" customHeight="1">
      <c r="B17" s="1349" t="s">
        <v>1304</v>
      </c>
      <c r="C17" s="1348">
        <v>49560</v>
      </c>
      <c r="D17" s="1351"/>
      <c r="E17" s="1346">
        <v>28708</v>
      </c>
      <c r="F17" s="1351"/>
      <c r="G17" s="1346">
        <v>680</v>
      </c>
      <c r="H17" s="1351"/>
      <c r="I17" s="1346">
        <v>50</v>
      </c>
      <c r="J17" s="1350"/>
      <c r="K17" s="331"/>
    </row>
    <row r="18" spans="2:12" s="1" customFormat="1" ht="36" customHeight="1">
      <c r="B18" s="1349" t="s">
        <v>1303</v>
      </c>
      <c r="C18" s="1348">
        <v>49188</v>
      </c>
      <c r="D18" s="1351"/>
      <c r="E18" s="1346">
        <v>28725</v>
      </c>
      <c r="F18" s="1351"/>
      <c r="G18" s="1346">
        <v>541</v>
      </c>
      <c r="H18" s="1351"/>
      <c r="I18" s="1346">
        <v>64</v>
      </c>
      <c r="J18" s="1350"/>
      <c r="K18" s="331"/>
    </row>
    <row r="19" spans="2:12" s="1" customFormat="1" ht="36" customHeight="1">
      <c r="B19" s="1349" t="s">
        <v>1302</v>
      </c>
      <c r="C19" s="1348">
        <v>48071</v>
      </c>
      <c r="D19" s="1347"/>
      <c r="E19" s="1346">
        <v>27781</v>
      </c>
      <c r="F19" s="1347"/>
      <c r="G19" s="1346">
        <v>425</v>
      </c>
      <c r="H19" s="1347"/>
      <c r="I19" s="1346">
        <v>43</v>
      </c>
      <c r="J19" s="1345"/>
      <c r="K19" s="331"/>
    </row>
    <row r="20" spans="2:12" s="1" customFormat="1" ht="36" customHeight="1">
      <c r="B20" s="1349" t="s">
        <v>1301</v>
      </c>
      <c r="C20" s="1348">
        <v>47355</v>
      </c>
      <c r="D20" s="1347"/>
      <c r="E20" s="1346">
        <v>26697</v>
      </c>
      <c r="F20" s="1347"/>
      <c r="G20" s="1346">
        <v>564</v>
      </c>
      <c r="H20" s="1347"/>
      <c r="I20" s="1346">
        <v>57</v>
      </c>
      <c r="J20" s="1345"/>
      <c r="K20" s="331"/>
    </row>
    <row r="21" spans="2:12" s="1" customFormat="1" ht="36" customHeight="1">
      <c r="B21" s="1349" t="s">
        <v>1300</v>
      </c>
      <c r="C21" s="1348">
        <v>46401</v>
      </c>
      <c r="D21" s="1351"/>
      <c r="E21" s="1346">
        <v>26189</v>
      </c>
      <c r="F21" s="1351"/>
      <c r="G21" s="1346">
        <v>432</v>
      </c>
      <c r="H21" s="1351"/>
      <c r="I21" s="1346">
        <v>71</v>
      </c>
      <c r="J21" s="1350"/>
      <c r="K21" s="331"/>
    </row>
    <row r="22" spans="2:12" s="1" customFormat="1" ht="36" customHeight="1">
      <c r="B22" s="1349" t="s">
        <v>1299</v>
      </c>
      <c r="C22" s="1348">
        <v>45633</v>
      </c>
      <c r="D22" s="1347"/>
      <c r="E22" s="1346">
        <v>26016</v>
      </c>
      <c r="F22" s="1347"/>
      <c r="G22" s="1346">
        <v>448</v>
      </c>
      <c r="H22" s="1347"/>
      <c r="I22" s="1346">
        <v>71</v>
      </c>
      <c r="J22" s="1345"/>
      <c r="K22" s="331"/>
    </row>
    <row r="23" spans="2:12" s="1" customFormat="1" ht="36" customHeight="1" thickBot="1">
      <c r="B23" s="1344" t="s">
        <v>1298</v>
      </c>
      <c r="C23" s="1343">
        <v>44958</v>
      </c>
      <c r="D23" s="1342"/>
      <c r="E23" s="1341">
        <v>24375</v>
      </c>
      <c r="F23" s="1342"/>
      <c r="G23" s="1341">
        <v>322</v>
      </c>
      <c r="H23" s="1342"/>
      <c r="I23" s="1341">
        <v>68</v>
      </c>
      <c r="J23" s="1340"/>
      <c r="K23" s="331"/>
    </row>
    <row r="24" spans="2:12" s="1" customFormat="1" ht="14.25" customHeight="1">
      <c r="B24" s="1327" t="s">
        <v>1297</v>
      </c>
      <c r="C24" s="1339"/>
      <c r="D24" s="567"/>
      <c r="E24" s="1339"/>
      <c r="F24" s="567"/>
      <c r="G24" s="1339"/>
      <c r="H24" s="567"/>
      <c r="I24" s="1339"/>
      <c r="J24" s="567"/>
      <c r="K24" s="331"/>
    </row>
    <row r="25" spans="2:12" s="1" customFormat="1" ht="18" customHeight="1">
      <c r="B25" s="1327" t="s">
        <v>1296</v>
      </c>
      <c r="C25" s="332"/>
      <c r="D25" s="332"/>
      <c r="E25" s="332"/>
      <c r="F25" s="332"/>
      <c r="G25" s="332"/>
      <c r="H25" s="332"/>
      <c r="I25" s="331"/>
      <c r="J25" s="331"/>
      <c r="K25" s="331"/>
    </row>
    <row r="26" spans="2:12" s="1" customFormat="1" ht="18" customHeight="1">
      <c r="B26" s="1324" t="s">
        <v>973</v>
      </c>
      <c r="C26" s="331"/>
      <c r="D26" s="331"/>
      <c r="E26" s="331"/>
      <c r="F26" s="331"/>
      <c r="G26" s="331"/>
      <c r="H26" s="331"/>
      <c r="I26" s="331"/>
      <c r="J26" s="331"/>
      <c r="K26" s="331"/>
    </row>
    <row r="29" spans="2:12" s="1" customFormat="1" ht="18" customHeight="1">
      <c r="B29" s="597" t="s">
        <v>1295</v>
      </c>
      <c r="C29" s="331"/>
      <c r="D29" s="331"/>
      <c r="E29" s="331"/>
      <c r="F29" s="331"/>
      <c r="G29" s="331"/>
      <c r="H29" s="331"/>
      <c r="I29" s="331"/>
      <c r="J29" s="331"/>
      <c r="K29" s="331"/>
    </row>
    <row r="30" spans="2:12" s="1" customFormat="1" ht="18" customHeight="1" thickBot="1">
      <c r="B30" s="567"/>
      <c r="C30" s="567"/>
      <c r="D30" s="567"/>
      <c r="E30" s="331"/>
      <c r="F30" s="567"/>
      <c r="G30" s="567"/>
      <c r="H30" s="331"/>
      <c r="I30" s="331"/>
      <c r="J30" s="1338" t="s">
        <v>1294</v>
      </c>
      <c r="K30" s="331"/>
      <c r="L30" s="44"/>
    </row>
    <row r="31" spans="2:12" s="1" customFormat="1" ht="63.75" customHeight="1">
      <c r="B31" s="1337"/>
      <c r="C31" s="1336" t="s">
        <v>1293</v>
      </c>
      <c r="D31" s="1335" t="s">
        <v>1292</v>
      </c>
      <c r="E31" s="593" t="s">
        <v>1291</v>
      </c>
      <c r="F31" s="593" t="s">
        <v>1290</v>
      </c>
      <c r="G31" s="1334" t="s">
        <v>1289</v>
      </c>
      <c r="H31" s="1333" t="s">
        <v>1288</v>
      </c>
      <c r="I31" s="593" t="s">
        <v>1010</v>
      </c>
      <c r="J31" s="1332" t="s">
        <v>1287</v>
      </c>
      <c r="K31" s="331"/>
      <c r="L31" s="1294"/>
    </row>
    <row r="32" spans="2:12" s="1" customFormat="1" ht="63.75" customHeight="1" thickBot="1">
      <c r="B32" s="599" t="s">
        <v>1286</v>
      </c>
      <c r="C32" s="1331">
        <v>2519</v>
      </c>
      <c r="D32" s="1329">
        <v>44958</v>
      </c>
      <c r="E32" s="1330">
        <v>24375</v>
      </c>
      <c r="F32" s="1329">
        <v>322</v>
      </c>
      <c r="G32" s="1330">
        <v>53</v>
      </c>
      <c r="H32" s="1329">
        <v>68</v>
      </c>
      <c r="I32" s="1329">
        <v>58</v>
      </c>
      <c r="J32" s="1328">
        <v>268</v>
      </c>
      <c r="K32" s="331"/>
      <c r="L32" s="217"/>
    </row>
    <row r="33" spans="2:11" s="1" customFormat="1" ht="18" customHeight="1">
      <c r="B33" s="1327" t="s">
        <v>1080</v>
      </c>
      <c r="C33" s="1326"/>
      <c r="D33" s="1326"/>
      <c r="E33" s="1326"/>
      <c r="F33" s="1325"/>
      <c r="G33" s="331"/>
      <c r="H33" s="331"/>
      <c r="I33" s="331"/>
      <c r="J33" s="331"/>
      <c r="K33" s="331"/>
    </row>
    <row r="34" spans="2:11" s="1" customFormat="1" ht="15" customHeight="1">
      <c r="B34" s="1327" t="s">
        <v>1285</v>
      </c>
      <c r="C34" s="1326"/>
      <c r="D34" s="1326"/>
      <c r="E34" s="1326"/>
      <c r="F34" s="1325"/>
      <c r="G34" s="331"/>
      <c r="H34" s="331"/>
      <c r="I34" s="331"/>
      <c r="J34" s="331"/>
      <c r="K34" s="331"/>
    </row>
    <row r="35" spans="2:11" s="1" customFormat="1" ht="14.25" customHeight="1">
      <c r="B35" s="1324" t="s">
        <v>973</v>
      </c>
      <c r="C35" s="332"/>
      <c r="D35" s="332"/>
      <c r="E35" s="332"/>
      <c r="F35" s="332"/>
      <c r="G35" s="332"/>
      <c r="H35" s="332"/>
      <c r="I35" s="331"/>
      <c r="J35" s="331"/>
      <c r="K35" s="331"/>
    </row>
  </sheetData>
  <mergeCells count="84">
    <mergeCell ref="C22:D22"/>
    <mergeCell ref="E22:F22"/>
    <mergeCell ref="G22:H22"/>
    <mergeCell ref="I22:J22"/>
    <mergeCell ref="C23:D23"/>
    <mergeCell ref="E23:F23"/>
    <mergeCell ref="G23:H23"/>
    <mergeCell ref="I23:J23"/>
    <mergeCell ref="C16:D16"/>
    <mergeCell ref="E16:F16"/>
    <mergeCell ref="C19:D19"/>
    <mergeCell ref="E19:F19"/>
    <mergeCell ref="G19:H19"/>
    <mergeCell ref="I19:J19"/>
    <mergeCell ref="G16:H16"/>
    <mergeCell ref="I16:J16"/>
    <mergeCell ref="C17:D17"/>
    <mergeCell ref="E17:F17"/>
    <mergeCell ref="G7:H7"/>
    <mergeCell ref="C10:D10"/>
    <mergeCell ref="C14:D14"/>
    <mergeCell ref="I13:J13"/>
    <mergeCell ref="C21:D21"/>
    <mergeCell ref="E21:F21"/>
    <mergeCell ref="G21:H21"/>
    <mergeCell ref="I21:J21"/>
    <mergeCell ref="C15:D15"/>
    <mergeCell ref="E15:F15"/>
    <mergeCell ref="E5:F5"/>
    <mergeCell ref="G5:H5"/>
    <mergeCell ref="C3:D3"/>
    <mergeCell ref="E3:F3"/>
    <mergeCell ref="G3:H3"/>
    <mergeCell ref="C5:D5"/>
    <mergeCell ref="C9:D9"/>
    <mergeCell ref="I3:J3"/>
    <mergeCell ref="C6:D6"/>
    <mergeCell ref="E6:F6"/>
    <mergeCell ref="G6:H6"/>
    <mergeCell ref="I6:J6"/>
    <mergeCell ref="C4:D4"/>
    <mergeCell ref="G4:H4"/>
    <mergeCell ref="G8:H8"/>
    <mergeCell ref="E4:F4"/>
    <mergeCell ref="I14:J14"/>
    <mergeCell ref="G14:H14"/>
    <mergeCell ref="E11:F11"/>
    <mergeCell ref="G11:H11"/>
    <mergeCell ref="C11:D11"/>
    <mergeCell ref="C13:D13"/>
    <mergeCell ref="E13:F13"/>
    <mergeCell ref="G13:H13"/>
    <mergeCell ref="E12:F12"/>
    <mergeCell ref="G12:H12"/>
    <mergeCell ref="C7:D7"/>
    <mergeCell ref="C8:D8"/>
    <mergeCell ref="E7:F7"/>
    <mergeCell ref="E9:F9"/>
    <mergeCell ref="E8:F8"/>
    <mergeCell ref="G15:H15"/>
    <mergeCell ref="G9:H9"/>
    <mergeCell ref="E10:F10"/>
    <mergeCell ref="G10:H10"/>
    <mergeCell ref="C12:D12"/>
    <mergeCell ref="I15:J15"/>
    <mergeCell ref="I4:J4"/>
    <mergeCell ref="I5:J5"/>
    <mergeCell ref="G17:H17"/>
    <mergeCell ref="I17:J17"/>
    <mergeCell ref="I9:J9"/>
    <mergeCell ref="I8:J8"/>
    <mergeCell ref="I7:J7"/>
    <mergeCell ref="I12:J12"/>
    <mergeCell ref="I11:J11"/>
    <mergeCell ref="C20:D20"/>
    <mergeCell ref="E20:F20"/>
    <mergeCell ref="G20:H20"/>
    <mergeCell ref="I20:J20"/>
    <mergeCell ref="I10:J10"/>
    <mergeCell ref="E14:F14"/>
    <mergeCell ref="C18:D18"/>
    <mergeCell ref="E18:F18"/>
    <mergeCell ref="G18:H18"/>
    <mergeCell ref="I18:J18"/>
  </mergeCells>
  <phoneticPr fontId="3"/>
  <printOptions horizontalCentered="1"/>
  <pageMargins left="0.51181102362204722" right="0.51181102362204722" top="0.55118110236220474" bottom="0.39370078740157483" header="0.51181102362204722" footer="0.39370078740157483"/>
  <pageSetup paperSize="9" scale="76" firstPageNumber="168" orientation="portrait" useFirstPageNumber="1" r:id="rId1"/>
  <headerFooter alignWithMargins="0"/>
  <rowBreaks count="1" manualBreakCount="1">
    <brk id="11" max="10" man="1"/>
  </rowBreaks>
  <colBreaks count="1" manualBreakCount="1">
    <brk id="1" max="3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55"/>
  <sheetViews>
    <sheetView showGridLines="0" view="pageBreakPreview" topLeftCell="B34" zoomScale="60" zoomScaleNormal="100" workbookViewId="0"/>
  </sheetViews>
  <sheetFormatPr defaultColWidth="10.625" defaultRowHeight="18" customHeight="1"/>
  <cols>
    <col min="1" max="1" width="2.625" style="331" customWidth="1"/>
    <col min="2" max="2" width="19.625" style="331" customWidth="1"/>
    <col min="3" max="3" width="12.875" style="331" customWidth="1"/>
    <col min="4" max="23" width="9.875" style="331" customWidth="1"/>
    <col min="24" max="24" width="2.625" style="331" customWidth="1"/>
    <col min="25" max="16384" width="10.625" style="331"/>
  </cols>
  <sheetData>
    <row r="1" spans="2:24" s="331" customFormat="1" ht="18" customHeight="1">
      <c r="B1" s="1424" t="s">
        <v>1357</v>
      </c>
    </row>
    <row r="2" spans="2:24" s="331" customFormat="1" ht="18" customHeight="1" thickBot="1">
      <c r="B2" s="597"/>
      <c r="U2" s="1420"/>
      <c r="V2" s="1420"/>
      <c r="W2" s="1420" t="s">
        <v>18</v>
      </c>
    </row>
    <row r="3" spans="2:24" s="1443" customFormat="1" ht="18" customHeight="1">
      <c r="B3" s="1470"/>
      <c r="C3" s="1469"/>
      <c r="D3" s="1468" t="s">
        <v>1356</v>
      </c>
      <c r="E3" s="1468"/>
      <c r="F3" s="1468"/>
      <c r="G3" s="1468"/>
      <c r="H3" s="1468"/>
      <c r="I3" s="1467"/>
      <c r="J3" s="1467"/>
      <c r="K3" s="1467"/>
      <c r="L3" s="1467"/>
      <c r="M3" s="1467"/>
      <c r="N3" s="1467"/>
      <c r="O3" s="1467"/>
      <c r="P3" s="1467"/>
      <c r="Q3" s="1467"/>
      <c r="R3" s="1467"/>
      <c r="S3" s="1466"/>
      <c r="T3" s="1467"/>
      <c r="U3" s="1466"/>
      <c r="V3" s="1466"/>
      <c r="W3" s="1465"/>
    </row>
    <row r="4" spans="2:24" s="1443" customFormat="1" ht="26.25" customHeight="1">
      <c r="B4" s="1464"/>
      <c r="C4" s="1463" t="s">
        <v>53</v>
      </c>
      <c r="D4" s="1462"/>
      <c r="E4" s="1462"/>
      <c r="F4" s="1462"/>
      <c r="G4" s="1462"/>
      <c r="H4" s="1462"/>
      <c r="I4" s="1461" t="s">
        <v>1355</v>
      </c>
      <c r="J4" s="1409"/>
      <c r="K4" s="1409"/>
      <c r="L4" s="1409"/>
      <c r="M4" s="1409"/>
      <c r="N4" s="1461" t="s">
        <v>1354</v>
      </c>
      <c r="O4" s="1409"/>
      <c r="P4" s="1409"/>
      <c r="Q4" s="1409"/>
      <c r="R4" s="1409"/>
      <c r="S4" s="1409" t="s">
        <v>1353</v>
      </c>
      <c r="T4" s="1409"/>
      <c r="U4" s="1409"/>
      <c r="V4" s="1409"/>
      <c r="W4" s="1408"/>
    </row>
    <row r="5" spans="2:24" s="1443" customFormat="1" ht="93.75" customHeight="1">
      <c r="B5" s="1460"/>
      <c r="C5" s="1459"/>
      <c r="D5" s="1455" t="s">
        <v>1349</v>
      </c>
      <c r="E5" s="1454" t="s">
        <v>1348</v>
      </c>
      <c r="F5" s="1454" t="s">
        <v>1347</v>
      </c>
      <c r="G5" s="1454" t="s">
        <v>1352</v>
      </c>
      <c r="H5" s="1454" t="s">
        <v>1351</v>
      </c>
      <c r="I5" s="1456" t="s">
        <v>1349</v>
      </c>
      <c r="J5" s="1454" t="s">
        <v>1348</v>
      </c>
      <c r="K5" s="1454" t="s">
        <v>1347</v>
      </c>
      <c r="L5" s="1454" t="s">
        <v>1352</v>
      </c>
      <c r="M5" s="1454" t="s">
        <v>1351</v>
      </c>
      <c r="N5" s="1455" t="s">
        <v>1349</v>
      </c>
      <c r="O5" s="1454" t="s">
        <v>1348</v>
      </c>
      <c r="P5" s="1454" t="s">
        <v>1347</v>
      </c>
      <c r="Q5" s="1454" t="s">
        <v>1352</v>
      </c>
      <c r="R5" s="1454" t="s">
        <v>1351</v>
      </c>
      <c r="S5" s="1455" t="s">
        <v>1349</v>
      </c>
      <c r="T5" s="1454" t="s">
        <v>1348</v>
      </c>
      <c r="U5" s="1454" t="s">
        <v>1347</v>
      </c>
      <c r="V5" s="1454" t="s">
        <v>1352</v>
      </c>
      <c r="W5" s="1453" t="s">
        <v>1351</v>
      </c>
    </row>
    <row r="6" spans="2:24" s="1443" customFormat="1" ht="11.25" customHeight="1">
      <c r="B6" s="1460"/>
      <c r="C6" s="1459"/>
      <c r="D6" s="1455"/>
      <c r="E6" s="1454"/>
      <c r="F6" s="1454"/>
      <c r="G6" s="1454"/>
      <c r="H6" s="1454"/>
      <c r="I6" s="1456"/>
      <c r="J6" s="1454"/>
      <c r="K6" s="1454"/>
      <c r="L6" s="1454"/>
      <c r="M6" s="1454"/>
      <c r="N6" s="1455"/>
      <c r="O6" s="1454"/>
      <c r="P6" s="1454"/>
      <c r="Q6" s="1454"/>
      <c r="R6" s="1454"/>
      <c r="S6" s="1455"/>
      <c r="T6" s="1454"/>
      <c r="U6" s="1454"/>
      <c r="V6" s="1454"/>
      <c r="W6" s="1453"/>
    </row>
    <row r="7" spans="2:24" s="1443" customFormat="1" ht="12" customHeight="1">
      <c r="B7" s="1458"/>
      <c r="C7" s="1457"/>
      <c r="D7" s="1455"/>
      <c r="E7" s="1454"/>
      <c r="F7" s="1454"/>
      <c r="G7" s="1454"/>
      <c r="H7" s="1454"/>
      <c r="I7" s="1456"/>
      <c r="J7" s="1454"/>
      <c r="K7" s="1454"/>
      <c r="L7" s="1454"/>
      <c r="M7" s="1454"/>
      <c r="N7" s="1455"/>
      <c r="O7" s="1454"/>
      <c r="P7" s="1454"/>
      <c r="Q7" s="1454"/>
      <c r="R7" s="1454"/>
      <c r="S7" s="1455"/>
      <c r="T7" s="1454"/>
      <c r="U7" s="1454"/>
      <c r="V7" s="1454"/>
      <c r="W7" s="1453"/>
    </row>
    <row r="8" spans="2:24" s="331" customFormat="1" ht="46.5" customHeight="1">
      <c r="B8" s="577" t="s">
        <v>4</v>
      </c>
      <c r="C8" s="1452">
        <f>D8+C26</f>
        <v>1421</v>
      </c>
      <c r="D8" s="1451">
        <f>SUM(E8:H8)</f>
        <v>706</v>
      </c>
      <c r="E8" s="1429">
        <f>IF(J8+O8+T8=0,"-",J8+O8+T8)</f>
        <v>263</v>
      </c>
      <c r="F8" s="1429">
        <f>IF(K8+P8+U8=0,"-",K8+P8+U8)</f>
        <v>192</v>
      </c>
      <c r="G8" s="1429">
        <f>IF(L8+Q8+V8=0,"-",L8+Q8+V8)</f>
        <v>165</v>
      </c>
      <c r="H8" s="1429">
        <f>IF(M8+R8+W8=0,"-",M8+R8+W8)</f>
        <v>86</v>
      </c>
      <c r="I8" s="1429">
        <f>IF(SUM(J8:M8)=0,"-",SUM(J8:M8))</f>
        <v>23</v>
      </c>
      <c r="J8" s="1429">
        <f>SUM(J9:J20)</f>
        <v>7</v>
      </c>
      <c r="K8" s="1429">
        <f>SUM(K9:K20)</f>
        <v>15</v>
      </c>
      <c r="L8" s="1429">
        <f>SUM(L9:L20)</f>
        <v>1</v>
      </c>
      <c r="M8" s="1429">
        <f>SUM(M9:M20)</f>
        <v>0</v>
      </c>
      <c r="N8" s="1429">
        <f>IF(SUM(O8:R8)=0,"-",SUM(O8:R8))</f>
        <v>185</v>
      </c>
      <c r="O8" s="1429">
        <f>SUM(O9:O20)</f>
        <v>128</v>
      </c>
      <c r="P8" s="1429">
        <f>SUM(P9:P20)</f>
        <v>10</v>
      </c>
      <c r="Q8" s="1429">
        <f>SUM(Q9:Q20)</f>
        <v>44</v>
      </c>
      <c r="R8" s="1429">
        <f>SUM(R9:R20)</f>
        <v>3</v>
      </c>
      <c r="S8" s="1429">
        <f>IF(SUM(T8:W8)=0,"-",SUM(T8:W8))</f>
        <v>498</v>
      </c>
      <c r="T8" s="1429">
        <f>SUM(T9:T20)</f>
        <v>128</v>
      </c>
      <c r="U8" s="1429">
        <f>SUM(U9:U20)</f>
        <v>167</v>
      </c>
      <c r="V8" s="1429">
        <f>SUM(V9:V20)</f>
        <v>120</v>
      </c>
      <c r="W8" s="1429">
        <f>SUM(W9:W20)</f>
        <v>83</v>
      </c>
      <c r="X8" s="1442"/>
    </row>
    <row r="9" spans="2:24" s="331" customFormat="1" ht="46.5" customHeight="1">
      <c r="B9" s="577" t="s">
        <v>1344</v>
      </c>
      <c r="C9" s="1452">
        <f>D9+C27</f>
        <v>278</v>
      </c>
      <c r="D9" s="1451">
        <f>SUM(E9:H9)</f>
        <v>235</v>
      </c>
      <c r="E9" s="1429">
        <f>IF(J9+O9+T9=0,"-",J9+O9+T9)</f>
        <v>157</v>
      </c>
      <c r="F9" s="1429">
        <f>IF(K9+P9+U9=0,"-",K9+P9+U9)</f>
        <v>9</v>
      </c>
      <c r="G9" s="1429">
        <f>IF(L9+Q9+V9=0,"-",L9+Q9+V9)</f>
        <v>63</v>
      </c>
      <c r="H9" s="1429">
        <f>IF(M9+R9+W9=0,"-",M9+R9+W9)</f>
        <v>6</v>
      </c>
      <c r="I9" s="1429" t="str">
        <f>IF(SUM(J9:M9)=0,"-",SUM(J9:M9))</f>
        <v>-</v>
      </c>
      <c r="J9" s="1429">
        <v>0</v>
      </c>
      <c r="K9" s="1429">
        <v>0</v>
      </c>
      <c r="L9" s="1429">
        <v>0</v>
      </c>
      <c r="M9" s="1429">
        <v>0</v>
      </c>
      <c r="N9" s="1429">
        <f>IF(SUM(O9:R9)=0,"-",SUM(O9:R9))</f>
        <v>177</v>
      </c>
      <c r="O9" s="1429">
        <v>125</v>
      </c>
      <c r="P9" s="1429">
        <v>9</v>
      </c>
      <c r="Q9" s="1429">
        <v>41</v>
      </c>
      <c r="R9" s="1429">
        <v>2</v>
      </c>
      <c r="S9" s="1429">
        <f>IF(SUM(T9:W9)=0,"-",SUM(T9:W9))</f>
        <v>58</v>
      </c>
      <c r="T9" s="1429">
        <v>32</v>
      </c>
      <c r="U9" s="1429">
        <v>0</v>
      </c>
      <c r="V9" s="1429">
        <v>22</v>
      </c>
      <c r="W9" s="1428">
        <v>4</v>
      </c>
    </row>
    <row r="10" spans="2:24" s="331" customFormat="1" ht="46.5" customHeight="1">
      <c r="B10" s="577" t="s">
        <v>1343</v>
      </c>
      <c r="C10" s="1452">
        <f>D10+C28</f>
        <v>232</v>
      </c>
      <c r="D10" s="1451">
        <f>SUM(E10:H10)</f>
        <v>81</v>
      </c>
      <c r="E10" s="1429">
        <f>IF(J10+O10+T10=0,"-",J10+O10+T10)</f>
        <v>29</v>
      </c>
      <c r="F10" s="1429">
        <f>IF(K10+P10+U10=0,"-",K10+P10+U10)</f>
        <v>52</v>
      </c>
      <c r="G10" s="1429" t="str">
        <f>IF(L10+Q10+V10=0,"-",L10+Q10+V10)</f>
        <v>-</v>
      </c>
      <c r="H10" s="1429" t="str">
        <f>IF(M10+R10+W10=0,"-",M10+R10+W10)</f>
        <v>-</v>
      </c>
      <c r="I10" s="1429">
        <f>IF(SUM(J10:M10)=0,"-",SUM(J10:M10))</f>
        <v>18</v>
      </c>
      <c r="J10" s="1429">
        <v>5</v>
      </c>
      <c r="K10" s="1429">
        <v>13</v>
      </c>
      <c r="L10" s="1429">
        <v>0</v>
      </c>
      <c r="M10" s="1429">
        <v>0</v>
      </c>
      <c r="N10" s="1429" t="str">
        <f>IF(SUM(O10:R10)=0,"-",SUM(O10:R10))</f>
        <v>-</v>
      </c>
      <c r="O10" s="1429">
        <v>0</v>
      </c>
      <c r="P10" s="1429">
        <v>0</v>
      </c>
      <c r="Q10" s="1429">
        <v>0</v>
      </c>
      <c r="R10" s="1429">
        <v>0</v>
      </c>
      <c r="S10" s="1429">
        <f>IF(SUM(T10:W10)=0,"-",SUM(T10:W10))</f>
        <v>63</v>
      </c>
      <c r="T10" s="1429">
        <v>24</v>
      </c>
      <c r="U10" s="1429">
        <v>39</v>
      </c>
      <c r="V10" s="1429">
        <v>0</v>
      </c>
      <c r="W10" s="1428">
        <v>0</v>
      </c>
    </row>
    <row r="11" spans="2:24" s="331" customFormat="1" ht="46.5" customHeight="1">
      <c r="B11" s="577" t="s">
        <v>1342</v>
      </c>
      <c r="C11" s="1452">
        <f>D11+C29</f>
        <v>68</v>
      </c>
      <c r="D11" s="1451">
        <f>SUM(E11:H11)</f>
        <v>38</v>
      </c>
      <c r="E11" s="1429">
        <f>IF(J11+O11+T11=0,"-",J11+O11+T11)</f>
        <v>13</v>
      </c>
      <c r="F11" s="1429">
        <f>IF(K11+P11+U11=0,"-",K11+P11+U11)</f>
        <v>25</v>
      </c>
      <c r="G11" s="1429" t="str">
        <f>IF(L11+Q11+V11=0,"-",L11+Q11+V11)</f>
        <v>-</v>
      </c>
      <c r="H11" s="1429" t="str">
        <f>IF(M11+R11+W11=0,"-",M11+R11+W11)</f>
        <v>-</v>
      </c>
      <c r="I11" s="1429" t="str">
        <f>IF(SUM(J11:M11)=0,"-",SUM(J11:M11))</f>
        <v>-</v>
      </c>
      <c r="J11" s="1429">
        <v>0</v>
      </c>
      <c r="K11" s="1429">
        <v>0</v>
      </c>
      <c r="L11" s="1429">
        <v>0</v>
      </c>
      <c r="M11" s="1429">
        <v>0</v>
      </c>
      <c r="N11" s="1429">
        <f>IF(SUM(O11:R11)=0,"-",SUM(O11:R11))</f>
        <v>1</v>
      </c>
      <c r="O11" s="1429">
        <v>1</v>
      </c>
      <c r="P11" s="1429">
        <v>0</v>
      </c>
      <c r="Q11" s="1429">
        <v>0</v>
      </c>
      <c r="R11" s="1429">
        <v>0</v>
      </c>
      <c r="S11" s="1429">
        <f>IF(SUM(T11:W11)=0,"-",SUM(T11:W11))</f>
        <v>37</v>
      </c>
      <c r="T11" s="1429">
        <v>12</v>
      </c>
      <c r="U11" s="1429">
        <v>25</v>
      </c>
      <c r="V11" s="1429">
        <v>0</v>
      </c>
      <c r="W11" s="1428">
        <v>0</v>
      </c>
    </row>
    <row r="12" spans="2:24" s="331" customFormat="1" ht="46.5" customHeight="1">
      <c r="B12" s="577" t="s">
        <v>1341</v>
      </c>
      <c r="C12" s="1452">
        <f>D12+C30</f>
        <v>248</v>
      </c>
      <c r="D12" s="1451">
        <f>SUM(E12:H12)</f>
        <v>65</v>
      </c>
      <c r="E12" s="1429">
        <f>IF(J12+O12+T12=0,"-",J12+O12+T12)</f>
        <v>18</v>
      </c>
      <c r="F12" s="1429">
        <f>IF(K12+P12+U12=0,"-",K12+P12+U12)</f>
        <v>46</v>
      </c>
      <c r="G12" s="1429" t="str">
        <f>IF(L12+Q12+V12=0,"-",L12+Q12+V12)</f>
        <v>-</v>
      </c>
      <c r="H12" s="1429">
        <f>IF(M12+R12+W12=0,"-",M12+R12+W12)</f>
        <v>1</v>
      </c>
      <c r="I12" s="1429" t="str">
        <f>IF(SUM(J12:M12)=0,"-",SUM(J12:M12))</f>
        <v>-</v>
      </c>
      <c r="J12" s="1429">
        <v>0</v>
      </c>
      <c r="K12" s="1429">
        <v>0</v>
      </c>
      <c r="L12" s="1429">
        <v>0</v>
      </c>
      <c r="M12" s="1429">
        <v>0</v>
      </c>
      <c r="N12" s="1429" t="str">
        <f>IF(SUM(O12:R12)=0,"-",SUM(O12:R12))</f>
        <v>-</v>
      </c>
      <c r="O12" s="1429">
        <v>0</v>
      </c>
      <c r="P12" s="1429">
        <v>0</v>
      </c>
      <c r="Q12" s="1429">
        <v>0</v>
      </c>
      <c r="R12" s="1429">
        <v>0</v>
      </c>
      <c r="S12" s="1429">
        <f>IF(SUM(T12:W12)=0,"-",SUM(T12:W12))</f>
        <v>65</v>
      </c>
      <c r="T12" s="1429">
        <v>18</v>
      </c>
      <c r="U12" s="1429">
        <v>46</v>
      </c>
      <c r="V12" s="1429">
        <v>0</v>
      </c>
      <c r="W12" s="1428">
        <v>1</v>
      </c>
    </row>
    <row r="13" spans="2:24" s="331" customFormat="1" ht="46.5" customHeight="1">
      <c r="B13" s="577" t="s">
        <v>1340</v>
      </c>
      <c r="C13" s="1452">
        <f>D13+C31</f>
        <v>430</v>
      </c>
      <c r="D13" s="1451">
        <f>SUM(E13:H13)</f>
        <v>226</v>
      </c>
      <c r="E13" s="1429">
        <f>IF(J13+O13+T13=0,"-",J13+O13+T13)</f>
        <v>32</v>
      </c>
      <c r="F13" s="1429">
        <f>IF(K13+P13+U13=0,"-",K13+P13+U13)</f>
        <v>47</v>
      </c>
      <c r="G13" s="1429">
        <f>IF(L13+Q13+V13=0,"-",L13+Q13+V13)</f>
        <v>83</v>
      </c>
      <c r="H13" s="1429">
        <f>IF(M13+R13+W13=0,"-",M13+R13+W13)</f>
        <v>64</v>
      </c>
      <c r="I13" s="1429" t="str">
        <f>IF(SUM(J13:M13)=0,"-",SUM(J13:M13))</f>
        <v>-</v>
      </c>
      <c r="J13" s="1429">
        <v>0</v>
      </c>
      <c r="K13" s="1429">
        <v>0</v>
      </c>
      <c r="L13" s="1429">
        <v>0</v>
      </c>
      <c r="M13" s="1429">
        <v>0</v>
      </c>
      <c r="N13" s="1429">
        <f>IF(SUM(O13:R13)=0,"-",SUM(O13:R13))</f>
        <v>2</v>
      </c>
      <c r="O13" s="1429">
        <v>0</v>
      </c>
      <c r="P13" s="1429">
        <v>0</v>
      </c>
      <c r="Q13" s="1429">
        <v>1</v>
      </c>
      <c r="R13" s="1429">
        <v>1</v>
      </c>
      <c r="S13" s="1429">
        <f>IF(SUM(T13:W13)=0,"-",SUM(T13:W13))</f>
        <v>224</v>
      </c>
      <c r="T13" s="1429">
        <v>32</v>
      </c>
      <c r="U13" s="1429">
        <v>47</v>
      </c>
      <c r="V13" s="1429">
        <v>82</v>
      </c>
      <c r="W13" s="1428">
        <v>63</v>
      </c>
    </row>
    <row r="14" spans="2:24" s="331" customFormat="1" ht="46.5" customHeight="1">
      <c r="B14" s="577" t="s">
        <v>1339</v>
      </c>
      <c r="C14" s="1452">
        <f>D14+C32</f>
        <v>67</v>
      </c>
      <c r="D14" s="1451">
        <f>SUM(E14:H14)</f>
        <v>18</v>
      </c>
      <c r="E14" s="1429">
        <f>IF(J14+O14+T14=0,"-",J14+O14+T14)</f>
        <v>5</v>
      </c>
      <c r="F14" s="1429">
        <f>IF(K14+P14+U14=0,"-",K14+P14+U14)</f>
        <v>8</v>
      </c>
      <c r="G14" s="1429">
        <f>IF(L14+Q14+V14=0,"-",L14+Q14+V14)</f>
        <v>4</v>
      </c>
      <c r="H14" s="1429">
        <f>IF(M14+R14+W14=0,"-",M14+R14+W14)</f>
        <v>1</v>
      </c>
      <c r="I14" s="1429" t="str">
        <f>IF(SUM(J14:M14)=0,"-",SUM(J14:M14))</f>
        <v>-</v>
      </c>
      <c r="J14" s="1429">
        <v>0</v>
      </c>
      <c r="K14" s="1429">
        <v>0</v>
      </c>
      <c r="L14" s="1429">
        <v>0</v>
      </c>
      <c r="M14" s="1429">
        <v>0</v>
      </c>
      <c r="N14" s="1429" t="str">
        <f>IF(SUM(O14:R14)=0,"-",SUM(O14:R14))</f>
        <v>-</v>
      </c>
      <c r="O14" s="1429">
        <v>0</v>
      </c>
      <c r="P14" s="1429">
        <v>0</v>
      </c>
      <c r="Q14" s="1429">
        <v>0</v>
      </c>
      <c r="R14" s="1429">
        <v>0</v>
      </c>
      <c r="S14" s="1429">
        <f>IF(SUM(T14:W14)=0,"-",SUM(T14:W14))</f>
        <v>18</v>
      </c>
      <c r="T14" s="1429">
        <v>5</v>
      </c>
      <c r="U14" s="1429">
        <v>8</v>
      </c>
      <c r="V14" s="1429">
        <v>4</v>
      </c>
      <c r="W14" s="1428">
        <v>1</v>
      </c>
    </row>
    <row r="15" spans="2:24" s="331" customFormat="1" ht="46.5" customHeight="1">
      <c r="B15" s="577" t="s">
        <v>1338</v>
      </c>
      <c r="C15" s="1452">
        <f>D15+C33</f>
        <v>37</v>
      </c>
      <c r="D15" s="1451">
        <f>SUM(E15:H15)</f>
        <v>25</v>
      </c>
      <c r="E15" s="1429">
        <f>IF(J15+O15+T15=0,"-",J15+O15+T15)</f>
        <v>6</v>
      </c>
      <c r="F15" s="1429">
        <f>IF(K15+P15+U15=0,"-",K15+P15+U15)</f>
        <v>2</v>
      </c>
      <c r="G15" s="1429">
        <f>IF(L15+Q15+V15=0,"-",L15+Q15+V15)</f>
        <v>9</v>
      </c>
      <c r="H15" s="1429">
        <f>IF(M15+R15+W15=0,"-",M15+R15+W15)</f>
        <v>8</v>
      </c>
      <c r="I15" s="1429">
        <f>IF(SUM(J15:M15)=0,"-",SUM(J15:M15))</f>
        <v>3</v>
      </c>
      <c r="J15" s="1429">
        <v>1</v>
      </c>
      <c r="K15" s="1429">
        <v>1</v>
      </c>
      <c r="L15" s="1429">
        <v>1</v>
      </c>
      <c r="M15" s="1429">
        <v>0</v>
      </c>
      <c r="N15" s="1429">
        <f>IF(SUM(O15:R15)=0,"-",SUM(O15:R15))</f>
        <v>3</v>
      </c>
      <c r="O15" s="1429">
        <v>1</v>
      </c>
      <c r="P15" s="1429">
        <v>1</v>
      </c>
      <c r="Q15" s="1429">
        <v>1</v>
      </c>
      <c r="R15" s="1429">
        <v>0</v>
      </c>
      <c r="S15" s="1429">
        <f>IF(SUM(T15:W15)=0,"-",SUM(T15:W15))</f>
        <v>19</v>
      </c>
      <c r="T15" s="1429">
        <v>4</v>
      </c>
      <c r="U15" s="1429">
        <v>0</v>
      </c>
      <c r="V15" s="1429">
        <v>7</v>
      </c>
      <c r="W15" s="1428">
        <v>8</v>
      </c>
    </row>
    <row r="16" spans="2:24" s="331" customFormat="1" ht="46.5" customHeight="1">
      <c r="B16" s="577" t="s">
        <v>1337</v>
      </c>
      <c r="C16" s="1452">
        <f>D16+C34</f>
        <v>37</v>
      </c>
      <c r="D16" s="1451">
        <f>SUM(E16:H16)</f>
        <v>6</v>
      </c>
      <c r="E16" s="1429" t="str">
        <f>IF(J16+O16+T16=0,"-",J16+O16+T16)</f>
        <v>-</v>
      </c>
      <c r="F16" s="1429" t="str">
        <f>IF(K16+P16+U16=0,"-",K16+P16+U16)</f>
        <v>-</v>
      </c>
      <c r="G16" s="1429">
        <f>IF(L16+Q16+V16=0,"-",L16+Q16+V16)</f>
        <v>4</v>
      </c>
      <c r="H16" s="1429">
        <f>IF(M16+R16+W16=0,"-",M16+R16+W16)</f>
        <v>2</v>
      </c>
      <c r="I16" s="1429" t="str">
        <f>IF(SUM(J16:M16)=0,"-",SUM(J16:M16))</f>
        <v>-</v>
      </c>
      <c r="J16" s="1429">
        <v>0</v>
      </c>
      <c r="K16" s="1429">
        <v>0</v>
      </c>
      <c r="L16" s="1429">
        <v>0</v>
      </c>
      <c r="M16" s="1429">
        <v>0</v>
      </c>
      <c r="N16" s="1429">
        <f>IF(SUM(O16:R16)=0,"-",SUM(O16:R16))</f>
        <v>1</v>
      </c>
      <c r="O16" s="1429">
        <v>0</v>
      </c>
      <c r="P16" s="1429">
        <v>0</v>
      </c>
      <c r="Q16" s="1429">
        <v>1</v>
      </c>
      <c r="R16" s="1429">
        <v>0</v>
      </c>
      <c r="S16" s="1429">
        <f>IF(SUM(T16:W16)=0,"-",SUM(T16:W16))</f>
        <v>5</v>
      </c>
      <c r="T16" s="1429">
        <v>0</v>
      </c>
      <c r="U16" s="1429">
        <v>0</v>
      </c>
      <c r="V16" s="1429">
        <v>3</v>
      </c>
      <c r="W16" s="1428">
        <v>2</v>
      </c>
    </row>
    <row r="17" spans="2:23" s="331" customFormat="1" ht="46.5" customHeight="1">
      <c r="B17" s="577" t="s">
        <v>1336</v>
      </c>
      <c r="C17" s="1452">
        <f>D17+C35</f>
        <v>2</v>
      </c>
      <c r="D17" s="1451">
        <f>SUM(E17:H17)</f>
        <v>1</v>
      </c>
      <c r="E17" s="1429">
        <f>IF(J17+O17+T17=0,"-",J17+O17+T17)</f>
        <v>1</v>
      </c>
      <c r="F17" s="1429" t="str">
        <f>IF(K17+P17+U17=0,"-",K17+P17+U17)</f>
        <v>-</v>
      </c>
      <c r="G17" s="1429" t="str">
        <f>IF(L17+Q17+V17=0,"-",L17+Q17+V17)</f>
        <v>-</v>
      </c>
      <c r="H17" s="1429" t="str">
        <f>IF(M17+R17+W17=0,"-",M17+R17+W17)</f>
        <v>-</v>
      </c>
      <c r="I17" s="1429">
        <f>IF(SUM(J17:M17)=0,"-",SUM(J17:M17))</f>
        <v>1</v>
      </c>
      <c r="J17" s="1429">
        <v>1</v>
      </c>
      <c r="K17" s="1429">
        <v>0</v>
      </c>
      <c r="L17" s="1429">
        <v>0</v>
      </c>
      <c r="M17" s="1429">
        <v>0</v>
      </c>
      <c r="N17" s="1429" t="str">
        <f>IF(SUM(O17:R17)=0,"-",SUM(O17:R17))</f>
        <v>-</v>
      </c>
      <c r="O17" s="1429">
        <v>0</v>
      </c>
      <c r="P17" s="1429">
        <v>0</v>
      </c>
      <c r="Q17" s="1429">
        <v>0</v>
      </c>
      <c r="R17" s="1429">
        <v>0</v>
      </c>
      <c r="S17" s="1429" t="str">
        <f>IF(SUM(T17:W17)=0,"-",SUM(T17:W17))</f>
        <v>-</v>
      </c>
      <c r="T17" s="1429">
        <v>0</v>
      </c>
      <c r="U17" s="1429">
        <v>0</v>
      </c>
      <c r="V17" s="1429">
        <v>0</v>
      </c>
      <c r="W17" s="1428">
        <v>0</v>
      </c>
    </row>
    <row r="18" spans="2:23" s="331" customFormat="1" ht="46.5" customHeight="1">
      <c r="B18" s="577" t="s">
        <v>1335</v>
      </c>
      <c r="C18" s="1452">
        <f>D18+C36</f>
        <v>2</v>
      </c>
      <c r="D18" s="1451">
        <f>SUM(E18:H18)</f>
        <v>2</v>
      </c>
      <c r="E18" s="1429">
        <f>IF(J18+O18+T18=0,"-",J18+O18+T18)</f>
        <v>2</v>
      </c>
      <c r="F18" s="1429" t="str">
        <f>IF(K18+P18+U18=0,"-",K18+P18+U18)</f>
        <v>-</v>
      </c>
      <c r="G18" s="1429" t="str">
        <f>IF(L18+Q18+V18=0,"-",L18+Q18+V18)</f>
        <v>-</v>
      </c>
      <c r="H18" s="1429" t="str">
        <f>IF(M18+R18+W18=0,"-",M18+R18+W18)</f>
        <v>-</v>
      </c>
      <c r="I18" s="1429" t="str">
        <f>IF(SUM(J18:M18)=0,"-",SUM(J18:M18))</f>
        <v>-</v>
      </c>
      <c r="J18" s="1429">
        <v>0</v>
      </c>
      <c r="K18" s="1429">
        <v>0</v>
      </c>
      <c r="L18" s="1429">
        <v>0</v>
      </c>
      <c r="M18" s="1429">
        <v>0</v>
      </c>
      <c r="N18" s="1429">
        <f>IF(SUM(O18:R18)=0,"-",SUM(O18:R18))</f>
        <v>1</v>
      </c>
      <c r="O18" s="1429">
        <v>1</v>
      </c>
      <c r="P18" s="1429">
        <v>0</v>
      </c>
      <c r="Q18" s="1429">
        <v>0</v>
      </c>
      <c r="R18" s="1429">
        <v>0</v>
      </c>
      <c r="S18" s="1429">
        <f>IF(SUM(T18:W18)=0,"-",SUM(T18:W18))</f>
        <v>1</v>
      </c>
      <c r="T18" s="1429">
        <v>1</v>
      </c>
      <c r="U18" s="1429">
        <v>0</v>
      </c>
      <c r="V18" s="1429">
        <v>0</v>
      </c>
      <c r="W18" s="1428">
        <v>0</v>
      </c>
    </row>
    <row r="19" spans="2:23" s="331" customFormat="1" ht="46.5" customHeight="1">
      <c r="B19" s="577" t="s">
        <v>1334</v>
      </c>
      <c r="C19" s="1452">
        <f>D19+C37</f>
        <v>2</v>
      </c>
      <c r="D19" s="1451">
        <f>SUM(E19:H19)</f>
        <v>2</v>
      </c>
      <c r="E19" s="1429" t="str">
        <f>IF(J19+O19+T19=0,"-",J19+O19+T19)</f>
        <v>-</v>
      </c>
      <c r="F19" s="1429">
        <f>IF(K19+P19+U19=0,"-",K19+P19+U19)</f>
        <v>2</v>
      </c>
      <c r="G19" s="1429" t="str">
        <f>IF(L19+Q19+V19=0,"-",L19+Q19+V19)</f>
        <v>-</v>
      </c>
      <c r="H19" s="1429" t="str">
        <f>IF(M19+R19+W19=0,"-",M19+R19+W19)</f>
        <v>-</v>
      </c>
      <c r="I19" s="1429">
        <f>IF(SUM(J19:M19)=0,"-",SUM(J19:M19))</f>
        <v>1</v>
      </c>
      <c r="J19" s="1429">
        <v>0</v>
      </c>
      <c r="K19" s="1429">
        <v>1</v>
      </c>
      <c r="L19" s="1429">
        <v>0</v>
      </c>
      <c r="M19" s="1429">
        <v>0</v>
      </c>
      <c r="N19" s="1429" t="str">
        <f>IF(SUM(O19:R19)=0,"-",SUM(O19:R19))</f>
        <v>-</v>
      </c>
      <c r="O19" s="1429">
        <v>0</v>
      </c>
      <c r="P19" s="1429">
        <v>0</v>
      </c>
      <c r="Q19" s="1429">
        <v>0</v>
      </c>
      <c r="R19" s="1429">
        <v>0</v>
      </c>
      <c r="S19" s="1429">
        <f>IF(SUM(T19:W19)=0,"-",SUM(T19:W19))</f>
        <v>1</v>
      </c>
      <c r="T19" s="1429">
        <v>0</v>
      </c>
      <c r="U19" s="1429">
        <v>1</v>
      </c>
      <c r="V19" s="1429">
        <v>0</v>
      </c>
      <c r="W19" s="1428">
        <v>0</v>
      </c>
    </row>
    <row r="20" spans="2:23" s="331" customFormat="1" ht="46.5" customHeight="1" thickBot="1">
      <c r="B20" s="574" t="s">
        <v>607</v>
      </c>
      <c r="C20" s="1450">
        <f>D20+C38</f>
        <v>18</v>
      </c>
      <c r="D20" s="1449">
        <f>SUM(E20:H20)</f>
        <v>7</v>
      </c>
      <c r="E20" s="1426" t="str">
        <f>IF(J20+O20+T20=0,"-",J20+O20+T20)</f>
        <v>-</v>
      </c>
      <c r="F20" s="1426">
        <f>IF(K20+P20+U20=0,"-",K20+P20+U20)</f>
        <v>1</v>
      </c>
      <c r="G20" s="1426">
        <f>IF(L20+Q20+V20=0,"-",L20+Q20+V20)</f>
        <v>2</v>
      </c>
      <c r="H20" s="1426">
        <f>IF(M20+R20+W20=0,"-",M20+R20+W20)</f>
        <v>4</v>
      </c>
      <c r="I20" s="1426" t="str">
        <f>IF(SUM(J20:M20)=0,"-",SUM(J20:M20))</f>
        <v>-</v>
      </c>
      <c r="J20" s="1426">
        <v>0</v>
      </c>
      <c r="K20" s="1426">
        <v>0</v>
      </c>
      <c r="L20" s="1426">
        <v>0</v>
      </c>
      <c r="M20" s="1426">
        <v>0</v>
      </c>
      <c r="N20" s="1426" t="str">
        <f>IF(SUM(O20:R20)=0,"-",SUM(O20:R20))</f>
        <v>-</v>
      </c>
      <c r="O20" s="1426">
        <v>0</v>
      </c>
      <c r="P20" s="1426">
        <v>0</v>
      </c>
      <c r="Q20" s="1426">
        <v>0</v>
      </c>
      <c r="R20" s="1426">
        <v>0</v>
      </c>
      <c r="S20" s="1426">
        <f>IF(SUM(T20:W20)=0,"-",SUM(T20:W20))</f>
        <v>7</v>
      </c>
      <c r="T20" s="1426">
        <v>0</v>
      </c>
      <c r="U20" s="1426">
        <v>1</v>
      </c>
      <c r="V20" s="1426">
        <v>2</v>
      </c>
      <c r="W20" s="1425">
        <v>4</v>
      </c>
    </row>
    <row r="21" spans="2:23" s="331" customFormat="1" ht="18" customHeight="1" thickBot="1">
      <c r="C21" s="332"/>
      <c r="D21" s="332"/>
      <c r="E21" s="332"/>
      <c r="F21" s="332"/>
      <c r="G21" s="332"/>
      <c r="H21" s="332"/>
      <c r="I21" s="332"/>
      <c r="J21" s="332"/>
      <c r="K21" s="332"/>
      <c r="L21" s="332"/>
      <c r="M21" s="332"/>
      <c r="N21" s="332"/>
      <c r="O21" s="332"/>
      <c r="P21" s="332"/>
      <c r="Q21" s="332"/>
      <c r="R21" s="332"/>
      <c r="S21" s="332"/>
      <c r="T21" s="332"/>
      <c r="U21" s="332"/>
      <c r="V21" s="332"/>
      <c r="W21" s="332"/>
    </row>
    <row r="22" spans="2:23" s="1443" customFormat="1" ht="26.25" customHeight="1">
      <c r="B22" s="594"/>
      <c r="C22" s="1448" t="s">
        <v>1350</v>
      </c>
      <c r="D22" s="1448"/>
      <c r="E22" s="1448"/>
      <c r="F22" s="1448"/>
      <c r="G22" s="1447"/>
    </row>
    <row r="23" spans="2:23" s="1443" customFormat="1" ht="22.5" customHeight="1">
      <c r="B23" s="581"/>
      <c r="C23" s="1446" t="s">
        <v>1349</v>
      </c>
      <c r="D23" s="1445" t="s">
        <v>1348</v>
      </c>
      <c r="E23" s="1445" t="s">
        <v>1347</v>
      </c>
      <c r="F23" s="1445" t="s">
        <v>1346</v>
      </c>
      <c r="G23" s="1444" t="s">
        <v>1345</v>
      </c>
    </row>
    <row r="24" spans="2:23" s="1443" customFormat="1" ht="18" customHeight="1">
      <c r="B24" s="581"/>
      <c r="C24" s="1446"/>
      <c r="D24" s="1445"/>
      <c r="E24" s="1445"/>
      <c r="F24" s="1445"/>
      <c r="G24" s="1444"/>
    </row>
    <row r="25" spans="2:23" s="1443" customFormat="1" ht="68.25" customHeight="1">
      <c r="B25" s="589"/>
      <c r="C25" s="1446"/>
      <c r="D25" s="1445"/>
      <c r="E25" s="1445"/>
      <c r="F25" s="1445"/>
      <c r="G25" s="1444"/>
    </row>
    <row r="26" spans="2:23" s="331" customFormat="1" ht="46.5" customHeight="1">
      <c r="B26" s="577" t="s">
        <v>4</v>
      </c>
      <c r="C26" s="1429">
        <f>IF(SUM(D26:G26)=0,"-",SUM(D26:G26))</f>
        <v>715</v>
      </c>
      <c r="D26" s="1429">
        <f>SUM(D27:D38)</f>
        <v>196</v>
      </c>
      <c r="E26" s="1429">
        <f>SUM(E27:E38)</f>
        <v>154</v>
      </c>
      <c r="F26" s="1429">
        <f>SUM(F27:F38)</f>
        <v>149</v>
      </c>
      <c r="G26" s="1429">
        <f>SUM(G27:G38)</f>
        <v>216</v>
      </c>
      <c r="H26" s="1442"/>
      <c r="J26" s="1441"/>
      <c r="K26" s="1441"/>
      <c r="L26" s="1441"/>
      <c r="M26" s="1441"/>
    </row>
    <row r="27" spans="2:23" s="331" customFormat="1" ht="46.5" customHeight="1">
      <c r="B27" s="577" t="s">
        <v>1344</v>
      </c>
      <c r="C27" s="1429">
        <f>IF(SUM(D27:G27)=0,"-",SUM(D27:G27))</f>
        <v>43</v>
      </c>
      <c r="D27" s="1429">
        <v>13</v>
      </c>
      <c r="E27" s="1429">
        <v>1</v>
      </c>
      <c r="F27" s="1429">
        <v>12</v>
      </c>
      <c r="G27" s="1428">
        <v>17</v>
      </c>
      <c r="H27" s="567"/>
      <c r="I27" s="567"/>
      <c r="J27" s="567"/>
      <c r="K27" s="567"/>
      <c r="L27" s="567"/>
      <c r="M27" s="567"/>
      <c r="N27" s="567"/>
      <c r="O27" s="567"/>
      <c r="P27" s="567"/>
      <c r="Q27" s="567"/>
      <c r="R27" s="567"/>
      <c r="S27" s="596"/>
      <c r="U27" s="567"/>
      <c r="V27" s="1419"/>
      <c r="W27" s="1418"/>
    </row>
    <row r="28" spans="2:23" s="331" customFormat="1" ht="46.5" customHeight="1">
      <c r="B28" s="577" t="s">
        <v>1343</v>
      </c>
      <c r="C28" s="1429">
        <f>IF(SUM(D28:G28)=0,"-",SUM(D28:G28))</f>
        <v>151</v>
      </c>
      <c r="D28" s="1429">
        <v>55</v>
      </c>
      <c r="E28" s="1429">
        <v>61</v>
      </c>
      <c r="F28" s="1429">
        <v>22</v>
      </c>
      <c r="G28" s="1428">
        <v>13</v>
      </c>
      <c r="H28" s="1437"/>
      <c r="I28" s="1438"/>
      <c r="J28" s="1438"/>
      <c r="K28" s="1438"/>
      <c r="L28" s="1438"/>
      <c r="M28" s="1438"/>
      <c r="N28" s="1438"/>
      <c r="O28" s="1438"/>
      <c r="P28" s="1438"/>
      <c r="Q28" s="1438"/>
      <c r="R28" s="1438"/>
      <c r="S28" s="1440"/>
      <c r="T28" s="1440"/>
      <c r="U28" s="1439"/>
      <c r="V28" s="1439"/>
      <c r="W28" s="1439"/>
    </row>
    <row r="29" spans="2:23" s="331" customFormat="1" ht="46.5" customHeight="1">
      <c r="B29" s="577" t="s">
        <v>1342</v>
      </c>
      <c r="C29" s="1429">
        <f>IF(SUM(D29:G29)=0,"-",SUM(D29:G29))</f>
        <v>30</v>
      </c>
      <c r="D29" s="1429">
        <v>9</v>
      </c>
      <c r="E29" s="1429">
        <v>17</v>
      </c>
      <c r="F29" s="1429">
        <v>4</v>
      </c>
      <c r="G29" s="1428">
        <v>0</v>
      </c>
      <c r="H29" s="1437"/>
      <c r="I29" s="1438"/>
      <c r="J29" s="1438"/>
      <c r="K29" s="1438"/>
      <c r="L29" s="1438"/>
      <c r="M29" s="1438"/>
      <c r="N29" s="1438"/>
      <c r="O29" s="1438"/>
      <c r="P29" s="1438"/>
      <c r="Q29" s="1438"/>
      <c r="R29" s="1438"/>
      <c r="S29" s="1437"/>
      <c r="T29" s="1437"/>
      <c r="U29" s="1436"/>
      <c r="V29" s="1436"/>
      <c r="W29" s="1436"/>
    </row>
    <row r="30" spans="2:23" s="331" customFormat="1" ht="46.5" customHeight="1">
      <c r="B30" s="577" t="s">
        <v>1341</v>
      </c>
      <c r="C30" s="1429">
        <f>IF(SUM(D30:G30)=0,"-",SUM(D30:G30))</f>
        <v>183</v>
      </c>
      <c r="D30" s="1429">
        <v>68</v>
      </c>
      <c r="E30" s="1429">
        <v>61</v>
      </c>
      <c r="F30" s="1429">
        <v>36</v>
      </c>
      <c r="G30" s="1428">
        <v>18</v>
      </c>
      <c r="H30" s="1433"/>
      <c r="I30" s="1432"/>
      <c r="J30" s="1432"/>
      <c r="K30" s="1432"/>
      <c r="L30" s="1432"/>
      <c r="M30" s="1432"/>
      <c r="N30" s="1432"/>
      <c r="O30" s="1432"/>
      <c r="P30" s="1432"/>
      <c r="Q30" s="1432"/>
      <c r="R30" s="1432"/>
      <c r="S30" s="1435"/>
      <c r="T30" s="1431"/>
      <c r="U30" s="1434"/>
      <c r="V30" s="1434"/>
      <c r="W30" s="1430"/>
    </row>
    <row r="31" spans="2:23" s="331" customFormat="1" ht="46.5" customHeight="1">
      <c r="B31" s="577" t="s">
        <v>1340</v>
      </c>
      <c r="C31" s="1429">
        <f>IF(SUM(D31:G31)=0,"-",SUM(D31:G31))</f>
        <v>204</v>
      </c>
      <c r="D31" s="1429">
        <v>31</v>
      </c>
      <c r="E31" s="1429">
        <v>7</v>
      </c>
      <c r="F31" s="1429">
        <v>48</v>
      </c>
      <c r="G31" s="1428">
        <v>118</v>
      </c>
      <c r="H31" s="1433"/>
      <c r="I31" s="1432"/>
      <c r="J31" s="1432"/>
      <c r="K31" s="1432"/>
      <c r="L31" s="1432"/>
      <c r="M31" s="1432"/>
      <c r="N31" s="1432"/>
      <c r="O31" s="1432"/>
      <c r="P31" s="1432"/>
      <c r="Q31" s="1432"/>
      <c r="R31" s="1432"/>
      <c r="S31" s="1431"/>
      <c r="T31" s="1431"/>
      <c r="U31" s="1430"/>
      <c r="V31" s="1430"/>
      <c r="W31" s="1430"/>
    </row>
    <row r="32" spans="2:23" s="331" customFormat="1" ht="46.5" customHeight="1">
      <c r="B32" s="577" t="s">
        <v>1339</v>
      </c>
      <c r="C32" s="1429">
        <f>IF(SUM(D32:G32)=0,"-",SUM(D32:G32))</f>
        <v>49</v>
      </c>
      <c r="D32" s="1429">
        <v>13</v>
      </c>
      <c r="E32" s="1429">
        <v>7</v>
      </c>
      <c r="F32" s="1429">
        <v>19</v>
      </c>
      <c r="G32" s="1428">
        <v>10</v>
      </c>
      <c r="H32" s="1433"/>
      <c r="I32" s="1432"/>
      <c r="J32" s="1432"/>
      <c r="K32" s="1432"/>
      <c r="L32" s="1432"/>
      <c r="M32" s="1432"/>
      <c r="N32" s="1432"/>
      <c r="O32" s="1432"/>
      <c r="P32" s="1432"/>
      <c r="Q32" s="1432"/>
      <c r="R32" s="1432"/>
      <c r="S32" s="1431"/>
      <c r="T32" s="1431"/>
      <c r="U32" s="1430"/>
      <c r="V32" s="1430"/>
      <c r="W32" s="1430"/>
    </row>
    <row r="33" spans="2:23" s="331" customFormat="1" ht="46.5" customHeight="1">
      <c r="B33" s="577" t="s">
        <v>1338</v>
      </c>
      <c r="C33" s="1429">
        <f>IF(SUM(D33:G33)=0,"-",SUM(D33:G33))</f>
        <v>12</v>
      </c>
      <c r="D33" s="1429">
        <v>0</v>
      </c>
      <c r="E33" s="1429">
        <v>0</v>
      </c>
      <c r="F33" s="1429">
        <v>4</v>
      </c>
      <c r="G33" s="1428">
        <v>8</v>
      </c>
      <c r="H33" s="1433"/>
      <c r="I33" s="1432"/>
      <c r="J33" s="1432"/>
      <c r="K33" s="1432"/>
      <c r="L33" s="1432"/>
      <c r="M33" s="1432"/>
      <c r="N33" s="1432"/>
      <c r="O33" s="1432"/>
      <c r="P33" s="1432"/>
      <c r="Q33" s="1432"/>
      <c r="R33" s="1432"/>
      <c r="S33" s="1431"/>
      <c r="T33" s="1431"/>
      <c r="U33" s="1430"/>
      <c r="V33" s="1430"/>
      <c r="W33" s="1430"/>
    </row>
    <row r="34" spans="2:23" s="331" customFormat="1" ht="46.5" customHeight="1">
      <c r="B34" s="577" t="s">
        <v>1337</v>
      </c>
      <c r="C34" s="1429">
        <f>IF(SUM(D34:G34)=0,"-",SUM(D34:G34))</f>
        <v>31</v>
      </c>
      <c r="D34" s="1429">
        <v>4</v>
      </c>
      <c r="E34" s="1429">
        <v>0</v>
      </c>
      <c r="F34" s="1429">
        <v>4</v>
      </c>
      <c r="G34" s="1428">
        <v>23</v>
      </c>
    </row>
    <row r="35" spans="2:23" s="331" customFormat="1" ht="46.5" customHeight="1">
      <c r="B35" s="577" t="s">
        <v>1336</v>
      </c>
      <c r="C35" s="1429">
        <f>IF(SUM(D35:G35)=0,"-",SUM(D35:G35))</f>
        <v>1</v>
      </c>
      <c r="D35" s="1429">
        <v>0</v>
      </c>
      <c r="E35" s="1429">
        <v>0</v>
      </c>
      <c r="F35" s="1429">
        <v>0</v>
      </c>
      <c r="G35" s="1428">
        <v>1</v>
      </c>
    </row>
    <row r="36" spans="2:23" s="331" customFormat="1" ht="46.5" customHeight="1">
      <c r="B36" s="577" t="s">
        <v>1335</v>
      </c>
      <c r="C36" s="1429" t="str">
        <f>IF(SUM(D36:G36)=0,"-",SUM(D36:G36))</f>
        <v>-</v>
      </c>
      <c r="D36" s="1429">
        <v>0</v>
      </c>
      <c r="E36" s="1429">
        <v>0</v>
      </c>
      <c r="F36" s="1429">
        <v>0</v>
      </c>
      <c r="G36" s="1428">
        <v>0</v>
      </c>
    </row>
    <row r="37" spans="2:23" s="331" customFormat="1" ht="46.5" customHeight="1">
      <c r="B37" s="577" t="s">
        <v>1334</v>
      </c>
      <c r="C37" s="1429" t="str">
        <f>IF(SUM(D37:G37)=0,"-",SUM(D37:G37))</f>
        <v>-</v>
      </c>
      <c r="D37" s="1429">
        <v>0</v>
      </c>
      <c r="E37" s="1429">
        <v>0</v>
      </c>
      <c r="F37" s="1429">
        <v>0</v>
      </c>
      <c r="G37" s="1428">
        <v>0</v>
      </c>
    </row>
    <row r="38" spans="2:23" s="331" customFormat="1" ht="46.5" customHeight="1" thickBot="1">
      <c r="B38" s="574" t="s">
        <v>607</v>
      </c>
      <c r="C38" s="1427">
        <f>IF(SUM(D38:G38)=0,"-",SUM(D38:G38))</f>
        <v>11</v>
      </c>
      <c r="D38" s="1426">
        <v>3</v>
      </c>
      <c r="E38" s="1426">
        <v>0</v>
      </c>
      <c r="F38" s="1426">
        <v>0</v>
      </c>
      <c r="G38" s="1425">
        <v>8</v>
      </c>
    </row>
    <row r="39" spans="2:23" s="331" customFormat="1" ht="22.5" customHeight="1">
      <c r="B39" s="1370" t="s">
        <v>1333</v>
      </c>
    </row>
    <row r="40" spans="2:23" s="331" customFormat="1" ht="22.5" customHeight="1">
      <c r="B40" s="1370" t="s">
        <v>1332</v>
      </c>
    </row>
    <row r="41" spans="2:23" s="331" customFormat="1" ht="22.5" customHeight="1">
      <c r="B41" s="1371" t="s">
        <v>0</v>
      </c>
    </row>
    <row r="42" spans="2:23" s="331" customFormat="1" ht="30.75" customHeight="1">
      <c r="B42" s="1324"/>
    </row>
    <row r="43" spans="2:23" s="331" customFormat="1" ht="30.75" customHeight="1">
      <c r="B43" s="1324"/>
    </row>
    <row r="44" spans="2:23" s="331" customFormat="1" ht="30.75" customHeight="1">
      <c r="B44" s="1324"/>
    </row>
    <row r="45" spans="2:23" s="331" customFormat="1" ht="30.75" customHeight="1"/>
    <row r="46" spans="2:23" s="331" customFormat="1" ht="27.75" customHeight="1">
      <c r="B46" s="1424" t="s">
        <v>1331</v>
      </c>
      <c r="C46" s="1370"/>
      <c r="D46" s="1370"/>
      <c r="E46" s="1370"/>
      <c r="F46" s="1370"/>
      <c r="G46" s="1370"/>
      <c r="H46" s="1370"/>
      <c r="I46" s="1370"/>
      <c r="J46" s="1370"/>
      <c r="K46" s="1370"/>
      <c r="L46" s="1370"/>
      <c r="M46" s="1370"/>
      <c r="N46" s="1370"/>
      <c r="O46" s="1370"/>
      <c r="P46" s="1370"/>
      <c r="Q46" s="1370"/>
      <c r="R46" s="1370"/>
      <c r="S46" s="1370"/>
      <c r="T46" s="1370"/>
      <c r="U46" s="1370"/>
    </row>
    <row r="47" spans="2:23" s="331" customFormat="1" ht="31.5" customHeight="1" thickBot="1">
      <c r="B47" s="1370"/>
      <c r="C47" s="1422"/>
      <c r="D47" s="1422"/>
      <c r="E47" s="1422"/>
      <c r="F47" s="1370"/>
      <c r="G47" s="1423"/>
      <c r="H47" s="1422"/>
      <c r="I47" s="1422"/>
      <c r="J47" s="1422"/>
      <c r="K47" s="1422"/>
      <c r="L47" s="1422"/>
      <c r="M47" s="1422"/>
      <c r="N47" s="1422"/>
      <c r="O47" s="1422"/>
      <c r="P47" s="1422"/>
      <c r="Q47" s="1422"/>
      <c r="R47" s="1422"/>
      <c r="S47" s="1421"/>
      <c r="U47" s="1420" t="s">
        <v>18</v>
      </c>
      <c r="V47" s="1419"/>
      <c r="W47" s="1418"/>
    </row>
    <row r="48" spans="2:23" s="331" customFormat="1" ht="24" customHeight="1">
      <c r="B48" s="1417"/>
      <c r="C48" s="1416" t="s">
        <v>1330</v>
      </c>
      <c r="D48" s="1415"/>
      <c r="E48" s="1407"/>
      <c r="F48" s="1407"/>
      <c r="G48" s="1406"/>
      <c r="H48" s="1406"/>
      <c r="I48" s="1370"/>
      <c r="J48" s="1414"/>
      <c r="K48" s="1413"/>
      <c r="L48" s="1412" t="s">
        <v>1330</v>
      </c>
      <c r="M48" s="1413"/>
      <c r="N48" s="1412" t="s">
        <v>1329</v>
      </c>
      <c r="O48" s="1413"/>
      <c r="P48" s="1412" t="s">
        <v>1328</v>
      </c>
      <c r="Q48" s="1413"/>
      <c r="R48" s="1412" t="s">
        <v>1327</v>
      </c>
      <c r="S48" s="1413"/>
      <c r="T48" s="1412" t="s">
        <v>1326</v>
      </c>
      <c r="U48" s="1411"/>
    </row>
    <row r="49" spans="2:21" s="331" customFormat="1" ht="52.5" customHeight="1">
      <c r="B49" s="1410"/>
      <c r="C49" s="1409"/>
      <c r="D49" s="1408"/>
      <c r="E49" s="1407"/>
      <c r="F49" s="1407"/>
      <c r="G49" s="1406"/>
      <c r="H49" s="1406"/>
      <c r="I49" s="1370"/>
      <c r="J49" s="1405"/>
      <c r="K49" s="1404"/>
      <c r="L49" s="1403"/>
      <c r="M49" s="1404"/>
      <c r="N49" s="1403"/>
      <c r="O49" s="1404"/>
      <c r="P49" s="1403"/>
      <c r="Q49" s="1404"/>
      <c r="R49" s="1403"/>
      <c r="S49" s="1404"/>
      <c r="T49" s="1403"/>
      <c r="U49" s="1402"/>
    </row>
    <row r="50" spans="2:21" s="331" customFormat="1" ht="23.25" customHeight="1">
      <c r="B50" s="1401" t="s">
        <v>1325</v>
      </c>
      <c r="C50" s="1392">
        <v>343</v>
      </c>
      <c r="D50" s="1391"/>
      <c r="E50" s="1380"/>
      <c r="F50" s="1380"/>
      <c r="G50" s="1379"/>
      <c r="H50" s="1379"/>
      <c r="I50" s="1370"/>
      <c r="J50" s="1400" t="s">
        <v>1324</v>
      </c>
      <c r="K50" s="1399"/>
      <c r="L50" s="1395">
        <v>477</v>
      </c>
      <c r="M50" s="1396"/>
      <c r="N50" s="1398">
        <v>168</v>
      </c>
      <c r="O50" s="1397"/>
      <c r="P50" s="1395" t="s">
        <v>1323</v>
      </c>
      <c r="Q50" s="1396"/>
      <c r="R50" s="1395">
        <v>309</v>
      </c>
      <c r="S50" s="1396"/>
      <c r="T50" s="1395" t="s">
        <v>1323</v>
      </c>
      <c r="U50" s="1394"/>
    </row>
    <row r="51" spans="2:21" s="331" customFormat="1" ht="23.25" customHeight="1">
      <c r="B51" s="1393"/>
      <c r="C51" s="1392"/>
      <c r="D51" s="1391"/>
      <c r="E51" s="1380"/>
      <c r="F51" s="1380"/>
      <c r="G51" s="1379"/>
      <c r="H51" s="1379"/>
      <c r="I51" s="1370"/>
      <c r="J51" s="1390"/>
      <c r="K51" s="1389"/>
      <c r="L51" s="1385"/>
      <c r="M51" s="1386"/>
      <c r="N51" s="1388"/>
      <c r="O51" s="1387"/>
      <c r="P51" s="1385"/>
      <c r="Q51" s="1386"/>
      <c r="R51" s="1385"/>
      <c r="S51" s="1386"/>
      <c r="T51" s="1385"/>
      <c r="U51" s="1384"/>
    </row>
    <row r="52" spans="2:21" s="331" customFormat="1" ht="23.25" customHeight="1">
      <c r="B52" s="1393"/>
      <c r="C52" s="1392"/>
      <c r="D52" s="1391"/>
      <c r="E52" s="1380"/>
      <c r="F52" s="1380"/>
      <c r="G52" s="1379"/>
      <c r="H52" s="1379"/>
      <c r="I52" s="1370"/>
      <c r="J52" s="1390"/>
      <c r="K52" s="1389"/>
      <c r="L52" s="1385"/>
      <c r="M52" s="1386"/>
      <c r="N52" s="1388"/>
      <c r="O52" s="1387"/>
      <c r="P52" s="1385"/>
      <c r="Q52" s="1386"/>
      <c r="R52" s="1385"/>
      <c r="S52" s="1386"/>
      <c r="T52" s="1385"/>
      <c r="U52" s="1384"/>
    </row>
    <row r="53" spans="2:21" s="331" customFormat="1" ht="23.25" customHeight="1" thickBot="1">
      <c r="B53" s="1383"/>
      <c r="C53" s="1382"/>
      <c r="D53" s="1381"/>
      <c r="E53" s="1380"/>
      <c r="F53" s="1380"/>
      <c r="G53" s="1379"/>
      <c r="H53" s="1379"/>
      <c r="I53" s="1370"/>
      <c r="J53" s="1378"/>
      <c r="K53" s="1377"/>
      <c r="L53" s="1373"/>
      <c r="M53" s="1374"/>
      <c r="N53" s="1376"/>
      <c r="O53" s="1375"/>
      <c r="P53" s="1373"/>
      <c r="Q53" s="1374"/>
      <c r="R53" s="1373"/>
      <c r="S53" s="1374"/>
      <c r="T53" s="1373"/>
      <c r="U53" s="1372"/>
    </row>
    <row r="54" spans="2:21" s="331" customFormat="1" ht="25.5" customHeight="1">
      <c r="B54" s="1371" t="s">
        <v>0</v>
      </c>
      <c r="C54" s="1370"/>
      <c r="D54" s="1370"/>
      <c r="E54" s="1370"/>
      <c r="F54" s="1370"/>
      <c r="G54" s="1370"/>
      <c r="H54" s="1370"/>
      <c r="I54" s="1370"/>
      <c r="J54" s="1370"/>
      <c r="K54" s="1370"/>
      <c r="L54" s="1370"/>
      <c r="M54" s="1370"/>
      <c r="N54" s="1370"/>
      <c r="O54" s="1370"/>
      <c r="P54" s="1370"/>
      <c r="Q54" s="1370"/>
      <c r="R54" s="1370"/>
      <c r="S54" s="1370"/>
      <c r="T54" s="1370"/>
      <c r="U54" s="1370"/>
    </row>
    <row r="55" spans="2:21" s="331" customFormat="1" ht="18" customHeight="1">
      <c r="B55" s="1370"/>
      <c r="C55" s="1370"/>
      <c r="D55" s="1370"/>
      <c r="E55" s="1370"/>
      <c r="F55" s="1370"/>
      <c r="G55" s="1370"/>
      <c r="H55" s="1370"/>
      <c r="I55" s="1370"/>
      <c r="J55" s="1370"/>
      <c r="K55" s="1370"/>
      <c r="L55" s="1370"/>
      <c r="M55" s="1370"/>
      <c r="N55" s="1370"/>
      <c r="O55" s="1370"/>
      <c r="P55" s="1370"/>
      <c r="Q55" s="1370"/>
      <c r="R55" s="1370"/>
      <c r="S55" s="1370"/>
      <c r="T55" s="1370"/>
      <c r="U55" s="1370"/>
    </row>
  </sheetData>
  <mergeCells count="59">
    <mergeCell ref="V27:W27"/>
    <mergeCell ref="G23:G25"/>
    <mergeCell ref="W30:W33"/>
    <mergeCell ref="W28:W29"/>
    <mergeCell ref="U28:U29"/>
    <mergeCell ref="V30:V33"/>
    <mergeCell ref="V28:V29"/>
    <mergeCell ref="U30:U33"/>
    <mergeCell ref="S5:S7"/>
    <mergeCell ref="O5:O7"/>
    <mergeCell ref="P5:P7"/>
    <mergeCell ref="N5:N7"/>
    <mergeCell ref="I4:M4"/>
    <mergeCell ref="I5:I7"/>
    <mergeCell ref="J5:J7"/>
    <mergeCell ref="Q5:Q7"/>
    <mergeCell ref="R5:R7"/>
    <mergeCell ref="C4:C7"/>
    <mergeCell ref="H5:H7"/>
    <mergeCell ref="U5:U7"/>
    <mergeCell ref="G5:G7"/>
    <mergeCell ref="F5:F7"/>
    <mergeCell ref="E5:E7"/>
    <mergeCell ref="D3:H4"/>
    <mergeCell ref="D5:D7"/>
    <mergeCell ref="V5:V7"/>
    <mergeCell ref="W5:W7"/>
    <mergeCell ref="S4:W4"/>
    <mergeCell ref="J48:K49"/>
    <mergeCell ref="R48:S49"/>
    <mergeCell ref="K5:K7"/>
    <mergeCell ref="L5:L7"/>
    <mergeCell ref="M5:M7"/>
    <mergeCell ref="T5:T7"/>
    <mergeCell ref="N4:R4"/>
    <mergeCell ref="B50:B53"/>
    <mergeCell ref="C50:D53"/>
    <mergeCell ref="E50:F53"/>
    <mergeCell ref="G50:H53"/>
    <mergeCell ref="V47:W47"/>
    <mergeCell ref="B48:B49"/>
    <mergeCell ref="C48:D49"/>
    <mergeCell ref="E48:F49"/>
    <mergeCell ref="G48:H49"/>
    <mergeCell ref="L48:M49"/>
    <mergeCell ref="J50:K53"/>
    <mergeCell ref="C22:G22"/>
    <mergeCell ref="C23:C25"/>
    <mergeCell ref="D23:D25"/>
    <mergeCell ref="E23:E25"/>
    <mergeCell ref="F23:F25"/>
    <mergeCell ref="R50:S53"/>
    <mergeCell ref="T48:U49"/>
    <mergeCell ref="T50:U53"/>
    <mergeCell ref="P48:Q49"/>
    <mergeCell ref="P50:Q53"/>
    <mergeCell ref="L50:M53"/>
    <mergeCell ref="N50:O53"/>
    <mergeCell ref="N48:O49"/>
  </mergeCells>
  <phoneticPr fontId="3"/>
  <pageMargins left="0.55118110236220474" right="0.51181102362204722" top="0.55118110236220474" bottom="0.6692913385826772" header="0.51181102362204722" footer="1.1023622047244095"/>
  <pageSetup paperSize="9" scale="36" firstPageNumber="168"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52"/>
  <sheetViews>
    <sheetView showGridLines="0" view="pageBreakPreview" topLeftCell="A7" zoomScale="115" zoomScaleNormal="100" zoomScaleSheetLayoutView="115" workbookViewId="0"/>
  </sheetViews>
  <sheetFormatPr defaultColWidth="10.625" defaultRowHeight="18" customHeight="1"/>
  <cols>
    <col min="1" max="1" width="2.625" style="1471" customWidth="1"/>
    <col min="2" max="2" width="15.5" style="1471" customWidth="1"/>
    <col min="3" max="15" width="6.75" style="1471" customWidth="1"/>
    <col min="16" max="16" width="2.625" style="1471" customWidth="1"/>
    <col min="17" max="19" width="5.625" style="1471" customWidth="1"/>
    <col min="20" max="16384" width="10.625" style="1471"/>
  </cols>
  <sheetData>
    <row r="1" spans="1:15" s="1471" customFormat="1" ht="18" customHeight="1">
      <c r="B1" s="1509" t="s">
        <v>1389</v>
      </c>
    </row>
    <row r="2" spans="1:15" s="1471" customFormat="1" ht="18" customHeight="1" thickBot="1">
      <c r="B2" s="1551"/>
      <c r="C2" s="1551"/>
      <c r="D2" s="1551"/>
      <c r="E2" s="1551"/>
      <c r="F2" s="1551"/>
      <c r="G2" s="1551"/>
      <c r="H2" s="1551"/>
      <c r="I2" s="1551"/>
      <c r="J2" s="1551"/>
      <c r="K2" s="1552"/>
      <c r="L2" s="1551"/>
      <c r="M2" s="1508" t="s">
        <v>18</v>
      </c>
      <c r="N2" s="1508"/>
      <c r="O2" s="1508"/>
    </row>
    <row r="3" spans="1:15" s="1471" customFormat="1" ht="18" customHeight="1">
      <c r="B3" s="1550"/>
      <c r="C3" s="1219" t="s">
        <v>1388</v>
      </c>
      <c r="D3" s="871"/>
      <c r="E3" s="871"/>
      <c r="F3" s="872"/>
      <c r="G3" s="1549" t="s">
        <v>1387</v>
      </c>
      <c r="H3" s="1548" t="s">
        <v>1386</v>
      </c>
      <c r="I3" s="871"/>
      <c r="J3" s="871"/>
      <c r="K3" s="872"/>
      <c r="L3" s="1219" t="s">
        <v>1385</v>
      </c>
      <c r="M3" s="871"/>
      <c r="N3" s="871"/>
      <c r="O3" s="1547"/>
    </row>
    <row r="4" spans="1:15" s="1471" customFormat="1" ht="18" customHeight="1">
      <c r="B4" s="1541"/>
      <c r="C4" s="1544"/>
      <c r="D4" s="1543"/>
      <c r="E4" s="1543"/>
      <c r="F4" s="1546"/>
      <c r="G4" s="1540"/>
      <c r="H4" s="1545"/>
      <c r="I4" s="1545"/>
      <c r="J4" s="1545"/>
      <c r="K4" s="1500"/>
      <c r="L4" s="1544"/>
      <c r="M4" s="1543"/>
      <c r="N4" s="1543"/>
      <c r="O4" s="1542"/>
    </row>
    <row r="5" spans="1:15" s="1471" customFormat="1" ht="18" customHeight="1">
      <c r="B5" s="1541"/>
      <c r="C5" s="1539" t="s">
        <v>1343</v>
      </c>
      <c r="D5" s="1538" t="s">
        <v>1384</v>
      </c>
      <c r="E5" s="1537"/>
      <c r="F5" s="1539" t="s">
        <v>1383</v>
      </c>
      <c r="G5" s="1540"/>
      <c r="H5" s="1506" t="s">
        <v>1343</v>
      </c>
      <c r="I5" s="1538" t="s">
        <v>1384</v>
      </c>
      <c r="J5" s="1537"/>
      <c r="K5" s="1539" t="s">
        <v>1383</v>
      </c>
      <c r="L5" s="1539" t="s">
        <v>1343</v>
      </c>
      <c r="M5" s="1538" t="s">
        <v>1384</v>
      </c>
      <c r="N5" s="1537"/>
      <c r="O5" s="1536" t="s">
        <v>1383</v>
      </c>
    </row>
    <row r="6" spans="1:15" s="1471" customFormat="1" ht="18" customHeight="1">
      <c r="B6" s="1535"/>
      <c r="C6" s="1533"/>
      <c r="D6" s="262" t="s">
        <v>1382</v>
      </c>
      <c r="E6" s="262" t="s">
        <v>1381</v>
      </c>
      <c r="F6" s="1533"/>
      <c r="G6" s="1534"/>
      <c r="H6" s="1500"/>
      <c r="I6" s="262" t="s">
        <v>1382</v>
      </c>
      <c r="J6" s="262" t="s">
        <v>1381</v>
      </c>
      <c r="K6" s="1533"/>
      <c r="L6" s="1533"/>
      <c r="M6" s="262" t="s">
        <v>1382</v>
      </c>
      <c r="N6" s="262" t="s">
        <v>1381</v>
      </c>
      <c r="O6" s="1532"/>
    </row>
    <row r="7" spans="1:15" s="1471" customFormat="1" ht="30" customHeight="1">
      <c r="B7" s="1527" t="s">
        <v>1380</v>
      </c>
      <c r="C7" s="1529">
        <f>SUM(C9:C15)</f>
        <v>164</v>
      </c>
      <c r="D7" s="1530">
        <f>SUM(D9:D15)</f>
        <v>35</v>
      </c>
      <c r="E7" s="1529">
        <f>SUM(E9:E15)</f>
        <v>2</v>
      </c>
      <c r="F7" s="1530">
        <f>SUM(F9:F15)</f>
        <v>0</v>
      </c>
      <c r="G7" s="1531">
        <f>SUM(G9:G15)</f>
        <v>0</v>
      </c>
      <c r="H7" s="1530">
        <f>SUM(H9:H15)</f>
        <v>10</v>
      </c>
      <c r="I7" s="1529">
        <f>SUM(I9:I15)</f>
        <v>3</v>
      </c>
      <c r="J7" s="1530">
        <f>SUM(J9:J15)</f>
        <v>0</v>
      </c>
      <c r="K7" s="1529">
        <f>SUM(K9:K15)</f>
        <v>2</v>
      </c>
      <c r="L7" s="1530">
        <f>SUM(L9:L15)</f>
        <v>110</v>
      </c>
      <c r="M7" s="1529">
        <f>SUM(M9:M15)</f>
        <v>34</v>
      </c>
      <c r="N7" s="1529">
        <f>SUM(N9:N15)</f>
        <v>0</v>
      </c>
      <c r="O7" s="1528">
        <f>SUM(O9:O15)</f>
        <v>0</v>
      </c>
    </row>
    <row r="8" spans="1:15" s="1471" customFormat="1" ht="36" customHeight="1">
      <c r="B8" s="1527"/>
      <c r="C8" s="1525"/>
      <c r="D8" s="82"/>
      <c r="E8" s="1525"/>
      <c r="F8" s="1525"/>
      <c r="G8" s="1526"/>
      <c r="H8" s="82"/>
      <c r="I8" s="1525"/>
      <c r="J8" s="82"/>
      <c r="K8" s="1525"/>
      <c r="L8" s="82"/>
      <c r="M8" s="1525"/>
      <c r="N8" s="1525"/>
      <c r="O8" s="1524"/>
    </row>
    <row r="9" spans="1:15" s="1471" customFormat="1" ht="36" customHeight="1">
      <c r="A9" s="1520"/>
      <c r="B9" s="233" t="s">
        <v>1379</v>
      </c>
      <c r="C9" s="14">
        <v>54</v>
      </c>
      <c r="D9" s="12">
        <v>11</v>
      </c>
      <c r="E9" s="14">
        <v>0</v>
      </c>
      <c r="F9" s="14">
        <v>0</v>
      </c>
      <c r="G9" s="493">
        <v>0</v>
      </c>
      <c r="H9" s="1522">
        <v>9</v>
      </c>
      <c r="I9" s="1521">
        <v>3</v>
      </c>
      <c r="J9" s="12">
        <v>0</v>
      </c>
      <c r="K9" s="14">
        <v>1</v>
      </c>
      <c r="L9" s="12">
        <v>35</v>
      </c>
      <c r="M9" s="14">
        <v>17</v>
      </c>
      <c r="N9" s="1521">
        <v>0</v>
      </c>
      <c r="O9" s="467">
        <v>0</v>
      </c>
    </row>
    <row r="10" spans="1:15" s="1471" customFormat="1" ht="36" customHeight="1">
      <c r="A10" s="1520"/>
      <c r="B10" s="233" t="s">
        <v>1378</v>
      </c>
      <c r="C10" s="14">
        <v>36</v>
      </c>
      <c r="D10" s="12">
        <v>7</v>
      </c>
      <c r="E10" s="14">
        <v>2</v>
      </c>
      <c r="F10" s="14">
        <v>0</v>
      </c>
      <c r="G10" s="493">
        <v>0</v>
      </c>
      <c r="H10" s="12" t="s">
        <v>1377</v>
      </c>
      <c r="I10" s="14">
        <v>0</v>
      </c>
      <c r="J10" s="12">
        <v>0</v>
      </c>
      <c r="K10" s="14">
        <v>0</v>
      </c>
      <c r="L10" s="12">
        <v>39</v>
      </c>
      <c r="M10" s="14">
        <v>5</v>
      </c>
      <c r="N10" s="14">
        <v>0</v>
      </c>
      <c r="O10" s="467">
        <v>0</v>
      </c>
    </row>
    <row r="11" spans="1:15" s="1471" customFormat="1" ht="36" customHeight="1">
      <c r="A11" s="1520"/>
      <c r="B11" s="1523" t="s">
        <v>1376</v>
      </c>
      <c r="C11" s="14">
        <v>23</v>
      </c>
      <c r="D11" s="12">
        <v>5</v>
      </c>
      <c r="E11" s="1521">
        <v>0</v>
      </c>
      <c r="F11" s="1521">
        <v>0</v>
      </c>
      <c r="G11" s="497">
        <v>0</v>
      </c>
      <c r="H11" s="1522">
        <v>1</v>
      </c>
      <c r="I11" s="1521">
        <v>0</v>
      </c>
      <c r="J11" s="1522">
        <v>0</v>
      </c>
      <c r="K11" s="1521">
        <v>1</v>
      </c>
      <c r="L11" s="12">
        <v>8</v>
      </c>
      <c r="M11" s="14" t="s">
        <v>1375</v>
      </c>
      <c r="N11" s="1521">
        <v>0</v>
      </c>
      <c r="O11" s="520">
        <v>0</v>
      </c>
    </row>
    <row r="12" spans="1:15" s="1471" customFormat="1" ht="36" customHeight="1">
      <c r="A12" s="1520"/>
      <c r="B12" s="1523" t="s">
        <v>1374</v>
      </c>
      <c r="C12" s="14">
        <v>17</v>
      </c>
      <c r="D12" s="12">
        <v>7</v>
      </c>
      <c r="E12" s="1521">
        <v>0</v>
      </c>
      <c r="F12" s="1521">
        <v>0</v>
      </c>
      <c r="G12" s="497">
        <v>0</v>
      </c>
      <c r="H12" s="1522">
        <v>0</v>
      </c>
      <c r="I12" s="1521">
        <v>0</v>
      </c>
      <c r="J12" s="1522">
        <v>0</v>
      </c>
      <c r="K12" s="1521">
        <v>0</v>
      </c>
      <c r="L12" s="1522">
        <v>7</v>
      </c>
      <c r="M12" s="14">
        <v>7</v>
      </c>
      <c r="N12" s="1521">
        <v>0</v>
      </c>
      <c r="O12" s="520">
        <v>0</v>
      </c>
    </row>
    <row r="13" spans="1:15" s="1471" customFormat="1" ht="36" customHeight="1">
      <c r="A13" s="1520"/>
      <c r="B13" s="1523" t="s">
        <v>1373</v>
      </c>
      <c r="C13" s="14">
        <v>9</v>
      </c>
      <c r="D13" s="12">
        <v>2</v>
      </c>
      <c r="E13" s="1521">
        <v>0</v>
      </c>
      <c r="F13" s="1521">
        <v>0</v>
      </c>
      <c r="G13" s="497">
        <v>0</v>
      </c>
      <c r="H13" s="1522">
        <v>0</v>
      </c>
      <c r="I13" s="1521">
        <v>0</v>
      </c>
      <c r="J13" s="1522">
        <v>0</v>
      </c>
      <c r="K13" s="1521">
        <v>0</v>
      </c>
      <c r="L13" s="12">
        <v>3</v>
      </c>
      <c r="M13" s="1521">
        <v>0</v>
      </c>
      <c r="N13" s="1521">
        <v>0</v>
      </c>
      <c r="O13" s="520">
        <v>0</v>
      </c>
    </row>
    <row r="14" spans="1:15" s="1471" customFormat="1" ht="36" customHeight="1">
      <c r="A14" s="1520"/>
      <c r="B14" s="233" t="s">
        <v>1372</v>
      </c>
      <c r="C14" s="14">
        <v>7</v>
      </c>
      <c r="D14" s="12">
        <v>1</v>
      </c>
      <c r="E14" s="1521">
        <v>0</v>
      </c>
      <c r="F14" s="1521">
        <v>0</v>
      </c>
      <c r="G14" s="497">
        <v>0</v>
      </c>
      <c r="H14" s="1522">
        <v>0</v>
      </c>
      <c r="I14" s="1521">
        <v>0</v>
      </c>
      <c r="J14" s="1522">
        <v>0</v>
      </c>
      <c r="K14" s="1521">
        <v>0</v>
      </c>
      <c r="L14" s="12">
        <v>3</v>
      </c>
      <c r="M14" s="1521">
        <v>0</v>
      </c>
      <c r="N14" s="1521">
        <v>0</v>
      </c>
      <c r="O14" s="520">
        <v>0</v>
      </c>
    </row>
    <row r="15" spans="1:15" s="1471" customFormat="1" ht="36" customHeight="1" thickBot="1">
      <c r="A15" s="1520"/>
      <c r="B15" s="1519" t="s">
        <v>1371</v>
      </c>
      <c r="C15" s="432">
        <v>18</v>
      </c>
      <c r="D15" s="355">
        <v>2</v>
      </c>
      <c r="E15" s="1516">
        <v>0</v>
      </c>
      <c r="F15" s="1516">
        <v>0</v>
      </c>
      <c r="G15" s="1518">
        <v>0</v>
      </c>
      <c r="H15" s="1517">
        <v>0</v>
      </c>
      <c r="I15" s="1516">
        <v>0</v>
      </c>
      <c r="J15" s="1517">
        <v>0</v>
      </c>
      <c r="K15" s="1516">
        <v>0</v>
      </c>
      <c r="L15" s="355">
        <v>15</v>
      </c>
      <c r="M15" s="432">
        <v>5</v>
      </c>
      <c r="N15" s="1516">
        <v>0</v>
      </c>
      <c r="O15" s="615">
        <v>0</v>
      </c>
    </row>
    <row r="16" spans="1:15" s="1471" customFormat="1" ht="18" customHeight="1">
      <c r="B16" s="1473" t="s">
        <v>1358</v>
      </c>
      <c r="C16" s="1515"/>
      <c r="D16" s="1515"/>
      <c r="E16" s="1515"/>
      <c r="F16" s="1515"/>
      <c r="G16" s="1515"/>
      <c r="H16" s="1515"/>
      <c r="I16" s="1515"/>
      <c r="J16" s="1515"/>
      <c r="K16" s="1513"/>
      <c r="L16" s="1514"/>
      <c r="M16" s="1513"/>
      <c r="N16" s="1514"/>
      <c r="O16" s="1513"/>
    </row>
    <row r="17" spans="2:15" s="1471" customFormat="1" ht="18" customHeight="1">
      <c r="B17" s="1473"/>
      <c r="C17" s="1515"/>
      <c r="D17" s="1515"/>
      <c r="E17" s="1515"/>
      <c r="F17" s="1515"/>
      <c r="G17" s="1515"/>
      <c r="H17" s="1515"/>
      <c r="I17" s="1515"/>
      <c r="J17" s="1515"/>
      <c r="K17" s="1513"/>
      <c r="L17" s="1514"/>
      <c r="M17" s="1513"/>
      <c r="N17" s="1514"/>
      <c r="O17" s="1513"/>
    </row>
    <row r="18" spans="2:15" s="1471" customFormat="1" ht="18" customHeight="1">
      <c r="C18" s="1512"/>
      <c r="D18" s="1511"/>
      <c r="E18" s="1511"/>
      <c r="F18" s="1511"/>
      <c r="G18" s="1511"/>
      <c r="H18" s="1511"/>
      <c r="I18" s="1511"/>
      <c r="J18" s="1511"/>
      <c r="K18" s="1511"/>
      <c r="L18" s="1511"/>
      <c r="M18" s="1511"/>
      <c r="N18" s="1511"/>
      <c r="O18" s="1511"/>
    </row>
    <row r="19" spans="2:15" s="1471" customFormat="1" ht="18" customHeight="1">
      <c r="B19" s="1510"/>
    </row>
    <row r="20" spans="2:15" s="1471" customFormat="1" ht="18" customHeight="1">
      <c r="B20" s="1509" t="s">
        <v>1370</v>
      </c>
    </row>
    <row r="21" spans="2:15" s="1471" customFormat="1" ht="18" customHeight="1" thickBot="1">
      <c r="C21" s="1475"/>
      <c r="D21" s="1475"/>
      <c r="E21" s="1475"/>
      <c r="F21" s="1475"/>
      <c r="G21" s="1475"/>
      <c r="H21" s="1475"/>
      <c r="I21" s="1475"/>
      <c r="J21" s="1475"/>
      <c r="L21" s="1508" t="s">
        <v>18</v>
      </c>
      <c r="M21" s="1508"/>
      <c r="N21" s="1508"/>
    </row>
    <row r="22" spans="2:15" s="1471" customFormat="1" ht="18" customHeight="1">
      <c r="B22" s="1482"/>
      <c r="C22" s="1481"/>
      <c r="D22" s="1481"/>
      <c r="E22" s="1238" t="s">
        <v>53</v>
      </c>
      <c r="F22" s="1238"/>
      <c r="G22" s="1238" t="s">
        <v>1369</v>
      </c>
      <c r="H22" s="1238"/>
      <c r="I22" s="918" t="s">
        <v>1368</v>
      </c>
      <c r="J22" s="919"/>
      <c r="K22" s="919"/>
      <c r="L22" s="919"/>
      <c r="M22" s="919"/>
      <c r="N22" s="1307"/>
    </row>
    <row r="23" spans="2:15" s="1471" customFormat="1" ht="18" customHeight="1">
      <c r="B23" s="1503"/>
      <c r="C23" s="1502"/>
      <c r="D23" s="1502"/>
      <c r="E23" s="1496"/>
      <c r="F23" s="1496"/>
      <c r="G23" s="1496"/>
      <c r="H23" s="1496"/>
      <c r="I23" s="1507" t="s">
        <v>1367</v>
      </c>
      <c r="J23" s="1506"/>
      <c r="K23" s="1507" t="s">
        <v>1366</v>
      </c>
      <c r="L23" s="1506"/>
      <c r="M23" s="1505" t="s">
        <v>536</v>
      </c>
      <c r="N23" s="1504"/>
    </row>
    <row r="24" spans="2:15" s="1471" customFormat="1" ht="18" customHeight="1">
      <c r="B24" s="1503"/>
      <c r="C24" s="1502"/>
      <c r="D24" s="1502"/>
      <c r="E24" s="1496"/>
      <c r="F24" s="1496"/>
      <c r="G24" s="1496"/>
      <c r="H24" s="1496"/>
      <c r="I24" s="1501"/>
      <c r="J24" s="1500"/>
      <c r="K24" s="1501"/>
      <c r="L24" s="1500"/>
      <c r="M24" s="1499"/>
      <c r="N24" s="1498"/>
    </row>
    <row r="25" spans="2:15" s="1471" customFormat="1" ht="30" customHeight="1">
      <c r="B25" s="1497" t="s">
        <v>1365</v>
      </c>
      <c r="C25" s="1496"/>
      <c r="D25" s="1496"/>
      <c r="E25" s="1495">
        <f>SUM(G25,M25)</f>
        <v>959</v>
      </c>
      <c r="F25" s="1494"/>
      <c r="G25" s="1493">
        <v>1</v>
      </c>
      <c r="H25" s="1493"/>
      <c r="I25" s="1491">
        <v>815</v>
      </c>
      <c r="J25" s="1492"/>
      <c r="K25" s="1491">
        <v>143</v>
      </c>
      <c r="L25" s="1492"/>
      <c r="M25" s="1491">
        <f>SUM(I25:L25)</f>
        <v>958</v>
      </c>
      <c r="N25" s="1490"/>
    </row>
    <row r="26" spans="2:15" s="1471" customFormat="1" ht="30" customHeight="1">
      <c r="B26" s="1497" t="s">
        <v>1364</v>
      </c>
      <c r="C26" s="1496"/>
      <c r="D26" s="1496"/>
      <c r="E26" s="1495">
        <f>SUM(G26,M26)</f>
        <v>15</v>
      </c>
      <c r="F26" s="1494"/>
      <c r="G26" s="1493">
        <v>1</v>
      </c>
      <c r="H26" s="1493"/>
      <c r="I26" s="1491" t="s">
        <v>946</v>
      </c>
      <c r="J26" s="1492"/>
      <c r="K26" s="1491">
        <v>14</v>
      </c>
      <c r="L26" s="1492"/>
      <c r="M26" s="1491">
        <f>SUM(K26)</f>
        <v>14</v>
      </c>
      <c r="N26" s="1490"/>
    </row>
    <row r="27" spans="2:15" s="1471" customFormat="1" ht="30" customHeight="1" thickBot="1">
      <c r="B27" s="1489" t="s">
        <v>1363</v>
      </c>
      <c r="C27" s="1488"/>
      <c r="D27" s="1488"/>
      <c r="E27" s="1487">
        <f>SUM(G27,M27)</f>
        <v>11</v>
      </c>
      <c r="F27" s="1486"/>
      <c r="G27" s="1487">
        <v>0</v>
      </c>
      <c r="H27" s="1486"/>
      <c r="I27" s="1484" t="s">
        <v>946</v>
      </c>
      <c r="J27" s="1485"/>
      <c r="K27" s="1484">
        <v>11</v>
      </c>
      <c r="L27" s="1485"/>
      <c r="M27" s="1484">
        <f>SUM(K27)</f>
        <v>11</v>
      </c>
      <c r="N27" s="1483"/>
    </row>
    <row r="28" spans="2:15" s="1471" customFormat="1" ht="18" customHeight="1" thickBot="1">
      <c r="B28" s="1475"/>
      <c r="C28" s="1475"/>
      <c r="D28" s="1475"/>
      <c r="E28" s="1475"/>
      <c r="F28" s="1475"/>
      <c r="G28" s="1475"/>
      <c r="H28" s="1475"/>
      <c r="I28" s="1475"/>
      <c r="J28" s="1475"/>
      <c r="K28" s="1475"/>
      <c r="L28" s="1475"/>
    </row>
    <row r="29" spans="2:15" s="1471" customFormat="1" ht="24.95" customHeight="1">
      <c r="B29" s="1482"/>
      <c r="C29" s="1481"/>
      <c r="D29" s="1481"/>
      <c r="E29" s="1238" t="s">
        <v>1362</v>
      </c>
      <c r="F29" s="1238"/>
      <c r="G29" s="1238" t="s">
        <v>1361</v>
      </c>
      <c r="H29" s="1480"/>
      <c r="I29" s="1475"/>
      <c r="J29" s="1475"/>
      <c r="K29" s="1475"/>
      <c r="L29" s="1475"/>
    </row>
    <row r="30" spans="2:15" s="1471" customFormat="1" ht="30" customHeight="1" thickBot="1">
      <c r="B30" s="1479" t="s">
        <v>1360</v>
      </c>
      <c r="C30" s="1478"/>
      <c r="D30" s="1478"/>
      <c r="E30" s="1477">
        <v>649</v>
      </c>
      <c r="F30" s="1477"/>
      <c r="G30" s="1477">
        <v>145</v>
      </c>
      <c r="H30" s="1476"/>
      <c r="I30" s="1475"/>
      <c r="J30" s="1475"/>
      <c r="K30" s="1475"/>
      <c r="L30" s="1475"/>
    </row>
    <row r="31" spans="2:15" s="1471" customFormat="1" ht="18" customHeight="1">
      <c r="B31" s="1474" t="s">
        <v>1359</v>
      </c>
      <c r="C31" s="1474"/>
      <c r="D31" s="1474"/>
      <c r="E31" s="1474"/>
      <c r="F31" s="1474"/>
      <c r="G31" s="1474"/>
      <c r="H31" s="1474"/>
      <c r="I31" s="1472"/>
      <c r="J31" s="1472"/>
      <c r="K31" s="1472"/>
      <c r="L31" s="1472"/>
    </row>
    <row r="32" spans="2:15" s="1471" customFormat="1" ht="18" customHeight="1">
      <c r="B32" s="1473" t="s">
        <v>1358</v>
      </c>
      <c r="C32" s="1472"/>
      <c r="D32" s="1472"/>
      <c r="E32" s="1472"/>
      <c r="F32" s="1472"/>
      <c r="G32" s="1472"/>
      <c r="H32" s="1472"/>
      <c r="I32" s="1472"/>
      <c r="J32" s="1472"/>
      <c r="K32" s="1472"/>
      <c r="L32" s="1472"/>
    </row>
    <row r="33" spans="2:12" s="1471" customFormat="1" ht="18" customHeight="1">
      <c r="B33" s="1472"/>
      <c r="C33" s="1472"/>
      <c r="D33" s="1472"/>
      <c r="E33" s="1472"/>
      <c r="F33" s="1472"/>
      <c r="G33" s="1472"/>
      <c r="H33" s="1472"/>
      <c r="I33" s="1472"/>
      <c r="J33" s="1472"/>
      <c r="K33" s="1472"/>
      <c r="L33" s="1472"/>
    </row>
    <row r="34" spans="2:12" s="1471" customFormat="1" ht="18" customHeight="1">
      <c r="B34" s="1472"/>
      <c r="C34" s="1472"/>
      <c r="D34" s="1472"/>
      <c r="E34" s="1472"/>
      <c r="F34" s="1472"/>
      <c r="G34" s="1472"/>
      <c r="H34" s="1472"/>
      <c r="I34" s="1472"/>
      <c r="J34" s="1472"/>
      <c r="K34" s="1472"/>
      <c r="L34" s="1472"/>
    </row>
    <row r="35" spans="2:12" s="1471" customFormat="1" ht="18" customHeight="1">
      <c r="B35" s="1472"/>
      <c r="C35" s="1472"/>
      <c r="D35" s="1472"/>
      <c r="E35" s="1472"/>
      <c r="F35" s="1472"/>
      <c r="G35" s="1472"/>
      <c r="H35" s="1472"/>
      <c r="I35" s="1472"/>
      <c r="J35" s="1472"/>
      <c r="K35" s="1472"/>
      <c r="L35" s="1472"/>
    </row>
    <row r="36" spans="2:12" s="1471" customFormat="1" ht="18" customHeight="1">
      <c r="B36" s="1472"/>
      <c r="C36" s="1472"/>
      <c r="D36" s="1472"/>
      <c r="E36" s="1472"/>
      <c r="F36" s="1472"/>
      <c r="G36" s="1472"/>
      <c r="H36" s="1472"/>
      <c r="I36" s="1472"/>
      <c r="J36" s="1472"/>
      <c r="K36" s="1472"/>
      <c r="L36" s="1472"/>
    </row>
    <row r="37" spans="2:12" s="1471" customFormat="1" ht="18" customHeight="1">
      <c r="B37" s="1472"/>
      <c r="C37" s="1472"/>
      <c r="D37" s="1472"/>
      <c r="E37" s="1472"/>
      <c r="F37" s="1472"/>
      <c r="G37" s="1472"/>
      <c r="H37" s="1472"/>
      <c r="I37" s="1472"/>
      <c r="J37" s="1472"/>
      <c r="K37" s="1472"/>
      <c r="L37" s="1472"/>
    </row>
    <row r="38" spans="2:12" s="1471" customFormat="1" ht="18" customHeight="1">
      <c r="B38" s="1472"/>
      <c r="C38" s="1472"/>
      <c r="D38" s="1472"/>
      <c r="E38" s="1472"/>
      <c r="F38" s="1472"/>
      <c r="G38" s="1472"/>
      <c r="H38" s="1472"/>
      <c r="I38" s="1472"/>
      <c r="J38" s="1472"/>
      <c r="K38" s="1472"/>
      <c r="L38" s="1472"/>
    </row>
    <row r="39" spans="2:12" s="1471" customFormat="1" ht="18" customHeight="1">
      <c r="B39" s="1472"/>
      <c r="C39" s="1472"/>
      <c r="D39" s="1472"/>
      <c r="E39" s="1472"/>
      <c r="F39" s="1472"/>
      <c r="G39" s="1472"/>
      <c r="H39" s="1472"/>
      <c r="I39" s="1472"/>
      <c r="J39" s="1472"/>
      <c r="K39" s="1472"/>
      <c r="L39" s="1472"/>
    </row>
    <row r="40" spans="2:12" s="1471" customFormat="1" ht="18" customHeight="1">
      <c r="B40" s="1472"/>
      <c r="C40" s="1472"/>
      <c r="D40" s="1472"/>
      <c r="E40" s="1472"/>
      <c r="F40" s="1472"/>
      <c r="G40" s="1472"/>
      <c r="H40" s="1472"/>
      <c r="I40" s="1472"/>
      <c r="J40" s="1472"/>
      <c r="K40" s="1472"/>
      <c r="L40" s="1472"/>
    </row>
    <row r="41" spans="2:12" s="1471" customFormat="1" ht="18" customHeight="1">
      <c r="B41" s="1472"/>
      <c r="C41" s="1472"/>
      <c r="D41" s="1472"/>
      <c r="E41" s="1472"/>
      <c r="F41" s="1472"/>
      <c r="G41" s="1472"/>
      <c r="H41" s="1472"/>
      <c r="I41" s="1472"/>
      <c r="J41" s="1472"/>
      <c r="K41" s="1472"/>
      <c r="L41" s="1472"/>
    </row>
    <row r="42" spans="2:12" s="1471" customFormat="1" ht="18" customHeight="1">
      <c r="B42" s="1472"/>
      <c r="C42" s="1472"/>
      <c r="D42" s="1472"/>
      <c r="E42" s="1472"/>
      <c r="F42" s="1472"/>
      <c r="G42" s="1472"/>
      <c r="H42" s="1472"/>
      <c r="I42" s="1472"/>
      <c r="J42" s="1472"/>
      <c r="K42" s="1472"/>
      <c r="L42" s="1472"/>
    </row>
    <row r="43" spans="2:12" s="1471" customFormat="1" ht="18" customHeight="1">
      <c r="B43" s="1472"/>
      <c r="C43" s="1472"/>
      <c r="D43" s="1472"/>
      <c r="E43" s="1472"/>
      <c r="F43" s="1472"/>
      <c r="G43" s="1472"/>
      <c r="H43" s="1472"/>
      <c r="I43" s="1472"/>
      <c r="J43" s="1472"/>
      <c r="K43" s="1472"/>
      <c r="L43" s="1472"/>
    </row>
    <row r="44" spans="2:12" s="1471" customFormat="1" ht="18" customHeight="1">
      <c r="B44" s="1472"/>
      <c r="C44" s="1472"/>
      <c r="D44" s="1472"/>
      <c r="E44" s="1472"/>
      <c r="F44" s="1472"/>
      <c r="G44" s="1472"/>
      <c r="H44" s="1472"/>
      <c r="I44" s="1472"/>
      <c r="J44" s="1472"/>
      <c r="K44" s="1472"/>
      <c r="L44" s="1472"/>
    </row>
    <row r="45" spans="2:12" s="1471" customFormat="1" ht="18" customHeight="1">
      <c r="B45" s="1472"/>
      <c r="C45" s="1472"/>
      <c r="D45" s="1472"/>
      <c r="E45" s="1472"/>
      <c r="F45" s="1472"/>
      <c r="G45" s="1472"/>
      <c r="H45" s="1472"/>
      <c r="I45" s="1472"/>
      <c r="J45" s="1472"/>
      <c r="K45" s="1472"/>
      <c r="L45" s="1472"/>
    </row>
    <row r="46" spans="2:12" s="1471" customFormat="1" ht="18" customHeight="1">
      <c r="B46" s="1472"/>
      <c r="C46" s="1472"/>
      <c r="D46" s="1472"/>
      <c r="E46" s="1472"/>
      <c r="F46" s="1472"/>
      <c r="G46" s="1472"/>
      <c r="H46" s="1472"/>
      <c r="I46" s="1472"/>
      <c r="J46" s="1472"/>
      <c r="K46" s="1472"/>
      <c r="L46" s="1472"/>
    </row>
    <row r="47" spans="2:12" s="1471" customFormat="1" ht="18" customHeight="1">
      <c r="B47" s="1472"/>
      <c r="C47" s="1472"/>
      <c r="D47" s="1472"/>
      <c r="E47" s="1472"/>
      <c r="F47" s="1472"/>
      <c r="G47" s="1472"/>
      <c r="H47" s="1472"/>
      <c r="I47" s="1472"/>
      <c r="J47" s="1472"/>
      <c r="K47" s="1472"/>
      <c r="L47" s="1472"/>
    </row>
    <row r="48" spans="2:12" s="1471" customFormat="1" ht="18" customHeight="1">
      <c r="B48" s="1472"/>
      <c r="C48" s="1472"/>
      <c r="D48" s="1472"/>
      <c r="E48" s="1472"/>
      <c r="F48" s="1472"/>
      <c r="G48" s="1472"/>
      <c r="H48" s="1472"/>
      <c r="I48" s="1472"/>
      <c r="J48" s="1472"/>
      <c r="K48" s="1472"/>
      <c r="L48" s="1472"/>
    </row>
    <row r="49" spans="2:12" s="1471" customFormat="1" ht="18" customHeight="1">
      <c r="B49" s="1472"/>
      <c r="C49" s="1472"/>
      <c r="D49" s="1472"/>
      <c r="E49" s="1472"/>
      <c r="F49" s="1472"/>
      <c r="G49" s="1472"/>
      <c r="H49" s="1472"/>
      <c r="I49" s="1472"/>
      <c r="J49" s="1472"/>
      <c r="K49" s="1472"/>
      <c r="L49" s="1472"/>
    </row>
    <row r="50" spans="2:12" s="1471" customFormat="1" ht="18" customHeight="1">
      <c r="B50" s="1472"/>
      <c r="C50" s="1472"/>
      <c r="D50" s="1472"/>
      <c r="E50" s="1472"/>
      <c r="F50" s="1472"/>
      <c r="G50" s="1472"/>
      <c r="H50" s="1472"/>
      <c r="I50" s="1472"/>
      <c r="J50" s="1472"/>
      <c r="K50" s="1472"/>
      <c r="L50" s="1472"/>
    </row>
    <row r="51" spans="2:12" s="1471" customFormat="1" ht="18" customHeight="1">
      <c r="B51" s="1472"/>
      <c r="C51" s="1472"/>
      <c r="D51" s="1472"/>
      <c r="E51" s="1472"/>
      <c r="F51" s="1472"/>
      <c r="G51" s="1472"/>
      <c r="H51" s="1472"/>
      <c r="I51" s="1472"/>
      <c r="J51" s="1472"/>
      <c r="K51" s="1472"/>
      <c r="L51" s="1472"/>
    </row>
    <row r="52" spans="2:12" s="1471" customFormat="1" ht="18" customHeight="1">
      <c r="B52" s="1472"/>
      <c r="C52" s="1472"/>
      <c r="D52" s="1472"/>
      <c r="E52" s="1472"/>
      <c r="F52" s="1472"/>
      <c r="G52" s="1472"/>
      <c r="H52" s="1472"/>
      <c r="I52" s="1472"/>
      <c r="J52" s="1472"/>
      <c r="K52" s="1472"/>
      <c r="L52" s="1472"/>
    </row>
  </sheetData>
  <mergeCells count="59">
    <mergeCell ref="O5:O6"/>
    <mergeCell ref="H5:H6"/>
    <mergeCell ref="I5:J5"/>
    <mergeCell ref="K5:K6"/>
    <mergeCell ref="H3:K4"/>
    <mergeCell ref="M2:O2"/>
    <mergeCell ref="C5:C6"/>
    <mergeCell ref="F5:F6"/>
    <mergeCell ref="C3:F4"/>
    <mergeCell ref="C21:D21"/>
    <mergeCell ref="E21:F21"/>
    <mergeCell ref="G21:H21"/>
    <mergeCell ref="L3:O4"/>
    <mergeCell ref="L5:L6"/>
    <mergeCell ref="M5:N5"/>
    <mergeCell ref="I23:J24"/>
    <mergeCell ref="G22:H24"/>
    <mergeCell ref="G3:G6"/>
    <mergeCell ref="D5:E5"/>
    <mergeCell ref="I21:J21"/>
    <mergeCell ref="L21:N21"/>
    <mergeCell ref="I22:N22"/>
    <mergeCell ref="B22:D24"/>
    <mergeCell ref="E22:F24"/>
    <mergeCell ref="G26:H26"/>
    <mergeCell ref="I26:J26"/>
    <mergeCell ref="K26:L26"/>
    <mergeCell ref="M26:N26"/>
    <mergeCell ref="M23:N24"/>
    <mergeCell ref="B26:D26"/>
    <mergeCell ref="E26:F26"/>
    <mergeCell ref="K23:L24"/>
    <mergeCell ref="K25:L25"/>
    <mergeCell ref="E25:F25"/>
    <mergeCell ref="B27:D27"/>
    <mergeCell ref="E27:F27"/>
    <mergeCell ref="K27:L27"/>
    <mergeCell ref="M25:N25"/>
    <mergeCell ref="G27:H27"/>
    <mergeCell ref="I30:J30"/>
    <mergeCell ref="I27:J27"/>
    <mergeCell ref="B25:D25"/>
    <mergeCell ref="G25:H25"/>
    <mergeCell ref="I25:J25"/>
    <mergeCell ref="B30:D30"/>
    <mergeCell ref="E30:F30"/>
    <mergeCell ref="G30:H30"/>
    <mergeCell ref="E29:F29"/>
    <mergeCell ref="G29:H29"/>
    <mergeCell ref="B28:D28"/>
    <mergeCell ref="B29:D29"/>
    <mergeCell ref="E28:F28"/>
    <mergeCell ref="G28:H28"/>
    <mergeCell ref="M27:N27"/>
    <mergeCell ref="K28:L28"/>
    <mergeCell ref="K29:L29"/>
    <mergeCell ref="I29:J29"/>
    <mergeCell ref="I28:J28"/>
    <mergeCell ref="K30:L30"/>
  </mergeCells>
  <phoneticPr fontId="3"/>
  <pageMargins left="0.51181102362204722" right="0.51181102362204722" top="0.55118110236220474" bottom="0.39370078740157483" header="0.51181102362204722" footer="0.51181102362204722"/>
  <pageSetup paperSize="9" scale="80" firstPageNumber="168" orientation="portrait"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19"/>
  <sheetViews>
    <sheetView showGridLines="0" view="pageBreakPreview" zoomScale="90" zoomScaleNormal="100" zoomScaleSheetLayoutView="90" workbookViewId="0">
      <selection activeCell="C3" sqref="C3:K3"/>
    </sheetView>
  </sheetViews>
  <sheetFormatPr defaultColWidth="10.625" defaultRowHeight="18" customHeight="1"/>
  <cols>
    <col min="1" max="1" width="2.625" style="1" customWidth="1"/>
    <col min="2" max="2" width="18.625" style="1" customWidth="1"/>
    <col min="3" max="15" width="9.375" style="1" customWidth="1"/>
    <col min="16" max="16" width="5.75" style="1" customWidth="1"/>
    <col min="17" max="19" width="7.125" style="1" customWidth="1"/>
    <col min="20" max="16384" width="10.625" style="1"/>
  </cols>
  <sheetData>
    <row r="1" spans="1:19" ht="18" customHeight="1">
      <c r="B1" s="26" t="s">
        <v>1415</v>
      </c>
    </row>
    <row r="2" spans="1:19" ht="18" customHeight="1" thickBot="1">
      <c r="B2" s="638"/>
      <c r="C2" s="638"/>
      <c r="D2" s="638"/>
      <c r="E2" s="638"/>
      <c r="F2" s="638"/>
      <c r="G2" s="638"/>
      <c r="H2" s="638"/>
      <c r="I2" s="638"/>
      <c r="J2" s="638"/>
      <c r="K2" s="1508" t="s">
        <v>18</v>
      </c>
      <c r="L2" s="1508"/>
      <c r="M2" s="1508"/>
      <c r="N2" s="1508"/>
      <c r="O2" s="1508"/>
      <c r="P2" s="243"/>
      <c r="Q2" s="32"/>
      <c r="S2" s="32"/>
    </row>
    <row r="3" spans="1:19" ht="30" customHeight="1">
      <c r="B3" s="37"/>
      <c r="C3" s="1185" t="s">
        <v>1414</v>
      </c>
      <c r="D3" s="730"/>
      <c r="E3" s="807"/>
      <c r="F3" s="807"/>
      <c r="G3" s="807"/>
      <c r="H3" s="807"/>
      <c r="I3" s="807"/>
      <c r="J3" s="807"/>
      <c r="K3" s="1186"/>
      <c r="L3" s="1563" t="s">
        <v>680</v>
      </c>
      <c r="M3" s="1562"/>
      <c r="N3" s="1562"/>
      <c r="O3" s="1561"/>
      <c r="P3" s="406"/>
    </row>
    <row r="4" spans="1:19" ht="30" customHeight="1">
      <c r="B4" s="123"/>
      <c r="C4" s="1167" t="s">
        <v>1413</v>
      </c>
      <c r="D4" s="1167" t="s">
        <v>1412</v>
      </c>
      <c r="E4" s="1167" t="s">
        <v>1411</v>
      </c>
      <c r="F4" s="1167" t="s">
        <v>1410</v>
      </c>
      <c r="G4" s="757" t="s">
        <v>1409</v>
      </c>
      <c r="H4" s="1167" t="s">
        <v>1408</v>
      </c>
      <c r="I4" s="751" t="s">
        <v>1407</v>
      </c>
      <c r="J4" s="751" t="s">
        <v>1406</v>
      </c>
      <c r="K4" s="1167" t="s">
        <v>1405</v>
      </c>
      <c r="L4" s="818" t="s">
        <v>1404</v>
      </c>
      <c r="M4" s="818" t="s">
        <v>1403</v>
      </c>
      <c r="N4" s="818" t="s">
        <v>1402</v>
      </c>
      <c r="O4" s="1560" t="s">
        <v>1401</v>
      </c>
      <c r="P4" s="78"/>
    </row>
    <row r="5" spans="1:19" ht="30" customHeight="1">
      <c r="B5" s="1559"/>
      <c r="C5" s="782"/>
      <c r="D5" s="782"/>
      <c r="E5" s="782"/>
      <c r="F5" s="782"/>
      <c r="G5" s="1225"/>
      <c r="H5" s="782"/>
      <c r="I5" s="1220"/>
      <c r="J5" s="1220"/>
      <c r="K5" s="782"/>
      <c r="L5" s="713"/>
      <c r="M5" s="713"/>
      <c r="N5" s="713"/>
      <c r="O5" s="1558"/>
      <c r="P5" s="78"/>
    </row>
    <row r="6" spans="1:19" ht="30" customHeight="1">
      <c r="A6" s="306"/>
      <c r="B6" s="176" t="s">
        <v>1380</v>
      </c>
      <c r="C6" s="16">
        <f>SUM(C7:C13)</f>
        <v>320</v>
      </c>
      <c r="D6" s="16">
        <f>SUM(D7:D13)</f>
        <v>23</v>
      </c>
      <c r="E6" s="16">
        <f>SUM(E7:E13)</f>
        <v>23</v>
      </c>
      <c r="F6" s="16">
        <f>SUM(F7:F13)</f>
        <v>156</v>
      </c>
      <c r="G6" s="16">
        <f>SUM(G7:G13)</f>
        <v>56</v>
      </c>
      <c r="H6" s="16">
        <f>SUM(H7:H13)</f>
        <v>3</v>
      </c>
      <c r="I6" s="16">
        <f>SUM(I7:I13)</f>
        <v>25</v>
      </c>
      <c r="J6" s="16">
        <f>SUM(J7:J13)</f>
        <v>121</v>
      </c>
      <c r="K6" s="16">
        <f>SUM(K7:K13)</f>
        <v>298</v>
      </c>
      <c r="L6" s="16">
        <f>SUM(L7:L13)</f>
        <v>312</v>
      </c>
      <c r="M6" s="16">
        <f>SUM(M7:M13)</f>
        <v>1594</v>
      </c>
      <c r="N6" s="16">
        <f>SUM(N7:N13)</f>
        <v>119</v>
      </c>
      <c r="O6" s="1557">
        <f>SUM(O7:O13)</f>
        <v>333</v>
      </c>
      <c r="P6" s="505"/>
    </row>
    <row r="7" spans="1:19" ht="30" customHeight="1">
      <c r="A7" s="306"/>
      <c r="B7" s="176" t="s">
        <v>1400</v>
      </c>
      <c r="C7" s="14">
        <v>80</v>
      </c>
      <c r="D7" s="12">
        <v>7</v>
      </c>
      <c r="E7" s="14">
        <v>7</v>
      </c>
      <c r="F7" s="14">
        <v>43</v>
      </c>
      <c r="G7" s="12">
        <v>11</v>
      </c>
      <c r="H7" s="14">
        <v>0</v>
      </c>
      <c r="I7" s="12">
        <v>4</v>
      </c>
      <c r="J7" s="14">
        <v>18</v>
      </c>
      <c r="K7" s="14">
        <v>135</v>
      </c>
      <c r="L7" s="14">
        <v>72</v>
      </c>
      <c r="M7" s="14">
        <v>383</v>
      </c>
      <c r="N7" s="14">
        <v>23</v>
      </c>
      <c r="O7" s="467">
        <v>93</v>
      </c>
      <c r="P7" s="82"/>
    </row>
    <row r="8" spans="1:19" ht="30" customHeight="1">
      <c r="A8" s="306"/>
      <c r="B8" s="176" t="s">
        <v>1399</v>
      </c>
      <c r="C8" s="14">
        <v>91</v>
      </c>
      <c r="D8" s="12">
        <v>2</v>
      </c>
      <c r="E8" s="14">
        <v>2</v>
      </c>
      <c r="F8" s="14">
        <v>43</v>
      </c>
      <c r="G8" s="12">
        <v>13</v>
      </c>
      <c r="H8" s="14">
        <v>1</v>
      </c>
      <c r="I8" s="12">
        <v>3</v>
      </c>
      <c r="J8" s="14">
        <v>15</v>
      </c>
      <c r="K8" s="14">
        <v>96</v>
      </c>
      <c r="L8" s="14">
        <v>79</v>
      </c>
      <c r="M8" s="14">
        <v>527</v>
      </c>
      <c r="N8" s="14">
        <v>29</v>
      </c>
      <c r="O8" s="467">
        <v>73</v>
      </c>
      <c r="P8" s="82"/>
    </row>
    <row r="9" spans="1:19" ht="30" customHeight="1">
      <c r="A9" s="306"/>
      <c r="B9" s="176" t="s">
        <v>1398</v>
      </c>
      <c r="C9" s="14">
        <v>22</v>
      </c>
      <c r="D9" s="12">
        <v>3</v>
      </c>
      <c r="E9" s="14">
        <v>3</v>
      </c>
      <c r="F9" s="14">
        <v>18</v>
      </c>
      <c r="G9" s="12">
        <v>2</v>
      </c>
      <c r="H9" s="14">
        <v>0</v>
      </c>
      <c r="I9" s="12">
        <v>5</v>
      </c>
      <c r="J9" s="14">
        <v>0</v>
      </c>
      <c r="K9" s="14">
        <v>5</v>
      </c>
      <c r="L9" s="14">
        <v>31</v>
      </c>
      <c r="M9" s="14">
        <v>137</v>
      </c>
      <c r="N9" s="14">
        <v>11</v>
      </c>
      <c r="O9" s="467">
        <v>24</v>
      </c>
      <c r="P9" s="82"/>
    </row>
    <row r="10" spans="1:19" ht="30" customHeight="1">
      <c r="A10" s="306"/>
      <c r="B10" s="176" t="s">
        <v>1397</v>
      </c>
      <c r="C10" s="14">
        <v>28</v>
      </c>
      <c r="D10" s="12">
        <v>1</v>
      </c>
      <c r="E10" s="14">
        <v>1</v>
      </c>
      <c r="F10" s="14">
        <v>12</v>
      </c>
      <c r="G10" s="12">
        <v>10</v>
      </c>
      <c r="H10" s="14">
        <v>2</v>
      </c>
      <c r="I10" s="12">
        <v>3</v>
      </c>
      <c r="J10" s="14">
        <v>1</v>
      </c>
      <c r="K10" s="14">
        <v>9</v>
      </c>
      <c r="L10" s="14">
        <v>23</v>
      </c>
      <c r="M10" s="14">
        <v>87</v>
      </c>
      <c r="N10" s="14">
        <v>7</v>
      </c>
      <c r="O10" s="467">
        <v>26</v>
      </c>
      <c r="P10" s="82"/>
    </row>
    <row r="11" spans="1:19" ht="30" customHeight="1">
      <c r="A11" s="306"/>
      <c r="B11" s="176" t="s">
        <v>1396</v>
      </c>
      <c r="C11" s="14">
        <v>99</v>
      </c>
      <c r="D11" s="12">
        <v>10</v>
      </c>
      <c r="E11" s="14">
        <v>10</v>
      </c>
      <c r="F11" s="14">
        <v>40</v>
      </c>
      <c r="G11" s="12">
        <v>20</v>
      </c>
      <c r="H11" s="14">
        <v>0</v>
      </c>
      <c r="I11" s="12">
        <v>10</v>
      </c>
      <c r="J11" s="14">
        <v>15</v>
      </c>
      <c r="K11" s="14">
        <v>53</v>
      </c>
      <c r="L11" s="14">
        <v>107</v>
      </c>
      <c r="M11" s="14">
        <v>460</v>
      </c>
      <c r="N11" s="14">
        <v>49</v>
      </c>
      <c r="O11" s="467">
        <v>117</v>
      </c>
      <c r="P11" s="82"/>
    </row>
    <row r="12" spans="1:19" ht="30" customHeight="1">
      <c r="A12" s="306"/>
      <c r="B12" s="176"/>
      <c r="C12" s="683"/>
      <c r="D12" s="1556"/>
      <c r="E12" s="683"/>
      <c r="F12" s="683"/>
      <c r="G12" s="1556"/>
      <c r="H12" s="683"/>
      <c r="I12" s="1556"/>
      <c r="J12" s="683"/>
      <c r="K12" s="14"/>
      <c r="L12" s="612"/>
      <c r="M12" s="612"/>
      <c r="N12" s="612"/>
      <c r="O12" s="467"/>
      <c r="P12" s="82"/>
    </row>
    <row r="13" spans="1:19" ht="30" customHeight="1">
      <c r="A13" s="306"/>
      <c r="B13" s="176" t="s">
        <v>1395</v>
      </c>
      <c r="C13" s="14" t="s">
        <v>1393</v>
      </c>
      <c r="D13" s="14" t="s">
        <v>1393</v>
      </c>
      <c r="E13" s="14" t="s">
        <v>1393</v>
      </c>
      <c r="F13" s="14" t="s">
        <v>1393</v>
      </c>
      <c r="G13" s="14" t="s">
        <v>1393</v>
      </c>
      <c r="H13" s="14" t="s">
        <v>1393</v>
      </c>
      <c r="I13" s="14" t="s">
        <v>1393</v>
      </c>
      <c r="J13" s="14">
        <v>72</v>
      </c>
      <c r="K13" s="14" t="s">
        <v>1393</v>
      </c>
      <c r="L13" s="14" t="s">
        <v>1394</v>
      </c>
      <c r="M13" s="14" t="s">
        <v>1393</v>
      </c>
      <c r="N13" s="14" t="s">
        <v>1393</v>
      </c>
      <c r="O13" s="467" t="s">
        <v>1393</v>
      </c>
      <c r="P13" s="82"/>
    </row>
    <row r="14" spans="1:19" ht="30" customHeight="1" thickBot="1">
      <c r="B14" s="171"/>
      <c r="C14" s="1554"/>
      <c r="D14" s="1555"/>
      <c r="E14" s="1554"/>
      <c r="F14" s="1554"/>
      <c r="G14" s="1555"/>
      <c r="H14" s="1554"/>
      <c r="I14" s="1555"/>
      <c r="J14" s="1554"/>
      <c r="K14" s="28"/>
      <c r="L14" s="488"/>
      <c r="M14" s="488"/>
      <c r="N14" s="488"/>
      <c r="O14" s="486"/>
      <c r="P14" s="82"/>
    </row>
    <row r="15" spans="1:19" ht="18" customHeight="1">
      <c r="B15" s="42" t="s">
        <v>1392</v>
      </c>
      <c r="C15" s="219"/>
      <c r="D15" s="219"/>
      <c r="E15" s="219"/>
      <c r="F15" s="219"/>
      <c r="G15" s="219"/>
      <c r="H15" s="219"/>
      <c r="I15" s="219"/>
      <c r="J15" s="219"/>
      <c r="K15" s="1553"/>
      <c r="L15" s="1553"/>
      <c r="M15" s="1553"/>
      <c r="N15" s="1553"/>
      <c r="O15" s="621"/>
      <c r="P15" s="621"/>
      <c r="Q15" s="1553"/>
      <c r="R15" s="621"/>
      <c r="S15" s="1553"/>
    </row>
    <row r="16" spans="1:19" ht="18" customHeight="1">
      <c r="B16" s="42" t="s">
        <v>1391</v>
      </c>
      <c r="C16" s="219"/>
      <c r="D16" s="219"/>
      <c r="E16" s="219"/>
      <c r="F16" s="219"/>
      <c r="G16" s="219"/>
      <c r="H16" s="219"/>
      <c r="I16" s="219"/>
      <c r="J16" s="219"/>
      <c r="K16" s="1553"/>
      <c r="L16" s="1553"/>
      <c r="M16" s="1553"/>
      <c r="N16" s="1553"/>
      <c r="O16" s="621"/>
      <c r="P16" s="621"/>
      <c r="Q16" s="1553"/>
      <c r="R16" s="621"/>
      <c r="S16" s="1553"/>
    </row>
    <row r="17" spans="2:19" ht="18" customHeight="1">
      <c r="B17" s="3" t="s">
        <v>1390</v>
      </c>
      <c r="C17" s="219"/>
      <c r="D17" s="219"/>
      <c r="E17" s="219"/>
      <c r="F17" s="219"/>
      <c r="G17" s="219"/>
      <c r="H17" s="219"/>
      <c r="I17" s="219"/>
      <c r="J17" s="219"/>
      <c r="K17" s="1553"/>
      <c r="L17" s="1553"/>
      <c r="M17" s="1553"/>
      <c r="N17" s="1553"/>
      <c r="O17" s="621"/>
      <c r="P17" s="621"/>
      <c r="Q17" s="1553"/>
      <c r="R17" s="621"/>
      <c r="S17" s="1553"/>
    </row>
    <row r="18" spans="2:19" ht="18" customHeight="1">
      <c r="C18" s="2"/>
      <c r="D18" s="2"/>
      <c r="E18" s="2"/>
      <c r="F18" s="2"/>
      <c r="G18" s="2"/>
      <c r="H18" s="2"/>
      <c r="I18" s="2"/>
      <c r="J18" s="2"/>
      <c r="K18" s="2"/>
      <c r="L18" s="2"/>
      <c r="M18" s="2"/>
      <c r="N18" s="2"/>
      <c r="O18" s="2"/>
      <c r="P18" s="2"/>
      <c r="Q18" s="2"/>
      <c r="R18" s="2"/>
      <c r="S18" s="2"/>
    </row>
    <row r="19" spans="2:19" ht="18" customHeight="1">
      <c r="B19" s="39"/>
    </row>
  </sheetData>
  <mergeCells count="16">
    <mergeCell ref="K2:O2"/>
    <mergeCell ref="C3:K3"/>
    <mergeCell ref="J4:J5"/>
    <mergeCell ref="H4:H5"/>
    <mergeCell ref="I4:I5"/>
    <mergeCell ref="K4:K5"/>
    <mergeCell ref="C4:C5"/>
    <mergeCell ref="F4:F5"/>
    <mergeCell ref="L4:L5"/>
    <mergeCell ref="N4:N5"/>
    <mergeCell ref="E4:E5"/>
    <mergeCell ref="D4:D5"/>
    <mergeCell ref="L3:O3"/>
    <mergeCell ref="O4:O5"/>
    <mergeCell ref="M4:M5"/>
    <mergeCell ref="G4:G5"/>
  </mergeCells>
  <phoneticPr fontId="3"/>
  <pageMargins left="0.51181102362204722" right="0.51181102362204722" top="0.55118110236220474" bottom="0.39370078740157483" header="0.51181102362204722" footer="0.51181102362204722"/>
  <pageSetup paperSize="9" scale="60" firstPageNumber="168" orientation="portrait"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62"/>
  <sheetViews>
    <sheetView showGridLines="0" view="pageBreakPreview" zoomScale="75" zoomScaleNormal="75" zoomScaleSheetLayoutView="75" workbookViewId="0">
      <selection activeCell="G3" sqref="G3:G6"/>
    </sheetView>
  </sheetViews>
  <sheetFormatPr defaultColWidth="10.625" defaultRowHeight="18" customHeight="1"/>
  <cols>
    <col min="1" max="1" width="2.625" style="1" customWidth="1"/>
    <col min="2" max="2" width="4.125" style="1" customWidth="1"/>
    <col min="3" max="3" width="27.625" style="1" customWidth="1"/>
    <col min="4" max="7" width="18.875" style="1" customWidth="1"/>
    <col min="8" max="8" width="2.5" style="1" customWidth="1"/>
    <col min="9" max="16" width="10.625" style="1" customWidth="1"/>
    <col min="17" max="16384" width="10.625" style="1"/>
  </cols>
  <sheetData>
    <row r="1" spans="1:17" ht="18" customHeight="1">
      <c r="A1" s="39"/>
      <c r="B1" s="26" t="s">
        <v>1451</v>
      </c>
    </row>
    <row r="2" spans="1:17" ht="18" customHeight="1" thickBot="1">
      <c r="C2" s="638"/>
      <c r="D2" s="638"/>
      <c r="E2" s="638"/>
      <c r="F2" s="638"/>
      <c r="G2" s="216" t="s">
        <v>1450</v>
      </c>
      <c r="H2" s="32"/>
      <c r="I2" s="638"/>
      <c r="J2" s="32"/>
      <c r="K2" s="638"/>
      <c r="L2" s="32"/>
      <c r="M2" s="638"/>
      <c r="N2" s="32"/>
      <c r="O2" s="638"/>
      <c r="P2" s="638"/>
    </row>
    <row r="3" spans="1:17" ht="18" customHeight="1">
      <c r="B3" s="242"/>
      <c r="C3" s="241"/>
      <c r="D3" s="1296" t="s">
        <v>1449</v>
      </c>
      <c r="E3" s="1296" t="s">
        <v>1448</v>
      </c>
      <c r="F3" s="1296" t="s">
        <v>1447</v>
      </c>
      <c r="G3" s="1295" t="s">
        <v>1446</v>
      </c>
      <c r="H3" s="39"/>
      <c r="I3" s="39"/>
      <c r="J3" s="39"/>
      <c r="K3" s="39"/>
      <c r="L3" s="39"/>
      <c r="M3" s="39"/>
      <c r="N3" s="39"/>
      <c r="O3" s="39"/>
      <c r="P3" s="39"/>
      <c r="Q3" s="39"/>
    </row>
    <row r="4" spans="1:17" ht="18" customHeight="1">
      <c r="B4" s="234"/>
      <c r="C4" s="219"/>
      <c r="D4" s="1581"/>
      <c r="E4" s="1581"/>
      <c r="F4" s="1581"/>
      <c r="G4" s="1580"/>
      <c r="H4" s="39"/>
      <c r="I4" s="39"/>
      <c r="J4" s="39"/>
      <c r="K4" s="39"/>
      <c r="L4" s="39"/>
      <c r="M4" s="39"/>
      <c r="N4" s="39"/>
      <c r="O4" s="39"/>
      <c r="P4" s="39"/>
      <c r="Q4" s="39"/>
    </row>
    <row r="5" spans="1:17" ht="18" customHeight="1">
      <c r="B5" s="234"/>
      <c r="C5" s="219"/>
      <c r="D5" s="1581"/>
      <c r="E5" s="1581"/>
      <c r="F5" s="1581"/>
      <c r="G5" s="1580"/>
      <c r="H5" s="39"/>
      <c r="I5" s="39"/>
      <c r="J5" s="39"/>
      <c r="K5" s="39"/>
      <c r="L5" s="39"/>
      <c r="M5" s="39"/>
      <c r="N5" s="39"/>
      <c r="O5" s="39"/>
      <c r="P5" s="39"/>
      <c r="Q5" s="39"/>
    </row>
    <row r="6" spans="1:17" ht="18" customHeight="1">
      <c r="B6" s="234"/>
      <c r="C6" s="1579"/>
      <c r="D6" s="1533"/>
      <c r="E6" s="1533"/>
      <c r="F6" s="1533"/>
      <c r="G6" s="1532"/>
      <c r="H6" s="39"/>
      <c r="I6" s="39"/>
      <c r="J6" s="39"/>
      <c r="K6" s="39"/>
      <c r="L6" s="39"/>
      <c r="M6" s="39"/>
      <c r="N6" s="39"/>
      <c r="O6" s="39"/>
      <c r="P6" s="39"/>
      <c r="Q6" s="39"/>
    </row>
    <row r="7" spans="1:17" ht="23.1" customHeight="1">
      <c r="B7" s="1578" t="s">
        <v>4</v>
      </c>
      <c r="C7" s="1577"/>
      <c r="D7" s="232">
        <f>IF(D9+D25+D31+D37+D51+D56=0,"－",D9+D25+D31+D37+D51+D56)</f>
        <v>3331</v>
      </c>
      <c r="E7" s="1576">
        <f>IF(E9+E25+E31+E37+E51+E56=0,"－",E9+E25+E31+E37+E51+E56)</f>
        <v>2156</v>
      </c>
      <c r="F7" s="232">
        <f>IF(F9+F25+F31+F37+F51+F56=0,"－",F9+F25+F31+F37+F51+F56)</f>
        <v>12</v>
      </c>
      <c r="G7" s="1567">
        <f>IF(G9+G25+G31+G37+G51+G56=0,"－",G9+G25+G31+G37+G51+G56)</f>
        <v>12</v>
      </c>
      <c r="H7" s="39"/>
      <c r="I7" s="39"/>
      <c r="J7" s="39"/>
      <c r="K7" s="39"/>
      <c r="L7" s="39"/>
      <c r="M7" s="39"/>
      <c r="N7" s="39"/>
      <c r="O7" s="39"/>
      <c r="P7" s="39"/>
      <c r="Q7" s="39"/>
    </row>
    <row r="8" spans="1:17" ht="23.1" customHeight="1">
      <c r="B8" s="234"/>
      <c r="C8" s="233"/>
      <c r="D8" s="14"/>
      <c r="E8" s="14"/>
      <c r="F8" s="14"/>
      <c r="G8" s="467"/>
      <c r="H8" s="39"/>
      <c r="I8" s="39"/>
      <c r="J8" s="39"/>
      <c r="K8" s="39"/>
      <c r="L8" s="39"/>
      <c r="M8" s="39"/>
      <c r="N8" s="39"/>
      <c r="O8" s="39"/>
      <c r="P8" s="39"/>
      <c r="Q8" s="39"/>
    </row>
    <row r="9" spans="1:17" ht="23.1" customHeight="1">
      <c r="B9" s="1575" t="s">
        <v>684</v>
      </c>
      <c r="C9" s="1574"/>
      <c r="D9" s="1570">
        <f>IF(SUM(D10:D23)=0,"－",SUM(D10:D23))</f>
        <v>660</v>
      </c>
      <c r="E9" s="1570">
        <f>IF(SUM(E10:E23)=0,"－",SUM(E10:E23))</f>
        <v>571</v>
      </c>
      <c r="F9" s="1570">
        <f>IF(SUM(F10:F23)=0,"－",SUM(F10:F23))</f>
        <v>11</v>
      </c>
      <c r="G9" s="1567">
        <f>IF(SUM(G10:G23)=0,"－",SUM(G10:G23))</f>
        <v>11</v>
      </c>
      <c r="H9" s="39"/>
      <c r="I9" s="39"/>
      <c r="J9" s="39"/>
      <c r="K9" s="39"/>
      <c r="L9" s="39"/>
      <c r="M9" s="39"/>
      <c r="N9" s="39"/>
      <c r="O9" s="39"/>
      <c r="P9" s="39"/>
      <c r="Q9" s="39"/>
    </row>
    <row r="10" spans="1:17" ht="23.1" customHeight="1">
      <c r="B10" s="234"/>
      <c r="C10" s="233" t="s">
        <v>1445</v>
      </c>
      <c r="D10" s="1566">
        <v>320</v>
      </c>
      <c r="E10" s="1566">
        <v>197</v>
      </c>
      <c r="F10" s="1566">
        <v>7</v>
      </c>
      <c r="G10" s="467">
        <v>7</v>
      </c>
      <c r="H10" s="39"/>
      <c r="I10" s="39"/>
      <c r="J10" s="39"/>
      <c r="K10" s="39"/>
      <c r="L10" s="39"/>
      <c r="M10" s="39"/>
      <c r="N10" s="39"/>
      <c r="O10" s="39"/>
      <c r="P10" s="39"/>
      <c r="Q10" s="39"/>
    </row>
    <row r="11" spans="1:17" ht="23.1" customHeight="1">
      <c r="B11" s="234"/>
      <c r="C11" s="233" t="s">
        <v>1444</v>
      </c>
      <c r="D11" s="259">
        <v>1</v>
      </c>
      <c r="E11" s="281" t="s">
        <v>1443</v>
      </c>
      <c r="F11" s="14">
        <v>0</v>
      </c>
      <c r="G11" s="467">
        <v>0</v>
      </c>
      <c r="H11" s="39"/>
      <c r="I11" s="39"/>
      <c r="J11" s="39"/>
      <c r="K11" s="39"/>
      <c r="L11" s="39"/>
      <c r="M11" s="39"/>
      <c r="N11" s="39"/>
      <c r="O11" s="39"/>
      <c r="P11" s="39"/>
      <c r="Q11" s="39"/>
    </row>
    <row r="12" spans="1:17" ht="23.1" customHeight="1">
      <c r="B12" s="234"/>
      <c r="C12" s="233" t="s">
        <v>1442</v>
      </c>
      <c r="D12" s="1566">
        <v>42</v>
      </c>
      <c r="E12" s="14">
        <v>51</v>
      </c>
      <c r="F12" s="14">
        <v>0</v>
      </c>
      <c r="G12" s="467">
        <v>0</v>
      </c>
      <c r="H12" s="39"/>
      <c r="I12" s="39"/>
      <c r="J12" s="39"/>
      <c r="K12" s="39"/>
      <c r="L12" s="39"/>
      <c r="M12" s="39"/>
      <c r="N12" s="39"/>
      <c r="O12" s="39"/>
      <c r="P12" s="39"/>
      <c r="Q12" s="39"/>
    </row>
    <row r="13" spans="1:17" ht="23.1" customHeight="1">
      <c r="B13" s="234"/>
      <c r="C13" s="233" t="s">
        <v>1412</v>
      </c>
      <c r="D13" s="1566">
        <v>23</v>
      </c>
      <c r="E13" s="1566">
        <v>31</v>
      </c>
      <c r="F13" s="14">
        <v>0</v>
      </c>
      <c r="G13" s="467">
        <v>0</v>
      </c>
      <c r="H13" s="39"/>
      <c r="I13" s="39"/>
      <c r="J13" s="39"/>
      <c r="K13" s="39"/>
      <c r="L13" s="39"/>
      <c r="M13" s="39"/>
      <c r="N13" s="39"/>
      <c r="O13" s="39"/>
      <c r="P13" s="39"/>
      <c r="Q13" s="39"/>
    </row>
    <row r="14" spans="1:17" ht="23.1" customHeight="1">
      <c r="B14" s="234"/>
      <c r="C14" s="233" t="s">
        <v>1433</v>
      </c>
      <c r="D14" s="1566">
        <v>1</v>
      </c>
      <c r="E14" s="1566">
        <v>1</v>
      </c>
      <c r="F14" s="14">
        <v>0</v>
      </c>
      <c r="G14" s="467">
        <v>0</v>
      </c>
      <c r="H14" s="39"/>
      <c r="I14" s="39"/>
      <c r="J14" s="39"/>
      <c r="K14" s="39"/>
      <c r="L14" s="39"/>
      <c r="M14" s="39"/>
      <c r="N14" s="39"/>
      <c r="O14" s="39"/>
      <c r="P14" s="39"/>
      <c r="Q14" s="39"/>
    </row>
    <row r="15" spans="1:17" ht="23.1" customHeight="1">
      <c r="B15" s="234"/>
      <c r="C15" s="233" t="s">
        <v>1432</v>
      </c>
      <c r="D15" s="1566">
        <v>10</v>
      </c>
      <c r="E15" s="14">
        <v>3</v>
      </c>
      <c r="F15" s="14">
        <v>0</v>
      </c>
      <c r="G15" s="467">
        <v>0</v>
      </c>
      <c r="H15" s="39"/>
      <c r="I15" s="39"/>
      <c r="J15" s="39"/>
      <c r="K15" s="39"/>
      <c r="L15" s="39"/>
      <c r="M15" s="39"/>
      <c r="N15" s="39"/>
      <c r="O15" s="39"/>
      <c r="P15" s="39"/>
      <c r="Q15" s="39"/>
    </row>
    <row r="16" spans="1:17" ht="23.1" customHeight="1">
      <c r="B16" s="234"/>
      <c r="C16" s="233" t="s">
        <v>1411</v>
      </c>
      <c r="D16" s="1566">
        <v>23</v>
      </c>
      <c r="E16" s="1566">
        <v>31</v>
      </c>
      <c r="F16" s="14">
        <v>0</v>
      </c>
      <c r="G16" s="467">
        <v>0</v>
      </c>
      <c r="H16" s="39"/>
      <c r="I16" s="39"/>
      <c r="J16" s="39"/>
      <c r="K16" s="39"/>
      <c r="L16" s="39"/>
      <c r="M16" s="39"/>
      <c r="N16" s="39"/>
      <c r="O16" s="39"/>
      <c r="P16" s="39"/>
      <c r="Q16" s="39"/>
    </row>
    <row r="17" spans="2:17" ht="23.1" customHeight="1">
      <c r="B17" s="234"/>
      <c r="C17" s="233" t="s">
        <v>1441</v>
      </c>
      <c r="D17" s="1566">
        <v>156</v>
      </c>
      <c r="E17" s="1566">
        <v>143</v>
      </c>
      <c r="F17" s="1566">
        <v>2</v>
      </c>
      <c r="G17" s="467">
        <v>2</v>
      </c>
      <c r="H17" s="39"/>
      <c r="I17" s="39"/>
      <c r="J17" s="39"/>
      <c r="K17" s="39"/>
      <c r="L17" s="39"/>
      <c r="M17" s="39"/>
      <c r="N17" s="39"/>
      <c r="O17" s="39"/>
      <c r="P17" s="39"/>
      <c r="Q17" s="39"/>
    </row>
    <row r="18" spans="2:17" ht="23.1" customHeight="1">
      <c r="B18" s="234"/>
      <c r="C18" s="1523" t="s">
        <v>1440</v>
      </c>
      <c r="D18" s="1566">
        <v>56</v>
      </c>
      <c r="E18" s="1566">
        <v>21</v>
      </c>
      <c r="F18" s="1566">
        <v>1</v>
      </c>
      <c r="G18" s="467">
        <v>1</v>
      </c>
      <c r="H18" s="39"/>
      <c r="I18" s="39"/>
      <c r="J18" s="39"/>
      <c r="K18" s="39"/>
      <c r="L18" s="39"/>
      <c r="M18" s="39"/>
      <c r="N18" s="39"/>
      <c r="O18" s="39"/>
      <c r="P18" s="39"/>
      <c r="Q18" s="39"/>
    </row>
    <row r="19" spans="2:17" ht="23.1" customHeight="1">
      <c r="B19" s="234"/>
      <c r="C19" s="233" t="s">
        <v>1439</v>
      </c>
      <c r="D19" s="1566">
        <v>3</v>
      </c>
      <c r="E19" s="1566">
        <v>2</v>
      </c>
      <c r="F19" s="14">
        <v>0</v>
      </c>
      <c r="G19" s="467">
        <v>0</v>
      </c>
      <c r="H19" s="39"/>
      <c r="I19" s="39"/>
      <c r="J19" s="39"/>
      <c r="K19" s="39"/>
      <c r="L19" s="39"/>
      <c r="M19" s="39"/>
      <c r="N19" s="39"/>
      <c r="O19" s="39"/>
      <c r="P19" s="39"/>
      <c r="Q19" s="39"/>
    </row>
    <row r="20" spans="2:17" ht="23.1" customHeight="1">
      <c r="B20" s="234"/>
      <c r="C20" s="233" t="s">
        <v>1438</v>
      </c>
      <c r="D20" s="1566">
        <v>25</v>
      </c>
      <c r="E20" s="1566">
        <v>12</v>
      </c>
      <c r="F20" s="14">
        <v>0</v>
      </c>
      <c r="G20" s="467">
        <v>0</v>
      </c>
      <c r="H20" s="39"/>
      <c r="I20" s="39"/>
      <c r="J20" s="39"/>
      <c r="K20" s="39"/>
      <c r="L20" s="39"/>
      <c r="M20" s="39"/>
      <c r="N20" s="39"/>
      <c r="O20" s="39"/>
      <c r="P20" s="39"/>
      <c r="Q20" s="39"/>
    </row>
    <row r="21" spans="2:17" ht="23.1" customHeight="1">
      <c r="B21" s="234"/>
      <c r="C21" s="233" t="s">
        <v>1437</v>
      </c>
      <c r="D21" s="14">
        <v>0</v>
      </c>
      <c r="E21" s="1566">
        <v>4</v>
      </c>
      <c r="F21" s="14">
        <v>1</v>
      </c>
      <c r="G21" s="467">
        <v>1</v>
      </c>
      <c r="H21" s="39"/>
      <c r="I21" s="39"/>
      <c r="J21" s="39"/>
      <c r="K21" s="39"/>
      <c r="L21" s="39"/>
      <c r="M21" s="39"/>
      <c r="N21" s="39"/>
      <c r="O21" s="39"/>
      <c r="P21" s="39"/>
      <c r="Q21" s="39"/>
    </row>
    <row r="22" spans="2:17" ht="23.1" customHeight="1">
      <c r="B22" s="234"/>
      <c r="C22" s="233" t="s">
        <v>1436</v>
      </c>
      <c r="D22" s="14">
        <v>0</v>
      </c>
      <c r="E22" s="14">
        <v>0</v>
      </c>
      <c r="F22" s="14">
        <v>0</v>
      </c>
      <c r="G22" s="467">
        <v>0</v>
      </c>
      <c r="H22" s="39"/>
      <c r="I22" s="39"/>
      <c r="J22" s="39"/>
      <c r="K22" s="39"/>
      <c r="L22" s="39"/>
      <c r="M22" s="39"/>
      <c r="N22" s="39"/>
      <c r="O22" s="39"/>
      <c r="P22" s="39"/>
      <c r="Q22" s="39"/>
    </row>
    <row r="23" spans="2:17" ht="23.1" customHeight="1">
      <c r="B23" s="234"/>
      <c r="C23" s="233" t="s">
        <v>1424</v>
      </c>
      <c r="D23" s="14">
        <v>0</v>
      </c>
      <c r="E23" s="1566">
        <v>75</v>
      </c>
      <c r="F23" s="14">
        <v>0</v>
      </c>
      <c r="G23" s="467">
        <v>0</v>
      </c>
      <c r="H23" s="39"/>
      <c r="I23" s="39"/>
      <c r="J23" s="39"/>
      <c r="K23" s="39"/>
      <c r="L23" s="39"/>
      <c r="M23" s="39"/>
      <c r="N23" s="39"/>
      <c r="O23" s="39"/>
      <c r="P23" s="39"/>
      <c r="Q23" s="39"/>
    </row>
    <row r="24" spans="2:17" ht="23.1" customHeight="1">
      <c r="B24" s="234"/>
      <c r="C24" s="233"/>
      <c r="D24" s="14"/>
      <c r="E24" s="14"/>
      <c r="F24" s="14"/>
      <c r="G24" s="467"/>
      <c r="H24" s="39"/>
      <c r="I24" s="39"/>
      <c r="J24" s="39"/>
      <c r="K24" s="39"/>
      <c r="L24" s="39"/>
      <c r="M24" s="39"/>
      <c r="N24" s="39"/>
      <c r="O24" s="39"/>
      <c r="P24" s="39"/>
      <c r="Q24" s="39"/>
    </row>
    <row r="25" spans="2:17" ht="23.1" customHeight="1">
      <c r="B25" s="847" t="s">
        <v>682</v>
      </c>
      <c r="C25" s="1574"/>
      <c r="D25" s="1570">
        <f>IF(SUM(D26:D29)=0,"－",SUM(D26:D29))</f>
        <v>38</v>
      </c>
      <c r="E25" s="1570">
        <f>IF(SUM(E26:E29)=0,"－",SUM(E26:E29))</f>
        <v>440</v>
      </c>
      <c r="F25" s="1570" t="str">
        <f>IF(SUM(F26:F29)=0,"－",SUM(F26:F29))</f>
        <v>－</v>
      </c>
      <c r="G25" s="1567" t="str">
        <f>IF(SUM(G26:G29)=0,"－",SUM(G26:G29))</f>
        <v>－</v>
      </c>
      <c r="H25" s="39"/>
      <c r="I25" s="39"/>
      <c r="J25" s="39"/>
      <c r="K25" s="39"/>
      <c r="L25" s="39"/>
      <c r="M25" s="39"/>
      <c r="N25" s="39"/>
      <c r="O25" s="39"/>
      <c r="P25" s="39"/>
      <c r="Q25" s="39"/>
    </row>
    <row r="26" spans="2:17" ht="23.1" customHeight="1">
      <c r="B26" s="234"/>
      <c r="C26" s="233" t="s">
        <v>1422</v>
      </c>
      <c r="D26" s="14">
        <v>30</v>
      </c>
      <c r="E26" s="1566">
        <v>10</v>
      </c>
      <c r="F26" s="14">
        <v>0</v>
      </c>
      <c r="G26" s="467">
        <v>0</v>
      </c>
      <c r="H26" s="39"/>
      <c r="I26" s="39"/>
      <c r="J26" s="39"/>
      <c r="K26" s="39"/>
      <c r="L26" s="39"/>
      <c r="M26" s="39"/>
      <c r="N26" s="39"/>
      <c r="O26" s="39"/>
      <c r="P26" s="39"/>
      <c r="Q26" s="39"/>
    </row>
    <row r="27" spans="2:17" ht="23.1" customHeight="1">
      <c r="B27" s="234"/>
      <c r="C27" s="233" t="s">
        <v>1419</v>
      </c>
      <c r="D27" s="14">
        <v>8</v>
      </c>
      <c r="E27" s="1566">
        <v>4</v>
      </c>
      <c r="F27" s="14">
        <v>0</v>
      </c>
      <c r="G27" s="467">
        <v>0</v>
      </c>
      <c r="H27" s="39"/>
      <c r="I27" s="39"/>
      <c r="J27" s="39"/>
      <c r="K27" s="39"/>
      <c r="L27" s="39"/>
      <c r="M27" s="39"/>
      <c r="N27" s="39"/>
      <c r="O27" s="39"/>
      <c r="P27" s="39"/>
      <c r="Q27" s="39"/>
    </row>
    <row r="28" spans="2:17" ht="23.1" customHeight="1">
      <c r="B28" s="234"/>
      <c r="C28" s="233" t="s">
        <v>1435</v>
      </c>
      <c r="D28" s="14">
        <v>0</v>
      </c>
      <c r="E28" s="1566">
        <v>351</v>
      </c>
      <c r="F28" s="14">
        <v>0</v>
      </c>
      <c r="G28" s="467">
        <v>0</v>
      </c>
      <c r="H28" s="39"/>
      <c r="I28" s="39"/>
      <c r="J28" s="39"/>
      <c r="K28" s="39"/>
      <c r="L28" s="39"/>
      <c r="M28" s="39"/>
      <c r="N28" s="39"/>
      <c r="O28" s="39"/>
      <c r="P28" s="39"/>
      <c r="Q28" s="39"/>
    </row>
    <row r="29" spans="2:17" ht="23.1" customHeight="1">
      <c r="B29" s="234"/>
      <c r="C29" s="233" t="s">
        <v>1424</v>
      </c>
      <c r="D29" s="14">
        <v>0</v>
      </c>
      <c r="E29" s="1566">
        <v>75</v>
      </c>
      <c r="F29" s="14">
        <v>0</v>
      </c>
      <c r="G29" s="467">
        <v>0</v>
      </c>
      <c r="H29" s="39"/>
      <c r="I29" s="39"/>
      <c r="J29" s="39"/>
      <c r="K29" s="39"/>
      <c r="L29" s="39"/>
      <c r="M29" s="39"/>
      <c r="N29" s="39"/>
      <c r="O29" s="39"/>
      <c r="P29" s="39"/>
      <c r="Q29" s="39"/>
    </row>
    <row r="30" spans="2:17" ht="23.1" customHeight="1">
      <c r="B30" s="234"/>
      <c r="C30" s="233"/>
      <c r="D30" s="14"/>
      <c r="E30" s="14"/>
      <c r="F30" s="14"/>
      <c r="G30" s="467"/>
      <c r="H30" s="39"/>
      <c r="I30" s="39"/>
      <c r="J30" s="39"/>
      <c r="K30" s="39"/>
      <c r="L30" s="39"/>
      <c r="M30" s="39"/>
      <c r="N30" s="39"/>
      <c r="O30" s="39"/>
      <c r="P30" s="39"/>
      <c r="Q30" s="39"/>
    </row>
    <row r="31" spans="2:17" ht="23.1" customHeight="1">
      <c r="B31" s="847" t="s">
        <v>681</v>
      </c>
      <c r="C31" s="1574"/>
      <c r="D31" s="1570">
        <f>IF(SUM(D32:D35)=0,"－",SUM(D32:D35))</f>
        <v>77</v>
      </c>
      <c r="E31" s="1570">
        <f>IF(SUM(E32:E35)=0,"－",SUM(E32:E35))</f>
        <v>357</v>
      </c>
      <c r="F31" s="1570" t="str">
        <f>IF(SUM(F32:F35)=0,"－",SUM(F32:F35))</f>
        <v>－</v>
      </c>
      <c r="G31" s="1567" t="str">
        <f>IF(SUM(G32:G35)=0,"－",SUM(G32:G35))</f>
        <v>－</v>
      </c>
      <c r="H31" s="39"/>
      <c r="I31" s="39"/>
      <c r="J31" s="39"/>
      <c r="K31" s="39"/>
      <c r="L31" s="39"/>
      <c r="M31" s="39"/>
      <c r="N31" s="39"/>
      <c r="O31" s="39"/>
      <c r="P31" s="39"/>
      <c r="Q31" s="39"/>
    </row>
    <row r="32" spans="2:17" ht="23.1" customHeight="1">
      <c r="B32" s="234"/>
      <c r="C32" s="233" t="s">
        <v>1422</v>
      </c>
      <c r="D32" s="14">
        <v>49</v>
      </c>
      <c r="E32" s="1566">
        <v>13</v>
      </c>
      <c r="F32" s="14"/>
      <c r="G32" s="467"/>
      <c r="H32" s="39"/>
      <c r="I32" s="39"/>
      <c r="J32" s="39"/>
      <c r="K32" s="39"/>
      <c r="L32" s="39"/>
      <c r="M32" s="39"/>
      <c r="N32" s="39"/>
      <c r="O32" s="39"/>
      <c r="P32" s="39"/>
      <c r="Q32" s="39"/>
    </row>
    <row r="33" spans="2:17" ht="23.1" customHeight="1">
      <c r="B33" s="234"/>
      <c r="C33" s="233" t="s">
        <v>1419</v>
      </c>
      <c r="D33" s="14">
        <v>28</v>
      </c>
      <c r="E33" s="1566">
        <v>8</v>
      </c>
      <c r="F33" s="14"/>
      <c r="G33" s="467"/>
      <c r="H33" s="39"/>
      <c r="I33" s="39"/>
      <c r="J33" s="39"/>
      <c r="K33" s="39"/>
      <c r="L33" s="39"/>
      <c r="M33" s="39"/>
      <c r="N33" s="39"/>
      <c r="O33" s="39"/>
      <c r="P33" s="39"/>
      <c r="Q33" s="39"/>
    </row>
    <row r="34" spans="2:17" ht="23.1" customHeight="1">
      <c r="B34" s="234"/>
      <c r="C34" s="233" t="s">
        <v>1435</v>
      </c>
      <c r="D34" s="14">
        <v>0</v>
      </c>
      <c r="E34" s="1566">
        <v>297</v>
      </c>
      <c r="F34" s="14">
        <v>0</v>
      </c>
      <c r="G34" s="467">
        <v>0</v>
      </c>
      <c r="H34" s="39"/>
      <c r="I34" s="39"/>
      <c r="J34" s="39"/>
      <c r="K34" s="39"/>
      <c r="L34" s="39"/>
      <c r="M34" s="39"/>
      <c r="N34" s="39"/>
      <c r="O34" s="39"/>
      <c r="P34" s="39"/>
      <c r="Q34" s="39"/>
    </row>
    <row r="35" spans="2:17" ht="23.1" customHeight="1">
      <c r="B35" s="234"/>
      <c r="C35" s="233" t="s">
        <v>1424</v>
      </c>
      <c r="D35" s="14">
        <v>0</v>
      </c>
      <c r="E35" s="1566">
        <v>39</v>
      </c>
      <c r="F35" s="14">
        <v>0</v>
      </c>
      <c r="G35" s="467">
        <v>0</v>
      </c>
      <c r="H35" s="39"/>
      <c r="I35" s="39"/>
      <c r="J35" s="39"/>
      <c r="K35" s="39"/>
      <c r="L35" s="39"/>
      <c r="M35" s="39"/>
      <c r="N35" s="39"/>
      <c r="O35" s="39"/>
      <c r="P35" s="39"/>
      <c r="Q35" s="39"/>
    </row>
    <row r="36" spans="2:17" ht="23.1" customHeight="1">
      <c r="B36" s="234"/>
      <c r="C36" s="386"/>
      <c r="D36" s="14"/>
      <c r="E36" s="14"/>
      <c r="F36" s="14"/>
      <c r="G36" s="467"/>
      <c r="H36" s="39"/>
      <c r="I36" s="39"/>
      <c r="J36" s="39"/>
      <c r="K36" s="39"/>
      <c r="L36" s="39"/>
      <c r="M36" s="39"/>
      <c r="N36" s="39"/>
      <c r="O36" s="39"/>
      <c r="P36" s="39"/>
      <c r="Q36" s="39"/>
    </row>
    <row r="37" spans="2:17" ht="23.1" customHeight="1">
      <c r="B37" s="847" t="s">
        <v>680</v>
      </c>
      <c r="C37" s="1574"/>
      <c r="D37" s="1570">
        <f>IF(SUM(D38:D49)=0,"－",SUM(D38:D49))</f>
        <v>2548</v>
      </c>
      <c r="E37" s="1570">
        <f>IF(SUM(E38:E49)=0,"－",SUM(E38:E49))</f>
        <v>746</v>
      </c>
      <c r="F37" s="1570">
        <f>IF(SUM(F38:F49)=0,"－",SUM(F38:F49))</f>
        <v>1</v>
      </c>
      <c r="G37" s="1567">
        <f>IF(SUM(G38:G49)=0,"－",SUM(G38:G49))</f>
        <v>1</v>
      </c>
      <c r="H37" s="39"/>
      <c r="I37" s="39"/>
      <c r="J37" s="39"/>
      <c r="K37" s="39"/>
      <c r="L37" s="39"/>
      <c r="M37" s="39"/>
      <c r="N37" s="39"/>
      <c r="O37" s="39"/>
      <c r="P37" s="39"/>
      <c r="Q37" s="39"/>
    </row>
    <row r="38" spans="2:17" ht="23.1" customHeight="1">
      <c r="B38" s="234"/>
      <c r="C38" s="233" t="s">
        <v>1422</v>
      </c>
      <c r="D38" s="1566">
        <v>37</v>
      </c>
      <c r="E38" s="1566">
        <v>17</v>
      </c>
      <c r="F38" s="1566">
        <v>0</v>
      </c>
      <c r="G38" s="467">
        <v>0</v>
      </c>
      <c r="H38" s="39"/>
      <c r="I38" s="39"/>
      <c r="J38" s="39"/>
      <c r="K38" s="39"/>
      <c r="L38" s="39"/>
      <c r="M38" s="39"/>
      <c r="N38" s="39"/>
      <c r="O38" s="39"/>
      <c r="P38" s="39"/>
      <c r="Q38" s="39"/>
    </row>
    <row r="39" spans="2:17" ht="23.1" customHeight="1">
      <c r="B39" s="234"/>
      <c r="C39" s="233" t="s">
        <v>1434</v>
      </c>
      <c r="D39" s="1566">
        <v>137</v>
      </c>
      <c r="E39" s="1566">
        <v>26</v>
      </c>
      <c r="F39" s="1566">
        <v>0</v>
      </c>
      <c r="G39" s="467">
        <v>0</v>
      </c>
      <c r="H39" s="39"/>
      <c r="I39" s="39"/>
      <c r="J39" s="39"/>
      <c r="K39" s="39"/>
      <c r="L39" s="39"/>
      <c r="M39" s="39"/>
      <c r="N39" s="39"/>
      <c r="O39" s="39"/>
      <c r="P39" s="39"/>
      <c r="Q39" s="39"/>
    </row>
    <row r="40" spans="2:17" ht="23.1" customHeight="1">
      <c r="B40" s="234"/>
      <c r="C40" s="233" t="s">
        <v>1433</v>
      </c>
      <c r="D40" s="1566">
        <v>7</v>
      </c>
      <c r="E40" s="1566">
        <v>5</v>
      </c>
      <c r="F40" s="1566">
        <v>0</v>
      </c>
      <c r="G40" s="467">
        <v>0</v>
      </c>
      <c r="H40" s="39"/>
      <c r="I40" s="39"/>
      <c r="J40" s="39"/>
      <c r="K40" s="39"/>
      <c r="L40" s="39"/>
      <c r="M40" s="39"/>
      <c r="N40" s="39"/>
      <c r="O40" s="39"/>
      <c r="P40" s="39"/>
      <c r="Q40" s="39"/>
    </row>
    <row r="41" spans="2:17" ht="23.1" customHeight="1">
      <c r="B41" s="234"/>
      <c r="C41" s="233" t="s">
        <v>1432</v>
      </c>
      <c r="D41" s="1566">
        <v>5</v>
      </c>
      <c r="E41" s="1566">
        <v>1</v>
      </c>
      <c r="F41" s="1566">
        <v>1</v>
      </c>
      <c r="G41" s="467">
        <v>1</v>
      </c>
      <c r="H41" s="39"/>
      <c r="I41" s="39"/>
      <c r="J41" s="39"/>
      <c r="K41" s="39"/>
      <c r="L41" s="39"/>
      <c r="M41" s="39"/>
      <c r="N41" s="39"/>
      <c r="O41" s="39"/>
      <c r="P41" s="39"/>
      <c r="Q41" s="39"/>
    </row>
    <row r="42" spans="2:17" ht="23.1" customHeight="1">
      <c r="B42" s="234"/>
      <c r="C42" s="233" t="s">
        <v>1431</v>
      </c>
      <c r="D42" s="1566">
        <v>4</v>
      </c>
      <c r="E42" s="1566">
        <v>3</v>
      </c>
      <c r="F42" s="1566">
        <v>0</v>
      </c>
      <c r="G42" s="467">
        <v>0</v>
      </c>
      <c r="H42" s="39"/>
      <c r="I42" s="39"/>
      <c r="J42" s="39"/>
      <c r="K42" s="39"/>
      <c r="L42" s="39"/>
      <c r="M42" s="39"/>
      <c r="N42" s="39"/>
      <c r="O42" s="39"/>
      <c r="P42" s="39"/>
      <c r="Q42" s="39"/>
    </row>
    <row r="43" spans="2:17" ht="23.1" customHeight="1">
      <c r="B43" s="234"/>
      <c r="C43" s="233" t="s">
        <v>1430</v>
      </c>
      <c r="D43" s="1566">
        <v>312</v>
      </c>
      <c r="E43" s="1566">
        <v>169</v>
      </c>
      <c r="F43" s="1566">
        <v>0</v>
      </c>
      <c r="G43" s="467">
        <v>0</v>
      </c>
      <c r="H43" s="39"/>
      <c r="I43" s="39"/>
      <c r="J43" s="39"/>
      <c r="K43" s="39"/>
      <c r="L43" s="39"/>
      <c r="M43" s="39"/>
      <c r="N43" s="39"/>
      <c r="O43" s="39"/>
      <c r="P43" s="39"/>
      <c r="Q43" s="39"/>
    </row>
    <row r="44" spans="2:17" ht="23.1" customHeight="1">
      <c r="B44" s="234"/>
      <c r="C44" s="233" t="s">
        <v>1429</v>
      </c>
      <c r="D44" s="1566">
        <v>1594</v>
      </c>
      <c r="E44" s="1566">
        <v>148</v>
      </c>
      <c r="F44" s="1566">
        <v>0</v>
      </c>
      <c r="G44" s="467">
        <v>0</v>
      </c>
      <c r="H44" s="39"/>
      <c r="I44" s="39"/>
      <c r="J44" s="39"/>
      <c r="K44" s="39"/>
      <c r="L44" s="39"/>
      <c r="M44" s="39"/>
      <c r="N44" s="39"/>
      <c r="O44" s="39"/>
      <c r="P44" s="39"/>
      <c r="Q44" s="39"/>
    </row>
    <row r="45" spans="2:17" ht="23.1" customHeight="1">
      <c r="B45" s="234"/>
      <c r="C45" s="233" t="s">
        <v>1428</v>
      </c>
      <c r="D45" s="14">
        <v>0</v>
      </c>
      <c r="E45" s="1566">
        <v>118</v>
      </c>
      <c r="F45" s="1566">
        <v>0</v>
      </c>
      <c r="G45" s="467">
        <v>0</v>
      </c>
      <c r="H45" s="39"/>
      <c r="I45" s="39"/>
      <c r="J45" s="39"/>
      <c r="K45" s="39"/>
      <c r="L45" s="39"/>
      <c r="M45" s="39"/>
      <c r="N45" s="39"/>
      <c r="O45" s="39"/>
      <c r="P45" s="39"/>
      <c r="Q45" s="39"/>
    </row>
    <row r="46" spans="2:17" ht="23.1" customHeight="1">
      <c r="B46" s="234"/>
      <c r="C46" s="233" t="s">
        <v>1427</v>
      </c>
      <c r="D46" s="1566">
        <v>119</v>
      </c>
      <c r="E46" s="1566">
        <v>70</v>
      </c>
      <c r="F46" s="1566">
        <v>0</v>
      </c>
      <c r="G46" s="467">
        <v>0</v>
      </c>
      <c r="H46" s="39"/>
      <c r="I46" s="39"/>
      <c r="J46" s="39"/>
      <c r="K46" s="39"/>
      <c r="L46" s="39"/>
      <c r="M46" s="39"/>
      <c r="N46" s="39"/>
      <c r="O46" s="39"/>
      <c r="P46" s="39"/>
      <c r="Q46" s="39"/>
    </row>
    <row r="47" spans="2:17" ht="23.1" customHeight="1">
      <c r="B47" s="234"/>
      <c r="C47" s="233" t="s">
        <v>1426</v>
      </c>
      <c r="D47" s="1566">
        <v>333</v>
      </c>
      <c r="E47" s="1566">
        <v>87</v>
      </c>
      <c r="F47" s="1566">
        <v>0</v>
      </c>
      <c r="G47" s="467">
        <v>0</v>
      </c>
      <c r="H47" s="39"/>
      <c r="I47" s="39"/>
      <c r="J47" s="39"/>
      <c r="K47" s="39"/>
      <c r="L47" s="39"/>
      <c r="M47" s="39"/>
      <c r="N47" s="39"/>
      <c r="O47" s="39"/>
      <c r="P47" s="39"/>
      <c r="Q47" s="39"/>
    </row>
    <row r="48" spans="2:17" ht="23.1" customHeight="1">
      <c r="B48" s="234"/>
      <c r="C48" s="233" t="s">
        <v>1425</v>
      </c>
      <c r="D48" s="14">
        <v>0</v>
      </c>
      <c r="E48" s="1566">
        <v>39</v>
      </c>
      <c r="F48" s="1566">
        <v>0</v>
      </c>
      <c r="G48" s="467">
        <v>0</v>
      </c>
      <c r="H48" s="39"/>
      <c r="I48" s="39"/>
      <c r="J48" s="39"/>
      <c r="K48" s="39"/>
      <c r="L48" s="39"/>
      <c r="M48" s="39"/>
      <c r="N48" s="39"/>
      <c r="O48" s="39"/>
      <c r="P48" s="39"/>
      <c r="Q48" s="39"/>
    </row>
    <row r="49" spans="2:17" ht="23.1" customHeight="1">
      <c r="B49" s="234"/>
      <c r="C49" s="632" t="s">
        <v>1424</v>
      </c>
      <c r="D49" s="14">
        <v>0</v>
      </c>
      <c r="E49" s="1566">
        <v>63</v>
      </c>
      <c r="F49" s="1566">
        <v>0</v>
      </c>
      <c r="G49" s="467">
        <v>0</v>
      </c>
      <c r="H49" s="39"/>
      <c r="I49" s="39"/>
      <c r="J49" s="39"/>
      <c r="K49" s="39"/>
      <c r="L49" s="39"/>
      <c r="M49" s="39"/>
      <c r="N49" s="39"/>
      <c r="O49" s="39"/>
      <c r="P49" s="39"/>
      <c r="Q49" s="39"/>
    </row>
    <row r="50" spans="2:17" ht="23.1" customHeight="1">
      <c r="B50" s="234"/>
      <c r="C50" s="632"/>
      <c r="D50" s="14"/>
      <c r="E50" s="1566"/>
      <c r="F50" s="1573"/>
      <c r="G50" s="467"/>
      <c r="H50" s="39"/>
      <c r="I50" s="39"/>
      <c r="J50" s="39"/>
      <c r="K50" s="39"/>
      <c r="L50" s="39"/>
      <c r="M50" s="39"/>
      <c r="N50" s="39"/>
      <c r="O50" s="39"/>
      <c r="P50" s="39"/>
      <c r="Q50" s="39"/>
    </row>
    <row r="51" spans="2:17" ht="23.1" customHeight="1">
      <c r="B51" s="1572" t="s">
        <v>1423</v>
      </c>
      <c r="C51" s="1571"/>
      <c r="D51" s="1570">
        <f>IF(SUM(D52:D54)=0,"－",SUM(D52:D54))</f>
        <v>2</v>
      </c>
      <c r="E51" s="1569">
        <f>IF(SUM(E52:E54)=0,"－",SUM(E52:E54))</f>
        <v>40</v>
      </c>
      <c r="F51" s="1568" t="str">
        <f>IF(SUM(F52:F54)=0,"－",SUM(F52:F54))</f>
        <v>－</v>
      </c>
      <c r="G51" s="1567" t="str">
        <f>IF(SUM(G52:G54)=0,"－",SUM(G52:G54))</f>
        <v>－</v>
      </c>
      <c r="H51" s="39"/>
      <c r="I51" s="39"/>
      <c r="J51" s="39"/>
      <c r="K51" s="39"/>
      <c r="L51" s="39"/>
      <c r="M51" s="39"/>
      <c r="N51" s="39"/>
      <c r="O51" s="39"/>
      <c r="P51" s="39"/>
      <c r="Q51" s="39"/>
    </row>
    <row r="52" spans="2:17" ht="23.1" customHeight="1">
      <c r="B52" s="234"/>
      <c r="C52" s="632" t="s">
        <v>1422</v>
      </c>
      <c r="D52" s="1566">
        <v>2</v>
      </c>
      <c r="E52" s="1566">
        <v>1</v>
      </c>
      <c r="F52" s="1566">
        <v>0</v>
      </c>
      <c r="G52" s="467">
        <v>0</v>
      </c>
      <c r="H52" s="39"/>
      <c r="I52" s="39"/>
      <c r="J52" s="39"/>
      <c r="K52" s="39"/>
      <c r="L52" s="39"/>
      <c r="M52" s="39"/>
      <c r="N52" s="39"/>
      <c r="O52" s="39"/>
      <c r="P52" s="39"/>
      <c r="Q52" s="39"/>
    </row>
    <row r="53" spans="2:17" ht="23.1" customHeight="1">
      <c r="B53" s="234"/>
      <c r="C53" s="632" t="s">
        <v>1419</v>
      </c>
      <c r="D53" s="14">
        <v>0</v>
      </c>
      <c r="E53" s="1566">
        <v>0</v>
      </c>
      <c r="F53" s="1566">
        <v>0</v>
      </c>
      <c r="G53" s="467">
        <v>0</v>
      </c>
      <c r="H53" s="39"/>
      <c r="I53" s="39"/>
      <c r="J53" s="39"/>
      <c r="K53" s="39"/>
      <c r="L53" s="39"/>
      <c r="M53" s="39"/>
      <c r="N53" s="39"/>
      <c r="O53" s="39"/>
      <c r="P53" s="39"/>
      <c r="Q53" s="39"/>
    </row>
    <row r="54" spans="2:17" ht="23.1" customHeight="1">
      <c r="B54" s="234"/>
      <c r="C54" s="632" t="s">
        <v>1417</v>
      </c>
      <c r="D54" s="14">
        <v>0</v>
      </c>
      <c r="E54" s="1566">
        <v>39</v>
      </c>
      <c r="F54" s="1566">
        <v>0</v>
      </c>
      <c r="G54" s="467">
        <v>0</v>
      </c>
      <c r="H54" s="39"/>
      <c r="I54" s="39"/>
      <c r="J54" s="39"/>
      <c r="K54" s="39"/>
      <c r="L54" s="39"/>
      <c r="M54" s="39"/>
      <c r="N54" s="39"/>
      <c r="O54" s="39"/>
      <c r="P54" s="39"/>
      <c r="Q54" s="39"/>
    </row>
    <row r="55" spans="2:17" ht="23.1" customHeight="1">
      <c r="B55" s="234"/>
      <c r="C55" s="632"/>
      <c r="D55" s="14"/>
      <c r="E55" s="1566"/>
      <c r="F55" s="1573"/>
      <c r="G55" s="467"/>
      <c r="H55" s="39"/>
      <c r="I55" s="39"/>
      <c r="J55" s="39"/>
      <c r="K55" s="39"/>
      <c r="L55" s="39"/>
      <c r="M55" s="39"/>
      <c r="N55" s="39"/>
      <c r="O55" s="39"/>
      <c r="P55" s="39"/>
      <c r="Q55" s="39"/>
    </row>
    <row r="56" spans="2:17" ht="23.1" customHeight="1">
      <c r="B56" s="1572" t="s">
        <v>1421</v>
      </c>
      <c r="C56" s="1571"/>
      <c r="D56" s="1570">
        <f>IF(SUM(D57:D60)=0,"－",SUM(D57:D60))</f>
        <v>6</v>
      </c>
      <c r="E56" s="1569">
        <f>IF(SUM(E57:E60)=0,"－",SUM(E57:E60))</f>
        <v>2</v>
      </c>
      <c r="F56" s="1568" t="str">
        <f>IF(SUM(F57:F60)=0,"－",SUM(F57:F60))</f>
        <v>－</v>
      </c>
      <c r="G56" s="1567" t="str">
        <f>IF(SUM(G57:G60)=0,"－",SUM(G57:G60))</f>
        <v>－</v>
      </c>
      <c r="H56" s="39"/>
      <c r="I56" s="39"/>
      <c r="J56" s="39"/>
      <c r="K56" s="39"/>
      <c r="L56" s="39"/>
      <c r="M56" s="39"/>
      <c r="N56" s="39"/>
      <c r="O56" s="39"/>
      <c r="P56" s="39"/>
      <c r="Q56" s="39"/>
    </row>
    <row r="57" spans="2:17" ht="23.1" customHeight="1">
      <c r="B57" s="234"/>
      <c r="C57" s="632" t="s">
        <v>1420</v>
      </c>
      <c r="D57" s="1566">
        <v>0</v>
      </c>
      <c r="E57" s="1566">
        <v>0</v>
      </c>
      <c r="F57" s="1566">
        <v>0</v>
      </c>
      <c r="G57" s="467">
        <v>0</v>
      </c>
      <c r="H57" s="39"/>
      <c r="I57" s="39"/>
      <c r="J57" s="39"/>
      <c r="K57" s="39"/>
      <c r="L57" s="39"/>
      <c r="M57" s="39"/>
      <c r="N57" s="39"/>
      <c r="O57" s="39"/>
      <c r="P57" s="39"/>
      <c r="Q57" s="39"/>
    </row>
    <row r="58" spans="2:17" ht="23.1" customHeight="1">
      <c r="B58" s="234"/>
      <c r="C58" s="632" t="s">
        <v>1419</v>
      </c>
      <c r="D58" s="14">
        <v>0</v>
      </c>
      <c r="E58" s="1566">
        <v>0</v>
      </c>
      <c r="F58" s="1566">
        <v>0</v>
      </c>
      <c r="G58" s="467">
        <v>0</v>
      </c>
      <c r="H58" s="39"/>
      <c r="I58" s="39"/>
      <c r="J58" s="39"/>
      <c r="K58" s="39"/>
      <c r="L58" s="39"/>
      <c r="M58" s="39"/>
      <c r="N58" s="39"/>
      <c r="O58" s="39"/>
      <c r="P58" s="39"/>
      <c r="Q58" s="39"/>
    </row>
    <row r="59" spans="2:17" ht="23.1" customHeight="1">
      <c r="B59" s="234"/>
      <c r="C59" s="632" t="s">
        <v>1418</v>
      </c>
      <c r="D59" s="14">
        <v>6</v>
      </c>
      <c r="E59" s="1566">
        <v>2</v>
      </c>
      <c r="F59" s="1566">
        <v>0</v>
      </c>
      <c r="G59" s="467">
        <v>0</v>
      </c>
      <c r="H59" s="39"/>
      <c r="I59" s="39"/>
      <c r="J59" s="39"/>
      <c r="K59" s="39"/>
      <c r="L59" s="39"/>
      <c r="M59" s="39"/>
      <c r="N59" s="39"/>
      <c r="O59" s="39"/>
      <c r="P59" s="39"/>
      <c r="Q59" s="39"/>
    </row>
    <row r="60" spans="2:17" ht="23.1" customHeight="1" thickBot="1">
      <c r="B60" s="378"/>
      <c r="C60" s="1565" t="s">
        <v>1417</v>
      </c>
      <c r="D60" s="1564">
        <v>0</v>
      </c>
      <c r="E60" s="1564">
        <v>0</v>
      </c>
      <c r="F60" s="1564">
        <v>0</v>
      </c>
      <c r="G60" s="609">
        <v>0</v>
      </c>
      <c r="H60" s="39"/>
      <c r="I60" s="39"/>
      <c r="J60" s="39"/>
      <c r="K60" s="39"/>
      <c r="L60" s="39"/>
      <c r="M60" s="39"/>
      <c r="N60" s="39"/>
      <c r="O60" s="39"/>
      <c r="P60" s="39"/>
      <c r="Q60" s="39"/>
    </row>
    <row r="61" spans="2:17" ht="18" customHeight="1">
      <c r="B61" s="42" t="s">
        <v>1392</v>
      </c>
    </row>
    <row r="62" spans="2:17" ht="18" customHeight="1">
      <c r="B62" s="3" t="s">
        <v>1416</v>
      </c>
      <c r="D62" s="2"/>
      <c r="E62" s="2"/>
      <c r="F62" s="2"/>
      <c r="G62" s="2"/>
      <c r="H62" s="2"/>
      <c r="I62" s="2"/>
      <c r="J62" s="2"/>
      <c r="K62" s="2"/>
      <c r="L62" s="2"/>
      <c r="M62" s="2"/>
      <c r="N62" s="2"/>
      <c r="O62" s="2"/>
      <c r="P62" s="2"/>
    </row>
  </sheetData>
  <mergeCells count="11">
    <mergeCell ref="G3:G6"/>
    <mergeCell ref="B7:C7"/>
    <mergeCell ref="B9:C9"/>
    <mergeCell ref="B25:C25"/>
    <mergeCell ref="B31:C31"/>
    <mergeCell ref="B37:C37"/>
    <mergeCell ref="B51:C51"/>
    <mergeCell ref="B56:C56"/>
    <mergeCell ref="D3:D6"/>
    <mergeCell ref="E3:E6"/>
    <mergeCell ref="F3:F6"/>
  </mergeCells>
  <phoneticPr fontId="3"/>
  <printOptions horizontalCentered="1"/>
  <pageMargins left="0.51181102362204722" right="0.51181102362204722" top="0.55118110236220474" bottom="0.39370078740157483" header="0.51181102362204722" footer="0.51181102362204722"/>
  <pageSetup paperSize="9" scale="59" firstPageNumber="168" orientation="portrait"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44"/>
  <sheetViews>
    <sheetView showGridLines="0" showZeros="0" tabSelected="1" view="pageBreakPreview" zoomScale="90" zoomScaleNormal="75" zoomScaleSheetLayoutView="90" workbookViewId="0">
      <selection activeCell="M61" sqref="M61"/>
    </sheetView>
  </sheetViews>
  <sheetFormatPr defaultColWidth="10.625" defaultRowHeight="18" customHeight="1"/>
  <cols>
    <col min="1" max="1" width="2.625" style="1" customWidth="1"/>
    <col min="2" max="2" width="13" style="1" customWidth="1"/>
    <col min="3" max="3" width="5.625" style="1" customWidth="1"/>
    <col min="4" max="4" width="5.375" style="1" customWidth="1"/>
    <col min="5" max="5" width="6.625" style="1" customWidth="1"/>
    <col min="6" max="6" width="5.625" style="1" customWidth="1"/>
    <col min="7" max="8" width="5.375" style="1" customWidth="1"/>
    <col min="9" max="9" width="5.625" style="1" customWidth="1"/>
    <col min="10" max="10" width="5.375" style="1" customWidth="1"/>
    <col min="11" max="11" width="5.625" style="1" customWidth="1"/>
    <col min="12" max="12" width="5.375" style="1" customWidth="1"/>
    <col min="13" max="15" width="5.625" style="1" customWidth="1"/>
    <col min="16" max="16" width="8" style="1" bestFit="1" customWidth="1"/>
    <col min="17" max="17" width="5.625" style="1" customWidth="1"/>
    <col min="18" max="18" width="7.5" style="1" bestFit="1" customWidth="1"/>
    <col min="19" max="20" width="5.625" style="1" customWidth="1"/>
    <col min="21" max="21" width="2.625" style="1" customWidth="1"/>
    <col min="22" max="30" width="10.625" style="1" customWidth="1"/>
    <col min="31" max="16384" width="10.625" style="1"/>
  </cols>
  <sheetData>
    <row r="1" spans="1:31" ht="18" customHeight="1">
      <c r="A1" s="39"/>
      <c r="B1" s="26" t="s">
        <v>1496</v>
      </c>
      <c r="C1" s="39"/>
      <c r="D1" s="39"/>
      <c r="E1" s="39"/>
      <c r="F1" s="39"/>
      <c r="G1" s="39"/>
      <c r="H1" s="39"/>
    </row>
    <row r="2" spans="1:31" ht="18" customHeight="1" thickBot="1">
      <c r="I2" s="638"/>
      <c r="J2" s="638"/>
      <c r="K2" s="638"/>
      <c r="L2" s="638"/>
      <c r="M2" s="638"/>
      <c r="N2" s="638"/>
      <c r="O2" s="638"/>
      <c r="P2" s="638"/>
      <c r="Q2" s="638"/>
      <c r="R2" s="638"/>
      <c r="S2" s="638"/>
      <c r="T2" s="216" t="s">
        <v>18</v>
      </c>
      <c r="U2" s="638"/>
      <c r="V2" s="32"/>
      <c r="W2" s="638"/>
      <c r="X2" s="32"/>
      <c r="Y2" s="638"/>
      <c r="Z2" s="32"/>
      <c r="AA2" s="638"/>
      <c r="AB2" s="32"/>
      <c r="AC2" s="638"/>
      <c r="AD2" s="638"/>
    </row>
    <row r="3" spans="1:31" ht="18" customHeight="1">
      <c r="B3" s="1622"/>
      <c r="C3" s="1245"/>
      <c r="D3" s="916"/>
      <c r="E3" s="1219" t="s">
        <v>1495</v>
      </c>
      <c r="F3" s="1245"/>
      <c r="G3" s="1245"/>
      <c r="H3" s="916"/>
      <c r="I3" s="1219" t="s">
        <v>1448</v>
      </c>
      <c r="J3" s="1245"/>
      <c r="K3" s="1245"/>
      <c r="L3" s="916"/>
      <c r="M3" s="1219" t="s">
        <v>1494</v>
      </c>
      <c r="N3" s="1245"/>
      <c r="O3" s="1245"/>
      <c r="P3" s="916"/>
      <c r="Q3" s="1219" t="s">
        <v>1493</v>
      </c>
      <c r="R3" s="1245"/>
      <c r="S3" s="1245"/>
      <c r="T3" s="1177"/>
      <c r="U3" s="240"/>
      <c r="V3" s="39"/>
      <c r="W3" s="39"/>
      <c r="X3" s="39"/>
      <c r="Y3" s="39"/>
      <c r="Z3" s="39"/>
      <c r="AA3" s="39"/>
      <c r="AB3" s="39"/>
      <c r="AC3" s="39"/>
      <c r="AD3" s="39"/>
      <c r="AE3" s="39"/>
    </row>
    <row r="4" spans="1:31" ht="18" customHeight="1">
      <c r="B4" s="998"/>
      <c r="C4" s="1321"/>
      <c r="D4" s="859"/>
      <c r="E4" s="917"/>
      <c r="F4" s="1321"/>
      <c r="G4" s="1321"/>
      <c r="H4" s="859"/>
      <c r="I4" s="917"/>
      <c r="J4" s="1321"/>
      <c r="K4" s="1321"/>
      <c r="L4" s="859"/>
      <c r="M4" s="917"/>
      <c r="N4" s="1321"/>
      <c r="O4" s="1321"/>
      <c r="P4" s="859"/>
      <c r="Q4" s="917"/>
      <c r="R4" s="1321"/>
      <c r="S4" s="1321"/>
      <c r="T4" s="1621"/>
      <c r="U4" s="240"/>
      <c r="V4" s="39"/>
      <c r="W4" s="39"/>
      <c r="X4" s="39"/>
      <c r="Y4" s="39"/>
      <c r="Z4" s="39"/>
      <c r="AA4" s="39"/>
      <c r="AB4" s="39"/>
      <c r="AC4" s="39"/>
      <c r="AD4" s="39"/>
      <c r="AE4" s="39"/>
    </row>
    <row r="5" spans="1:31" ht="18" customHeight="1">
      <c r="B5" s="998"/>
      <c r="C5" s="1321"/>
      <c r="D5" s="859"/>
      <c r="E5" s="917"/>
      <c r="F5" s="1321"/>
      <c r="G5" s="1321"/>
      <c r="H5" s="859"/>
      <c r="I5" s="917"/>
      <c r="J5" s="1321"/>
      <c r="K5" s="1321"/>
      <c r="L5" s="859"/>
      <c r="M5" s="917"/>
      <c r="N5" s="1321"/>
      <c r="O5" s="1321"/>
      <c r="P5" s="859"/>
      <c r="Q5" s="917"/>
      <c r="R5" s="1321"/>
      <c r="S5" s="1321"/>
      <c r="T5" s="1621"/>
      <c r="U5" s="240"/>
      <c r="V5" s="39"/>
      <c r="W5" s="39"/>
      <c r="X5" s="39"/>
      <c r="Y5" s="39"/>
      <c r="Z5" s="39"/>
      <c r="AA5" s="39"/>
      <c r="AB5" s="39"/>
      <c r="AC5" s="39"/>
      <c r="AD5" s="39"/>
      <c r="AE5" s="39"/>
    </row>
    <row r="6" spans="1:31" ht="18" customHeight="1">
      <c r="B6" s="1246"/>
      <c r="C6" s="1247"/>
      <c r="D6" s="1248"/>
      <c r="E6" s="1178"/>
      <c r="F6" s="1247"/>
      <c r="G6" s="1247"/>
      <c r="H6" s="1248"/>
      <c r="I6" s="1178"/>
      <c r="J6" s="1247"/>
      <c r="K6" s="1247"/>
      <c r="L6" s="1248"/>
      <c r="M6" s="1178"/>
      <c r="N6" s="1247"/>
      <c r="O6" s="1247"/>
      <c r="P6" s="1248"/>
      <c r="Q6" s="1178"/>
      <c r="R6" s="1247"/>
      <c r="S6" s="1247"/>
      <c r="T6" s="1179"/>
      <c r="U6" s="240"/>
      <c r="V6" s="39"/>
      <c r="W6" s="39"/>
      <c r="X6" s="39"/>
      <c r="Y6" s="39"/>
      <c r="Z6" s="39"/>
      <c r="AA6" s="39"/>
      <c r="AB6" s="39"/>
      <c r="AC6" s="39"/>
      <c r="AD6" s="39"/>
      <c r="AE6" s="39"/>
    </row>
    <row r="7" spans="1:31" ht="27.95" customHeight="1">
      <c r="B7" s="1620" t="s">
        <v>1492</v>
      </c>
      <c r="C7" s="1252"/>
      <c r="D7" s="915"/>
      <c r="E7" s="1618">
        <f>SUM(E9:H20)</f>
        <v>667</v>
      </c>
      <c r="F7" s="1617"/>
      <c r="G7" s="1617"/>
      <c r="H7" s="1619"/>
      <c r="I7" s="1618">
        <f>SUM(I9:L20)</f>
        <v>446</v>
      </c>
      <c r="J7" s="1617"/>
      <c r="K7" s="1617"/>
      <c r="L7" s="1619"/>
      <c r="M7" s="1618">
        <f>SUM(M9:P20)</f>
        <v>13</v>
      </c>
      <c r="N7" s="1617"/>
      <c r="O7" s="1617"/>
      <c r="P7" s="1619"/>
      <c r="Q7" s="1618">
        <f>SUM(Q9:T20)</f>
        <v>14</v>
      </c>
      <c r="R7" s="1617"/>
      <c r="S7" s="1617"/>
      <c r="T7" s="1616"/>
      <c r="U7" s="240"/>
      <c r="V7" s="39"/>
      <c r="W7" s="39"/>
      <c r="X7" s="39"/>
      <c r="Y7" s="39"/>
      <c r="Z7" s="39"/>
      <c r="AA7" s="39"/>
      <c r="AB7" s="39"/>
      <c r="AC7" s="39"/>
      <c r="AD7" s="39"/>
      <c r="AE7" s="39"/>
    </row>
    <row r="8" spans="1:31" ht="27.95" customHeight="1">
      <c r="B8" s="847"/>
      <c r="C8" s="1239"/>
      <c r="D8" s="754"/>
      <c r="E8" s="1187"/>
      <c r="F8" s="1615"/>
      <c r="G8" s="1615"/>
      <c r="H8" s="1188"/>
      <c r="I8" s="1614"/>
      <c r="J8" s="1609"/>
      <c r="K8" s="1609"/>
      <c r="L8" s="1610"/>
      <c r="M8" s="1614"/>
      <c r="N8" s="1609"/>
      <c r="O8" s="1609"/>
      <c r="P8" s="1610"/>
      <c r="Q8" s="1614"/>
      <c r="R8" s="1609"/>
      <c r="S8" s="1609"/>
      <c r="T8" s="1608"/>
      <c r="U8" s="240"/>
      <c r="V8" s="39"/>
      <c r="W8" s="39"/>
      <c r="X8" s="39"/>
      <c r="Y8" s="39"/>
      <c r="Z8" s="39"/>
      <c r="AA8" s="39"/>
      <c r="AB8" s="39"/>
      <c r="AC8" s="39"/>
      <c r="AD8" s="39"/>
      <c r="AE8" s="39"/>
    </row>
    <row r="9" spans="1:31" ht="27.95" customHeight="1">
      <c r="B9" s="847" t="s">
        <v>1491</v>
      </c>
      <c r="C9" s="1239"/>
      <c r="D9" s="1239"/>
      <c r="E9" s="1187">
        <v>33</v>
      </c>
      <c r="F9" s="1613"/>
      <c r="G9" s="1613"/>
      <c r="H9" s="1612"/>
      <c r="I9" s="1187">
        <v>23</v>
      </c>
      <c r="J9" s="1613"/>
      <c r="K9" s="1613"/>
      <c r="L9" s="1612"/>
      <c r="M9" s="1187">
        <v>0</v>
      </c>
      <c r="N9" s="1609"/>
      <c r="O9" s="1609"/>
      <c r="P9" s="1610"/>
      <c r="Q9" s="1187">
        <v>0</v>
      </c>
      <c r="R9" s="1609"/>
      <c r="S9" s="1609"/>
      <c r="T9" s="1608"/>
      <c r="U9" s="240"/>
      <c r="V9" s="39"/>
      <c r="W9" s="1611"/>
      <c r="X9" s="39"/>
      <c r="Y9" s="39"/>
      <c r="Z9" s="39"/>
      <c r="AA9" s="39"/>
      <c r="AB9" s="39"/>
      <c r="AC9" s="39"/>
      <c r="AD9" s="39"/>
      <c r="AE9" s="39"/>
    </row>
    <row r="10" spans="1:31" ht="27.95" customHeight="1">
      <c r="B10" s="847" t="s">
        <v>1490</v>
      </c>
      <c r="C10" s="1239"/>
      <c r="D10" s="1239"/>
      <c r="E10" s="1187">
        <v>33</v>
      </c>
      <c r="F10" s="1613"/>
      <c r="G10" s="1613"/>
      <c r="H10" s="1612"/>
      <c r="I10" s="1187">
        <v>11</v>
      </c>
      <c r="J10" s="1613"/>
      <c r="K10" s="1613"/>
      <c r="L10" s="1612"/>
      <c r="M10" s="1187">
        <v>0</v>
      </c>
      <c r="N10" s="1609"/>
      <c r="O10" s="1609"/>
      <c r="P10" s="1610"/>
      <c r="Q10" s="1187">
        <v>0</v>
      </c>
      <c r="R10" s="1609"/>
      <c r="S10" s="1609"/>
      <c r="T10" s="1608"/>
      <c r="U10" s="240"/>
      <c r="V10" s="39"/>
      <c r="W10" s="1611"/>
      <c r="X10" s="39"/>
      <c r="Y10" s="39"/>
      <c r="Z10" s="39"/>
      <c r="AA10" s="39"/>
      <c r="AB10" s="39"/>
      <c r="AC10" s="39"/>
      <c r="AD10" s="39"/>
      <c r="AE10" s="39"/>
    </row>
    <row r="11" spans="1:31" ht="27.95" customHeight="1">
      <c r="B11" s="847" t="s">
        <v>1489</v>
      </c>
      <c r="C11" s="1239"/>
      <c r="D11" s="1239"/>
      <c r="E11" s="1187">
        <v>2</v>
      </c>
      <c r="F11" s="1613"/>
      <c r="G11" s="1613"/>
      <c r="H11" s="1612"/>
      <c r="I11" s="1187">
        <v>3</v>
      </c>
      <c r="J11" s="1613"/>
      <c r="K11" s="1613"/>
      <c r="L11" s="1612"/>
      <c r="M11" s="1187">
        <v>0</v>
      </c>
      <c r="N11" s="1609"/>
      <c r="O11" s="1609"/>
      <c r="P11" s="1610"/>
      <c r="Q11" s="1187">
        <v>0</v>
      </c>
      <c r="R11" s="1609"/>
      <c r="S11" s="1609"/>
      <c r="T11" s="1608"/>
      <c r="U11" s="240"/>
      <c r="V11" s="39"/>
      <c r="W11" s="1611"/>
      <c r="X11" s="39"/>
      <c r="Y11" s="39"/>
      <c r="Z11" s="39"/>
      <c r="AA11" s="39"/>
      <c r="AB11" s="39"/>
      <c r="AC11" s="39"/>
      <c r="AD11" s="39"/>
      <c r="AE11" s="39"/>
    </row>
    <row r="12" spans="1:31" ht="27.95" customHeight="1">
      <c r="B12" s="847" t="s">
        <v>1488</v>
      </c>
      <c r="C12" s="1239"/>
      <c r="D12" s="754"/>
      <c r="E12" s="1187">
        <v>0</v>
      </c>
      <c r="F12" s="1613"/>
      <c r="G12" s="1613"/>
      <c r="H12" s="1612"/>
      <c r="I12" s="1187">
        <v>0</v>
      </c>
      <c r="J12" s="1613"/>
      <c r="K12" s="1613"/>
      <c r="L12" s="1612"/>
      <c r="M12" s="1187">
        <v>0</v>
      </c>
      <c r="N12" s="1609"/>
      <c r="O12" s="1609"/>
      <c r="P12" s="1610"/>
      <c r="Q12" s="1187">
        <v>0</v>
      </c>
      <c r="R12" s="1609"/>
      <c r="S12" s="1609"/>
      <c r="T12" s="1608"/>
      <c r="U12" s="240"/>
      <c r="V12" s="39"/>
      <c r="W12" s="1611"/>
      <c r="X12" s="39"/>
      <c r="Y12" s="39"/>
      <c r="Z12" s="39"/>
      <c r="AA12" s="39"/>
      <c r="AB12" s="39"/>
      <c r="AC12" s="39"/>
      <c r="AD12" s="39"/>
      <c r="AE12" s="39"/>
    </row>
    <row r="13" spans="1:31" ht="27.95" customHeight="1">
      <c r="B13" s="847" t="s">
        <v>1487</v>
      </c>
      <c r="C13" s="1239"/>
      <c r="D13" s="754"/>
      <c r="E13" s="1187">
        <v>367</v>
      </c>
      <c r="F13" s="1613"/>
      <c r="G13" s="1613"/>
      <c r="H13" s="1612"/>
      <c r="I13" s="1187">
        <v>225</v>
      </c>
      <c r="J13" s="1613"/>
      <c r="K13" s="1613"/>
      <c r="L13" s="1612"/>
      <c r="M13" s="1187">
        <v>2</v>
      </c>
      <c r="N13" s="1609"/>
      <c r="O13" s="1609"/>
      <c r="P13" s="1610"/>
      <c r="Q13" s="1187">
        <v>2</v>
      </c>
      <c r="R13" s="1609"/>
      <c r="S13" s="1609"/>
      <c r="T13" s="1608"/>
      <c r="U13" s="240"/>
      <c r="V13" s="39"/>
      <c r="W13" s="1611"/>
      <c r="X13" s="39"/>
      <c r="Y13" s="39"/>
      <c r="Z13" s="39"/>
      <c r="AA13" s="39"/>
      <c r="AB13" s="39"/>
      <c r="AC13" s="39"/>
      <c r="AD13" s="39"/>
      <c r="AE13" s="39"/>
    </row>
    <row r="14" spans="1:31" ht="27.95" customHeight="1">
      <c r="B14" s="847" t="s">
        <v>1486</v>
      </c>
      <c r="C14" s="1239"/>
      <c r="D14" s="754"/>
      <c r="E14" s="1187">
        <v>204</v>
      </c>
      <c r="F14" s="1613"/>
      <c r="G14" s="1613"/>
      <c r="H14" s="1612"/>
      <c r="I14" s="1187">
        <v>160</v>
      </c>
      <c r="J14" s="1613"/>
      <c r="K14" s="1613"/>
      <c r="L14" s="1612"/>
      <c r="M14" s="1187">
        <v>7</v>
      </c>
      <c r="N14" s="1609"/>
      <c r="O14" s="1609"/>
      <c r="P14" s="1610"/>
      <c r="Q14" s="1187">
        <v>7</v>
      </c>
      <c r="R14" s="1609"/>
      <c r="S14" s="1609"/>
      <c r="T14" s="1608"/>
      <c r="U14" s="240"/>
      <c r="V14" s="39"/>
      <c r="W14" s="1611"/>
      <c r="X14" s="39"/>
      <c r="Y14" s="39"/>
      <c r="Z14" s="39"/>
      <c r="AA14" s="39"/>
      <c r="AB14" s="39"/>
      <c r="AC14" s="39"/>
      <c r="AD14" s="39"/>
      <c r="AE14" s="39"/>
    </row>
    <row r="15" spans="1:31" ht="27.95" customHeight="1">
      <c r="B15" s="847" t="s">
        <v>1485</v>
      </c>
      <c r="C15" s="1239"/>
      <c r="D15" s="754"/>
      <c r="E15" s="1187">
        <v>18</v>
      </c>
      <c r="F15" s="1613"/>
      <c r="G15" s="1613"/>
      <c r="H15" s="1612"/>
      <c r="I15" s="1187">
        <v>16</v>
      </c>
      <c r="J15" s="1613"/>
      <c r="K15" s="1613"/>
      <c r="L15" s="1612"/>
      <c r="M15" s="1187">
        <v>0</v>
      </c>
      <c r="N15" s="1609"/>
      <c r="O15" s="1609"/>
      <c r="P15" s="1610"/>
      <c r="Q15" s="1187">
        <v>0</v>
      </c>
      <c r="R15" s="1609"/>
      <c r="S15" s="1609"/>
      <c r="T15" s="1608"/>
      <c r="U15" s="240"/>
      <c r="V15" s="39"/>
      <c r="W15" s="1611"/>
      <c r="X15" s="39"/>
      <c r="Y15" s="39"/>
      <c r="Z15" s="39"/>
      <c r="AA15" s="39"/>
      <c r="AB15" s="39"/>
      <c r="AC15" s="39"/>
      <c r="AD15" s="39"/>
      <c r="AE15" s="39"/>
    </row>
    <row r="16" spans="1:31" ht="27.95" customHeight="1">
      <c r="B16" s="847" t="s">
        <v>1484</v>
      </c>
      <c r="C16" s="1239"/>
      <c r="D16" s="754"/>
      <c r="E16" s="1187">
        <v>3</v>
      </c>
      <c r="F16" s="1613"/>
      <c r="G16" s="1613"/>
      <c r="H16" s="1612"/>
      <c r="I16" s="1187">
        <v>0</v>
      </c>
      <c r="J16" s="1613"/>
      <c r="K16" s="1613"/>
      <c r="L16" s="1612"/>
      <c r="M16" s="1187">
        <v>0</v>
      </c>
      <c r="N16" s="1609"/>
      <c r="O16" s="1609"/>
      <c r="P16" s="1610"/>
      <c r="Q16" s="1187">
        <v>0</v>
      </c>
      <c r="R16" s="1609"/>
      <c r="S16" s="1609"/>
      <c r="T16" s="1608"/>
      <c r="U16" s="240"/>
      <c r="V16" s="39"/>
      <c r="W16" s="1611"/>
      <c r="X16" s="39"/>
      <c r="Y16" s="39"/>
      <c r="Z16" s="39"/>
      <c r="AA16" s="39"/>
      <c r="AB16" s="39"/>
      <c r="AC16" s="39"/>
      <c r="AD16" s="39"/>
      <c r="AE16" s="39"/>
    </row>
    <row r="17" spans="2:31" ht="27.95" customHeight="1">
      <c r="B17" s="847" t="s">
        <v>1483</v>
      </c>
      <c r="C17" s="1239"/>
      <c r="D17" s="754"/>
      <c r="E17" s="1187">
        <v>0</v>
      </c>
      <c r="F17" s="1613"/>
      <c r="G17" s="1613"/>
      <c r="H17" s="1612"/>
      <c r="I17" s="1187">
        <v>0</v>
      </c>
      <c r="J17" s="1613"/>
      <c r="K17" s="1613"/>
      <c r="L17" s="1612"/>
      <c r="M17" s="1187">
        <v>0</v>
      </c>
      <c r="N17" s="1609"/>
      <c r="O17" s="1609"/>
      <c r="P17" s="1610"/>
      <c r="Q17" s="1187">
        <v>0</v>
      </c>
      <c r="R17" s="1609"/>
      <c r="S17" s="1609"/>
      <c r="T17" s="1608"/>
      <c r="U17" s="240"/>
      <c r="V17" s="39"/>
      <c r="W17" s="1611"/>
      <c r="X17" s="39"/>
      <c r="Y17" s="39"/>
      <c r="Z17" s="39"/>
      <c r="AA17" s="39"/>
      <c r="AB17" s="39"/>
      <c r="AC17" s="39"/>
      <c r="AD17" s="39"/>
      <c r="AE17" s="39"/>
    </row>
    <row r="18" spans="2:31" ht="27.95" customHeight="1">
      <c r="B18" s="847" t="s">
        <v>1482</v>
      </c>
      <c r="C18" s="1239"/>
      <c r="D18" s="754"/>
      <c r="E18" s="1187">
        <v>7</v>
      </c>
      <c r="F18" s="1613"/>
      <c r="G18" s="1613"/>
      <c r="H18" s="1612"/>
      <c r="I18" s="1187">
        <v>0</v>
      </c>
      <c r="J18" s="1613"/>
      <c r="K18" s="1613"/>
      <c r="L18" s="1612"/>
      <c r="M18" s="1187">
        <v>0</v>
      </c>
      <c r="N18" s="1609"/>
      <c r="O18" s="1609"/>
      <c r="P18" s="1610"/>
      <c r="Q18" s="1187">
        <v>0</v>
      </c>
      <c r="R18" s="1609"/>
      <c r="S18" s="1609"/>
      <c r="T18" s="1608"/>
      <c r="U18" s="240"/>
      <c r="V18" s="39"/>
      <c r="W18" s="1611"/>
      <c r="X18" s="39"/>
      <c r="Y18" s="39"/>
      <c r="Z18" s="39"/>
      <c r="AA18" s="39"/>
      <c r="AB18" s="39"/>
      <c r="AC18" s="39"/>
      <c r="AD18" s="39"/>
      <c r="AE18" s="39"/>
    </row>
    <row r="19" spans="2:31" ht="27.95" customHeight="1">
      <c r="B19" s="847" t="s">
        <v>1481</v>
      </c>
      <c r="C19" s="1239"/>
      <c r="D19" s="754"/>
      <c r="E19" s="1187">
        <v>0</v>
      </c>
      <c r="F19" s="1613"/>
      <c r="G19" s="1613"/>
      <c r="H19" s="1612"/>
      <c r="I19" s="1187">
        <v>0</v>
      </c>
      <c r="J19" s="1613"/>
      <c r="K19" s="1613"/>
      <c r="L19" s="1612"/>
      <c r="M19" s="1187">
        <v>0</v>
      </c>
      <c r="N19" s="1609"/>
      <c r="O19" s="1609"/>
      <c r="P19" s="1610"/>
      <c r="Q19" s="1187">
        <v>0</v>
      </c>
      <c r="R19" s="1609"/>
      <c r="S19" s="1609"/>
      <c r="T19" s="1608"/>
      <c r="U19" s="240"/>
      <c r="V19" s="39"/>
      <c r="W19" s="1611"/>
      <c r="X19" s="39"/>
      <c r="Y19" s="39"/>
      <c r="Z19" s="39"/>
      <c r="AA19" s="39"/>
      <c r="AB19" s="39"/>
      <c r="AC19" s="39"/>
      <c r="AD19" s="39"/>
      <c r="AE19" s="39"/>
    </row>
    <row r="20" spans="2:31" ht="27.95" customHeight="1">
      <c r="B20" s="847" t="s">
        <v>1480</v>
      </c>
      <c r="C20" s="1239"/>
      <c r="D20" s="754"/>
      <c r="E20" s="1187">
        <v>0</v>
      </c>
      <c r="F20" s="1613"/>
      <c r="G20" s="1613"/>
      <c r="H20" s="1612"/>
      <c r="I20" s="1187">
        <v>8</v>
      </c>
      <c r="J20" s="1613"/>
      <c r="K20" s="1613"/>
      <c r="L20" s="1612"/>
      <c r="M20" s="1187">
        <v>4</v>
      </c>
      <c r="N20" s="1609"/>
      <c r="O20" s="1609"/>
      <c r="P20" s="1610"/>
      <c r="Q20" s="1187">
        <v>5</v>
      </c>
      <c r="R20" s="1609"/>
      <c r="S20" s="1609"/>
      <c r="T20" s="1608"/>
      <c r="U20" s="240"/>
      <c r="V20" s="39"/>
      <c r="W20" s="1611"/>
      <c r="X20" s="39"/>
      <c r="Y20" s="39"/>
      <c r="Z20" s="39"/>
      <c r="AA20" s="39"/>
      <c r="AB20" s="39"/>
      <c r="AC20" s="39"/>
      <c r="AD20" s="39"/>
      <c r="AE20" s="39"/>
    </row>
    <row r="21" spans="2:31" ht="27.95" customHeight="1">
      <c r="B21" s="847" t="s">
        <v>1479</v>
      </c>
      <c r="C21" s="1239"/>
      <c r="D21" s="754"/>
      <c r="E21" s="1187"/>
      <c r="F21" s="1609"/>
      <c r="G21" s="1609"/>
      <c r="H21" s="1610"/>
      <c r="I21" s="1187"/>
      <c r="J21" s="1609"/>
      <c r="K21" s="1609"/>
      <c r="L21" s="1610"/>
      <c r="M21" s="1187"/>
      <c r="N21" s="1609"/>
      <c r="O21" s="1609"/>
      <c r="P21" s="1610"/>
      <c r="Q21" s="1187"/>
      <c r="R21" s="1609"/>
      <c r="S21" s="1609"/>
      <c r="T21" s="1608"/>
      <c r="U21" s="240"/>
      <c r="V21" s="39"/>
      <c r="W21" s="39"/>
      <c r="X21" s="39"/>
      <c r="Y21" s="39"/>
      <c r="Z21" s="39"/>
      <c r="AA21" s="39"/>
      <c r="AB21" s="39"/>
      <c r="AC21" s="39"/>
      <c r="AD21" s="39"/>
      <c r="AE21" s="39"/>
    </row>
    <row r="22" spans="2:31" ht="27.95" customHeight="1" thickBot="1">
      <c r="B22" s="1607" t="s">
        <v>1478</v>
      </c>
      <c r="C22" s="1241"/>
      <c r="D22" s="1242"/>
      <c r="E22" s="1189">
        <v>26</v>
      </c>
      <c r="F22" s="1605"/>
      <c r="G22" s="1605"/>
      <c r="H22" s="1606"/>
      <c r="I22" s="1189">
        <v>0</v>
      </c>
      <c r="J22" s="1605"/>
      <c r="K22" s="1605"/>
      <c r="L22" s="1606"/>
      <c r="M22" s="1189">
        <v>0</v>
      </c>
      <c r="N22" s="1605"/>
      <c r="O22" s="1605"/>
      <c r="P22" s="1606"/>
      <c r="Q22" s="1189">
        <v>0</v>
      </c>
      <c r="R22" s="1605"/>
      <c r="S22" s="1605"/>
      <c r="T22" s="1604"/>
      <c r="U22" s="240"/>
      <c r="V22" s="39"/>
      <c r="W22" s="39"/>
      <c r="X22" s="39"/>
      <c r="Y22" s="39"/>
      <c r="Z22" s="39"/>
      <c r="AA22" s="39"/>
      <c r="AB22" s="39"/>
      <c r="AC22" s="39"/>
      <c r="AD22" s="39"/>
      <c r="AE22" s="39"/>
    </row>
    <row r="23" spans="2:31" ht="27.95" customHeight="1">
      <c r="B23" s="42" t="s">
        <v>1477</v>
      </c>
      <c r="C23" s="654"/>
      <c r="D23" s="654"/>
      <c r="E23" s="217"/>
      <c r="F23" s="240"/>
      <c r="G23" s="240"/>
      <c r="H23" s="240"/>
      <c r="I23" s="217"/>
      <c r="J23" s="240"/>
      <c r="K23" s="240"/>
      <c r="L23" s="240"/>
      <c r="M23" s="217"/>
      <c r="N23" s="240"/>
      <c r="O23" s="240"/>
      <c r="P23" s="240"/>
      <c r="Q23" s="217"/>
      <c r="R23" s="240"/>
      <c r="S23" s="240"/>
      <c r="T23" s="240"/>
      <c r="U23" s="240"/>
      <c r="V23" s="39"/>
      <c r="W23" s="39"/>
      <c r="X23" s="39"/>
      <c r="Y23" s="39"/>
      <c r="Z23" s="39"/>
      <c r="AA23" s="39"/>
      <c r="AB23" s="39"/>
      <c r="AC23" s="39"/>
      <c r="AD23" s="39"/>
      <c r="AE23" s="39"/>
    </row>
    <row r="24" spans="2:31" ht="18" customHeight="1">
      <c r="B24" s="42" t="s">
        <v>1476</v>
      </c>
      <c r="I24" s="2"/>
      <c r="J24" s="2"/>
      <c r="K24" s="2"/>
      <c r="L24" s="2"/>
      <c r="M24" s="2"/>
      <c r="N24" s="2"/>
      <c r="O24" s="2"/>
      <c r="P24" s="2"/>
      <c r="Q24" s="2"/>
      <c r="R24" s="2"/>
      <c r="S24" s="2"/>
      <c r="T24" s="2"/>
      <c r="U24" s="2"/>
      <c r="V24" s="2"/>
      <c r="W24" s="2"/>
      <c r="X24" s="2"/>
      <c r="Y24" s="2"/>
      <c r="Z24" s="2"/>
      <c r="AA24" s="2"/>
      <c r="AB24" s="2"/>
      <c r="AC24" s="2"/>
      <c r="AD24" s="2"/>
    </row>
    <row r="25" spans="2:31" ht="18" customHeight="1">
      <c r="B25" s="42" t="s">
        <v>1475</v>
      </c>
      <c r="I25" s="2"/>
      <c r="J25" s="2"/>
      <c r="K25" s="2"/>
      <c r="L25" s="2"/>
      <c r="M25" s="2"/>
      <c r="N25" s="2"/>
      <c r="O25" s="2"/>
      <c r="P25" s="2"/>
      <c r="Q25" s="2"/>
      <c r="R25" s="2"/>
      <c r="S25" s="2"/>
      <c r="T25" s="2"/>
      <c r="U25" s="2"/>
      <c r="V25" s="2"/>
      <c r="W25" s="2"/>
      <c r="X25" s="2"/>
      <c r="Y25" s="2"/>
      <c r="Z25" s="2"/>
      <c r="AA25" s="2"/>
      <c r="AB25" s="2"/>
      <c r="AC25" s="2"/>
      <c r="AD25" s="2"/>
    </row>
    <row r="26" spans="2:31" ht="18" customHeight="1">
      <c r="B26" s="3" t="s">
        <v>1452</v>
      </c>
    </row>
    <row r="27" spans="2:31" ht="18" customHeight="1">
      <c r="B27" s="3"/>
    </row>
    <row r="29" spans="2:31" ht="18" customHeight="1">
      <c r="B29" s="26" t="s">
        <v>1474</v>
      </c>
    </row>
    <row r="30" spans="2:31" ht="18" customHeight="1" thickBot="1">
      <c r="B30" s="638"/>
      <c r="I30" s="638"/>
      <c r="J30" s="638"/>
      <c r="K30" s="638"/>
      <c r="L30" s="638"/>
      <c r="M30" s="638"/>
      <c r="N30" s="638"/>
      <c r="Q30" s="1508" t="s">
        <v>1473</v>
      </c>
      <c r="R30" s="1508"/>
      <c r="S30" s="1508"/>
      <c r="T30" s="1508"/>
    </row>
    <row r="31" spans="2:31" ht="18" customHeight="1">
      <c r="B31" s="37"/>
      <c r="C31" s="1603" t="s">
        <v>1472</v>
      </c>
      <c r="D31" s="1602"/>
      <c r="E31" s="1602"/>
      <c r="F31" s="1601"/>
      <c r="G31" s="1600" t="s">
        <v>1471</v>
      </c>
      <c r="H31" s="807"/>
      <c r="I31" s="1186"/>
      <c r="J31" s="1600" t="s">
        <v>1470</v>
      </c>
      <c r="K31" s="807"/>
      <c r="L31" s="1186"/>
      <c r="M31" s="1600" t="s">
        <v>1469</v>
      </c>
      <c r="N31" s="807"/>
      <c r="O31" s="807"/>
      <c r="P31" s="807"/>
      <c r="Q31" s="1186"/>
      <c r="R31" s="1600" t="s">
        <v>1468</v>
      </c>
      <c r="S31" s="807"/>
      <c r="T31" s="808"/>
    </row>
    <row r="32" spans="2:31" ht="18" customHeight="1">
      <c r="B32" s="123"/>
      <c r="C32" s="1597" t="s">
        <v>1422</v>
      </c>
      <c r="D32" s="1596" t="s">
        <v>1467</v>
      </c>
      <c r="E32" s="1596" t="s">
        <v>1435</v>
      </c>
      <c r="F32" s="1599" t="s">
        <v>1466</v>
      </c>
      <c r="G32" s="1597" t="s">
        <v>1422</v>
      </c>
      <c r="H32" s="1596" t="s">
        <v>1465</v>
      </c>
      <c r="I32" s="1598" t="s">
        <v>1461</v>
      </c>
      <c r="J32" s="1597" t="s">
        <v>1422</v>
      </c>
      <c r="K32" s="1596" t="s">
        <v>1464</v>
      </c>
      <c r="L32" s="1598" t="s">
        <v>1461</v>
      </c>
      <c r="M32" s="1597" t="s">
        <v>1460</v>
      </c>
      <c r="N32" s="1596" t="s">
        <v>1459</v>
      </c>
      <c r="O32" s="1596" t="s">
        <v>1463</v>
      </c>
      <c r="P32" s="1596" t="s">
        <v>1462</v>
      </c>
      <c r="Q32" s="1598" t="s">
        <v>1461</v>
      </c>
      <c r="R32" s="1597" t="s">
        <v>1460</v>
      </c>
      <c r="S32" s="1596" t="s">
        <v>1459</v>
      </c>
      <c r="T32" s="1595" t="s">
        <v>1458</v>
      </c>
    </row>
    <row r="33" spans="2:20" ht="68.25" customHeight="1">
      <c r="B33" s="1559"/>
      <c r="C33" s="1592"/>
      <c r="D33" s="1591"/>
      <c r="E33" s="1591"/>
      <c r="F33" s="1594"/>
      <c r="G33" s="1592"/>
      <c r="H33" s="1591"/>
      <c r="I33" s="1593"/>
      <c r="J33" s="1592"/>
      <c r="K33" s="1591"/>
      <c r="L33" s="1593"/>
      <c r="M33" s="1592"/>
      <c r="N33" s="1591"/>
      <c r="O33" s="1591"/>
      <c r="P33" s="1591"/>
      <c r="Q33" s="1593"/>
      <c r="R33" s="1592"/>
      <c r="S33" s="1591"/>
      <c r="T33" s="1590"/>
    </row>
    <row r="34" spans="2:20" ht="27.95" customHeight="1">
      <c r="B34" s="176" t="s">
        <v>1457</v>
      </c>
      <c r="C34" s="1588">
        <f>IF(SUM(C35:C39)=0,"－",SUM(C35:C39))</f>
        <v>66</v>
      </c>
      <c r="D34" s="1587">
        <f>IF(SUM(D35:D39)=0,"－",SUM(D35:D39))</f>
        <v>2</v>
      </c>
      <c r="E34" s="1587">
        <f>IF(SUM(E35:E39)=0,"－",SUM(E35:E39))</f>
        <v>589</v>
      </c>
      <c r="F34" s="1589">
        <f>IF(SUM(F35:F39)=0,"－",SUM(F35:F39))</f>
        <v>10</v>
      </c>
      <c r="G34" s="1588" t="str">
        <f>IF(SUM(G35:G39)=0,"－",SUM(G35:G39))</f>
        <v>－</v>
      </c>
      <c r="H34" s="1587">
        <f>IF(SUM(H35:H39)=0,"－",SUM(H35:H39))</f>
        <v>2</v>
      </c>
      <c r="I34" s="1589">
        <f>IF(SUM(I35:I39)=0,"－",SUM(I35:I39))</f>
        <v>17</v>
      </c>
      <c r="J34" s="1588" t="str">
        <f>IF(SUM(J35:J39)=0,"－",SUM(J35:J39))</f>
        <v>－</v>
      </c>
      <c r="K34" s="1587">
        <f>IF(SUM(K35:K39)=0,"－",SUM(K35:K39))</f>
        <v>26</v>
      </c>
      <c r="L34" s="1589">
        <f>IF(SUM(L35:L39)=0,"－",SUM(L35:L39))</f>
        <v>5</v>
      </c>
      <c r="M34" s="1588">
        <f>IF(SUM(M35:M39)=0,"－",SUM(M35:M39))</f>
        <v>14</v>
      </c>
      <c r="N34" s="1587">
        <f>IF(SUM(N35:N39)=0,"－",SUM(N35:N39))</f>
        <v>702</v>
      </c>
      <c r="O34" s="1587">
        <f>IF(SUM(O35:O39)=0,"－",SUM(O35:O39))</f>
        <v>329</v>
      </c>
      <c r="P34" s="1587">
        <f>IF(SUM(P35:P39)=0,"－",SUM(P35:P39))</f>
        <v>4800</v>
      </c>
      <c r="Q34" s="1589">
        <f>IF(SUM(Q35:Q39)=0,"－",SUM(Q35:Q39))</f>
        <v>62</v>
      </c>
      <c r="R34" s="1588">
        <f>IF(SUM(R35:R39)=0,"－",SUM(R35:R39))</f>
        <v>242</v>
      </c>
      <c r="S34" s="1587">
        <f>IF(SUM(S35:S39)=0,"－",SUM(S35:S39))</f>
        <v>842</v>
      </c>
      <c r="T34" s="1586">
        <f>IF(SUM(T35:T39)=0,"－",SUM(T35:T39))</f>
        <v>27</v>
      </c>
    </row>
    <row r="35" spans="2:20" ht="27.95" customHeight="1">
      <c r="B35" s="176" t="s">
        <v>1400</v>
      </c>
      <c r="C35" s="1588">
        <v>26</v>
      </c>
      <c r="D35" s="1587">
        <v>1</v>
      </c>
      <c r="E35" s="1587">
        <v>128</v>
      </c>
      <c r="F35" s="1589">
        <v>6</v>
      </c>
      <c r="G35" s="1588">
        <v>0</v>
      </c>
      <c r="H35" s="1587">
        <v>2</v>
      </c>
      <c r="I35" s="1589">
        <v>13</v>
      </c>
      <c r="J35" s="1588">
        <v>0</v>
      </c>
      <c r="K35" s="1587">
        <v>13</v>
      </c>
      <c r="L35" s="1589">
        <v>4</v>
      </c>
      <c r="M35" s="1588">
        <v>5</v>
      </c>
      <c r="N35" s="1587">
        <v>362</v>
      </c>
      <c r="O35" s="1587">
        <v>164</v>
      </c>
      <c r="P35" s="1587">
        <v>2633</v>
      </c>
      <c r="Q35" s="1589">
        <v>49</v>
      </c>
      <c r="R35" s="1588">
        <v>162</v>
      </c>
      <c r="S35" s="1587">
        <v>427</v>
      </c>
      <c r="T35" s="1586">
        <v>10</v>
      </c>
    </row>
    <row r="36" spans="2:20" ht="27.95" customHeight="1">
      <c r="B36" s="176" t="s">
        <v>1399</v>
      </c>
      <c r="C36" s="1588">
        <v>30</v>
      </c>
      <c r="D36" s="1587">
        <v>1</v>
      </c>
      <c r="E36" s="1587">
        <v>119</v>
      </c>
      <c r="F36" s="1589">
        <v>3</v>
      </c>
      <c r="G36" s="1588">
        <v>0</v>
      </c>
      <c r="H36" s="1587">
        <v>0</v>
      </c>
      <c r="I36" s="1589">
        <v>3</v>
      </c>
      <c r="J36" s="1588">
        <v>0</v>
      </c>
      <c r="K36" s="1587">
        <v>7</v>
      </c>
      <c r="L36" s="1589">
        <v>0</v>
      </c>
      <c r="M36" s="1588">
        <v>6</v>
      </c>
      <c r="N36" s="1587">
        <v>206</v>
      </c>
      <c r="O36" s="1587">
        <v>103</v>
      </c>
      <c r="P36" s="1587">
        <v>1724</v>
      </c>
      <c r="Q36" s="1589">
        <v>10</v>
      </c>
      <c r="R36" s="1588">
        <v>48</v>
      </c>
      <c r="S36" s="1587">
        <v>266</v>
      </c>
      <c r="T36" s="1586">
        <v>12</v>
      </c>
    </row>
    <row r="37" spans="2:20" ht="27.95" customHeight="1">
      <c r="B37" s="176" t="s">
        <v>1398</v>
      </c>
      <c r="C37" s="1588">
        <v>0</v>
      </c>
      <c r="D37" s="1587">
        <v>0</v>
      </c>
      <c r="E37" s="1587">
        <v>80</v>
      </c>
      <c r="F37" s="1589">
        <v>0</v>
      </c>
      <c r="G37" s="1588">
        <v>0</v>
      </c>
      <c r="H37" s="1587">
        <v>0</v>
      </c>
      <c r="I37" s="1589">
        <v>1</v>
      </c>
      <c r="J37" s="1588">
        <v>0</v>
      </c>
      <c r="K37" s="1587">
        <v>0</v>
      </c>
      <c r="L37" s="1589">
        <v>0</v>
      </c>
      <c r="M37" s="1588">
        <v>0</v>
      </c>
      <c r="N37" s="1587">
        <v>20</v>
      </c>
      <c r="O37" s="1587">
        <v>13</v>
      </c>
      <c r="P37" s="1587">
        <v>71</v>
      </c>
      <c r="Q37" s="1589">
        <v>0</v>
      </c>
      <c r="R37" s="1588">
        <v>2</v>
      </c>
      <c r="S37" s="1587">
        <v>22</v>
      </c>
      <c r="T37" s="1586">
        <v>1</v>
      </c>
    </row>
    <row r="38" spans="2:20" ht="27.95" customHeight="1">
      <c r="B38" s="176" t="s">
        <v>1397</v>
      </c>
      <c r="C38" s="1588">
        <v>0</v>
      </c>
      <c r="D38" s="1587">
        <v>0</v>
      </c>
      <c r="E38" s="1587">
        <v>59</v>
      </c>
      <c r="F38" s="1589">
        <v>0</v>
      </c>
      <c r="G38" s="1588">
        <v>0</v>
      </c>
      <c r="H38" s="1587">
        <v>0</v>
      </c>
      <c r="I38" s="1589">
        <v>0</v>
      </c>
      <c r="J38" s="1588">
        <v>0</v>
      </c>
      <c r="K38" s="1587">
        <v>1</v>
      </c>
      <c r="L38" s="1589">
        <v>0</v>
      </c>
      <c r="M38" s="1588">
        <v>0</v>
      </c>
      <c r="N38" s="1587">
        <v>25</v>
      </c>
      <c r="O38" s="1587">
        <v>12</v>
      </c>
      <c r="P38" s="1587">
        <v>60</v>
      </c>
      <c r="Q38" s="1589">
        <v>0</v>
      </c>
      <c r="R38" s="1588">
        <v>10</v>
      </c>
      <c r="S38" s="1587">
        <v>28</v>
      </c>
      <c r="T38" s="1586">
        <v>1</v>
      </c>
    </row>
    <row r="39" spans="2:20" ht="27.95" customHeight="1" thickBot="1">
      <c r="B39" s="171" t="s">
        <v>1396</v>
      </c>
      <c r="C39" s="1584">
        <v>10</v>
      </c>
      <c r="D39" s="1583">
        <v>0</v>
      </c>
      <c r="E39" s="1583">
        <v>203</v>
      </c>
      <c r="F39" s="1585">
        <v>1</v>
      </c>
      <c r="G39" s="1584">
        <v>0</v>
      </c>
      <c r="H39" s="1583">
        <v>0</v>
      </c>
      <c r="I39" s="1585">
        <v>0</v>
      </c>
      <c r="J39" s="1584">
        <v>0</v>
      </c>
      <c r="K39" s="1583">
        <v>5</v>
      </c>
      <c r="L39" s="1585">
        <v>1</v>
      </c>
      <c r="M39" s="1584">
        <v>3</v>
      </c>
      <c r="N39" s="1583">
        <v>89</v>
      </c>
      <c r="O39" s="1583">
        <v>37</v>
      </c>
      <c r="P39" s="1583">
        <v>312</v>
      </c>
      <c r="Q39" s="1585">
        <v>3</v>
      </c>
      <c r="R39" s="1584">
        <v>20</v>
      </c>
      <c r="S39" s="1583">
        <v>99</v>
      </c>
      <c r="T39" s="1582">
        <v>3</v>
      </c>
    </row>
    <row r="40" spans="2:20" ht="18" customHeight="1">
      <c r="B40" s="42" t="s">
        <v>1456</v>
      </c>
      <c r="I40" s="219"/>
      <c r="J40" s="219"/>
      <c r="K40" s="219"/>
      <c r="L40" s="219"/>
      <c r="M40" s="219"/>
      <c r="N40" s="219"/>
      <c r="O40" s="219"/>
      <c r="P40" s="1553"/>
      <c r="Q40" s="621"/>
    </row>
    <row r="41" spans="2:20" ht="18" customHeight="1">
      <c r="B41" s="42" t="s">
        <v>1455</v>
      </c>
      <c r="I41" s="219"/>
      <c r="J41" s="219"/>
      <c r="K41" s="219"/>
      <c r="L41" s="219"/>
      <c r="M41" s="219"/>
      <c r="N41" s="219"/>
      <c r="O41" s="219"/>
      <c r="P41" s="1553"/>
      <c r="Q41" s="621"/>
    </row>
    <row r="42" spans="2:20" ht="18" customHeight="1">
      <c r="B42" s="42" t="s">
        <v>1454</v>
      </c>
      <c r="I42" s="219"/>
      <c r="J42" s="219"/>
      <c r="K42" s="219"/>
      <c r="L42" s="219"/>
      <c r="M42" s="219"/>
      <c r="N42" s="219"/>
      <c r="O42" s="219"/>
      <c r="P42" s="1553"/>
      <c r="Q42" s="621"/>
    </row>
    <row r="43" spans="2:20" ht="18" customHeight="1">
      <c r="B43" s="42" t="s">
        <v>1453</v>
      </c>
      <c r="I43" s="219"/>
      <c r="J43" s="219"/>
      <c r="K43" s="219"/>
      <c r="L43" s="219"/>
      <c r="M43" s="219"/>
      <c r="N43" s="219"/>
      <c r="O43" s="219"/>
      <c r="P43" s="1553"/>
      <c r="Q43" s="621"/>
    </row>
    <row r="44" spans="2:20" ht="18" customHeight="1">
      <c r="B44" s="3" t="s">
        <v>1452</v>
      </c>
      <c r="I44" s="219"/>
      <c r="J44" s="219"/>
      <c r="K44" s="219"/>
      <c r="L44" s="219"/>
      <c r="M44" s="219"/>
      <c r="N44" s="219"/>
      <c r="O44" s="219"/>
      <c r="P44" s="1553"/>
      <c r="Q44" s="621"/>
    </row>
  </sheetData>
  <mergeCells count="109">
    <mergeCell ref="Q21:T21"/>
    <mergeCell ref="M21:P21"/>
    <mergeCell ref="I21:L21"/>
    <mergeCell ref="Q22:T22"/>
    <mergeCell ref="I22:L22"/>
    <mergeCell ref="Q30:T30"/>
    <mergeCell ref="S32:S33"/>
    <mergeCell ref="R32:R33"/>
    <mergeCell ref="M32:M33"/>
    <mergeCell ref="C31:F31"/>
    <mergeCell ref="G31:I31"/>
    <mergeCell ref="R31:T31"/>
    <mergeCell ref="Q32:Q33"/>
    <mergeCell ref="T32:T33"/>
    <mergeCell ref="M31:Q31"/>
    <mergeCell ref="P32:P33"/>
    <mergeCell ref="I32:I33"/>
    <mergeCell ref="M22:P22"/>
    <mergeCell ref="J32:J33"/>
    <mergeCell ref="K32:K33"/>
    <mergeCell ref="L32:L33"/>
    <mergeCell ref="M19:P19"/>
    <mergeCell ref="J31:L31"/>
    <mergeCell ref="O32:O33"/>
    <mergeCell ref="N32:N33"/>
    <mergeCell ref="M3:P6"/>
    <mergeCell ref="M7:P7"/>
    <mergeCell ref="M8:P8"/>
    <mergeCell ref="M9:P9"/>
    <mergeCell ref="Q3:T6"/>
    <mergeCell ref="M13:P13"/>
    <mergeCell ref="Q13:T13"/>
    <mergeCell ref="M12:P12"/>
    <mergeCell ref="Q10:T10"/>
    <mergeCell ref="Q15:T15"/>
    <mergeCell ref="Q11:T11"/>
    <mergeCell ref="Q12:T12"/>
    <mergeCell ref="Q19:T19"/>
    <mergeCell ref="M16:P16"/>
    <mergeCell ref="M17:P17"/>
    <mergeCell ref="M18:P18"/>
    <mergeCell ref="Q18:T18"/>
    <mergeCell ref="M15:P15"/>
    <mergeCell ref="M14:P14"/>
    <mergeCell ref="Q20:T20"/>
    <mergeCell ref="Q17:T17"/>
    <mergeCell ref="Q14:T14"/>
    <mergeCell ref="Q16:T16"/>
    <mergeCell ref="M20:P20"/>
    <mergeCell ref="Q7:T7"/>
    <mergeCell ref="Q8:T8"/>
    <mergeCell ref="Q9:T9"/>
    <mergeCell ref="M10:P10"/>
    <mergeCell ref="M11:P11"/>
    <mergeCell ref="B16:D16"/>
    <mergeCell ref="B17:D17"/>
    <mergeCell ref="I16:L16"/>
    <mergeCell ref="I9:L9"/>
    <mergeCell ref="I15:L15"/>
    <mergeCell ref="I13:L13"/>
    <mergeCell ref="E16:H16"/>
    <mergeCell ref="E14:H14"/>
    <mergeCell ref="B12:D12"/>
    <mergeCell ref="B14:D14"/>
    <mergeCell ref="B3:D6"/>
    <mergeCell ref="I10:L10"/>
    <mergeCell ref="I11:L11"/>
    <mergeCell ref="I12:L12"/>
    <mergeCell ref="B7:D7"/>
    <mergeCell ref="B8:D8"/>
    <mergeCell ref="E9:H9"/>
    <mergeCell ref="B9:D9"/>
    <mergeCell ref="B10:D10"/>
    <mergeCell ref="B11:D11"/>
    <mergeCell ref="H32:H33"/>
    <mergeCell ref="I20:L20"/>
    <mergeCell ref="E3:H6"/>
    <mergeCell ref="E7:H7"/>
    <mergeCell ref="E8:H8"/>
    <mergeCell ref="I3:L6"/>
    <mergeCell ref="I7:L7"/>
    <mergeCell ref="I8:L8"/>
    <mergeCell ref="I17:L17"/>
    <mergeCell ref="I14:L14"/>
    <mergeCell ref="B15:D15"/>
    <mergeCell ref="B13:D13"/>
    <mergeCell ref="I18:L18"/>
    <mergeCell ref="C32:C33"/>
    <mergeCell ref="G32:G33"/>
    <mergeCell ref="D32:D33"/>
    <mergeCell ref="E32:E33"/>
    <mergeCell ref="F32:F33"/>
    <mergeCell ref="B21:D21"/>
    <mergeCell ref="I19:L19"/>
    <mergeCell ref="E10:H10"/>
    <mergeCell ref="E11:H11"/>
    <mergeCell ref="E12:H12"/>
    <mergeCell ref="E13:H13"/>
    <mergeCell ref="E15:H15"/>
    <mergeCell ref="E17:H17"/>
    <mergeCell ref="B22:D22"/>
    <mergeCell ref="E22:H22"/>
    <mergeCell ref="E21:H21"/>
    <mergeCell ref="E19:H19"/>
    <mergeCell ref="E20:H20"/>
    <mergeCell ref="E18:H18"/>
    <mergeCell ref="B20:D20"/>
    <mergeCell ref="B19:D19"/>
    <mergeCell ref="B18:D18"/>
  </mergeCells>
  <phoneticPr fontId="3"/>
  <printOptions horizontalCentered="1"/>
  <pageMargins left="0.51181102362204722" right="0.51181102362204722" top="0.55118110236220474" bottom="0.39370078740157483" header="0.51181102362204722" footer="0.39370078740157483"/>
  <pageSetup paperSize="9" scale="66" firstPageNumber="16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2"/>
  <sheetViews>
    <sheetView view="pageBreakPreview" topLeftCell="A37" zoomScale="60" zoomScaleNormal="100" workbookViewId="0">
      <selection activeCell="R9" sqref="R9"/>
    </sheetView>
  </sheetViews>
  <sheetFormatPr defaultColWidth="9" defaultRowHeight="13.5"/>
  <cols>
    <col min="1" max="1" width="40.625" style="135" customWidth="1"/>
    <col min="2" max="2" width="10.375" style="128" customWidth="1"/>
    <col min="3" max="3" width="5.625" style="128" customWidth="1"/>
    <col min="4" max="4" width="40.625" style="128" customWidth="1"/>
    <col min="5" max="6" width="9" style="128"/>
    <col min="7" max="7" width="40.625" style="128" customWidth="1"/>
    <col min="8" max="9" width="9" style="128"/>
    <col min="10" max="10" width="40.625" style="128" customWidth="1"/>
    <col min="11" max="12" width="9" style="128"/>
    <col min="13" max="13" width="40.625" style="128" customWidth="1"/>
    <col min="14" max="15" width="9" style="128"/>
    <col min="16" max="16" width="40.625" style="128" customWidth="1"/>
    <col min="17" max="16384" width="9" style="128"/>
  </cols>
  <sheetData>
    <row r="1" spans="1:17" ht="20.25" customHeight="1">
      <c r="A1" s="794" t="s">
        <v>94</v>
      </c>
      <c r="B1" s="794"/>
      <c r="C1" s="794"/>
      <c r="D1" s="794"/>
    </row>
    <row r="2" spans="1:17" ht="21.95" customHeight="1" thickBot="1">
      <c r="A2" s="129"/>
      <c r="B2" s="130"/>
      <c r="P2" s="795" t="s">
        <v>95</v>
      </c>
      <c r="Q2" s="795"/>
    </row>
    <row r="3" spans="1:17" s="135" customFormat="1" ht="18.75" customHeight="1" thickBot="1">
      <c r="A3" s="131" t="s">
        <v>96</v>
      </c>
      <c r="B3" s="132" t="s">
        <v>97</v>
      </c>
      <c r="C3" s="133"/>
      <c r="D3" s="131" t="s">
        <v>96</v>
      </c>
      <c r="E3" s="132" t="s">
        <v>97</v>
      </c>
      <c r="F3" s="134"/>
      <c r="G3" s="131" t="s">
        <v>96</v>
      </c>
      <c r="H3" s="132" t="s">
        <v>97</v>
      </c>
      <c r="I3" s="134"/>
      <c r="J3" s="131" t="s">
        <v>96</v>
      </c>
      <c r="K3" s="132" t="s">
        <v>97</v>
      </c>
      <c r="L3" s="134"/>
      <c r="M3" s="131" t="s">
        <v>96</v>
      </c>
      <c r="N3" s="132" t="s">
        <v>97</v>
      </c>
      <c r="O3" s="134"/>
      <c r="P3" s="131" t="s">
        <v>96</v>
      </c>
      <c r="Q3" s="132" t="s">
        <v>97</v>
      </c>
    </row>
    <row r="4" spans="1:17" ht="18.75" customHeight="1" thickTop="1">
      <c r="A4" s="136" t="s">
        <v>98</v>
      </c>
      <c r="B4" s="137">
        <v>19</v>
      </c>
      <c r="C4" s="138"/>
      <c r="D4" s="139" t="s">
        <v>99</v>
      </c>
      <c r="E4" s="140">
        <v>3</v>
      </c>
      <c r="F4" s="134"/>
      <c r="G4" s="141" t="s">
        <v>100</v>
      </c>
      <c r="H4" s="142" t="s">
        <v>101</v>
      </c>
      <c r="I4" s="134"/>
      <c r="J4" s="143" t="s">
        <v>102</v>
      </c>
      <c r="K4" s="140">
        <v>1</v>
      </c>
      <c r="L4" s="134"/>
      <c r="M4" s="143" t="s">
        <v>103</v>
      </c>
      <c r="N4" s="140" t="s">
        <v>101</v>
      </c>
      <c r="O4" s="134"/>
      <c r="P4" s="143" t="s">
        <v>104</v>
      </c>
      <c r="Q4" s="140">
        <v>18</v>
      </c>
    </row>
    <row r="5" spans="1:17" ht="18.75" customHeight="1">
      <c r="A5" s="144" t="s">
        <v>105</v>
      </c>
      <c r="B5" s="140">
        <v>134</v>
      </c>
      <c r="C5" s="138"/>
      <c r="D5" s="136" t="s">
        <v>106</v>
      </c>
      <c r="E5" s="140">
        <v>344</v>
      </c>
      <c r="F5" s="134"/>
      <c r="G5" s="145" t="s">
        <v>107</v>
      </c>
      <c r="H5" s="140" t="s">
        <v>101</v>
      </c>
      <c r="I5" s="134"/>
      <c r="J5" s="143" t="s">
        <v>108</v>
      </c>
      <c r="K5" s="140" t="s">
        <v>101</v>
      </c>
      <c r="L5" s="134"/>
      <c r="M5" s="143" t="s">
        <v>109</v>
      </c>
      <c r="N5" s="140">
        <v>4</v>
      </c>
      <c r="O5" s="134"/>
      <c r="P5" s="143" t="s">
        <v>110</v>
      </c>
      <c r="Q5" s="140" t="s">
        <v>101</v>
      </c>
    </row>
    <row r="6" spans="1:17" ht="18.75" customHeight="1">
      <c r="A6" s="144" t="s">
        <v>111</v>
      </c>
      <c r="B6" s="140">
        <v>19</v>
      </c>
      <c r="C6" s="138"/>
      <c r="D6" s="144" t="s">
        <v>112</v>
      </c>
      <c r="E6" s="140">
        <v>752</v>
      </c>
      <c r="F6" s="134"/>
      <c r="G6" s="146" t="s">
        <v>113</v>
      </c>
      <c r="H6" s="137" t="s">
        <v>101</v>
      </c>
      <c r="I6" s="134"/>
      <c r="J6" s="143" t="s">
        <v>114</v>
      </c>
      <c r="K6" s="140">
        <v>1</v>
      </c>
      <c r="L6" s="134"/>
      <c r="M6" s="143" t="s">
        <v>115</v>
      </c>
      <c r="N6" s="140" t="s">
        <v>101</v>
      </c>
      <c r="O6" s="134"/>
      <c r="P6" s="143" t="s">
        <v>116</v>
      </c>
      <c r="Q6" s="140" t="s">
        <v>101</v>
      </c>
    </row>
    <row r="7" spans="1:17" ht="18.75" customHeight="1">
      <c r="A7" s="145" t="s">
        <v>117</v>
      </c>
      <c r="B7" s="140">
        <v>1</v>
      </c>
      <c r="C7" s="138"/>
      <c r="D7" s="144" t="s">
        <v>118</v>
      </c>
      <c r="E7" s="140">
        <v>101</v>
      </c>
      <c r="F7" s="134"/>
      <c r="G7" s="143" t="s">
        <v>119</v>
      </c>
      <c r="H7" s="140" t="s">
        <v>101</v>
      </c>
      <c r="I7" s="134"/>
      <c r="J7" s="143" t="s">
        <v>120</v>
      </c>
      <c r="K7" s="140" t="s">
        <v>101</v>
      </c>
      <c r="L7" s="134"/>
      <c r="M7" s="143" t="s">
        <v>121</v>
      </c>
      <c r="N7" s="140">
        <v>10</v>
      </c>
      <c r="O7" s="134"/>
      <c r="P7" s="143" t="s">
        <v>122</v>
      </c>
      <c r="Q7" s="140" t="s">
        <v>101</v>
      </c>
    </row>
    <row r="8" spans="1:17" ht="18.75" customHeight="1">
      <c r="A8" s="144" t="s">
        <v>123</v>
      </c>
      <c r="B8" s="140">
        <v>208</v>
      </c>
      <c r="C8" s="138"/>
      <c r="D8" s="144" t="s">
        <v>124</v>
      </c>
      <c r="E8" s="142" t="s">
        <v>101</v>
      </c>
      <c r="F8" s="134"/>
      <c r="G8" s="143" t="s">
        <v>125</v>
      </c>
      <c r="H8" s="140">
        <v>34</v>
      </c>
      <c r="I8" s="134"/>
      <c r="J8" s="143" t="s">
        <v>126</v>
      </c>
      <c r="K8" s="140">
        <v>5</v>
      </c>
      <c r="L8" s="134"/>
      <c r="M8" s="143" t="s">
        <v>127</v>
      </c>
      <c r="N8" s="140" t="s">
        <v>101</v>
      </c>
      <c r="O8" s="134"/>
      <c r="P8" s="143" t="s">
        <v>128</v>
      </c>
      <c r="Q8" s="140" t="s">
        <v>101</v>
      </c>
    </row>
    <row r="9" spans="1:17" ht="18.75" customHeight="1">
      <c r="A9" s="144" t="s">
        <v>129</v>
      </c>
      <c r="B9" s="140">
        <v>2533</v>
      </c>
      <c r="C9" s="138"/>
      <c r="D9" s="136" t="s">
        <v>130</v>
      </c>
      <c r="E9" s="140">
        <v>184</v>
      </c>
      <c r="F9" s="134"/>
      <c r="G9" s="143" t="s">
        <v>131</v>
      </c>
      <c r="H9" s="140" t="s">
        <v>101</v>
      </c>
      <c r="I9" s="134"/>
      <c r="J9" s="143" t="s">
        <v>132</v>
      </c>
      <c r="K9" s="140" t="s">
        <v>101</v>
      </c>
      <c r="L9" s="134"/>
      <c r="M9" s="143" t="s">
        <v>133</v>
      </c>
      <c r="N9" s="140">
        <v>74</v>
      </c>
      <c r="O9" s="134"/>
      <c r="P9" s="143" t="s">
        <v>134</v>
      </c>
      <c r="Q9" s="140" t="s">
        <v>101</v>
      </c>
    </row>
    <row r="10" spans="1:17" ht="18.75" customHeight="1">
      <c r="A10" s="144" t="s">
        <v>135</v>
      </c>
      <c r="B10" s="140">
        <v>89</v>
      </c>
      <c r="C10" s="138"/>
      <c r="D10" s="141" t="s">
        <v>136</v>
      </c>
      <c r="E10" s="140">
        <v>16</v>
      </c>
      <c r="F10" s="134"/>
      <c r="G10" s="143" t="s">
        <v>137</v>
      </c>
      <c r="H10" s="140" t="s">
        <v>101</v>
      </c>
      <c r="I10" s="134"/>
      <c r="J10" s="143" t="s">
        <v>138</v>
      </c>
      <c r="K10" s="140" t="s">
        <v>101</v>
      </c>
      <c r="L10" s="134"/>
      <c r="M10" s="143" t="s">
        <v>139</v>
      </c>
      <c r="N10" s="140">
        <v>1</v>
      </c>
      <c r="O10" s="134"/>
      <c r="P10" s="143" t="s">
        <v>140</v>
      </c>
      <c r="Q10" s="140">
        <v>1</v>
      </c>
    </row>
    <row r="11" spans="1:17" ht="18.75" customHeight="1">
      <c r="A11" s="144" t="s">
        <v>141</v>
      </c>
      <c r="B11" s="140">
        <v>20</v>
      </c>
      <c r="C11" s="138"/>
      <c r="D11" s="141" t="s">
        <v>142</v>
      </c>
      <c r="E11" s="140">
        <v>5</v>
      </c>
      <c r="F11" s="134"/>
      <c r="G11" s="143" t="s">
        <v>143</v>
      </c>
      <c r="H11" s="140" t="s">
        <v>101</v>
      </c>
      <c r="I11" s="134"/>
      <c r="J11" s="143" t="s">
        <v>144</v>
      </c>
      <c r="K11" s="140" t="s">
        <v>101</v>
      </c>
      <c r="L11" s="134"/>
      <c r="M11" s="143" t="s">
        <v>145</v>
      </c>
      <c r="N11" s="140">
        <v>6</v>
      </c>
      <c r="O11" s="134"/>
      <c r="P11" s="143" t="s">
        <v>146</v>
      </c>
      <c r="Q11" s="140" t="s">
        <v>101</v>
      </c>
    </row>
    <row r="12" spans="1:17" ht="18.75" customHeight="1">
      <c r="A12" s="145" t="s">
        <v>147</v>
      </c>
      <c r="B12" s="140" t="s">
        <v>101</v>
      </c>
      <c r="C12" s="138"/>
      <c r="D12" s="141" t="s">
        <v>148</v>
      </c>
      <c r="E12" s="140">
        <v>434</v>
      </c>
      <c r="F12" s="134"/>
      <c r="G12" s="143" t="s">
        <v>149</v>
      </c>
      <c r="H12" s="140">
        <v>4</v>
      </c>
      <c r="I12" s="134"/>
      <c r="J12" s="143" t="s">
        <v>150</v>
      </c>
      <c r="K12" s="140">
        <v>7</v>
      </c>
      <c r="L12" s="134"/>
      <c r="M12" s="143" t="s">
        <v>151</v>
      </c>
      <c r="N12" s="140" t="s">
        <v>101</v>
      </c>
      <c r="O12" s="134"/>
      <c r="P12" s="143" t="s">
        <v>152</v>
      </c>
      <c r="Q12" s="140" t="s">
        <v>101</v>
      </c>
    </row>
    <row r="13" spans="1:17" ht="18.75" customHeight="1">
      <c r="A13" s="145" t="s">
        <v>153</v>
      </c>
      <c r="B13" s="140">
        <v>2</v>
      </c>
      <c r="C13" s="138"/>
      <c r="D13" s="141" t="s">
        <v>154</v>
      </c>
      <c r="E13" s="140">
        <v>2</v>
      </c>
      <c r="F13" s="134"/>
      <c r="G13" s="143" t="s">
        <v>155</v>
      </c>
      <c r="H13" s="140">
        <v>2</v>
      </c>
      <c r="I13" s="134"/>
      <c r="J13" s="143" t="s">
        <v>156</v>
      </c>
      <c r="K13" s="140" t="s">
        <v>101</v>
      </c>
      <c r="L13" s="134"/>
      <c r="M13" s="143" t="s">
        <v>157</v>
      </c>
      <c r="N13" s="140">
        <v>2</v>
      </c>
      <c r="O13" s="134"/>
      <c r="P13" s="143" t="s">
        <v>158</v>
      </c>
      <c r="Q13" s="140" t="s">
        <v>101</v>
      </c>
    </row>
    <row r="14" spans="1:17" ht="18.75" customHeight="1">
      <c r="A14" s="144" t="s">
        <v>159</v>
      </c>
      <c r="B14" s="140">
        <v>381</v>
      </c>
      <c r="C14" s="138"/>
      <c r="D14" s="141" t="s">
        <v>160</v>
      </c>
      <c r="E14" s="140">
        <v>22</v>
      </c>
      <c r="F14" s="134"/>
      <c r="G14" s="143" t="s">
        <v>161</v>
      </c>
      <c r="H14" s="140">
        <v>1</v>
      </c>
      <c r="I14" s="134"/>
      <c r="J14" s="143" t="s">
        <v>162</v>
      </c>
      <c r="K14" s="140" t="s">
        <v>101</v>
      </c>
      <c r="L14" s="134"/>
      <c r="M14" s="143" t="s">
        <v>163</v>
      </c>
      <c r="N14" s="140">
        <v>4</v>
      </c>
      <c r="O14" s="134"/>
      <c r="P14" s="143" t="s">
        <v>164</v>
      </c>
      <c r="Q14" s="140">
        <v>2</v>
      </c>
    </row>
    <row r="15" spans="1:17" ht="18.75" customHeight="1">
      <c r="A15" s="144" t="s">
        <v>165</v>
      </c>
      <c r="B15" s="140" t="s">
        <v>101</v>
      </c>
      <c r="C15" s="138"/>
      <c r="D15" s="141" t="s">
        <v>166</v>
      </c>
      <c r="E15" s="140">
        <v>152</v>
      </c>
      <c r="F15" s="134"/>
      <c r="G15" s="143" t="s">
        <v>167</v>
      </c>
      <c r="H15" s="140" t="s">
        <v>101</v>
      </c>
      <c r="I15" s="134"/>
      <c r="J15" s="143" t="s">
        <v>168</v>
      </c>
      <c r="K15" s="140" t="s">
        <v>101</v>
      </c>
      <c r="L15" s="134"/>
      <c r="M15" s="143" t="s">
        <v>169</v>
      </c>
      <c r="N15" s="140">
        <v>1</v>
      </c>
      <c r="O15" s="134"/>
      <c r="P15" s="143" t="s">
        <v>170</v>
      </c>
      <c r="Q15" s="140" t="s">
        <v>101</v>
      </c>
    </row>
    <row r="16" spans="1:17" ht="18.75" customHeight="1">
      <c r="A16" s="144" t="s">
        <v>171</v>
      </c>
      <c r="B16" s="140">
        <v>260</v>
      </c>
      <c r="C16" s="138"/>
      <c r="D16" s="141" t="s">
        <v>172</v>
      </c>
      <c r="E16" s="140">
        <v>85</v>
      </c>
      <c r="F16" s="134"/>
      <c r="G16" s="143" t="s">
        <v>173</v>
      </c>
      <c r="H16" s="140" t="s">
        <v>101</v>
      </c>
      <c r="I16" s="134"/>
      <c r="J16" s="143" t="s">
        <v>174</v>
      </c>
      <c r="K16" s="140" t="s">
        <v>101</v>
      </c>
      <c r="L16" s="134"/>
      <c r="M16" s="143" t="s">
        <v>175</v>
      </c>
      <c r="N16" s="140">
        <v>1</v>
      </c>
      <c r="O16" s="134"/>
      <c r="P16" s="143" t="s">
        <v>176</v>
      </c>
      <c r="Q16" s="140">
        <v>6</v>
      </c>
    </row>
    <row r="17" spans="1:17" ht="27.75" customHeight="1">
      <c r="A17" s="147" t="s">
        <v>177</v>
      </c>
      <c r="B17" s="140">
        <v>95</v>
      </c>
      <c r="C17" s="138"/>
      <c r="D17" s="144" t="s">
        <v>178</v>
      </c>
      <c r="E17" s="140">
        <v>89</v>
      </c>
      <c r="F17" s="134"/>
      <c r="G17" s="143" t="s">
        <v>179</v>
      </c>
      <c r="H17" s="140" t="s">
        <v>101</v>
      </c>
      <c r="I17" s="134"/>
      <c r="J17" s="143" t="s">
        <v>180</v>
      </c>
      <c r="K17" s="140" t="s">
        <v>101</v>
      </c>
      <c r="L17" s="134"/>
      <c r="M17" s="143" t="s">
        <v>181</v>
      </c>
      <c r="N17" s="140" t="s">
        <v>101</v>
      </c>
      <c r="O17" s="134"/>
      <c r="P17" s="143" t="s">
        <v>182</v>
      </c>
      <c r="Q17" s="140" t="s">
        <v>101</v>
      </c>
    </row>
    <row r="18" spans="1:17" ht="18.75" customHeight="1">
      <c r="A18" s="145" t="s">
        <v>183</v>
      </c>
      <c r="B18" s="140">
        <v>6</v>
      </c>
      <c r="C18" s="138"/>
      <c r="D18" s="144" t="s">
        <v>184</v>
      </c>
      <c r="E18" s="140">
        <v>952</v>
      </c>
      <c r="F18" s="134"/>
      <c r="G18" s="143" t="s">
        <v>185</v>
      </c>
      <c r="H18" s="140" t="s">
        <v>101</v>
      </c>
      <c r="I18" s="134"/>
      <c r="J18" s="143" t="s">
        <v>186</v>
      </c>
      <c r="K18" s="140" t="s">
        <v>101</v>
      </c>
      <c r="L18" s="134"/>
      <c r="M18" s="143" t="s">
        <v>187</v>
      </c>
      <c r="N18" s="140" t="s">
        <v>101</v>
      </c>
      <c r="O18" s="134"/>
      <c r="P18" s="143" t="s">
        <v>188</v>
      </c>
      <c r="Q18" s="140" t="s">
        <v>101</v>
      </c>
    </row>
    <row r="19" spans="1:17" ht="18.75" customHeight="1">
      <c r="A19" s="145" t="s">
        <v>189</v>
      </c>
      <c r="B19" s="140">
        <v>4</v>
      </c>
      <c r="C19" s="138"/>
      <c r="D19" s="144" t="s">
        <v>190</v>
      </c>
      <c r="E19" s="140">
        <v>216</v>
      </c>
      <c r="F19" s="134"/>
      <c r="G19" s="143" t="s">
        <v>191</v>
      </c>
      <c r="H19" s="140" t="s">
        <v>101</v>
      </c>
      <c r="I19" s="134"/>
      <c r="J19" s="143" t="s">
        <v>192</v>
      </c>
      <c r="K19" s="140" t="s">
        <v>101</v>
      </c>
      <c r="L19" s="134"/>
      <c r="M19" s="143" t="s">
        <v>193</v>
      </c>
      <c r="N19" s="140" t="s">
        <v>101</v>
      </c>
      <c r="O19" s="134"/>
      <c r="P19" s="143" t="s">
        <v>194</v>
      </c>
      <c r="Q19" s="140" t="s">
        <v>101</v>
      </c>
    </row>
    <row r="20" spans="1:17" ht="18.75" customHeight="1">
      <c r="A20" s="144" t="s">
        <v>195</v>
      </c>
      <c r="B20" s="140">
        <v>226</v>
      </c>
      <c r="C20" s="138"/>
      <c r="D20" s="144" t="s">
        <v>196</v>
      </c>
      <c r="E20" s="140">
        <v>413</v>
      </c>
      <c r="F20" s="134"/>
      <c r="G20" s="143" t="s">
        <v>197</v>
      </c>
      <c r="H20" s="140" t="s">
        <v>101</v>
      </c>
      <c r="I20" s="134"/>
      <c r="J20" s="143" t="s">
        <v>198</v>
      </c>
      <c r="K20" s="140" t="s">
        <v>101</v>
      </c>
      <c r="L20" s="134"/>
      <c r="M20" s="143" t="s">
        <v>199</v>
      </c>
      <c r="N20" s="140" t="s">
        <v>101</v>
      </c>
      <c r="O20" s="134"/>
      <c r="P20" s="143" t="s">
        <v>200</v>
      </c>
      <c r="Q20" s="140" t="s">
        <v>101</v>
      </c>
    </row>
    <row r="21" spans="1:17" ht="27.75" customHeight="1">
      <c r="A21" s="147" t="s">
        <v>201</v>
      </c>
      <c r="B21" s="140">
        <v>401</v>
      </c>
      <c r="C21" s="138"/>
      <c r="D21" s="144" t="s">
        <v>202</v>
      </c>
      <c r="E21" s="140">
        <v>36</v>
      </c>
      <c r="F21" s="134"/>
      <c r="G21" s="143" t="s">
        <v>203</v>
      </c>
      <c r="H21" s="140" t="s">
        <v>101</v>
      </c>
      <c r="I21" s="134"/>
      <c r="J21" s="143" t="s">
        <v>204</v>
      </c>
      <c r="K21" s="140" t="s">
        <v>101</v>
      </c>
      <c r="L21" s="134"/>
      <c r="M21" s="143" t="s">
        <v>205</v>
      </c>
      <c r="N21" s="140" t="s">
        <v>101</v>
      </c>
      <c r="O21" s="134"/>
      <c r="P21" s="143" t="s">
        <v>206</v>
      </c>
      <c r="Q21" s="140" t="s">
        <v>101</v>
      </c>
    </row>
    <row r="22" spans="1:17" ht="18.75" customHeight="1">
      <c r="A22" s="144" t="s">
        <v>207</v>
      </c>
      <c r="B22" s="140">
        <v>15</v>
      </c>
      <c r="C22" s="138"/>
      <c r="D22" s="144" t="s">
        <v>208</v>
      </c>
      <c r="E22" s="140">
        <v>4</v>
      </c>
      <c r="F22" s="134"/>
      <c r="G22" s="143" t="s">
        <v>209</v>
      </c>
      <c r="H22" s="140">
        <v>11</v>
      </c>
      <c r="I22" s="134"/>
      <c r="J22" s="143" t="s">
        <v>210</v>
      </c>
      <c r="K22" s="140" t="s">
        <v>101</v>
      </c>
      <c r="L22" s="134"/>
      <c r="M22" s="143" t="s">
        <v>211</v>
      </c>
      <c r="N22" s="140">
        <v>5</v>
      </c>
      <c r="O22" s="134"/>
      <c r="P22" s="143" t="s">
        <v>212</v>
      </c>
      <c r="Q22" s="140">
        <v>1</v>
      </c>
    </row>
    <row r="23" spans="1:17" ht="18.75" customHeight="1">
      <c r="A23" s="144" t="s">
        <v>213</v>
      </c>
      <c r="B23" s="140">
        <v>9</v>
      </c>
      <c r="C23" s="138"/>
      <c r="D23" s="144" t="s">
        <v>214</v>
      </c>
      <c r="E23" s="140">
        <v>54</v>
      </c>
      <c r="F23" s="134"/>
      <c r="G23" s="143" t="s">
        <v>215</v>
      </c>
      <c r="H23" s="140">
        <v>1</v>
      </c>
      <c r="I23" s="134"/>
      <c r="J23" s="146" t="s">
        <v>216</v>
      </c>
      <c r="K23" s="137" t="s">
        <v>101</v>
      </c>
      <c r="L23" s="134"/>
      <c r="M23" s="143" t="s">
        <v>217</v>
      </c>
      <c r="N23" s="140">
        <v>2</v>
      </c>
      <c r="O23" s="134"/>
      <c r="P23" s="143" t="s">
        <v>218</v>
      </c>
      <c r="Q23" s="140">
        <v>1</v>
      </c>
    </row>
    <row r="24" spans="1:17" ht="18.75" customHeight="1">
      <c r="A24" s="144" t="s">
        <v>219</v>
      </c>
      <c r="B24" s="140">
        <v>15</v>
      </c>
      <c r="C24" s="138"/>
      <c r="D24" s="144" t="s">
        <v>220</v>
      </c>
      <c r="E24" s="140">
        <v>12</v>
      </c>
      <c r="F24" s="134"/>
      <c r="G24" s="143" t="s">
        <v>221</v>
      </c>
      <c r="H24" s="140" t="s">
        <v>101</v>
      </c>
      <c r="I24" s="134"/>
      <c r="J24" s="143" t="s">
        <v>222</v>
      </c>
      <c r="K24" s="140" t="s">
        <v>101</v>
      </c>
      <c r="L24" s="134"/>
      <c r="M24" s="143" t="s">
        <v>223</v>
      </c>
      <c r="N24" s="140" t="s">
        <v>101</v>
      </c>
      <c r="O24" s="134"/>
      <c r="P24" s="143" t="s">
        <v>224</v>
      </c>
      <c r="Q24" s="140" t="s">
        <v>101</v>
      </c>
    </row>
    <row r="25" spans="1:17" ht="18.75" customHeight="1">
      <c r="A25" s="144" t="s">
        <v>225</v>
      </c>
      <c r="B25" s="140">
        <v>345</v>
      </c>
      <c r="C25" s="138"/>
      <c r="D25" s="144" t="s">
        <v>226</v>
      </c>
      <c r="E25" s="140">
        <v>2</v>
      </c>
      <c r="F25" s="134"/>
      <c r="G25" s="143" t="s">
        <v>227</v>
      </c>
      <c r="H25" s="140" t="s">
        <v>101</v>
      </c>
      <c r="I25" s="134"/>
      <c r="J25" s="143" t="s">
        <v>228</v>
      </c>
      <c r="K25" s="140" t="s">
        <v>101</v>
      </c>
      <c r="L25" s="134"/>
      <c r="M25" s="143" t="s">
        <v>229</v>
      </c>
      <c r="N25" s="140">
        <v>4</v>
      </c>
      <c r="O25" s="134"/>
      <c r="P25" s="143" t="s">
        <v>230</v>
      </c>
      <c r="Q25" s="140">
        <v>1</v>
      </c>
    </row>
    <row r="26" spans="1:17" ht="18.75" customHeight="1">
      <c r="A26" s="144" t="s">
        <v>231</v>
      </c>
      <c r="B26" s="140">
        <v>5</v>
      </c>
      <c r="C26" s="138"/>
      <c r="D26" s="144" t="s">
        <v>232</v>
      </c>
      <c r="E26" s="140">
        <v>64</v>
      </c>
      <c r="F26" s="134"/>
      <c r="G26" s="143" t="s">
        <v>233</v>
      </c>
      <c r="H26" s="140">
        <v>1</v>
      </c>
      <c r="I26" s="134"/>
      <c r="J26" s="143" t="s">
        <v>234</v>
      </c>
      <c r="K26" s="140" t="s">
        <v>101</v>
      </c>
      <c r="L26" s="134"/>
      <c r="M26" s="143" t="s">
        <v>235</v>
      </c>
      <c r="N26" s="140" t="s">
        <v>101</v>
      </c>
      <c r="O26" s="134"/>
      <c r="P26" s="143" t="s">
        <v>236</v>
      </c>
      <c r="Q26" s="140">
        <v>3</v>
      </c>
    </row>
    <row r="27" spans="1:17" ht="18.75" customHeight="1">
      <c r="A27" s="144" t="s">
        <v>237</v>
      </c>
      <c r="B27" s="140">
        <v>3</v>
      </c>
      <c r="C27" s="138"/>
      <c r="D27" s="144" t="s">
        <v>238</v>
      </c>
      <c r="E27" s="140">
        <v>217</v>
      </c>
      <c r="F27" s="134"/>
      <c r="G27" s="143" t="s">
        <v>239</v>
      </c>
      <c r="H27" s="140" t="s">
        <v>101</v>
      </c>
      <c r="I27" s="134"/>
      <c r="J27" s="143" t="s">
        <v>240</v>
      </c>
      <c r="K27" s="140" t="s">
        <v>101</v>
      </c>
      <c r="L27" s="134"/>
      <c r="M27" s="143" t="s">
        <v>241</v>
      </c>
      <c r="N27" s="140">
        <v>2</v>
      </c>
      <c r="O27" s="134"/>
      <c r="P27" s="143" t="s">
        <v>242</v>
      </c>
      <c r="Q27" s="140" t="s">
        <v>101</v>
      </c>
    </row>
    <row r="28" spans="1:17" ht="29.25" customHeight="1">
      <c r="A28" s="145" t="s">
        <v>243</v>
      </c>
      <c r="B28" s="140" t="s">
        <v>101</v>
      </c>
      <c r="C28" s="138"/>
      <c r="D28" s="147" t="s">
        <v>244</v>
      </c>
      <c r="E28" s="140">
        <v>4</v>
      </c>
      <c r="F28" s="134"/>
      <c r="G28" s="143" t="s">
        <v>245</v>
      </c>
      <c r="H28" s="140">
        <v>1</v>
      </c>
      <c r="I28" s="134"/>
      <c r="J28" s="143" t="s">
        <v>246</v>
      </c>
      <c r="K28" s="140">
        <v>1</v>
      </c>
      <c r="L28" s="134"/>
      <c r="M28" s="143" t="s">
        <v>247</v>
      </c>
      <c r="N28" s="140" t="s">
        <v>101</v>
      </c>
      <c r="O28" s="134"/>
      <c r="P28" s="143" t="s">
        <v>248</v>
      </c>
      <c r="Q28" s="140" t="s">
        <v>101</v>
      </c>
    </row>
    <row r="29" spans="1:17" ht="18.75" customHeight="1">
      <c r="A29" s="145" t="s">
        <v>249</v>
      </c>
      <c r="B29" s="140">
        <v>4</v>
      </c>
      <c r="C29" s="138"/>
      <c r="D29" s="141" t="s">
        <v>250</v>
      </c>
      <c r="E29" s="140" t="s">
        <v>101</v>
      </c>
      <c r="F29" s="134"/>
      <c r="G29" s="143" t="s">
        <v>251</v>
      </c>
      <c r="H29" s="140" t="s">
        <v>101</v>
      </c>
      <c r="I29" s="134"/>
      <c r="J29" s="143" t="s">
        <v>252</v>
      </c>
      <c r="K29" s="140" t="s">
        <v>101</v>
      </c>
      <c r="L29" s="134"/>
      <c r="M29" s="143" t="s">
        <v>253</v>
      </c>
      <c r="N29" s="140" t="s">
        <v>101</v>
      </c>
      <c r="O29" s="134"/>
      <c r="P29" s="143" t="s">
        <v>254</v>
      </c>
      <c r="Q29" s="140">
        <v>2</v>
      </c>
    </row>
    <row r="30" spans="1:17" ht="18.75" customHeight="1">
      <c r="A30" s="145" t="s">
        <v>255</v>
      </c>
      <c r="B30" s="140" t="s">
        <v>101</v>
      </c>
      <c r="C30" s="138"/>
      <c r="D30" s="141" t="s">
        <v>256</v>
      </c>
      <c r="E30" s="140">
        <v>14</v>
      </c>
      <c r="F30" s="134"/>
      <c r="G30" s="143" t="s">
        <v>257</v>
      </c>
      <c r="H30" s="140" t="s">
        <v>101</v>
      </c>
      <c r="I30" s="134"/>
      <c r="J30" s="143" t="s">
        <v>258</v>
      </c>
      <c r="K30" s="140" t="s">
        <v>101</v>
      </c>
      <c r="L30" s="134"/>
      <c r="M30" s="143" t="s">
        <v>259</v>
      </c>
      <c r="N30" s="140" t="s">
        <v>101</v>
      </c>
      <c r="O30" s="134"/>
      <c r="P30" s="143" t="s">
        <v>260</v>
      </c>
      <c r="Q30" s="140" t="s">
        <v>101</v>
      </c>
    </row>
    <row r="31" spans="1:17" ht="18.75" customHeight="1">
      <c r="A31" s="144" t="s">
        <v>261</v>
      </c>
      <c r="B31" s="140">
        <v>41</v>
      </c>
      <c r="C31" s="138"/>
      <c r="D31" s="141" t="s">
        <v>262</v>
      </c>
      <c r="E31" s="140" t="s">
        <v>101</v>
      </c>
      <c r="F31" s="134"/>
      <c r="G31" s="143" t="s">
        <v>263</v>
      </c>
      <c r="H31" s="140">
        <v>1</v>
      </c>
      <c r="I31" s="134"/>
      <c r="J31" s="143" t="s">
        <v>264</v>
      </c>
      <c r="K31" s="140" t="s">
        <v>101</v>
      </c>
      <c r="L31" s="134"/>
      <c r="M31" s="143" t="s">
        <v>265</v>
      </c>
      <c r="N31" s="140" t="s">
        <v>101</v>
      </c>
      <c r="O31" s="134"/>
      <c r="P31" s="143" t="s">
        <v>266</v>
      </c>
      <c r="Q31" s="140" t="s">
        <v>101</v>
      </c>
    </row>
    <row r="32" spans="1:17" ht="18.75" customHeight="1">
      <c r="A32" s="145" t="s">
        <v>267</v>
      </c>
      <c r="B32" s="140" t="s">
        <v>101</v>
      </c>
      <c r="C32" s="138"/>
      <c r="D32" s="141" t="s">
        <v>268</v>
      </c>
      <c r="E32" s="140">
        <v>2</v>
      </c>
      <c r="F32" s="134"/>
      <c r="G32" s="143" t="s">
        <v>269</v>
      </c>
      <c r="H32" s="140" t="s">
        <v>101</v>
      </c>
      <c r="I32" s="134"/>
      <c r="J32" s="143" t="s">
        <v>270</v>
      </c>
      <c r="K32" s="140">
        <v>2</v>
      </c>
      <c r="L32" s="134"/>
      <c r="M32" s="143" t="s">
        <v>271</v>
      </c>
      <c r="N32" s="140" t="s">
        <v>101</v>
      </c>
      <c r="O32" s="134"/>
      <c r="P32" s="143" t="s">
        <v>272</v>
      </c>
      <c r="Q32" s="140" t="s">
        <v>101</v>
      </c>
    </row>
    <row r="33" spans="1:19" ht="18.75" customHeight="1">
      <c r="A33" s="145" t="s">
        <v>273</v>
      </c>
      <c r="B33" s="140">
        <v>3</v>
      </c>
      <c r="C33" s="138"/>
      <c r="D33" s="144" t="s">
        <v>274</v>
      </c>
      <c r="E33" s="140">
        <v>419</v>
      </c>
      <c r="F33" s="134"/>
      <c r="G33" s="143" t="s">
        <v>275</v>
      </c>
      <c r="H33" s="140">
        <v>3</v>
      </c>
      <c r="I33" s="134"/>
      <c r="J33" s="143" t="s">
        <v>276</v>
      </c>
      <c r="K33" s="140" t="s">
        <v>101</v>
      </c>
      <c r="L33" s="134"/>
      <c r="M33" s="143" t="s">
        <v>277</v>
      </c>
      <c r="N33" s="140" t="s">
        <v>101</v>
      </c>
      <c r="O33" s="134"/>
      <c r="P33" s="143" t="s">
        <v>278</v>
      </c>
      <c r="Q33" s="140">
        <v>20</v>
      </c>
    </row>
    <row r="34" spans="1:19" ht="18.75" customHeight="1">
      <c r="A34" s="145" t="s">
        <v>279</v>
      </c>
      <c r="B34" s="140" t="s">
        <v>101</v>
      </c>
      <c r="C34" s="138"/>
      <c r="D34" s="144" t="s">
        <v>280</v>
      </c>
      <c r="E34" s="140">
        <v>197</v>
      </c>
      <c r="F34" s="134"/>
      <c r="G34" s="143" t="s">
        <v>281</v>
      </c>
      <c r="H34" s="140" t="s">
        <v>101</v>
      </c>
      <c r="I34" s="134"/>
      <c r="J34" s="143" t="s">
        <v>282</v>
      </c>
      <c r="K34" s="140" t="s">
        <v>101</v>
      </c>
      <c r="L34" s="134"/>
      <c r="M34" s="143" t="s">
        <v>283</v>
      </c>
      <c r="N34" s="140" t="s">
        <v>101</v>
      </c>
      <c r="O34" s="134"/>
      <c r="P34" s="143" t="s">
        <v>284</v>
      </c>
      <c r="Q34" s="140" t="s">
        <v>101</v>
      </c>
    </row>
    <row r="35" spans="1:19" ht="18.75" customHeight="1">
      <c r="A35" s="145" t="s">
        <v>285</v>
      </c>
      <c r="B35" s="140" t="s">
        <v>101</v>
      </c>
      <c r="C35" s="138"/>
      <c r="D35" s="144" t="s">
        <v>286</v>
      </c>
      <c r="E35" s="140">
        <v>61</v>
      </c>
      <c r="F35" s="134"/>
      <c r="G35" s="143" t="s">
        <v>287</v>
      </c>
      <c r="H35" s="140" t="s">
        <v>101</v>
      </c>
      <c r="I35" s="134"/>
      <c r="J35" s="143" t="s">
        <v>288</v>
      </c>
      <c r="K35" s="140" t="s">
        <v>101</v>
      </c>
      <c r="L35" s="134"/>
      <c r="M35" s="143" t="s">
        <v>289</v>
      </c>
      <c r="N35" s="140" t="s">
        <v>101</v>
      </c>
      <c r="O35" s="134"/>
      <c r="P35" s="143" t="s">
        <v>290</v>
      </c>
      <c r="Q35" s="140">
        <v>1</v>
      </c>
    </row>
    <row r="36" spans="1:19" ht="18.75" customHeight="1">
      <c r="A36" s="145" t="s">
        <v>291</v>
      </c>
      <c r="B36" s="140" t="s">
        <v>101</v>
      </c>
      <c r="C36" s="138"/>
      <c r="D36" s="144" t="s">
        <v>292</v>
      </c>
      <c r="E36" s="140" t="s">
        <v>101</v>
      </c>
      <c r="F36" s="134"/>
      <c r="G36" s="143" t="s">
        <v>293</v>
      </c>
      <c r="H36" s="140" t="s">
        <v>101</v>
      </c>
      <c r="I36" s="134"/>
      <c r="J36" s="143" t="s">
        <v>294</v>
      </c>
      <c r="K36" s="140">
        <v>1</v>
      </c>
      <c r="L36" s="134"/>
      <c r="M36" s="143" t="s">
        <v>295</v>
      </c>
      <c r="N36" s="140" t="s">
        <v>101</v>
      </c>
      <c r="O36" s="134"/>
      <c r="P36" s="143" t="s">
        <v>296</v>
      </c>
      <c r="Q36" s="140" t="s">
        <v>101</v>
      </c>
    </row>
    <row r="37" spans="1:19" ht="18.75" customHeight="1">
      <c r="A37" s="144" t="s">
        <v>297</v>
      </c>
      <c r="B37" s="140">
        <v>84</v>
      </c>
      <c r="C37" s="138"/>
      <c r="D37" s="144" t="s">
        <v>298</v>
      </c>
      <c r="E37" s="140">
        <v>60</v>
      </c>
      <c r="F37" s="134"/>
      <c r="G37" s="143" t="s">
        <v>299</v>
      </c>
      <c r="H37" s="140" t="s">
        <v>101</v>
      </c>
      <c r="I37" s="134"/>
      <c r="J37" s="143" t="s">
        <v>300</v>
      </c>
      <c r="K37" s="140" t="s">
        <v>101</v>
      </c>
      <c r="L37" s="134"/>
      <c r="M37" s="143" t="s">
        <v>301</v>
      </c>
      <c r="N37" s="140" t="s">
        <v>101</v>
      </c>
      <c r="O37" s="134"/>
      <c r="P37" s="143" t="s">
        <v>302</v>
      </c>
      <c r="Q37" s="140" t="s">
        <v>101</v>
      </c>
    </row>
    <row r="38" spans="1:19" ht="18.75" customHeight="1">
      <c r="A38" s="144" t="s">
        <v>303</v>
      </c>
      <c r="B38" s="140">
        <v>88</v>
      </c>
      <c r="C38" s="138"/>
      <c r="D38" s="144" t="s">
        <v>304</v>
      </c>
      <c r="E38" s="140">
        <v>15</v>
      </c>
      <c r="F38" s="134"/>
      <c r="G38" s="143" t="s">
        <v>305</v>
      </c>
      <c r="H38" s="140" t="s">
        <v>101</v>
      </c>
      <c r="I38" s="134"/>
      <c r="J38" s="143" t="s">
        <v>306</v>
      </c>
      <c r="K38" s="140" t="s">
        <v>101</v>
      </c>
      <c r="L38" s="134"/>
      <c r="M38" s="143" t="s">
        <v>307</v>
      </c>
      <c r="N38" s="140">
        <v>1</v>
      </c>
      <c r="O38" s="134"/>
      <c r="P38" s="143" t="s">
        <v>308</v>
      </c>
      <c r="Q38" s="140" t="s">
        <v>101</v>
      </c>
    </row>
    <row r="39" spans="1:19" ht="18.75" customHeight="1" thickBot="1">
      <c r="A39" s="144" t="s">
        <v>309</v>
      </c>
      <c r="B39" s="140">
        <v>5</v>
      </c>
      <c r="C39" s="138"/>
      <c r="D39" s="144" t="s">
        <v>310</v>
      </c>
      <c r="E39" s="140">
        <v>378</v>
      </c>
      <c r="F39" s="134"/>
      <c r="G39" s="143" t="s">
        <v>311</v>
      </c>
      <c r="H39" s="140" t="s">
        <v>101</v>
      </c>
      <c r="I39" s="134"/>
      <c r="J39" s="143" t="s">
        <v>312</v>
      </c>
      <c r="K39" s="140" t="s">
        <v>101</v>
      </c>
      <c r="L39" s="134"/>
      <c r="M39" s="143" t="s">
        <v>313</v>
      </c>
      <c r="N39" s="140" t="s">
        <v>101</v>
      </c>
      <c r="O39" s="134"/>
      <c r="P39" s="148" t="s">
        <v>314</v>
      </c>
      <c r="Q39" s="149">
        <v>42</v>
      </c>
    </row>
    <row r="40" spans="1:19" ht="18.75" customHeight="1" thickBot="1">
      <c r="A40" s="144" t="s">
        <v>315</v>
      </c>
      <c r="B40" s="140">
        <v>29</v>
      </c>
      <c r="C40" s="138"/>
      <c r="D40" s="144" t="s">
        <v>316</v>
      </c>
      <c r="E40" s="140">
        <v>6</v>
      </c>
      <c r="F40" s="134"/>
      <c r="G40" s="143" t="s">
        <v>317</v>
      </c>
      <c r="H40" s="140">
        <v>1</v>
      </c>
      <c r="I40" s="134"/>
      <c r="J40" s="143" t="s">
        <v>318</v>
      </c>
      <c r="K40" s="140" t="s">
        <v>101</v>
      </c>
      <c r="L40" s="134"/>
      <c r="M40" s="146" t="s">
        <v>319</v>
      </c>
      <c r="N40" s="137" t="s">
        <v>101</v>
      </c>
      <c r="O40" s="134"/>
      <c r="P40" s="150" t="s">
        <v>320</v>
      </c>
      <c r="Q40" s="151">
        <f>SUM(B4:B57,E4:E57,H4:H57,K4:K57,N4:N57,Q4:Q39)</f>
        <v>17562</v>
      </c>
    </row>
    <row r="41" spans="1:19" ht="18.75" customHeight="1" thickBot="1">
      <c r="A41" s="144" t="s">
        <v>321</v>
      </c>
      <c r="B41" s="140" t="s">
        <v>101</v>
      </c>
      <c r="C41" s="138"/>
      <c r="D41" s="141" t="s">
        <v>322</v>
      </c>
      <c r="E41" s="140">
        <v>2</v>
      </c>
      <c r="F41" s="134"/>
      <c r="G41" s="143" t="s">
        <v>323</v>
      </c>
      <c r="H41" s="140" t="s">
        <v>101</v>
      </c>
      <c r="I41" s="134"/>
      <c r="J41" s="143" t="s">
        <v>324</v>
      </c>
      <c r="K41" s="140" t="s">
        <v>101</v>
      </c>
      <c r="L41" s="134"/>
      <c r="M41" s="143" t="s">
        <v>325</v>
      </c>
      <c r="N41" s="140" t="s">
        <v>101</v>
      </c>
      <c r="O41" s="134"/>
      <c r="P41" s="152"/>
      <c r="Q41" s="138"/>
    </row>
    <row r="42" spans="1:19" ht="18.75" customHeight="1" thickBot="1">
      <c r="A42" s="144" t="s">
        <v>326</v>
      </c>
      <c r="B42" s="137" t="s">
        <v>101</v>
      </c>
      <c r="C42" s="138"/>
      <c r="D42" s="141" t="s">
        <v>327</v>
      </c>
      <c r="E42" s="140">
        <v>579</v>
      </c>
      <c r="F42" s="134"/>
      <c r="G42" s="143" t="s">
        <v>328</v>
      </c>
      <c r="H42" s="140" t="s">
        <v>101</v>
      </c>
      <c r="I42" s="134"/>
      <c r="J42" s="143" t="s">
        <v>329</v>
      </c>
      <c r="K42" s="140" t="s">
        <v>101</v>
      </c>
      <c r="L42" s="134"/>
      <c r="M42" s="143" t="s">
        <v>330</v>
      </c>
      <c r="N42" s="140" t="s">
        <v>101</v>
      </c>
      <c r="O42" s="134"/>
      <c r="P42" s="131" t="s">
        <v>331</v>
      </c>
      <c r="Q42" s="153" t="s">
        <v>97</v>
      </c>
    </row>
    <row r="43" spans="1:19" ht="18.75" customHeight="1" thickTop="1">
      <c r="A43" s="144" t="s">
        <v>332</v>
      </c>
      <c r="B43" s="140">
        <v>116</v>
      </c>
      <c r="C43" s="138"/>
      <c r="D43" s="141" t="s">
        <v>333</v>
      </c>
      <c r="E43" s="140">
        <v>7</v>
      </c>
      <c r="F43" s="134"/>
      <c r="G43" s="143" t="s">
        <v>334</v>
      </c>
      <c r="H43" s="140" t="s">
        <v>101</v>
      </c>
      <c r="I43" s="134"/>
      <c r="J43" s="143" t="s">
        <v>335</v>
      </c>
      <c r="K43" s="140" t="s">
        <v>101</v>
      </c>
      <c r="L43" s="134"/>
      <c r="M43" s="143" t="s">
        <v>336</v>
      </c>
      <c r="N43" s="140" t="s">
        <v>101</v>
      </c>
      <c r="O43" s="134"/>
      <c r="P43" s="136" t="s">
        <v>337</v>
      </c>
      <c r="Q43" s="154">
        <v>148</v>
      </c>
    </row>
    <row r="44" spans="1:19" ht="21.75" customHeight="1">
      <c r="A44" s="145" t="s">
        <v>338</v>
      </c>
      <c r="B44" s="140">
        <v>1</v>
      </c>
      <c r="C44" s="138"/>
      <c r="D44" s="141" t="s">
        <v>339</v>
      </c>
      <c r="E44" s="140">
        <v>52</v>
      </c>
      <c r="F44" s="134"/>
      <c r="G44" s="143" t="s">
        <v>340</v>
      </c>
      <c r="H44" s="140" t="s">
        <v>101</v>
      </c>
      <c r="I44" s="134"/>
      <c r="J44" s="143" t="s">
        <v>341</v>
      </c>
      <c r="K44" s="140">
        <v>1</v>
      </c>
      <c r="L44" s="134"/>
      <c r="M44" s="143" t="s">
        <v>342</v>
      </c>
      <c r="N44" s="140" t="s">
        <v>101</v>
      </c>
      <c r="O44" s="134"/>
      <c r="P44" s="796" t="s">
        <v>343</v>
      </c>
      <c r="Q44" s="798" t="s">
        <v>101</v>
      </c>
    </row>
    <row r="45" spans="1:19" ht="18.75" customHeight="1">
      <c r="A45" s="144" t="s">
        <v>344</v>
      </c>
      <c r="B45" s="140">
        <v>52</v>
      </c>
      <c r="C45" s="138"/>
      <c r="D45" s="144" t="s">
        <v>345</v>
      </c>
      <c r="E45" s="140">
        <v>750</v>
      </c>
      <c r="F45" s="134"/>
      <c r="G45" s="143" t="s">
        <v>346</v>
      </c>
      <c r="H45" s="140" t="s">
        <v>101</v>
      </c>
      <c r="I45" s="134"/>
      <c r="J45" s="143" t="s">
        <v>347</v>
      </c>
      <c r="K45" s="140">
        <v>1</v>
      </c>
      <c r="L45" s="134"/>
      <c r="M45" s="143" t="s">
        <v>348</v>
      </c>
      <c r="N45" s="140" t="s">
        <v>101</v>
      </c>
      <c r="O45" s="134"/>
      <c r="P45" s="797"/>
      <c r="Q45" s="799"/>
    </row>
    <row r="46" spans="1:19" ht="18.75" customHeight="1">
      <c r="A46" s="144" t="s">
        <v>349</v>
      </c>
      <c r="B46" s="140">
        <v>202</v>
      </c>
      <c r="C46" s="138"/>
      <c r="D46" s="155" t="s">
        <v>350</v>
      </c>
      <c r="E46" s="142">
        <v>2747</v>
      </c>
      <c r="F46" s="134"/>
      <c r="G46" s="143" t="s">
        <v>351</v>
      </c>
      <c r="H46" s="140" t="s">
        <v>101</v>
      </c>
      <c r="I46" s="134"/>
      <c r="J46" s="143" t="s">
        <v>352</v>
      </c>
      <c r="K46" s="140" t="s">
        <v>101</v>
      </c>
      <c r="L46" s="134"/>
      <c r="M46" s="143" t="s">
        <v>353</v>
      </c>
      <c r="N46" s="140" t="s">
        <v>101</v>
      </c>
      <c r="O46" s="134"/>
      <c r="P46" s="155" t="s">
        <v>354</v>
      </c>
      <c r="Q46" s="140" t="s">
        <v>101</v>
      </c>
      <c r="S46" s="156"/>
    </row>
    <row r="47" spans="1:19" ht="18.75" customHeight="1" thickBot="1">
      <c r="A47" s="144" t="s">
        <v>355</v>
      </c>
      <c r="B47" s="140">
        <v>61</v>
      </c>
      <c r="C47" s="138"/>
      <c r="D47" s="141" t="s">
        <v>356</v>
      </c>
      <c r="E47" s="142">
        <v>4</v>
      </c>
      <c r="F47" s="134"/>
      <c r="G47" s="143" t="s">
        <v>357</v>
      </c>
      <c r="H47" s="140" t="s">
        <v>101</v>
      </c>
      <c r="I47" s="134"/>
      <c r="J47" s="143" t="s">
        <v>358</v>
      </c>
      <c r="K47" s="140" t="s">
        <v>101</v>
      </c>
      <c r="L47" s="134"/>
      <c r="M47" s="143" t="s">
        <v>359</v>
      </c>
      <c r="N47" s="140" t="s">
        <v>101</v>
      </c>
      <c r="O47" s="134"/>
      <c r="P47" s="144" t="s">
        <v>360</v>
      </c>
      <c r="Q47" s="157">
        <v>8</v>
      </c>
    </row>
    <row r="48" spans="1:19" ht="18.75" customHeight="1" thickBot="1">
      <c r="A48" s="145" t="s">
        <v>361</v>
      </c>
      <c r="B48" s="140">
        <v>29</v>
      </c>
      <c r="C48" s="138"/>
      <c r="D48" s="141" t="s">
        <v>362</v>
      </c>
      <c r="E48" s="142" t="s">
        <v>101</v>
      </c>
      <c r="F48" s="134"/>
      <c r="G48" s="143" t="s">
        <v>363</v>
      </c>
      <c r="H48" s="140" t="s">
        <v>101</v>
      </c>
      <c r="I48" s="134"/>
      <c r="J48" s="143" t="s">
        <v>364</v>
      </c>
      <c r="K48" s="140" t="s">
        <v>101</v>
      </c>
      <c r="L48" s="134"/>
      <c r="M48" s="143" t="s">
        <v>365</v>
      </c>
      <c r="N48" s="140" t="s">
        <v>101</v>
      </c>
      <c r="O48" s="134"/>
      <c r="P48" s="150" t="s">
        <v>320</v>
      </c>
      <c r="Q48" s="158">
        <f>SUM(Q43:Q47)</f>
        <v>156</v>
      </c>
    </row>
    <row r="49" spans="1:17" ht="18.75" customHeight="1" thickBot="1">
      <c r="A49" s="145" t="s">
        <v>366</v>
      </c>
      <c r="B49" s="140">
        <v>59</v>
      </c>
      <c r="C49" s="138"/>
      <c r="D49" s="141" t="s">
        <v>367</v>
      </c>
      <c r="E49" s="142" t="s">
        <v>101</v>
      </c>
      <c r="F49" s="134"/>
      <c r="G49" s="143" t="s">
        <v>368</v>
      </c>
      <c r="H49" s="140" t="s">
        <v>101</v>
      </c>
      <c r="I49" s="134"/>
      <c r="J49" s="143" t="s">
        <v>369</v>
      </c>
      <c r="K49" s="140" t="s">
        <v>101</v>
      </c>
      <c r="L49" s="134"/>
      <c r="M49" s="143" t="s">
        <v>370</v>
      </c>
      <c r="N49" s="140" t="s">
        <v>101</v>
      </c>
      <c r="O49" s="134"/>
      <c r="P49" s="134"/>
      <c r="Q49" s="159"/>
    </row>
    <row r="50" spans="1:17" ht="18.75" customHeight="1" thickBot="1">
      <c r="A50" s="145" t="s">
        <v>371</v>
      </c>
      <c r="B50" s="140">
        <v>128</v>
      </c>
      <c r="C50" s="138"/>
      <c r="D50" s="141" t="s">
        <v>372</v>
      </c>
      <c r="E50" s="142" t="s">
        <v>101</v>
      </c>
      <c r="F50" s="134"/>
      <c r="G50" s="143" t="s">
        <v>373</v>
      </c>
      <c r="H50" s="140" t="s">
        <v>101</v>
      </c>
      <c r="I50" s="134"/>
      <c r="J50" s="143" t="s">
        <v>374</v>
      </c>
      <c r="K50" s="140">
        <v>2</v>
      </c>
      <c r="L50" s="134"/>
      <c r="M50" s="143" t="s">
        <v>375</v>
      </c>
      <c r="N50" s="140" t="s">
        <v>101</v>
      </c>
      <c r="O50" s="134"/>
      <c r="P50" s="150" t="s">
        <v>376</v>
      </c>
      <c r="Q50" s="158">
        <f>SUM(Q40,Q48)</f>
        <v>17718</v>
      </c>
    </row>
    <row r="51" spans="1:17" ht="18.75" customHeight="1">
      <c r="A51" s="145" t="s">
        <v>377</v>
      </c>
      <c r="B51" s="140">
        <v>5</v>
      </c>
      <c r="C51" s="138"/>
      <c r="D51" s="141" t="s">
        <v>378</v>
      </c>
      <c r="E51" s="142" t="s">
        <v>101</v>
      </c>
      <c r="F51" s="134"/>
      <c r="G51" s="143" t="s">
        <v>379</v>
      </c>
      <c r="H51" s="140" t="s">
        <v>101</v>
      </c>
      <c r="I51" s="134"/>
      <c r="J51" s="143" t="s">
        <v>380</v>
      </c>
      <c r="K51" s="140">
        <v>3</v>
      </c>
      <c r="L51" s="134"/>
      <c r="M51" s="143" t="s">
        <v>381</v>
      </c>
      <c r="N51" s="140" t="s">
        <v>101</v>
      </c>
      <c r="O51" s="134"/>
      <c r="P51" s="134"/>
      <c r="Q51" s="159"/>
    </row>
    <row r="52" spans="1:17" ht="18.75" customHeight="1">
      <c r="A52" s="144" t="s">
        <v>382</v>
      </c>
      <c r="B52" s="140">
        <v>912</v>
      </c>
      <c r="C52" s="138"/>
      <c r="D52" s="141" t="s">
        <v>383</v>
      </c>
      <c r="E52" s="142" t="s">
        <v>101</v>
      </c>
      <c r="F52" s="134"/>
      <c r="G52" s="143" t="s">
        <v>384</v>
      </c>
      <c r="H52" s="140">
        <v>1</v>
      </c>
      <c r="I52" s="134"/>
      <c r="J52" s="143" t="s">
        <v>385</v>
      </c>
      <c r="K52" s="140">
        <v>1</v>
      </c>
      <c r="L52" s="134"/>
      <c r="M52" s="143" t="s">
        <v>386</v>
      </c>
      <c r="N52" s="140">
        <v>1</v>
      </c>
      <c r="O52" s="134"/>
      <c r="P52" s="134"/>
      <c r="Q52" s="160"/>
    </row>
    <row r="53" spans="1:17" ht="18.75" customHeight="1">
      <c r="A53" s="144" t="s">
        <v>387</v>
      </c>
      <c r="B53" s="140">
        <v>322</v>
      </c>
      <c r="C53" s="138"/>
      <c r="D53" s="141" t="s">
        <v>388</v>
      </c>
      <c r="E53" s="142" t="s">
        <v>101</v>
      </c>
      <c r="F53" s="134"/>
      <c r="G53" s="143" t="s">
        <v>389</v>
      </c>
      <c r="H53" s="140">
        <v>5</v>
      </c>
      <c r="I53" s="134"/>
      <c r="J53" s="143" t="s">
        <v>390</v>
      </c>
      <c r="K53" s="140">
        <v>4</v>
      </c>
      <c r="L53" s="134"/>
      <c r="M53" s="143" t="s">
        <v>391</v>
      </c>
      <c r="N53" s="140">
        <v>1</v>
      </c>
      <c r="O53" s="134"/>
      <c r="P53" s="134"/>
      <c r="Q53" s="161"/>
    </row>
    <row r="54" spans="1:17" ht="18.75" customHeight="1">
      <c r="A54" s="144" t="s">
        <v>392</v>
      </c>
      <c r="B54" s="140">
        <v>575</v>
      </c>
      <c r="C54" s="138"/>
      <c r="D54" s="141" t="s">
        <v>393</v>
      </c>
      <c r="E54" s="142" t="s">
        <v>101</v>
      </c>
      <c r="F54" s="134"/>
      <c r="G54" s="143" t="s">
        <v>394</v>
      </c>
      <c r="H54" s="140" t="s">
        <v>101</v>
      </c>
      <c r="I54" s="134"/>
      <c r="J54" s="143" t="s">
        <v>395</v>
      </c>
      <c r="K54" s="140" t="s">
        <v>101</v>
      </c>
      <c r="L54" s="134"/>
      <c r="M54" s="143" t="s">
        <v>396</v>
      </c>
      <c r="N54" s="140" t="s">
        <v>101</v>
      </c>
      <c r="O54" s="134"/>
      <c r="P54" s="134"/>
      <c r="Q54" s="160"/>
    </row>
    <row r="55" spans="1:17" ht="18.75" customHeight="1">
      <c r="A55" s="144" t="s">
        <v>397</v>
      </c>
      <c r="B55" s="140">
        <v>146</v>
      </c>
      <c r="C55" s="138"/>
      <c r="D55" s="145" t="s">
        <v>398</v>
      </c>
      <c r="E55" s="142">
        <v>2</v>
      </c>
      <c r="F55" s="134"/>
      <c r="G55" s="143" t="s">
        <v>399</v>
      </c>
      <c r="H55" s="140" t="s">
        <v>101</v>
      </c>
      <c r="I55" s="134"/>
      <c r="J55" s="143" t="s">
        <v>400</v>
      </c>
      <c r="K55" s="140" t="s">
        <v>101</v>
      </c>
      <c r="L55" s="134"/>
      <c r="M55" s="143" t="s">
        <v>401</v>
      </c>
      <c r="N55" s="140" t="s">
        <v>101</v>
      </c>
      <c r="O55" s="134"/>
      <c r="P55" s="134"/>
      <c r="Q55" s="161"/>
    </row>
    <row r="56" spans="1:17" ht="18.75" customHeight="1">
      <c r="A56" s="145" t="s">
        <v>402</v>
      </c>
      <c r="B56" s="140">
        <v>95</v>
      </c>
      <c r="C56" s="138"/>
      <c r="D56" s="145" t="s">
        <v>403</v>
      </c>
      <c r="E56" s="142">
        <v>1</v>
      </c>
      <c r="F56" s="134"/>
      <c r="G56" s="143" t="s">
        <v>404</v>
      </c>
      <c r="H56" s="140" t="s">
        <v>101</v>
      </c>
      <c r="I56" s="134"/>
      <c r="J56" s="143" t="s">
        <v>405</v>
      </c>
      <c r="K56" s="140">
        <v>2</v>
      </c>
      <c r="L56" s="134"/>
      <c r="M56" s="143" t="s">
        <v>406</v>
      </c>
      <c r="N56" s="140" t="s">
        <v>101</v>
      </c>
      <c r="O56" s="134"/>
      <c r="P56" s="134"/>
      <c r="Q56" s="134"/>
    </row>
    <row r="57" spans="1:17" ht="18.75" customHeight="1" thickBot="1">
      <c r="A57" s="162" t="s">
        <v>407</v>
      </c>
      <c r="B57" s="163">
        <v>19</v>
      </c>
      <c r="C57" s="138"/>
      <c r="D57" s="164" t="s">
        <v>408</v>
      </c>
      <c r="E57" s="163">
        <v>1</v>
      </c>
      <c r="F57" s="134"/>
      <c r="G57" s="148" t="s">
        <v>409</v>
      </c>
      <c r="H57" s="163">
        <v>17</v>
      </c>
      <c r="I57" s="134"/>
      <c r="J57" s="148" t="s">
        <v>410</v>
      </c>
      <c r="K57" s="163">
        <v>2</v>
      </c>
      <c r="L57" s="134"/>
      <c r="M57" s="148" t="s">
        <v>411</v>
      </c>
      <c r="N57" s="163">
        <v>2</v>
      </c>
      <c r="O57" s="134"/>
      <c r="P57" s="134"/>
      <c r="Q57" s="134"/>
    </row>
    <row r="58" spans="1:17" ht="18.75" customHeight="1">
      <c r="A58" s="800" t="s">
        <v>412</v>
      </c>
      <c r="B58" s="800"/>
      <c r="C58" s="800"/>
      <c r="D58" s="800"/>
      <c r="E58" s="801"/>
      <c r="P58" s="134"/>
      <c r="Q58" s="134"/>
    </row>
    <row r="59" spans="1:17" ht="15.75" customHeight="1">
      <c r="A59" s="134" t="s">
        <v>413</v>
      </c>
      <c r="B59" s="134"/>
      <c r="C59" s="138"/>
      <c r="D59" s="134"/>
    </row>
    <row r="60" spans="1:17" ht="15.75" customHeight="1">
      <c r="C60" s="165"/>
    </row>
    <row r="61" spans="1:17" ht="15.75" customHeight="1">
      <c r="C61" s="165"/>
    </row>
    <row r="62" spans="1:17" ht="15.75" customHeight="1">
      <c r="C62" s="165"/>
    </row>
    <row r="63" spans="1:17" ht="15.75" customHeight="1">
      <c r="C63" s="165"/>
    </row>
    <row r="64" spans="1:17" ht="15.75" customHeight="1">
      <c r="C64" s="165"/>
    </row>
    <row r="65" spans="3:3" ht="15.75" customHeight="1">
      <c r="C65" s="165"/>
    </row>
    <row r="66" spans="3:3" ht="15.75" customHeight="1">
      <c r="C66" s="165"/>
    </row>
    <row r="67" spans="3:3" ht="15.75" customHeight="1">
      <c r="C67" s="165"/>
    </row>
    <row r="68" spans="3:3" ht="15.75" customHeight="1">
      <c r="C68" s="165"/>
    </row>
    <row r="69" spans="3:3" ht="15.75" customHeight="1">
      <c r="C69" s="165"/>
    </row>
    <row r="70" spans="3:3" ht="15.75" customHeight="1">
      <c r="C70" s="165"/>
    </row>
    <row r="71" spans="3:3" ht="15.75" customHeight="1">
      <c r="C71" s="165"/>
    </row>
    <row r="72" spans="3:3" ht="15.75" customHeight="1">
      <c r="C72" s="165"/>
    </row>
    <row r="73" spans="3:3" ht="15.75" customHeight="1">
      <c r="C73" s="165"/>
    </row>
    <row r="74" spans="3:3" ht="15.75" customHeight="1">
      <c r="C74" s="165"/>
    </row>
    <row r="75" spans="3:3" ht="15.75" customHeight="1">
      <c r="C75" s="165"/>
    </row>
    <row r="76" spans="3:3" ht="15.75" customHeight="1">
      <c r="C76" s="165"/>
    </row>
    <row r="77" spans="3:3" ht="15.75" customHeight="1">
      <c r="C77" s="165"/>
    </row>
    <row r="78" spans="3:3" ht="15.75" customHeight="1">
      <c r="C78" s="165"/>
    </row>
    <row r="79" spans="3:3" ht="15.75" customHeight="1">
      <c r="C79" s="165"/>
    </row>
    <row r="80" spans="3:3" ht="15.75" customHeight="1">
      <c r="C80" s="165"/>
    </row>
    <row r="81" spans="3:3" ht="15.75" customHeight="1">
      <c r="C81" s="165"/>
    </row>
    <row r="82" spans="3:3" ht="15.75" customHeight="1">
      <c r="C82" s="165"/>
    </row>
    <row r="83" spans="3:3" ht="15.75" customHeight="1">
      <c r="C83" s="165"/>
    </row>
    <row r="84" spans="3:3" ht="15.75" customHeight="1">
      <c r="C84" s="165"/>
    </row>
    <row r="85" spans="3:3" ht="15.75" customHeight="1">
      <c r="C85" s="165"/>
    </row>
    <row r="86" spans="3:3" ht="15.75" customHeight="1">
      <c r="C86" s="165"/>
    </row>
    <row r="87" spans="3:3" ht="15.75" customHeight="1">
      <c r="C87" s="165"/>
    </row>
    <row r="88" spans="3:3" ht="15.75" customHeight="1">
      <c r="C88" s="165"/>
    </row>
    <row r="89" spans="3:3" ht="15.75" customHeight="1">
      <c r="C89" s="165"/>
    </row>
    <row r="90" spans="3:3" ht="15.75" customHeight="1">
      <c r="C90" s="165"/>
    </row>
    <row r="91" spans="3:3" ht="15.75" customHeight="1">
      <c r="C91" s="165"/>
    </row>
    <row r="92" spans="3:3" ht="15.75" customHeight="1">
      <c r="C92" s="165"/>
    </row>
    <row r="93" spans="3:3" ht="15.75" customHeight="1">
      <c r="C93" s="165"/>
    </row>
    <row r="94" spans="3:3" ht="15.75" customHeight="1">
      <c r="C94" s="165"/>
    </row>
    <row r="95" spans="3:3" ht="15.75" customHeight="1">
      <c r="C95" s="165"/>
    </row>
    <row r="96" spans="3:3" ht="15.75" customHeight="1">
      <c r="C96" s="165"/>
    </row>
    <row r="97" spans="3:3" ht="15.75" customHeight="1">
      <c r="C97" s="165"/>
    </row>
    <row r="98" spans="3:3" ht="15.75" customHeight="1">
      <c r="C98" s="165"/>
    </row>
    <row r="99" spans="3:3" ht="15.75" customHeight="1">
      <c r="C99" s="165"/>
    </row>
    <row r="100" spans="3:3" ht="15.75" customHeight="1">
      <c r="C100" s="165"/>
    </row>
    <row r="101" spans="3:3" ht="15.75" customHeight="1">
      <c r="C101" s="165"/>
    </row>
    <row r="102" spans="3:3" ht="15.75" customHeight="1">
      <c r="C102" s="165"/>
    </row>
    <row r="103" spans="3:3" ht="15.75" customHeight="1">
      <c r="C103" s="165"/>
    </row>
    <row r="104" spans="3:3" ht="15.75" customHeight="1">
      <c r="C104" s="165"/>
    </row>
    <row r="105" spans="3:3" ht="15.75" customHeight="1">
      <c r="C105" s="165"/>
    </row>
    <row r="106" spans="3:3" ht="15.75" customHeight="1">
      <c r="C106" s="165"/>
    </row>
    <row r="107" spans="3:3" ht="15.75" customHeight="1">
      <c r="C107" s="165"/>
    </row>
    <row r="108" spans="3:3" ht="15.75" customHeight="1">
      <c r="C108" s="165"/>
    </row>
    <row r="109" spans="3:3" ht="15.75" customHeight="1">
      <c r="C109" s="165"/>
    </row>
    <row r="110" spans="3:3" ht="15.75" customHeight="1">
      <c r="C110" s="165"/>
    </row>
    <row r="111" spans="3:3" ht="15.75" customHeight="1">
      <c r="C111" s="165"/>
    </row>
    <row r="112" spans="3:3" ht="15.75" customHeight="1">
      <c r="C112" s="165"/>
    </row>
    <row r="113" spans="3:3" ht="15.75" customHeight="1">
      <c r="C113" s="165"/>
    </row>
    <row r="114" spans="3:3" ht="15.75" customHeight="1">
      <c r="C114" s="165"/>
    </row>
    <row r="115" spans="3:3" ht="15.75" customHeight="1">
      <c r="C115" s="165"/>
    </row>
    <row r="116" spans="3:3" ht="15.75" customHeight="1">
      <c r="C116" s="165"/>
    </row>
    <row r="117" spans="3:3" ht="15.75" customHeight="1">
      <c r="C117" s="165"/>
    </row>
    <row r="118" spans="3:3" ht="15.75" customHeight="1">
      <c r="C118" s="165"/>
    </row>
    <row r="119" spans="3:3" ht="15.75" customHeight="1">
      <c r="C119" s="165"/>
    </row>
    <row r="120" spans="3:3" ht="15.75" customHeight="1">
      <c r="C120" s="165"/>
    </row>
    <row r="121" spans="3:3" ht="15.75" customHeight="1">
      <c r="C121" s="165"/>
    </row>
    <row r="122" spans="3:3" ht="15.75" customHeight="1">
      <c r="C122" s="165"/>
    </row>
    <row r="123" spans="3:3" ht="15.75" customHeight="1">
      <c r="C123" s="165"/>
    </row>
    <row r="124" spans="3:3" ht="15.75" customHeight="1">
      <c r="C124" s="165"/>
    </row>
    <row r="125" spans="3:3" ht="15.75" customHeight="1">
      <c r="C125" s="165"/>
    </row>
    <row r="126" spans="3:3" ht="15.75" customHeight="1">
      <c r="C126" s="165"/>
    </row>
    <row r="127" spans="3:3" ht="15.75" customHeight="1">
      <c r="C127" s="165"/>
    </row>
    <row r="128" spans="3:3" ht="15.75" customHeight="1">
      <c r="C128" s="165"/>
    </row>
    <row r="129" spans="3:3" ht="15.75" customHeight="1">
      <c r="C129" s="165"/>
    </row>
    <row r="130" spans="3:3" ht="15.75" customHeight="1">
      <c r="C130" s="165"/>
    </row>
    <row r="131" spans="3:3" ht="15.75" customHeight="1">
      <c r="C131" s="165"/>
    </row>
    <row r="132" spans="3:3" ht="15.75" customHeight="1">
      <c r="C132" s="165"/>
    </row>
    <row r="133" spans="3:3" ht="15.75" customHeight="1">
      <c r="C133" s="165"/>
    </row>
    <row r="134" spans="3:3" ht="15.75" customHeight="1">
      <c r="C134" s="165"/>
    </row>
    <row r="135" spans="3:3" ht="15.75" customHeight="1">
      <c r="C135" s="165"/>
    </row>
    <row r="136" spans="3:3" ht="15.75" customHeight="1">
      <c r="C136" s="165"/>
    </row>
    <row r="137" spans="3:3" ht="15.75" customHeight="1">
      <c r="C137" s="165"/>
    </row>
    <row r="138" spans="3:3" ht="15.75" customHeight="1">
      <c r="C138" s="165"/>
    </row>
    <row r="139" spans="3:3" ht="15.75" customHeight="1">
      <c r="C139" s="165"/>
    </row>
    <row r="140" spans="3:3" ht="15.75" customHeight="1">
      <c r="C140" s="165"/>
    </row>
    <row r="141" spans="3:3" ht="15.75" customHeight="1">
      <c r="C141" s="165"/>
    </row>
    <row r="142" spans="3:3" ht="15.75" customHeight="1">
      <c r="C142" s="165"/>
    </row>
    <row r="143" spans="3:3" ht="15.75" customHeight="1">
      <c r="C143" s="165"/>
    </row>
    <row r="144" spans="3:3" ht="15.75" customHeight="1">
      <c r="C144" s="165"/>
    </row>
    <row r="145" spans="3:3" ht="15.75" customHeight="1">
      <c r="C145" s="165"/>
    </row>
    <row r="146" spans="3:3" ht="15.75" customHeight="1">
      <c r="C146" s="165"/>
    </row>
    <row r="147" spans="3:3" ht="15.75" customHeight="1">
      <c r="C147" s="165"/>
    </row>
    <row r="148" spans="3:3" ht="15.75" customHeight="1">
      <c r="C148" s="165"/>
    </row>
    <row r="149" spans="3:3" ht="15.75" customHeight="1">
      <c r="C149" s="165"/>
    </row>
    <row r="150" spans="3:3" ht="15.75" customHeight="1">
      <c r="C150" s="165"/>
    </row>
    <row r="151" spans="3:3" ht="17.25" customHeight="1">
      <c r="C151" s="165"/>
    </row>
    <row r="152" spans="3:3" ht="17.25" customHeight="1">
      <c r="C152" s="165"/>
    </row>
    <row r="153" spans="3:3" ht="17.25" customHeight="1">
      <c r="C153" s="165"/>
    </row>
    <row r="154" spans="3:3" ht="17.25" customHeight="1">
      <c r="C154" s="165"/>
    </row>
    <row r="155" spans="3:3" ht="17.25" customHeight="1">
      <c r="C155" s="165"/>
    </row>
    <row r="156" spans="3:3" ht="17.25" customHeight="1">
      <c r="C156" s="165"/>
    </row>
    <row r="157" spans="3:3" ht="17.25" customHeight="1">
      <c r="C157" s="165"/>
    </row>
    <row r="158" spans="3:3" ht="17.25" customHeight="1">
      <c r="C158" s="165"/>
    </row>
    <row r="159" spans="3:3" ht="17.25" customHeight="1">
      <c r="C159" s="165"/>
    </row>
    <row r="160" spans="3:3" ht="17.25" customHeight="1">
      <c r="C160" s="165"/>
    </row>
    <row r="161" spans="3:3" ht="17.25" customHeight="1">
      <c r="C161" s="165"/>
    </row>
    <row r="162" spans="3:3" ht="17.25" customHeight="1">
      <c r="C162" s="165"/>
    </row>
    <row r="163" spans="3:3" ht="17.25" customHeight="1">
      <c r="C163" s="165"/>
    </row>
    <row r="164" spans="3:3" ht="17.25" customHeight="1">
      <c r="C164" s="165"/>
    </row>
    <row r="165" spans="3:3" ht="17.25" customHeight="1">
      <c r="C165" s="165"/>
    </row>
    <row r="166" spans="3:3" ht="17.25" customHeight="1">
      <c r="C166" s="165"/>
    </row>
    <row r="167" spans="3:3" ht="17.25" customHeight="1">
      <c r="C167" s="165"/>
    </row>
    <row r="168" spans="3:3" ht="17.25" customHeight="1">
      <c r="C168" s="165"/>
    </row>
    <row r="169" spans="3:3" ht="17.25" customHeight="1">
      <c r="C169" s="165"/>
    </row>
    <row r="170" spans="3:3" ht="17.25" customHeight="1">
      <c r="C170" s="165"/>
    </row>
    <row r="171" spans="3:3" ht="17.25" customHeight="1">
      <c r="C171" s="165"/>
    </row>
    <row r="172" spans="3:3" ht="17.25" customHeight="1">
      <c r="C172" s="165"/>
    </row>
    <row r="173" spans="3:3" ht="17.25" customHeight="1">
      <c r="C173" s="165"/>
    </row>
    <row r="174" spans="3:3" ht="17.25" customHeight="1">
      <c r="C174" s="165"/>
    </row>
    <row r="175" spans="3:3" ht="17.25" customHeight="1">
      <c r="C175" s="165"/>
    </row>
    <row r="176" spans="3:3" ht="17.25" customHeight="1">
      <c r="C176" s="165"/>
    </row>
    <row r="177" spans="3:3" ht="17.25" customHeight="1">
      <c r="C177" s="165"/>
    </row>
    <row r="178" spans="3:3" ht="17.25" customHeight="1">
      <c r="C178" s="165"/>
    </row>
    <row r="179" spans="3:3" ht="17.25" customHeight="1">
      <c r="C179" s="165"/>
    </row>
    <row r="180" spans="3:3" ht="17.25" customHeight="1">
      <c r="C180" s="165"/>
    </row>
    <row r="181" spans="3:3" ht="17.25" customHeight="1">
      <c r="C181" s="165"/>
    </row>
    <row r="182" spans="3:3" ht="17.25" customHeight="1">
      <c r="C182" s="165"/>
    </row>
    <row r="183" spans="3:3" ht="17.25" customHeight="1">
      <c r="C183" s="165"/>
    </row>
    <row r="184" spans="3:3" ht="17.25" customHeight="1">
      <c r="C184" s="165"/>
    </row>
    <row r="185" spans="3:3" ht="17.25" customHeight="1">
      <c r="C185" s="165"/>
    </row>
    <row r="186" spans="3:3" ht="17.25" customHeight="1">
      <c r="C186" s="165"/>
    </row>
    <row r="187" spans="3:3" ht="17.25" customHeight="1">
      <c r="C187" s="165"/>
    </row>
    <row r="188" spans="3:3" ht="17.25" customHeight="1">
      <c r="C188" s="165"/>
    </row>
    <row r="189" spans="3:3" ht="17.25" customHeight="1">
      <c r="C189" s="165"/>
    </row>
    <row r="190" spans="3:3" ht="17.25" customHeight="1">
      <c r="C190" s="165"/>
    </row>
    <row r="191" spans="3:3" ht="17.25" customHeight="1">
      <c r="C191" s="165"/>
    </row>
    <row r="192" spans="3:3" ht="17.25" customHeight="1">
      <c r="C192" s="165"/>
    </row>
    <row r="193" spans="3:17" ht="17.25" customHeight="1">
      <c r="C193" s="165"/>
    </row>
    <row r="194" spans="3:17" ht="17.25" customHeight="1">
      <c r="C194" s="165"/>
    </row>
    <row r="195" spans="3:17" ht="17.25" customHeight="1">
      <c r="C195" s="165"/>
    </row>
    <row r="196" spans="3:17" ht="17.25" customHeight="1">
      <c r="C196" s="165"/>
    </row>
    <row r="197" spans="3:17" ht="17.25" customHeight="1">
      <c r="C197" s="165"/>
    </row>
    <row r="198" spans="3:17" ht="17.25" customHeight="1">
      <c r="C198" s="165"/>
    </row>
    <row r="199" spans="3:17" ht="17.25" customHeight="1">
      <c r="C199" s="165"/>
    </row>
    <row r="200" spans="3:17" ht="17.25" customHeight="1">
      <c r="C200" s="165"/>
    </row>
    <row r="201" spans="3:17" ht="17.25" customHeight="1">
      <c r="C201" s="165"/>
    </row>
    <row r="202" spans="3:17" ht="17.25" customHeight="1">
      <c r="C202" s="165"/>
    </row>
    <row r="203" spans="3:17" ht="17.25" customHeight="1">
      <c r="C203" s="165"/>
    </row>
    <row r="204" spans="3:17" ht="17.25" customHeight="1">
      <c r="C204" s="165"/>
    </row>
    <row r="205" spans="3:17" ht="17.25" customHeight="1">
      <c r="C205" s="165"/>
    </row>
    <row r="206" spans="3:17" s="156" customFormat="1" ht="9.9499999999999993" customHeight="1">
      <c r="C206" s="165"/>
      <c r="P206" s="128"/>
      <c r="Q206" s="128"/>
    </row>
    <row r="207" spans="3:17" ht="18.75" customHeight="1">
      <c r="C207" s="165"/>
    </row>
    <row r="208" spans="3:17" ht="27.95" customHeight="1">
      <c r="C208" s="165"/>
      <c r="P208" s="156"/>
      <c r="Q208" s="156"/>
    </row>
    <row r="209" spans="3:17" ht="18.75" customHeight="1">
      <c r="C209" s="165"/>
    </row>
    <row r="210" spans="3:17" ht="18.75" customHeight="1">
      <c r="C210" s="165"/>
    </row>
    <row r="211" spans="3:17" ht="18.75" customHeight="1">
      <c r="C211" s="165"/>
    </row>
    <row r="212" spans="3:17" ht="9.9499999999999993" customHeight="1"/>
    <row r="213" spans="3:17" ht="18.75" customHeight="1"/>
    <row r="214" spans="3:17" ht="15" customHeight="1"/>
    <row r="215" spans="3:17" s="166" customFormat="1" ht="15" customHeight="1">
      <c r="P215" s="128"/>
      <c r="Q215" s="128"/>
    </row>
    <row r="216" spans="3:17" s="166" customFormat="1" ht="15" customHeight="1">
      <c r="P216" s="128"/>
      <c r="Q216" s="128"/>
    </row>
    <row r="217" spans="3:17" s="166" customFormat="1" ht="15" customHeight="1"/>
    <row r="218" spans="3:17" s="166" customFormat="1" ht="15" customHeight="1"/>
    <row r="219" spans="3:17" s="166" customFormat="1" ht="15" customHeight="1"/>
    <row r="220" spans="3:17" s="166" customFormat="1" ht="15" customHeight="1"/>
    <row r="221" spans="3:17" ht="15" customHeight="1">
      <c r="P221" s="166"/>
      <c r="Q221" s="166"/>
    </row>
    <row r="222" spans="3:17" ht="15" customHeight="1">
      <c r="P222" s="166"/>
      <c r="Q222" s="166"/>
    </row>
  </sheetData>
  <mergeCells count="5">
    <mergeCell ref="A1:D1"/>
    <mergeCell ref="P2:Q2"/>
    <mergeCell ref="P44:P45"/>
    <mergeCell ref="Q44:Q45"/>
    <mergeCell ref="A58:E58"/>
  </mergeCells>
  <phoneticPr fontId="3"/>
  <pageMargins left="0.7" right="0.7" top="0.75" bottom="0.75" header="0.3" footer="0.3"/>
  <pageSetup paperSize="9" scale="68" orientation="portrait" r:id="rId1"/>
  <colBreaks count="2" manualBreakCount="2">
    <brk id="6" max="58" man="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N42"/>
  <sheetViews>
    <sheetView showGridLines="0" view="pageBreakPreview" topLeftCell="A31" zoomScale="90" zoomScaleNormal="100" zoomScaleSheetLayoutView="90" workbookViewId="0">
      <selection activeCell="Q33" sqref="Q33"/>
    </sheetView>
  </sheetViews>
  <sheetFormatPr defaultColWidth="10.625" defaultRowHeight="21.95" customHeight="1"/>
  <cols>
    <col min="1" max="1" width="2.625" style="1" customWidth="1"/>
    <col min="2" max="2" width="3.625" style="1" customWidth="1"/>
    <col min="3" max="3" width="14.375" style="1" customWidth="1"/>
    <col min="4" max="4" width="10.625" style="1" bestFit="1" customWidth="1"/>
    <col min="5" max="14" width="7.75" style="1" customWidth="1"/>
    <col min="15" max="15" width="2.625" style="1" customWidth="1"/>
    <col min="16" max="16384" width="10.625" style="1"/>
  </cols>
  <sheetData>
    <row r="1" spans="2:14" ht="18" customHeight="1">
      <c r="B1" s="26" t="s">
        <v>449</v>
      </c>
    </row>
    <row r="2" spans="2:14" ht="18" customHeight="1" thickBot="1">
      <c r="C2" s="31"/>
      <c r="D2" s="127"/>
      <c r="E2" s="31"/>
      <c r="F2" s="127"/>
      <c r="G2" s="127"/>
      <c r="H2" s="127"/>
      <c r="I2" s="127"/>
      <c r="J2" s="127"/>
      <c r="K2" s="127"/>
      <c r="L2" s="127"/>
      <c r="M2" s="25" t="s">
        <v>448</v>
      </c>
      <c r="N2" s="25"/>
    </row>
    <row r="3" spans="2:14" ht="24" customHeight="1">
      <c r="B3" s="37"/>
      <c r="C3" s="124"/>
      <c r="D3" s="711" t="s">
        <v>447</v>
      </c>
      <c r="E3" s="814" t="s">
        <v>446</v>
      </c>
      <c r="F3" s="815"/>
      <c r="G3" s="815"/>
      <c r="H3" s="815"/>
      <c r="I3" s="815"/>
      <c r="J3" s="815"/>
      <c r="K3" s="787" t="s">
        <v>445</v>
      </c>
      <c r="L3" s="764" t="s">
        <v>444</v>
      </c>
      <c r="M3" s="809"/>
    </row>
    <row r="4" spans="2:14" ht="24" customHeight="1">
      <c r="B4" s="123"/>
      <c r="C4" s="122"/>
      <c r="D4" s="818"/>
      <c r="E4" s="816" t="s">
        <v>443</v>
      </c>
      <c r="F4" s="817"/>
      <c r="G4" s="812" t="s">
        <v>442</v>
      </c>
      <c r="H4" s="817"/>
      <c r="I4" s="812" t="s">
        <v>441</v>
      </c>
      <c r="J4" s="813"/>
      <c r="K4" s="819"/>
      <c r="L4" s="810"/>
      <c r="M4" s="811"/>
    </row>
    <row r="5" spans="2:14" ht="24" customHeight="1">
      <c r="B5" s="212"/>
      <c r="C5" s="119"/>
      <c r="D5" s="713"/>
      <c r="E5" s="211" t="s">
        <v>433</v>
      </c>
      <c r="F5" s="211" t="s">
        <v>439</v>
      </c>
      <c r="G5" s="211" t="s">
        <v>433</v>
      </c>
      <c r="H5" s="211" t="s">
        <v>439</v>
      </c>
      <c r="I5" s="211" t="s">
        <v>433</v>
      </c>
      <c r="J5" s="210" t="s">
        <v>439</v>
      </c>
      <c r="K5" s="820"/>
      <c r="L5" s="209" t="s">
        <v>440</v>
      </c>
      <c r="M5" s="208" t="s">
        <v>439</v>
      </c>
    </row>
    <row r="6" spans="2:14" ht="24" customHeight="1">
      <c r="B6" s="821" t="s">
        <v>78</v>
      </c>
      <c r="C6" s="822"/>
      <c r="D6" s="207">
        <f t="shared" ref="D6:M6" si="0">SUM(D7:D8)</f>
        <v>3918</v>
      </c>
      <c r="E6" s="197">
        <f t="shared" si="0"/>
        <v>3860</v>
      </c>
      <c r="F6" s="197">
        <f t="shared" si="0"/>
        <v>5245</v>
      </c>
      <c r="G6" s="197">
        <f t="shared" si="0"/>
        <v>13</v>
      </c>
      <c r="H6" s="197">
        <f t="shared" si="0"/>
        <v>27</v>
      </c>
      <c r="I6" s="197">
        <f t="shared" si="0"/>
        <v>216</v>
      </c>
      <c r="J6" s="207">
        <f t="shared" si="0"/>
        <v>455</v>
      </c>
      <c r="K6" s="206">
        <f t="shared" si="0"/>
        <v>1121</v>
      </c>
      <c r="L6" s="205">
        <f t="shared" si="0"/>
        <v>48</v>
      </c>
      <c r="M6" s="204">
        <f t="shared" si="0"/>
        <v>387</v>
      </c>
    </row>
    <row r="7" spans="2:14" ht="24" customHeight="1">
      <c r="B7" s="65"/>
      <c r="C7" s="203" t="s">
        <v>68</v>
      </c>
      <c r="D7" s="197">
        <f t="shared" ref="D7:M7" si="1">D9+D11+D13+D15+D17</f>
        <v>3834</v>
      </c>
      <c r="E7" s="197">
        <f t="shared" si="1"/>
        <v>3788</v>
      </c>
      <c r="F7" s="197">
        <f t="shared" si="1"/>
        <v>5107</v>
      </c>
      <c r="G7" s="197">
        <f t="shared" si="1"/>
        <v>10</v>
      </c>
      <c r="H7" s="197">
        <f t="shared" si="1"/>
        <v>10</v>
      </c>
      <c r="I7" s="197">
        <f t="shared" si="1"/>
        <v>178</v>
      </c>
      <c r="J7" s="197">
        <f t="shared" si="1"/>
        <v>379</v>
      </c>
      <c r="K7" s="200">
        <f t="shared" si="1"/>
        <v>1051</v>
      </c>
      <c r="L7" s="198">
        <f t="shared" si="1"/>
        <v>28</v>
      </c>
      <c r="M7" s="201">
        <f t="shared" si="1"/>
        <v>268</v>
      </c>
    </row>
    <row r="8" spans="2:14" ht="24" customHeight="1">
      <c r="B8" s="65"/>
      <c r="C8" s="202" t="s">
        <v>67</v>
      </c>
      <c r="D8" s="197">
        <f t="shared" ref="D8:M8" si="2">D10+D12+D14+D16+D18</f>
        <v>84</v>
      </c>
      <c r="E8" s="197">
        <f t="shared" si="2"/>
        <v>72</v>
      </c>
      <c r="F8" s="197">
        <f t="shared" si="2"/>
        <v>138</v>
      </c>
      <c r="G8" s="197">
        <f t="shared" si="2"/>
        <v>3</v>
      </c>
      <c r="H8" s="197">
        <f t="shared" si="2"/>
        <v>17</v>
      </c>
      <c r="I8" s="197">
        <f t="shared" si="2"/>
        <v>38</v>
      </c>
      <c r="J8" s="197">
        <f t="shared" si="2"/>
        <v>76</v>
      </c>
      <c r="K8" s="200">
        <f t="shared" si="2"/>
        <v>70</v>
      </c>
      <c r="L8" s="198">
        <f t="shared" si="2"/>
        <v>20</v>
      </c>
      <c r="M8" s="201">
        <f t="shared" si="2"/>
        <v>119</v>
      </c>
    </row>
    <row r="9" spans="2:14" ht="24" customHeight="1">
      <c r="B9" s="760" t="s">
        <v>77</v>
      </c>
      <c r="C9" s="101" t="s">
        <v>68</v>
      </c>
      <c r="D9" s="197">
        <v>1056</v>
      </c>
      <c r="E9" s="197">
        <v>1049</v>
      </c>
      <c r="F9" s="197">
        <v>1119</v>
      </c>
      <c r="G9" s="197">
        <v>0</v>
      </c>
      <c r="H9" s="197">
        <v>0</v>
      </c>
      <c r="I9" s="197">
        <v>54</v>
      </c>
      <c r="J9" s="197">
        <v>92</v>
      </c>
      <c r="K9" s="200">
        <v>444</v>
      </c>
      <c r="L9" s="194">
        <v>3</v>
      </c>
      <c r="M9" s="193">
        <v>14</v>
      </c>
    </row>
    <row r="10" spans="2:14" ht="24" customHeight="1">
      <c r="B10" s="780"/>
      <c r="C10" s="104" t="s">
        <v>67</v>
      </c>
      <c r="D10" s="197">
        <v>8</v>
      </c>
      <c r="E10" s="197">
        <v>8</v>
      </c>
      <c r="F10" s="197">
        <v>12</v>
      </c>
      <c r="G10" s="197">
        <v>0</v>
      </c>
      <c r="H10" s="197">
        <v>0</v>
      </c>
      <c r="I10" s="197">
        <v>2</v>
      </c>
      <c r="J10" s="197">
        <v>9</v>
      </c>
      <c r="K10" s="200">
        <v>15</v>
      </c>
      <c r="L10" s="194">
        <v>0</v>
      </c>
      <c r="M10" s="193">
        <v>0</v>
      </c>
    </row>
    <row r="11" spans="2:14" ht="24" customHeight="1">
      <c r="B11" s="760" t="s">
        <v>76</v>
      </c>
      <c r="C11" s="101" t="s">
        <v>68</v>
      </c>
      <c r="D11" s="197">
        <v>1685</v>
      </c>
      <c r="E11" s="197">
        <v>1675</v>
      </c>
      <c r="F11" s="197">
        <v>2062</v>
      </c>
      <c r="G11" s="197">
        <v>0</v>
      </c>
      <c r="H11" s="197">
        <v>0</v>
      </c>
      <c r="I11" s="197">
        <v>32</v>
      </c>
      <c r="J11" s="197">
        <v>46</v>
      </c>
      <c r="K11" s="200">
        <v>134</v>
      </c>
      <c r="L11" s="194">
        <v>14</v>
      </c>
      <c r="M11" s="193">
        <v>82</v>
      </c>
    </row>
    <row r="12" spans="2:14" ht="24" customHeight="1">
      <c r="B12" s="760"/>
      <c r="C12" s="101" t="s">
        <v>67</v>
      </c>
      <c r="D12" s="197">
        <v>18</v>
      </c>
      <c r="E12" s="197">
        <v>18</v>
      </c>
      <c r="F12" s="197">
        <v>26</v>
      </c>
      <c r="G12" s="197">
        <v>3</v>
      </c>
      <c r="H12" s="197">
        <v>17</v>
      </c>
      <c r="I12" s="197">
        <v>4</v>
      </c>
      <c r="J12" s="197">
        <v>4</v>
      </c>
      <c r="K12" s="200">
        <v>10</v>
      </c>
      <c r="L12" s="194">
        <v>11</v>
      </c>
      <c r="M12" s="193">
        <v>49</v>
      </c>
    </row>
    <row r="13" spans="2:14" ht="24" customHeight="1">
      <c r="B13" s="760" t="s">
        <v>74</v>
      </c>
      <c r="C13" s="101" t="s">
        <v>68</v>
      </c>
      <c r="D13" s="197">
        <v>664</v>
      </c>
      <c r="E13" s="197">
        <v>654</v>
      </c>
      <c r="F13" s="197">
        <v>1318</v>
      </c>
      <c r="G13" s="197">
        <v>10</v>
      </c>
      <c r="H13" s="197">
        <v>10</v>
      </c>
      <c r="I13" s="197">
        <v>55</v>
      </c>
      <c r="J13" s="197">
        <v>158</v>
      </c>
      <c r="K13" s="200">
        <v>357</v>
      </c>
      <c r="L13" s="194">
        <v>5</v>
      </c>
      <c r="M13" s="193">
        <v>73</v>
      </c>
    </row>
    <row r="14" spans="2:14" ht="24" customHeight="1">
      <c r="B14" s="760"/>
      <c r="C14" s="101" t="s">
        <v>67</v>
      </c>
      <c r="D14" s="197">
        <v>14</v>
      </c>
      <c r="E14" s="197">
        <v>3</v>
      </c>
      <c r="F14" s="197">
        <v>4</v>
      </c>
      <c r="G14" s="197">
        <v>0</v>
      </c>
      <c r="H14" s="197">
        <v>0</v>
      </c>
      <c r="I14" s="197">
        <v>12</v>
      </c>
      <c r="J14" s="197">
        <v>16</v>
      </c>
      <c r="K14" s="200">
        <v>2</v>
      </c>
      <c r="L14" s="194">
        <v>0</v>
      </c>
      <c r="M14" s="193">
        <v>0</v>
      </c>
    </row>
    <row r="15" spans="2:14" ht="24" customHeight="1">
      <c r="B15" s="760" t="s">
        <v>72</v>
      </c>
      <c r="C15" s="101" t="s">
        <v>68</v>
      </c>
      <c r="D15" s="197">
        <v>144</v>
      </c>
      <c r="E15" s="197">
        <v>136</v>
      </c>
      <c r="F15" s="197">
        <v>159</v>
      </c>
      <c r="G15" s="197">
        <v>0</v>
      </c>
      <c r="H15" s="197">
        <v>0</v>
      </c>
      <c r="I15" s="197">
        <v>14</v>
      </c>
      <c r="J15" s="197">
        <v>19</v>
      </c>
      <c r="K15" s="200">
        <v>52</v>
      </c>
      <c r="L15" s="194">
        <v>2</v>
      </c>
      <c r="M15" s="193">
        <v>34</v>
      </c>
    </row>
    <row r="16" spans="2:14" ht="24" customHeight="1">
      <c r="B16" s="760"/>
      <c r="C16" s="101" t="s">
        <v>67</v>
      </c>
      <c r="D16" s="197">
        <v>30</v>
      </c>
      <c r="E16" s="197">
        <v>29</v>
      </c>
      <c r="F16" s="197">
        <v>62</v>
      </c>
      <c r="G16" s="197">
        <v>0</v>
      </c>
      <c r="H16" s="197">
        <v>0</v>
      </c>
      <c r="I16" s="197">
        <v>11</v>
      </c>
      <c r="J16" s="197">
        <v>25</v>
      </c>
      <c r="K16" s="200">
        <v>25</v>
      </c>
      <c r="L16" s="194">
        <v>9</v>
      </c>
      <c r="M16" s="193">
        <v>70</v>
      </c>
    </row>
    <row r="17" spans="2:14" ht="24" customHeight="1">
      <c r="B17" s="760" t="s">
        <v>69</v>
      </c>
      <c r="C17" s="101" t="s">
        <v>68</v>
      </c>
      <c r="D17" s="197">
        <v>285</v>
      </c>
      <c r="E17" s="197">
        <v>274</v>
      </c>
      <c r="F17" s="197">
        <v>449</v>
      </c>
      <c r="G17" s="197">
        <v>0</v>
      </c>
      <c r="H17" s="197">
        <v>0</v>
      </c>
      <c r="I17" s="197">
        <v>23</v>
      </c>
      <c r="J17" s="197">
        <v>64</v>
      </c>
      <c r="K17" s="200">
        <v>64</v>
      </c>
      <c r="L17" s="194">
        <v>4</v>
      </c>
      <c r="M17" s="193">
        <v>65</v>
      </c>
    </row>
    <row r="18" spans="2:14" ht="24" customHeight="1">
      <c r="B18" s="760"/>
      <c r="C18" s="101" t="s">
        <v>67</v>
      </c>
      <c r="D18" s="197">
        <v>14</v>
      </c>
      <c r="E18" s="197">
        <v>14</v>
      </c>
      <c r="F18" s="197">
        <v>34</v>
      </c>
      <c r="G18" s="197">
        <v>0</v>
      </c>
      <c r="H18" s="197">
        <v>0</v>
      </c>
      <c r="I18" s="197">
        <v>9</v>
      </c>
      <c r="J18" s="197">
        <v>22</v>
      </c>
      <c r="K18" s="200">
        <v>18</v>
      </c>
      <c r="L18" s="194">
        <v>0</v>
      </c>
      <c r="M18" s="193">
        <v>0</v>
      </c>
    </row>
    <row r="19" spans="2:14" ht="24" customHeight="1">
      <c r="B19" s="804" t="s">
        <v>66</v>
      </c>
      <c r="C19" s="805"/>
      <c r="D19" s="197">
        <v>8695</v>
      </c>
      <c r="E19" s="197">
        <v>8648</v>
      </c>
      <c r="F19" s="197">
        <v>8692</v>
      </c>
      <c r="G19" s="197">
        <v>0</v>
      </c>
      <c r="H19" s="197">
        <v>0</v>
      </c>
      <c r="I19" s="197">
        <v>47</v>
      </c>
      <c r="J19" s="197">
        <v>176</v>
      </c>
      <c r="K19" s="200">
        <v>1840</v>
      </c>
      <c r="L19" s="194">
        <v>16</v>
      </c>
      <c r="M19" s="193">
        <v>247</v>
      </c>
    </row>
    <row r="20" spans="2:14" ht="24" customHeight="1">
      <c r="B20" s="102"/>
      <c r="C20" s="199" t="s">
        <v>63</v>
      </c>
      <c r="D20" s="197">
        <f t="shared" ref="D20:M20" si="3">D19</f>
        <v>8695</v>
      </c>
      <c r="E20" s="197">
        <f t="shared" si="3"/>
        <v>8648</v>
      </c>
      <c r="F20" s="197">
        <f t="shared" si="3"/>
        <v>8692</v>
      </c>
      <c r="G20" s="197">
        <f t="shared" si="3"/>
        <v>0</v>
      </c>
      <c r="H20" s="197">
        <f t="shared" si="3"/>
        <v>0</v>
      </c>
      <c r="I20" s="197">
        <f t="shared" si="3"/>
        <v>47</v>
      </c>
      <c r="J20" s="196">
        <f t="shared" si="3"/>
        <v>176</v>
      </c>
      <c r="K20" s="198">
        <f t="shared" si="3"/>
        <v>1840</v>
      </c>
      <c r="L20" s="194">
        <f t="shared" si="3"/>
        <v>16</v>
      </c>
      <c r="M20" s="193">
        <f t="shared" si="3"/>
        <v>247</v>
      </c>
    </row>
    <row r="21" spans="2:14" ht="24" customHeight="1">
      <c r="B21" s="804" t="s">
        <v>438</v>
      </c>
      <c r="C21" s="828"/>
      <c r="D21" s="197">
        <v>1247</v>
      </c>
      <c r="E21" s="197">
        <v>1219</v>
      </c>
      <c r="F21" s="197">
        <v>1640</v>
      </c>
      <c r="G21" s="197">
        <v>0</v>
      </c>
      <c r="H21" s="197">
        <v>0</v>
      </c>
      <c r="I21" s="197">
        <v>64</v>
      </c>
      <c r="J21" s="196">
        <v>118</v>
      </c>
      <c r="K21" s="195">
        <v>184</v>
      </c>
      <c r="L21" s="194">
        <v>7</v>
      </c>
      <c r="M21" s="193">
        <v>127</v>
      </c>
    </row>
    <row r="22" spans="2:14" ht="24" customHeight="1" thickBot="1">
      <c r="B22" s="94"/>
      <c r="C22" s="170" t="s">
        <v>63</v>
      </c>
      <c r="D22" s="192">
        <f t="shared" ref="D22:M22" si="4">D21</f>
        <v>1247</v>
      </c>
      <c r="E22" s="192">
        <f t="shared" si="4"/>
        <v>1219</v>
      </c>
      <c r="F22" s="192">
        <f t="shared" si="4"/>
        <v>1640</v>
      </c>
      <c r="G22" s="192">
        <f t="shared" si="4"/>
        <v>0</v>
      </c>
      <c r="H22" s="192">
        <f t="shared" si="4"/>
        <v>0</v>
      </c>
      <c r="I22" s="192">
        <f t="shared" si="4"/>
        <v>64</v>
      </c>
      <c r="J22" s="191">
        <f t="shared" si="4"/>
        <v>118</v>
      </c>
      <c r="K22" s="190">
        <f t="shared" si="4"/>
        <v>184</v>
      </c>
      <c r="L22" s="189">
        <f t="shared" si="4"/>
        <v>7</v>
      </c>
      <c r="M22" s="188">
        <f t="shared" si="4"/>
        <v>127</v>
      </c>
    </row>
    <row r="23" spans="2:14" ht="18" customHeight="1">
      <c r="B23" s="167" t="s">
        <v>437</v>
      </c>
      <c r="C23" s="86"/>
      <c r="D23" s="87"/>
      <c r="E23" s="81"/>
      <c r="F23" s="87"/>
      <c r="G23" s="81"/>
      <c r="H23" s="87"/>
      <c r="I23" s="81"/>
      <c r="J23" s="87"/>
      <c r="K23" s="81"/>
      <c r="L23" s="82"/>
      <c r="M23" s="81"/>
    </row>
    <row r="24" spans="2:14" ht="18" customHeight="1">
      <c r="B24" s="167" t="s">
        <v>436</v>
      </c>
      <c r="C24" s="86"/>
      <c r="D24" s="87"/>
      <c r="E24" s="81"/>
      <c r="F24" s="87"/>
      <c r="G24" s="81"/>
      <c r="H24" s="87"/>
      <c r="I24" s="81"/>
      <c r="J24" s="87"/>
      <c r="K24" s="81"/>
      <c r="L24" s="82"/>
      <c r="M24" s="81"/>
    </row>
    <row r="25" spans="2:14" ht="18" customHeight="1">
      <c r="B25" s="3" t="s">
        <v>414</v>
      </c>
      <c r="D25" s="2"/>
      <c r="E25" s="2"/>
      <c r="F25" s="2"/>
      <c r="G25" s="2"/>
      <c r="H25" s="2"/>
      <c r="I25" s="2"/>
      <c r="J25" s="2"/>
      <c r="K25" s="2"/>
    </row>
    <row r="26" spans="2:14" ht="18" customHeight="1">
      <c r="C26" s="39"/>
    </row>
    <row r="27" spans="2:14" ht="18" customHeight="1"/>
    <row r="28" spans="2:14" ht="18" customHeight="1">
      <c r="B28" s="26" t="s">
        <v>435</v>
      </c>
    </row>
    <row r="29" spans="2:14" ht="18" customHeight="1" thickBot="1">
      <c r="C29" s="31"/>
      <c r="D29" s="31"/>
      <c r="E29" s="31"/>
      <c r="F29" s="32"/>
      <c r="G29" s="31"/>
      <c r="H29" s="32"/>
      <c r="M29" s="44"/>
      <c r="N29" s="25" t="s">
        <v>434</v>
      </c>
    </row>
    <row r="30" spans="2:14" ht="24" customHeight="1">
      <c r="B30" s="783"/>
      <c r="C30" s="784"/>
      <c r="D30" s="826" t="s">
        <v>433</v>
      </c>
      <c r="E30" s="806" t="s">
        <v>432</v>
      </c>
      <c r="F30" s="807"/>
      <c r="G30" s="807"/>
      <c r="H30" s="807"/>
      <c r="I30" s="807"/>
      <c r="J30" s="807"/>
      <c r="K30" s="807"/>
      <c r="L30" s="807"/>
      <c r="M30" s="807"/>
      <c r="N30" s="808"/>
    </row>
    <row r="31" spans="2:14" ht="27" customHeight="1">
      <c r="B31" s="785"/>
      <c r="C31" s="786"/>
      <c r="D31" s="827"/>
      <c r="E31" s="185" t="s">
        <v>431</v>
      </c>
      <c r="F31" s="187" t="s">
        <v>430</v>
      </c>
      <c r="G31" s="185" t="s">
        <v>429</v>
      </c>
      <c r="H31" s="185" t="s">
        <v>428</v>
      </c>
      <c r="I31" s="185" t="s">
        <v>427</v>
      </c>
      <c r="J31" s="186" t="s">
        <v>426</v>
      </c>
      <c r="K31" s="185" t="s">
        <v>425</v>
      </c>
      <c r="L31" s="185" t="s">
        <v>424</v>
      </c>
      <c r="M31" s="185" t="s">
        <v>423</v>
      </c>
      <c r="N31" s="184" t="s">
        <v>422</v>
      </c>
    </row>
    <row r="32" spans="2:14" ht="27" customHeight="1">
      <c r="B32" s="824" t="s">
        <v>78</v>
      </c>
      <c r="C32" s="825"/>
      <c r="D32" s="183">
        <f t="shared" ref="D32:N32" si="5">SUM(D33:D34)</f>
        <v>3860</v>
      </c>
      <c r="E32" s="183">
        <f t="shared" si="5"/>
        <v>5245</v>
      </c>
      <c r="F32" s="183">
        <f t="shared" si="5"/>
        <v>4115</v>
      </c>
      <c r="G32" s="183">
        <f t="shared" si="5"/>
        <v>287</v>
      </c>
      <c r="H32" s="183">
        <f t="shared" si="5"/>
        <v>241</v>
      </c>
      <c r="I32" s="183">
        <f t="shared" si="5"/>
        <v>130</v>
      </c>
      <c r="J32" s="183">
        <f t="shared" si="5"/>
        <v>20</v>
      </c>
      <c r="K32" s="183">
        <f t="shared" si="5"/>
        <v>14</v>
      </c>
      <c r="L32" s="183">
        <f t="shared" si="5"/>
        <v>77</v>
      </c>
      <c r="M32" s="183">
        <f t="shared" si="5"/>
        <v>20</v>
      </c>
      <c r="N32" s="182">
        <f t="shared" si="5"/>
        <v>341</v>
      </c>
    </row>
    <row r="33" spans="2:14" ht="24" customHeight="1">
      <c r="B33" s="179"/>
      <c r="C33" s="64" t="s">
        <v>421</v>
      </c>
      <c r="D33" s="181">
        <v>3788</v>
      </c>
      <c r="E33" s="181">
        <v>5107</v>
      </c>
      <c r="F33" s="181">
        <v>4077</v>
      </c>
      <c r="G33" s="181">
        <v>267</v>
      </c>
      <c r="H33" s="181">
        <v>227</v>
      </c>
      <c r="I33" s="181">
        <v>101</v>
      </c>
      <c r="J33" s="181">
        <v>18</v>
      </c>
      <c r="K33" s="181">
        <v>8</v>
      </c>
      <c r="L33" s="181">
        <v>71</v>
      </c>
      <c r="M33" s="181">
        <v>19</v>
      </c>
      <c r="N33" s="180">
        <v>319</v>
      </c>
    </row>
    <row r="34" spans="2:14" ht="24" customHeight="1">
      <c r="B34" s="179"/>
      <c r="C34" s="64" t="s">
        <v>420</v>
      </c>
      <c r="D34" s="174">
        <v>72</v>
      </c>
      <c r="E34" s="174">
        <v>138</v>
      </c>
      <c r="F34" s="174">
        <v>38</v>
      </c>
      <c r="G34" s="174">
        <v>20</v>
      </c>
      <c r="H34" s="174">
        <v>14</v>
      </c>
      <c r="I34" s="174">
        <v>29</v>
      </c>
      <c r="J34" s="174">
        <v>2</v>
      </c>
      <c r="K34" s="174">
        <v>6</v>
      </c>
      <c r="L34" s="174">
        <v>6</v>
      </c>
      <c r="M34" s="174">
        <v>1</v>
      </c>
      <c r="N34" s="172">
        <v>22</v>
      </c>
    </row>
    <row r="35" spans="2:14" ht="24" customHeight="1">
      <c r="B35" s="821" t="s">
        <v>419</v>
      </c>
      <c r="C35" s="823"/>
      <c r="D35" s="174">
        <v>8648</v>
      </c>
      <c r="E35" s="174">
        <v>8692</v>
      </c>
      <c r="F35" s="174">
        <v>8439</v>
      </c>
      <c r="G35" s="174">
        <v>49</v>
      </c>
      <c r="H35" s="174">
        <v>83</v>
      </c>
      <c r="I35" s="174">
        <v>89</v>
      </c>
      <c r="J35" s="174">
        <v>12</v>
      </c>
      <c r="K35" s="174">
        <v>0</v>
      </c>
      <c r="L35" s="174">
        <v>12</v>
      </c>
      <c r="M35" s="174">
        <v>0</v>
      </c>
      <c r="N35" s="172">
        <v>8</v>
      </c>
    </row>
    <row r="36" spans="2:14" ht="24" customHeight="1">
      <c r="B36" s="111"/>
      <c r="C36" s="177" t="s">
        <v>63</v>
      </c>
      <c r="D36" s="174">
        <f t="shared" ref="D36:N36" si="6">D35</f>
        <v>8648</v>
      </c>
      <c r="E36" s="174">
        <f t="shared" si="6"/>
        <v>8692</v>
      </c>
      <c r="F36" s="174">
        <f t="shared" si="6"/>
        <v>8439</v>
      </c>
      <c r="G36" s="174">
        <f t="shared" si="6"/>
        <v>49</v>
      </c>
      <c r="H36" s="174">
        <f t="shared" si="6"/>
        <v>83</v>
      </c>
      <c r="I36" s="174">
        <f t="shared" si="6"/>
        <v>89</v>
      </c>
      <c r="J36" s="174">
        <f t="shared" si="6"/>
        <v>12</v>
      </c>
      <c r="K36" s="174">
        <f t="shared" si="6"/>
        <v>0</v>
      </c>
      <c r="L36" s="174">
        <f t="shared" si="6"/>
        <v>12</v>
      </c>
      <c r="M36" s="174">
        <f t="shared" si="6"/>
        <v>0</v>
      </c>
      <c r="N36" s="172">
        <f t="shared" si="6"/>
        <v>8</v>
      </c>
    </row>
    <row r="37" spans="2:14" ht="24" customHeight="1">
      <c r="B37" s="802" t="s">
        <v>418</v>
      </c>
      <c r="C37" s="803"/>
      <c r="D37" s="174">
        <v>1219</v>
      </c>
      <c r="E37" s="174">
        <v>1640</v>
      </c>
      <c r="F37" s="174">
        <v>642</v>
      </c>
      <c r="G37" s="174">
        <v>91</v>
      </c>
      <c r="H37" s="174">
        <v>263</v>
      </c>
      <c r="I37" s="174">
        <v>142</v>
      </c>
      <c r="J37" s="174">
        <v>42</v>
      </c>
      <c r="K37" s="174">
        <v>6</v>
      </c>
      <c r="L37" s="174">
        <v>10</v>
      </c>
      <c r="M37" s="173">
        <v>1</v>
      </c>
      <c r="N37" s="172">
        <v>443</v>
      </c>
    </row>
    <row r="38" spans="2:14" ht="24" customHeight="1" thickBot="1">
      <c r="B38" s="171"/>
      <c r="C38" s="170" t="s">
        <v>63</v>
      </c>
      <c r="D38" s="169">
        <f t="shared" ref="D38:N38" si="7">D37</f>
        <v>1219</v>
      </c>
      <c r="E38" s="169">
        <f t="shared" si="7"/>
        <v>1640</v>
      </c>
      <c r="F38" s="169">
        <f t="shared" si="7"/>
        <v>642</v>
      </c>
      <c r="G38" s="169">
        <f t="shared" si="7"/>
        <v>91</v>
      </c>
      <c r="H38" s="169">
        <f t="shared" si="7"/>
        <v>263</v>
      </c>
      <c r="I38" s="169">
        <f t="shared" si="7"/>
        <v>142</v>
      </c>
      <c r="J38" s="169">
        <f t="shared" si="7"/>
        <v>42</v>
      </c>
      <c r="K38" s="169">
        <f t="shared" si="7"/>
        <v>6</v>
      </c>
      <c r="L38" s="169">
        <f t="shared" si="7"/>
        <v>10</v>
      </c>
      <c r="M38" s="169">
        <f t="shared" si="7"/>
        <v>1</v>
      </c>
      <c r="N38" s="168">
        <f t="shared" si="7"/>
        <v>443</v>
      </c>
    </row>
    <row r="39" spans="2:14" ht="18" customHeight="1">
      <c r="B39" s="167" t="s">
        <v>417</v>
      </c>
      <c r="C39" s="31"/>
      <c r="D39" s="2"/>
      <c r="E39" s="2"/>
      <c r="F39" s="2"/>
      <c r="G39" s="2"/>
      <c r="H39" s="2"/>
      <c r="I39" s="2"/>
      <c r="J39" s="2"/>
      <c r="K39" s="2"/>
    </row>
    <row r="40" spans="2:14" ht="18" customHeight="1">
      <c r="B40" s="167" t="s">
        <v>416</v>
      </c>
      <c r="C40" s="31"/>
      <c r="D40" s="2"/>
      <c r="E40" s="2"/>
      <c r="F40" s="2"/>
      <c r="G40" s="2"/>
      <c r="H40" s="2"/>
      <c r="I40" s="2"/>
      <c r="J40" s="2"/>
      <c r="K40" s="2"/>
    </row>
    <row r="41" spans="2:14" ht="18" customHeight="1">
      <c r="B41" s="167" t="s">
        <v>415</v>
      </c>
      <c r="C41" s="31"/>
      <c r="D41" s="2"/>
      <c r="E41" s="2"/>
      <c r="F41" s="2"/>
      <c r="G41" s="2"/>
      <c r="H41" s="2"/>
      <c r="I41" s="2"/>
      <c r="J41" s="2"/>
      <c r="K41" s="2"/>
    </row>
    <row r="42" spans="2:14" ht="18" customHeight="1">
      <c r="B42" s="3" t="s">
        <v>414</v>
      </c>
    </row>
  </sheetData>
  <mergeCells count="21">
    <mergeCell ref="D3:D5"/>
    <mergeCell ref="B11:B12"/>
    <mergeCell ref="K3:K5"/>
    <mergeCell ref="B6:C6"/>
    <mergeCell ref="B35:C35"/>
    <mergeCell ref="B15:B16"/>
    <mergeCell ref="B32:C32"/>
    <mergeCell ref="B30:C31"/>
    <mergeCell ref="D30:D31"/>
    <mergeCell ref="B17:B18"/>
    <mergeCell ref="B21:C21"/>
    <mergeCell ref="L3:M4"/>
    <mergeCell ref="I4:J4"/>
    <mergeCell ref="E3:J3"/>
    <mergeCell ref="E4:F4"/>
    <mergeCell ref="G4:H4"/>
    <mergeCell ref="B13:B14"/>
    <mergeCell ref="B9:B10"/>
    <mergeCell ref="B37:C37"/>
    <mergeCell ref="B19:C19"/>
    <mergeCell ref="E30:N30"/>
  </mergeCells>
  <phoneticPr fontId="3"/>
  <pageMargins left="0.51181102362204722" right="0.51181102362204722" top="0.55118110236220474" bottom="0.39370078740157483" header="0.51181102362204722" footer="0.51181102362204722"/>
  <pageSetup paperSize="9" scale="72" firstPageNumber="16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50"/>
  <sheetViews>
    <sheetView showGridLines="0" view="pageBreakPreview" zoomScale="60" zoomScaleNormal="100" workbookViewId="0">
      <selection activeCell="AB7" sqref="AB7"/>
    </sheetView>
  </sheetViews>
  <sheetFormatPr defaultColWidth="10.625" defaultRowHeight="18" customHeight="1"/>
  <cols>
    <col min="1" max="1" width="2.625" style="1" customWidth="1"/>
    <col min="2" max="2" width="4.625" style="1" customWidth="1"/>
    <col min="3" max="3" width="11.625" style="1" customWidth="1"/>
    <col min="4" max="22" width="7.5" style="1" customWidth="1"/>
    <col min="23" max="24" width="7.375" style="1" customWidth="1"/>
    <col min="25" max="25" width="9.625" style="1" customWidth="1"/>
    <col min="26" max="16384" width="10.625" style="1"/>
  </cols>
  <sheetData>
    <row r="1" spans="1:25" ht="18" customHeight="1">
      <c r="B1" s="26" t="s">
        <v>482</v>
      </c>
    </row>
    <row r="2" spans="1:25" ht="18" customHeight="1" thickBot="1">
      <c r="C2" s="31"/>
      <c r="D2" s="31"/>
      <c r="E2" s="31"/>
      <c r="F2" s="31"/>
      <c r="G2" s="31"/>
      <c r="H2" s="31"/>
      <c r="I2" s="31"/>
      <c r="J2" s="31"/>
      <c r="K2" s="31"/>
      <c r="L2" s="31"/>
      <c r="M2" s="31"/>
      <c r="N2" s="31"/>
      <c r="O2" s="31"/>
      <c r="P2" s="31"/>
      <c r="Q2" s="32"/>
      <c r="R2" s="31"/>
      <c r="S2" s="32"/>
      <c r="T2" s="31"/>
      <c r="V2" s="243"/>
      <c r="W2" s="216" t="s">
        <v>434</v>
      </c>
      <c r="X2" s="218"/>
    </row>
    <row r="3" spans="1:25" ht="22.5" customHeight="1">
      <c r="B3" s="242"/>
      <c r="C3" s="241"/>
      <c r="D3" s="867" t="s">
        <v>460</v>
      </c>
      <c r="E3" s="868"/>
      <c r="F3" s="867" t="s">
        <v>459</v>
      </c>
      <c r="G3" s="868"/>
      <c r="H3" s="867" t="s">
        <v>481</v>
      </c>
      <c r="I3" s="871"/>
      <c r="J3" s="871"/>
      <c r="K3" s="871"/>
      <c r="L3" s="871"/>
      <c r="M3" s="871"/>
      <c r="N3" s="871"/>
      <c r="O3" s="871"/>
      <c r="P3" s="871"/>
      <c r="Q3" s="872"/>
      <c r="R3" s="860" t="s">
        <v>480</v>
      </c>
      <c r="S3" s="861"/>
      <c r="T3" s="861"/>
      <c r="U3" s="861"/>
      <c r="V3" s="861"/>
      <c r="W3" s="862"/>
      <c r="X3" s="240"/>
    </row>
    <row r="4" spans="1:25" ht="22.5" customHeight="1">
      <c r="B4" s="239"/>
      <c r="C4" s="238"/>
      <c r="D4" s="869"/>
      <c r="E4" s="870"/>
      <c r="F4" s="869"/>
      <c r="G4" s="870"/>
      <c r="H4" s="873" t="s">
        <v>479</v>
      </c>
      <c r="I4" s="873"/>
      <c r="J4" s="873" t="s">
        <v>478</v>
      </c>
      <c r="K4" s="873"/>
      <c r="L4" s="873" t="s">
        <v>477</v>
      </c>
      <c r="M4" s="873"/>
      <c r="N4" s="873" t="s">
        <v>476</v>
      </c>
      <c r="O4" s="873"/>
      <c r="P4" s="873" t="s">
        <v>475</v>
      </c>
      <c r="Q4" s="873"/>
      <c r="R4" s="863" t="s">
        <v>474</v>
      </c>
      <c r="S4" s="750"/>
      <c r="T4" s="863" t="s">
        <v>473</v>
      </c>
      <c r="U4" s="750"/>
      <c r="V4" s="863" t="s">
        <v>422</v>
      </c>
      <c r="W4" s="864"/>
      <c r="X4" s="237"/>
    </row>
    <row r="5" spans="1:25" ht="36" customHeight="1">
      <c r="B5" s="847" t="s">
        <v>472</v>
      </c>
      <c r="C5" s="754"/>
      <c r="D5" s="843"/>
      <c r="E5" s="848"/>
      <c r="F5" s="843"/>
      <c r="G5" s="849"/>
      <c r="H5" s="874"/>
      <c r="I5" s="866"/>
      <c r="J5" s="865"/>
      <c r="K5" s="866"/>
      <c r="L5" s="865"/>
      <c r="M5" s="866"/>
      <c r="N5" s="865"/>
      <c r="O5" s="866"/>
      <c r="P5" s="865"/>
      <c r="Q5" s="866"/>
      <c r="R5" s="865"/>
      <c r="S5" s="866"/>
      <c r="T5" s="865"/>
      <c r="U5" s="866"/>
      <c r="V5" s="843"/>
      <c r="W5" s="888"/>
      <c r="X5" s="216"/>
    </row>
    <row r="6" spans="1:25" ht="36" customHeight="1">
      <c r="B6" s="236"/>
      <c r="C6" s="235" t="s">
        <v>471</v>
      </c>
      <c r="D6" s="843" t="s">
        <v>470</v>
      </c>
      <c r="E6" s="844"/>
      <c r="F6" s="843" t="s">
        <v>469</v>
      </c>
      <c r="G6" s="844"/>
      <c r="H6" s="843">
        <f>SUM(J6:Q6)</f>
        <v>54546</v>
      </c>
      <c r="I6" s="844"/>
      <c r="J6" s="843">
        <v>9970</v>
      </c>
      <c r="K6" s="844"/>
      <c r="L6" s="843">
        <v>16039</v>
      </c>
      <c r="M6" s="844"/>
      <c r="N6" s="843">
        <v>13842</v>
      </c>
      <c r="O6" s="844"/>
      <c r="P6" s="843">
        <v>14695</v>
      </c>
      <c r="Q6" s="844"/>
      <c r="R6" s="843">
        <v>16106</v>
      </c>
      <c r="S6" s="844"/>
      <c r="T6" s="843">
        <v>16621</v>
      </c>
      <c r="U6" s="844"/>
      <c r="V6" s="843">
        <f>37+844</f>
        <v>881</v>
      </c>
      <c r="W6" s="890"/>
      <c r="X6" s="217"/>
    </row>
    <row r="7" spans="1:25" ht="36" customHeight="1">
      <c r="B7" s="234"/>
      <c r="C7" s="233" t="s">
        <v>468</v>
      </c>
      <c r="D7" s="843">
        <v>18500</v>
      </c>
      <c r="E7" s="844"/>
      <c r="F7" s="843">
        <v>0</v>
      </c>
      <c r="G7" s="844"/>
      <c r="H7" s="843">
        <f>SUM(J7:Q7)</f>
        <v>44867</v>
      </c>
      <c r="I7" s="844"/>
      <c r="J7" s="843">
        <v>8485</v>
      </c>
      <c r="K7" s="844"/>
      <c r="L7" s="843">
        <v>14984</v>
      </c>
      <c r="M7" s="844"/>
      <c r="N7" s="843">
        <v>10448</v>
      </c>
      <c r="O7" s="844"/>
      <c r="P7" s="843">
        <v>10950</v>
      </c>
      <c r="Q7" s="844"/>
      <c r="R7" s="843">
        <v>15273</v>
      </c>
      <c r="S7" s="844"/>
      <c r="T7" s="843">
        <v>15354</v>
      </c>
      <c r="U7" s="844"/>
      <c r="V7" s="843">
        <f>37+787</f>
        <v>824</v>
      </c>
      <c r="W7" s="890"/>
      <c r="X7" s="216"/>
    </row>
    <row r="8" spans="1:25" ht="36" customHeight="1">
      <c r="B8" s="234"/>
      <c r="C8" s="233" t="s">
        <v>467</v>
      </c>
      <c r="D8" s="843">
        <v>185980</v>
      </c>
      <c r="E8" s="844"/>
      <c r="F8" s="843">
        <v>0</v>
      </c>
      <c r="G8" s="844"/>
      <c r="H8" s="843">
        <f>SUM(J8:Q8)</f>
        <v>45010</v>
      </c>
      <c r="I8" s="844"/>
      <c r="J8" s="843">
        <v>8486</v>
      </c>
      <c r="K8" s="844"/>
      <c r="L8" s="843">
        <v>15036</v>
      </c>
      <c r="M8" s="844"/>
      <c r="N8" s="843">
        <v>10454</v>
      </c>
      <c r="O8" s="844"/>
      <c r="P8" s="843">
        <v>11034</v>
      </c>
      <c r="Q8" s="844"/>
      <c r="R8" s="843">
        <v>15275</v>
      </c>
      <c r="S8" s="844"/>
      <c r="T8" s="843">
        <v>15361</v>
      </c>
      <c r="U8" s="844"/>
      <c r="V8" s="843">
        <f>45+800</f>
        <v>845</v>
      </c>
      <c r="W8" s="890"/>
      <c r="X8" s="216"/>
    </row>
    <row r="9" spans="1:25" ht="36" customHeight="1">
      <c r="B9" s="858"/>
      <c r="C9" s="859"/>
      <c r="D9" s="843"/>
      <c r="E9" s="848"/>
      <c r="F9" s="843"/>
      <c r="G9" s="849"/>
      <c r="H9" s="841"/>
      <c r="I9" s="842"/>
      <c r="J9" s="843"/>
      <c r="K9" s="848"/>
      <c r="L9" s="882"/>
      <c r="M9" s="848"/>
      <c r="N9" s="882"/>
      <c r="O9" s="848"/>
      <c r="P9" s="882"/>
      <c r="Q9" s="848"/>
      <c r="R9" s="843"/>
      <c r="S9" s="848"/>
      <c r="T9" s="843"/>
      <c r="U9" s="848"/>
      <c r="V9" s="843"/>
      <c r="W9" s="888"/>
      <c r="X9" s="216"/>
    </row>
    <row r="10" spans="1:25" ht="36" customHeight="1">
      <c r="A10" s="39"/>
      <c r="B10" s="847" t="s">
        <v>466</v>
      </c>
      <c r="C10" s="754"/>
      <c r="D10" s="843">
        <v>182</v>
      </c>
      <c r="E10" s="848"/>
      <c r="F10" s="843">
        <v>0</v>
      </c>
      <c r="G10" s="849"/>
      <c r="H10" s="843">
        <f>SUM(J10:Q10)</f>
        <v>137</v>
      </c>
      <c r="I10" s="844"/>
      <c r="J10" s="843">
        <v>16</v>
      </c>
      <c r="K10" s="882"/>
      <c r="L10" s="843">
        <v>102</v>
      </c>
      <c r="M10" s="882"/>
      <c r="N10" s="843">
        <v>6</v>
      </c>
      <c r="O10" s="882"/>
      <c r="P10" s="843">
        <v>13</v>
      </c>
      <c r="Q10" s="882"/>
      <c r="R10" s="843">
        <v>199</v>
      </c>
      <c r="S10" s="848"/>
      <c r="T10" s="843">
        <v>1032</v>
      </c>
      <c r="U10" s="848"/>
      <c r="V10" s="843">
        <v>4</v>
      </c>
      <c r="W10" s="888"/>
      <c r="X10" s="216"/>
    </row>
    <row r="11" spans="1:25" ht="36" customHeight="1" thickBot="1">
      <c r="B11" s="853" t="s">
        <v>465</v>
      </c>
      <c r="C11" s="854"/>
      <c r="D11" s="855"/>
      <c r="E11" s="856"/>
      <c r="F11" s="855"/>
      <c r="G11" s="857"/>
      <c r="H11" s="845"/>
      <c r="I11" s="846"/>
      <c r="J11" s="855"/>
      <c r="K11" s="856"/>
      <c r="L11" s="877"/>
      <c r="M11" s="856"/>
      <c r="N11" s="877"/>
      <c r="O11" s="856"/>
      <c r="P11" s="877"/>
      <c r="Q11" s="856"/>
      <c r="R11" s="855"/>
      <c r="S11" s="856"/>
      <c r="T11" s="855"/>
      <c r="U11" s="856"/>
      <c r="V11" s="855"/>
      <c r="W11" s="889"/>
      <c r="X11" s="216"/>
    </row>
    <row r="12" spans="1:25" ht="18" customHeight="1">
      <c r="B12" s="219" t="s">
        <v>464</v>
      </c>
      <c r="D12" s="214"/>
      <c r="E12" s="214"/>
      <c r="F12" s="214"/>
      <c r="G12" s="214"/>
      <c r="H12" s="214"/>
      <c r="I12" s="214"/>
      <c r="J12" s="214"/>
      <c r="K12" s="214"/>
      <c r="L12" s="214"/>
      <c r="M12" s="214"/>
      <c r="N12" s="214"/>
      <c r="O12" s="214"/>
      <c r="P12" s="214"/>
      <c r="Q12" s="214"/>
      <c r="R12" s="214"/>
      <c r="S12" s="214"/>
      <c r="T12" s="214"/>
      <c r="U12" s="214"/>
      <c r="V12" s="214"/>
      <c r="W12" s="213"/>
      <c r="X12" s="213"/>
    </row>
    <row r="13" spans="1:25" ht="18" customHeight="1">
      <c r="B13" s="219" t="s">
        <v>463</v>
      </c>
      <c r="D13" s="214"/>
      <c r="E13" s="214"/>
      <c r="F13" s="214"/>
      <c r="G13" s="214"/>
      <c r="H13" s="214"/>
      <c r="I13" s="214"/>
      <c r="J13" s="214"/>
      <c r="K13" s="214"/>
      <c r="L13" s="214"/>
      <c r="M13" s="214"/>
      <c r="N13" s="214"/>
      <c r="O13" s="214"/>
      <c r="P13" s="214"/>
      <c r="Q13" s="214"/>
      <c r="R13" s="214"/>
      <c r="S13" s="214"/>
      <c r="T13" s="214"/>
      <c r="U13" s="214"/>
      <c r="V13" s="214"/>
      <c r="W13" s="213"/>
      <c r="X13" s="213"/>
    </row>
    <row r="14" spans="1:25" ht="18" customHeight="1">
      <c r="B14" s="215" t="s">
        <v>40</v>
      </c>
      <c r="D14" s="2"/>
      <c r="E14" s="2"/>
      <c r="F14" s="2"/>
      <c r="G14" s="2"/>
      <c r="H14" s="2"/>
      <c r="I14" s="2"/>
      <c r="J14" s="2"/>
      <c r="K14" s="2"/>
      <c r="L14" s="2"/>
      <c r="M14" s="2"/>
      <c r="N14" s="2"/>
      <c r="O14" s="2"/>
      <c r="P14" s="2"/>
      <c r="Q14" s="2"/>
      <c r="R14" s="2"/>
      <c r="S14" s="2"/>
      <c r="T14" s="2"/>
      <c r="U14" s="2"/>
      <c r="V14" s="2"/>
      <c r="W14" s="2"/>
      <c r="X14" s="2"/>
    </row>
    <row r="15" spans="1:25" ht="18" customHeight="1">
      <c r="C15" s="39"/>
    </row>
    <row r="16" spans="1:25" ht="18" customHeight="1">
      <c r="C16" s="39"/>
      <c r="E16" s="220"/>
      <c r="G16" s="220"/>
      <c r="I16" s="220"/>
      <c r="K16" s="220"/>
      <c r="M16" s="220"/>
      <c r="O16" s="220"/>
      <c r="Q16" s="220"/>
      <c r="S16" s="220"/>
      <c r="U16" s="220"/>
      <c r="W16" s="220"/>
      <c r="Y16" s="220"/>
    </row>
    <row r="17" spans="2:26" ht="18" customHeight="1">
      <c r="C17" s="39"/>
      <c r="E17" s="220"/>
      <c r="G17" s="220"/>
      <c r="I17" s="220"/>
      <c r="K17" s="220"/>
      <c r="M17" s="220"/>
      <c r="O17" s="220"/>
      <c r="Q17" s="220"/>
      <c r="S17" s="220"/>
      <c r="U17" s="220"/>
      <c r="W17" s="220"/>
      <c r="Y17" s="220"/>
    </row>
    <row r="18" spans="2:26" ht="18" customHeight="1">
      <c r="B18" s="26" t="s">
        <v>462</v>
      </c>
    </row>
    <row r="19" spans="2:26" ht="18" customHeight="1" thickBot="1">
      <c r="C19" s="31"/>
      <c r="D19" s="127"/>
      <c r="E19" s="127"/>
      <c r="F19" s="127"/>
      <c r="G19" s="127"/>
      <c r="H19" s="127"/>
      <c r="I19" s="127"/>
      <c r="J19" s="127"/>
      <c r="K19" s="127"/>
      <c r="L19" s="127"/>
      <c r="M19" s="127"/>
      <c r="N19" s="127"/>
      <c r="O19" s="127"/>
      <c r="P19" s="127"/>
      <c r="Q19" s="127"/>
      <c r="R19" s="127"/>
      <c r="S19" s="127"/>
      <c r="T19" s="127"/>
      <c r="U19" s="44"/>
      <c r="Y19" s="216" t="s">
        <v>461</v>
      </c>
    </row>
    <row r="20" spans="2:26" ht="44.25" customHeight="1">
      <c r="B20" s="231"/>
      <c r="C20" s="230"/>
      <c r="D20" s="850" t="s">
        <v>460</v>
      </c>
      <c r="E20" s="851"/>
      <c r="F20" s="851"/>
      <c r="G20" s="852"/>
      <c r="H20" s="850" t="s">
        <v>459</v>
      </c>
      <c r="I20" s="851"/>
      <c r="J20" s="851"/>
      <c r="K20" s="852"/>
      <c r="L20" s="850" t="s">
        <v>458</v>
      </c>
      <c r="M20" s="851"/>
      <c r="N20" s="851"/>
      <c r="O20" s="852"/>
      <c r="P20" s="885" t="s">
        <v>457</v>
      </c>
      <c r="Q20" s="886"/>
      <c r="R20" s="886"/>
      <c r="S20" s="887"/>
      <c r="T20" s="885" t="s">
        <v>45</v>
      </c>
      <c r="U20" s="886"/>
      <c r="V20" s="886"/>
      <c r="W20" s="886"/>
      <c r="X20" s="891" t="s">
        <v>456</v>
      </c>
      <c r="Y20" s="892"/>
    </row>
    <row r="21" spans="2:26" ht="44.25" customHeight="1">
      <c r="B21" s="229"/>
      <c r="C21" s="228"/>
      <c r="D21" s="829" t="s">
        <v>433</v>
      </c>
      <c r="E21" s="829"/>
      <c r="F21" s="829" t="s">
        <v>439</v>
      </c>
      <c r="G21" s="829"/>
      <c r="H21" s="829" t="s">
        <v>433</v>
      </c>
      <c r="I21" s="829"/>
      <c r="J21" s="829" t="s">
        <v>439</v>
      </c>
      <c r="K21" s="829"/>
      <c r="L21" s="829" t="s">
        <v>433</v>
      </c>
      <c r="M21" s="829"/>
      <c r="N21" s="829" t="s">
        <v>439</v>
      </c>
      <c r="O21" s="829"/>
      <c r="P21" s="829" t="s">
        <v>433</v>
      </c>
      <c r="Q21" s="829"/>
      <c r="R21" s="829" t="s">
        <v>439</v>
      </c>
      <c r="S21" s="829"/>
      <c r="T21" s="829" t="s">
        <v>433</v>
      </c>
      <c r="U21" s="829"/>
      <c r="V21" s="833" t="s">
        <v>439</v>
      </c>
      <c r="W21" s="834"/>
      <c r="X21" s="893"/>
      <c r="Y21" s="894"/>
    </row>
    <row r="22" spans="2:26" ht="44.25" customHeight="1">
      <c r="B22" s="880" t="s">
        <v>78</v>
      </c>
      <c r="C22" s="881"/>
      <c r="D22" s="835">
        <f>SUM(D23:E24)</f>
        <v>4578</v>
      </c>
      <c r="E22" s="836"/>
      <c r="F22" s="835">
        <f>SUM(F23:G24)</f>
        <v>4906</v>
      </c>
      <c r="G22" s="836"/>
      <c r="H22" s="835">
        <f>SUM(H23:I24)</f>
        <v>2490</v>
      </c>
      <c r="I22" s="836"/>
      <c r="J22" s="835">
        <f>SUM(J23:K24)</f>
        <v>3402</v>
      </c>
      <c r="K22" s="836"/>
      <c r="L22" s="835">
        <f>SUM(L23:M24)</f>
        <v>4896</v>
      </c>
      <c r="M22" s="836"/>
      <c r="N22" s="835">
        <f>SUM(N23:O24)</f>
        <v>7035</v>
      </c>
      <c r="O22" s="836"/>
      <c r="P22" s="835">
        <f>SUM(P23:Q24)</f>
        <v>7747</v>
      </c>
      <c r="Q22" s="836"/>
      <c r="R22" s="835">
        <f>SUM(R23:S24)</f>
        <v>10743</v>
      </c>
      <c r="S22" s="836"/>
      <c r="T22" s="835">
        <f>SUM(T23:U24)</f>
        <v>828</v>
      </c>
      <c r="U22" s="836"/>
      <c r="V22" s="838">
        <f>SUM(V23:W24)</f>
        <v>1149</v>
      </c>
      <c r="W22" s="839"/>
      <c r="X22" s="895">
        <f>SUM(X23:Y24)</f>
        <v>7305</v>
      </c>
      <c r="Y22" s="896"/>
    </row>
    <row r="23" spans="2:26" ht="44.25" customHeight="1">
      <c r="B23" s="227"/>
      <c r="C23" s="222" t="s">
        <v>68</v>
      </c>
      <c r="D23" s="835">
        <f>D29+D31+D33+D35+D37</f>
        <v>26</v>
      </c>
      <c r="E23" s="836"/>
      <c r="F23" s="835">
        <f>F29+F31+F33+F35+F37</f>
        <v>29</v>
      </c>
      <c r="G23" s="836"/>
      <c r="H23" s="835">
        <f>H29+H31+H33+H35+H37</f>
        <v>5</v>
      </c>
      <c r="I23" s="836"/>
      <c r="J23" s="835">
        <f>J29+J31+J33+J35+J37</f>
        <v>12</v>
      </c>
      <c r="K23" s="836"/>
      <c r="L23" s="835">
        <f>L29+L31+L33+L35+L37</f>
        <v>48</v>
      </c>
      <c r="M23" s="836"/>
      <c r="N23" s="835">
        <f>N29+N31+N33+N35+N37</f>
        <v>55</v>
      </c>
      <c r="O23" s="836"/>
      <c r="P23" s="835">
        <f>P29+P31+P33+P35+P37</f>
        <v>266</v>
      </c>
      <c r="Q23" s="836"/>
      <c r="R23" s="835">
        <f>R29+R31+R33+R35+R37</f>
        <v>276</v>
      </c>
      <c r="S23" s="836"/>
      <c r="T23" s="835">
        <f>T29+T31+T33+T35+T37</f>
        <v>23</v>
      </c>
      <c r="U23" s="836"/>
      <c r="V23" s="835">
        <f>V29+V31+V33+V35+V37</f>
        <v>31</v>
      </c>
      <c r="W23" s="840"/>
      <c r="X23" s="895">
        <f>X29+X31+X33+X35+X37</f>
        <v>94</v>
      </c>
      <c r="Y23" s="896"/>
    </row>
    <row r="24" spans="2:26" ht="44.25" customHeight="1">
      <c r="B24" s="227"/>
      <c r="C24" s="226" t="s">
        <v>67</v>
      </c>
      <c r="D24" s="835">
        <f>D30+D32+D34+D36+D38</f>
        <v>4552</v>
      </c>
      <c r="E24" s="836"/>
      <c r="F24" s="835">
        <f>F30+F32+F34+F36+F38</f>
        <v>4877</v>
      </c>
      <c r="G24" s="836"/>
      <c r="H24" s="835">
        <f>H30+H32+H34+H36+H38</f>
        <v>2485</v>
      </c>
      <c r="I24" s="836"/>
      <c r="J24" s="835">
        <f>J30+J32+J34+J36+J38</f>
        <v>3390</v>
      </c>
      <c r="K24" s="836"/>
      <c r="L24" s="835">
        <f>L30+L32+L34+L36+L38</f>
        <v>4848</v>
      </c>
      <c r="M24" s="836"/>
      <c r="N24" s="835">
        <f>N30+N32+N34+N36+N38</f>
        <v>6980</v>
      </c>
      <c r="O24" s="836"/>
      <c r="P24" s="835">
        <f>P30+P32+P34+P36+P38</f>
        <v>7481</v>
      </c>
      <c r="Q24" s="836"/>
      <c r="R24" s="835">
        <f>R30+R32+R34+R36+R38</f>
        <v>10467</v>
      </c>
      <c r="S24" s="836"/>
      <c r="T24" s="835">
        <f>T30+T32+T34+T36+T38</f>
        <v>805</v>
      </c>
      <c r="U24" s="836"/>
      <c r="V24" s="835">
        <f>V30+V32+V34+V36+V38</f>
        <v>1118</v>
      </c>
      <c r="W24" s="840"/>
      <c r="X24" s="895">
        <f>X30+X32+X34+X36+X38</f>
        <v>7211</v>
      </c>
      <c r="Y24" s="896"/>
    </row>
    <row r="25" spans="2:26" ht="44.25" customHeight="1">
      <c r="B25" s="878" t="s">
        <v>66</v>
      </c>
      <c r="C25" s="879"/>
      <c r="D25" s="835">
        <v>3345</v>
      </c>
      <c r="E25" s="836"/>
      <c r="F25" s="835">
        <v>3345</v>
      </c>
      <c r="G25" s="836"/>
      <c r="H25" s="835">
        <v>325</v>
      </c>
      <c r="I25" s="836"/>
      <c r="J25" s="835">
        <v>325</v>
      </c>
      <c r="K25" s="836"/>
      <c r="L25" s="835">
        <v>2916</v>
      </c>
      <c r="M25" s="836"/>
      <c r="N25" s="835">
        <v>7685</v>
      </c>
      <c r="O25" s="836"/>
      <c r="P25" s="835">
        <v>805</v>
      </c>
      <c r="Q25" s="836"/>
      <c r="R25" s="835">
        <v>805</v>
      </c>
      <c r="S25" s="836"/>
      <c r="T25" s="835">
        <v>330</v>
      </c>
      <c r="U25" s="836"/>
      <c r="V25" s="835">
        <v>411</v>
      </c>
      <c r="W25" s="837"/>
      <c r="X25" s="840">
        <v>10411</v>
      </c>
      <c r="Y25" s="896"/>
    </row>
    <row r="26" spans="2:26" ht="44.25" customHeight="1">
      <c r="B26" s="225"/>
      <c r="C26" s="224" t="s">
        <v>455</v>
      </c>
      <c r="D26" s="835">
        <f>D25</f>
        <v>3345</v>
      </c>
      <c r="E26" s="836"/>
      <c r="F26" s="835">
        <f>F25</f>
        <v>3345</v>
      </c>
      <c r="G26" s="836"/>
      <c r="H26" s="835">
        <f>H25</f>
        <v>325</v>
      </c>
      <c r="I26" s="836"/>
      <c r="J26" s="835">
        <f>J25</f>
        <v>325</v>
      </c>
      <c r="K26" s="836"/>
      <c r="L26" s="835">
        <f>L25</f>
        <v>2916</v>
      </c>
      <c r="M26" s="836"/>
      <c r="N26" s="835">
        <f>N25</f>
        <v>7685</v>
      </c>
      <c r="O26" s="836"/>
      <c r="P26" s="835">
        <f>P25</f>
        <v>805</v>
      </c>
      <c r="Q26" s="836"/>
      <c r="R26" s="835">
        <f>R25</f>
        <v>805</v>
      </c>
      <c r="S26" s="836"/>
      <c r="T26" s="835">
        <f>T25</f>
        <v>330</v>
      </c>
      <c r="U26" s="836"/>
      <c r="V26" s="835">
        <f>V25</f>
        <v>411</v>
      </c>
      <c r="W26" s="837"/>
      <c r="X26" s="840">
        <f>X25</f>
        <v>10411</v>
      </c>
      <c r="Y26" s="896"/>
      <c r="Z26" s="220"/>
    </row>
    <row r="27" spans="2:26" ht="44.25" customHeight="1">
      <c r="B27" s="878" t="s">
        <v>438</v>
      </c>
      <c r="C27" s="879"/>
      <c r="D27" s="835">
        <v>4553</v>
      </c>
      <c r="E27" s="836"/>
      <c r="F27" s="835">
        <v>4553</v>
      </c>
      <c r="G27" s="836"/>
      <c r="H27" s="835">
        <v>582</v>
      </c>
      <c r="I27" s="836"/>
      <c r="J27" s="835">
        <v>705</v>
      </c>
      <c r="K27" s="836"/>
      <c r="L27" s="835">
        <v>124</v>
      </c>
      <c r="M27" s="836"/>
      <c r="N27" s="835">
        <v>350</v>
      </c>
      <c r="O27" s="836"/>
      <c r="P27" s="835">
        <v>1044</v>
      </c>
      <c r="Q27" s="836"/>
      <c r="R27" s="835">
        <v>1684</v>
      </c>
      <c r="S27" s="836"/>
      <c r="T27" s="835">
        <v>536</v>
      </c>
      <c r="U27" s="836"/>
      <c r="V27" s="835">
        <v>569</v>
      </c>
      <c r="W27" s="837"/>
      <c r="X27" s="840">
        <v>5865</v>
      </c>
      <c r="Y27" s="896"/>
    </row>
    <row r="28" spans="2:26" ht="44.25" customHeight="1">
      <c r="B28" s="225"/>
      <c r="C28" s="224" t="s">
        <v>455</v>
      </c>
      <c r="D28" s="835">
        <f>D27</f>
        <v>4553</v>
      </c>
      <c r="E28" s="836"/>
      <c r="F28" s="835">
        <f>F27</f>
        <v>4553</v>
      </c>
      <c r="G28" s="836"/>
      <c r="H28" s="835">
        <f>H27</f>
        <v>582</v>
      </c>
      <c r="I28" s="836"/>
      <c r="J28" s="835">
        <f>J27</f>
        <v>705</v>
      </c>
      <c r="K28" s="836"/>
      <c r="L28" s="835">
        <f>L27</f>
        <v>124</v>
      </c>
      <c r="M28" s="836"/>
      <c r="N28" s="835">
        <f>N27</f>
        <v>350</v>
      </c>
      <c r="O28" s="836"/>
      <c r="P28" s="835">
        <f>P27</f>
        <v>1044</v>
      </c>
      <c r="Q28" s="836"/>
      <c r="R28" s="835">
        <f>R27</f>
        <v>1684</v>
      </c>
      <c r="S28" s="836"/>
      <c r="T28" s="835">
        <f>T27</f>
        <v>536</v>
      </c>
      <c r="U28" s="836"/>
      <c r="V28" s="835">
        <f>V27</f>
        <v>569</v>
      </c>
      <c r="W28" s="837"/>
      <c r="X28" s="840">
        <f>X27</f>
        <v>5865</v>
      </c>
      <c r="Y28" s="896"/>
      <c r="Z28" s="220"/>
    </row>
    <row r="29" spans="2:26" ht="44.25" customHeight="1">
      <c r="B29" s="875" t="s">
        <v>77</v>
      </c>
      <c r="C29" s="222" t="s">
        <v>68</v>
      </c>
      <c r="D29" s="835">
        <v>26</v>
      </c>
      <c r="E29" s="836"/>
      <c r="F29" s="835">
        <v>29</v>
      </c>
      <c r="G29" s="836"/>
      <c r="H29" s="835">
        <v>5</v>
      </c>
      <c r="I29" s="836"/>
      <c r="J29" s="835">
        <v>12</v>
      </c>
      <c r="K29" s="836"/>
      <c r="L29" s="835">
        <v>39</v>
      </c>
      <c r="M29" s="836"/>
      <c r="N29" s="835">
        <v>46</v>
      </c>
      <c r="O29" s="836"/>
      <c r="P29" s="835">
        <v>73</v>
      </c>
      <c r="Q29" s="836"/>
      <c r="R29" s="835">
        <v>76</v>
      </c>
      <c r="S29" s="836"/>
      <c r="T29" s="835">
        <v>6</v>
      </c>
      <c r="U29" s="836"/>
      <c r="V29" s="835">
        <v>6</v>
      </c>
      <c r="W29" s="837"/>
      <c r="X29" s="895">
        <v>39</v>
      </c>
      <c r="Y29" s="896"/>
      <c r="Z29" s="220"/>
    </row>
    <row r="30" spans="2:26" ht="44.25" customHeight="1">
      <c r="B30" s="876"/>
      <c r="C30" s="223" t="s">
        <v>67</v>
      </c>
      <c r="D30" s="835">
        <v>936</v>
      </c>
      <c r="E30" s="836"/>
      <c r="F30" s="835">
        <v>1058</v>
      </c>
      <c r="G30" s="836"/>
      <c r="H30" s="835">
        <v>765</v>
      </c>
      <c r="I30" s="836"/>
      <c r="J30" s="835">
        <v>1130</v>
      </c>
      <c r="K30" s="836"/>
      <c r="L30" s="835">
        <v>1219</v>
      </c>
      <c r="M30" s="836"/>
      <c r="N30" s="835">
        <v>1849</v>
      </c>
      <c r="O30" s="836"/>
      <c r="P30" s="835">
        <v>1567</v>
      </c>
      <c r="Q30" s="836"/>
      <c r="R30" s="835">
        <v>2140</v>
      </c>
      <c r="S30" s="836"/>
      <c r="T30" s="835">
        <v>484</v>
      </c>
      <c r="U30" s="836"/>
      <c r="V30" s="835">
        <v>658</v>
      </c>
      <c r="W30" s="837"/>
      <c r="X30" s="895">
        <v>2323</v>
      </c>
      <c r="Y30" s="896"/>
      <c r="Z30" s="220"/>
    </row>
    <row r="31" spans="2:26" ht="44.25" customHeight="1">
      <c r="B31" s="875" t="s">
        <v>76</v>
      </c>
      <c r="C31" s="222" t="s">
        <v>68</v>
      </c>
      <c r="D31" s="835">
        <v>0</v>
      </c>
      <c r="E31" s="836"/>
      <c r="F31" s="835">
        <v>0</v>
      </c>
      <c r="G31" s="836"/>
      <c r="H31" s="835">
        <v>0</v>
      </c>
      <c r="I31" s="836"/>
      <c r="J31" s="835">
        <v>0</v>
      </c>
      <c r="K31" s="836"/>
      <c r="L31" s="835">
        <v>3</v>
      </c>
      <c r="M31" s="836"/>
      <c r="N31" s="835">
        <v>3</v>
      </c>
      <c r="O31" s="836"/>
      <c r="P31" s="835">
        <v>90</v>
      </c>
      <c r="Q31" s="836"/>
      <c r="R31" s="835">
        <v>90</v>
      </c>
      <c r="S31" s="836"/>
      <c r="T31" s="835">
        <v>0</v>
      </c>
      <c r="U31" s="836"/>
      <c r="V31" s="835">
        <v>0</v>
      </c>
      <c r="W31" s="837"/>
      <c r="X31" s="895">
        <v>4</v>
      </c>
      <c r="Y31" s="896"/>
      <c r="Z31" s="220"/>
    </row>
    <row r="32" spans="2:26" ht="44.25" customHeight="1">
      <c r="B32" s="883"/>
      <c r="C32" s="222" t="s">
        <v>67</v>
      </c>
      <c r="D32" s="835">
        <v>1320</v>
      </c>
      <c r="E32" s="836"/>
      <c r="F32" s="835">
        <v>1448</v>
      </c>
      <c r="G32" s="836"/>
      <c r="H32" s="835">
        <v>847</v>
      </c>
      <c r="I32" s="836"/>
      <c r="J32" s="835">
        <v>988</v>
      </c>
      <c r="K32" s="836"/>
      <c r="L32" s="835">
        <v>1770</v>
      </c>
      <c r="M32" s="836"/>
      <c r="N32" s="835">
        <v>2302</v>
      </c>
      <c r="O32" s="836"/>
      <c r="P32" s="835">
        <v>2941</v>
      </c>
      <c r="Q32" s="836"/>
      <c r="R32" s="835">
        <v>3822</v>
      </c>
      <c r="S32" s="836"/>
      <c r="T32" s="835">
        <v>86</v>
      </c>
      <c r="U32" s="836"/>
      <c r="V32" s="835">
        <v>149</v>
      </c>
      <c r="W32" s="837"/>
      <c r="X32" s="895">
        <v>2464</v>
      </c>
      <c r="Y32" s="896"/>
      <c r="Z32" s="220"/>
    </row>
    <row r="33" spans="2:26" ht="44.25" customHeight="1">
      <c r="B33" s="875" t="s">
        <v>74</v>
      </c>
      <c r="C33" s="222" t="s">
        <v>68</v>
      </c>
      <c r="D33" s="835">
        <v>0</v>
      </c>
      <c r="E33" s="836"/>
      <c r="F33" s="835">
        <v>0</v>
      </c>
      <c r="G33" s="836"/>
      <c r="H33" s="835">
        <v>0</v>
      </c>
      <c r="I33" s="836"/>
      <c r="J33" s="835">
        <v>0</v>
      </c>
      <c r="K33" s="836"/>
      <c r="L33" s="835">
        <v>6</v>
      </c>
      <c r="M33" s="836"/>
      <c r="N33" s="835">
        <v>6</v>
      </c>
      <c r="O33" s="836"/>
      <c r="P33" s="835">
        <v>87</v>
      </c>
      <c r="Q33" s="836"/>
      <c r="R33" s="835">
        <v>93</v>
      </c>
      <c r="S33" s="836"/>
      <c r="T33" s="835">
        <v>16</v>
      </c>
      <c r="U33" s="836"/>
      <c r="V33" s="835">
        <v>17</v>
      </c>
      <c r="W33" s="837"/>
      <c r="X33" s="895">
        <v>34</v>
      </c>
      <c r="Y33" s="896"/>
      <c r="Z33" s="220"/>
    </row>
    <row r="34" spans="2:26" ht="44.25" customHeight="1">
      <c r="B34" s="883"/>
      <c r="C34" s="222" t="s">
        <v>67</v>
      </c>
      <c r="D34" s="835">
        <v>434</v>
      </c>
      <c r="E34" s="836"/>
      <c r="F34" s="835">
        <v>441</v>
      </c>
      <c r="G34" s="836"/>
      <c r="H34" s="835">
        <v>159</v>
      </c>
      <c r="I34" s="836"/>
      <c r="J34" s="835">
        <v>164</v>
      </c>
      <c r="K34" s="836"/>
      <c r="L34" s="835">
        <v>269</v>
      </c>
      <c r="M34" s="836"/>
      <c r="N34" s="835">
        <v>417</v>
      </c>
      <c r="O34" s="836"/>
      <c r="P34" s="835">
        <v>632</v>
      </c>
      <c r="Q34" s="836"/>
      <c r="R34" s="835">
        <v>797</v>
      </c>
      <c r="S34" s="836"/>
      <c r="T34" s="835">
        <v>39</v>
      </c>
      <c r="U34" s="836"/>
      <c r="V34" s="835">
        <v>45</v>
      </c>
      <c r="W34" s="837"/>
      <c r="X34" s="895">
        <v>374</v>
      </c>
      <c r="Y34" s="896"/>
      <c r="Z34" s="220"/>
    </row>
    <row r="35" spans="2:26" ht="44.25" customHeight="1">
      <c r="B35" s="875" t="s">
        <v>72</v>
      </c>
      <c r="C35" s="222" t="s">
        <v>68</v>
      </c>
      <c r="D35" s="835">
        <v>0</v>
      </c>
      <c r="E35" s="836"/>
      <c r="F35" s="835">
        <v>0</v>
      </c>
      <c r="G35" s="836"/>
      <c r="H35" s="835">
        <v>0</v>
      </c>
      <c r="I35" s="836"/>
      <c r="J35" s="835">
        <v>0</v>
      </c>
      <c r="K35" s="836"/>
      <c r="L35" s="835">
        <v>0</v>
      </c>
      <c r="M35" s="836"/>
      <c r="N35" s="835">
        <v>0</v>
      </c>
      <c r="O35" s="836"/>
      <c r="P35" s="835">
        <v>0</v>
      </c>
      <c r="Q35" s="836"/>
      <c r="R35" s="835">
        <v>0</v>
      </c>
      <c r="S35" s="836"/>
      <c r="T35" s="835">
        <v>1</v>
      </c>
      <c r="U35" s="836"/>
      <c r="V35" s="835">
        <v>8</v>
      </c>
      <c r="W35" s="837"/>
      <c r="X35" s="895">
        <v>17</v>
      </c>
      <c r="Y35" s="896"/>
      <c r="Z35" s="220"/>
    </row>
    <row r="36" spans="2:26" ht="44.25" customHeight="1">
      <c r="B36" s="883"/>
      <c r="C36" s="222" t="s">
        <v>67</v>
      </c>
      <c r="D36" s="835">
        <v>348</v>
      </c>
      <c r="E36" s="836"/>
      <c r="F36" s="835">
        <v>365</v>
      </c>
      <c r="G36" s="836"/>
      <c r="H36" s="835">
        <v>189</v>
      </c>
      <c r="I36" s="836"/>
      <c r="J36" s="835">
        <v>285</v>
      </c>
      <c r="K36" s="836"/>
      <c r="L36" s="835">
        <v>563</v>
      </c>
      <c r="M36" s="836"/>
      <c r="N36" s="835">
        <v>798</v>
      </c>
      <c r="O36" s="836"/>
      <c r="P36" s="835">
        <v>1003</v>
      </c>
      <c r="Q36" s="836"/>
      <c r="R36" s="835">
        <v>1456</v>
      </c>
      <c r="S36" s="836"/>
      <c r="T36" s="835">
        <v>158</v>
      </c>
      <c r="U36" s="836"/>
      <c r="V36" s="835">
        <v>193</v>
      </c>
      <c r="W36" s="837"/>
      <c r="X36" s="895">
        <v>352</v>
      </c>
      <c r="Y36" s="896"/>
      <c r="Z36" s="220"/>
    </row>
    <row r="37" spans="2:26" ht="44.25" customHeight="1">
      <c r="B37" s="875" t="s">
        <v>69</v>
      </c>
      <c r="C37" s="222" t="s">
        <v>68</v>
      </c>
      <c r="D37" s="835">
        <v>0</v>
      </c>
      <c r="E37" s="836"/>
      <c r="F37" s="835">
        <v>0</v>
      </c>
      <c r="G37" s="836"/>
      <c r="H37" s="835">
        <v>0</v>
      </c>
      <c r="I37" s="836"/>
      <c r="J37" s="835">
        <v>0</v>
      </c>
      <c r="K37" s="836"/>
      <c r="L37" s="835">
        <v>0</v>
      </c>
      <c r="M37" s="836"/>
      <c r="N37" s="835">
        <v>0</v>
      </c>
      <c r="O37" s="836"/>
      <c r="P37" s="835">
        <v>16</v>
      </c>
      <c r="Q37" s="836"/>
      <c r="R37" s="835">
        <v>17</v>
      </c>
      <c r="S37" s="836"/>
      <c r="T37" s="835">
        <v>0</v>
      </c>
      <c r="U37" s="836"/>
      <c r="V37" s="835">
        <v>0</v>
      </c>
      <c r="W37" s="837"/>
      <c r="X37" s="895">
        <v>0</v>
      </c>
      <c r="Y37" s="896"/>
      <c r="Z37" s="220"/>
    </row>
    <row r="38" spans="2:26" ht="44.25" customHeight="1" thickBot="1">
      <c r="B38" s="884"/>
      <c r="C38" s="221" t="s">
        <v>67</v>
      </c>
      <c r="D38" s="830">
        <v>1514</v>
      </c>
      <c r="E38" s="832"/>
      <c r="F38" s="830">
        <v>1565</v>
      </c>
      <c r="G38" s="832"/>
      <c r="H38" s="830">
        <v>525</v>
      </c>
      <c r="I38" s="832"/>
      <c r="J38" s="830">
        <v>823</v>
      </c>
      <c r="K38" s="832"/>
      <c r="L38" s="830">
        <v>1027</v>
      </c>
      <c r="M38" s="832"/>
      <c r="N38" s="830">
        <v>1614</v>
      </c>
      <c r="O38" s="832"/>
      <c r="P38" s="830">
        <v>1338</v>
      </c>
      <c r="Q38" s="832"/>
      <c r="R38" s="830">
        <v>2252</v>
      </c>
      <c r="S38" s="832"/>
      <c r="T38" s="830">
        <v>38</v>
      </c>
      <c r="U38" s="832"/>
      <c r="V38" s="830">
        <v>73</v>
      </c>
      <c r="W38" s="831"/>
      <c r="X38" s="897">
        <v>1698</v>
      </c>
      <c r="Y38" s="898"/>
      <c r="Z38" s="220"/>
    </row>
    <row r="39" spans="2:26" ht="21" customHeight="1">
      <c r="B39" s="219" t="s">
        <v>454</v>
      </c>
      <c r="C39" s="31"/>
    </row>
    <row r="40" spans="2:26" ht="21" customHeight="1">
      <c r="B40" s="219" t="s">
        <v>453</v>
      </c>
      <c r="C40" s="31"/>
      <c r="D40" s="217"/>
      <c r="E40" s="218"/>
      <c r="F40" s="217"/>
      <c r="G40" s="216"/>
      <c r="H40" s="216"/>
      <c r="I40" s="216"/>
      <c r="J40" s="216"/>
      <c r="K40" s="216"/>
      <c r="L40" s="216"/>
      <c r="M40" s="216"/>
      <c r="N40" s="216"/>
      <c r="O40" s="216"/>
      <c r="P40" s="217"/>
      <c r="Q40" s="216"/>
      <c r="R40" s="217"/>
      <c r="S40" s="216"/>
      <c r="T40" s="217"/>
      <c r="U40" s="216"/>
    </row>
    <row r="41" spans="2:26" ht="21" customHeight="1">
      <c r="B41" s="219" t="s">
        <v>452</v>
      </c>
      <c r="C41" s="31"/>
      <c r="D41" s="217"/>
      <c r="E41" s="218"/>
      <c r="F41" s="217"/>
      <c r="G41" s="216"/>
      <c r="H41" s="216"/>
      <c r="I41" s="216"/>
      <c r="J41" s="216"/>
      <c r="K41" s="216"/>
      <c r="L41" s="216"/>
      <c r="M41" s="216"/>
      <c r="N41" s="216"/>
      <c r="O41" s="216"/>
      <c r="P41" s="217"/>
      <c r="Q41" s="216"/>
      <c r="R41" s="217"/>
      <c r="S41" s="216"/>
      <c r="T41" s="217"/>
      <c r="U41" s="216"/>
    </row>
    <row r="42" spans="2:26" ht="21" customHeight="1">
      <c r="B42" s="219" t="s">
        <v>451</v>
      </c>
      <c r="C42" s="31"/>
      <c r="D42" s="217"/>
      <c r="E42" s="218"/>
      <c r="F42" s="217"/>
      <c r="G42" s="216"/>
      <c r="H42" s="216"/>
      <c r="I42" s="216"/>
      <c r="J42" s="216"/>
      <c r="K42" s="216"/>
      <c r="L42" s="216"/>
      <c r="M42" s="216"/>
      <c r="N42" s="216"/>
      <c r="O42" s="216"/>
      <c r="P42" s="217"/>
      <c r="Q42" s="216"/>
      <c r="R42" s="217"/>
      <c r="S42" s="216"/>
      <c r="T42" s="217"/>
      <c r="U42" s="216"/>
    </row>
    <row r="43" spans="2:26" ht="21" customHeight="1">
      <c r="B43" s="219" t="s">
        <v>450</v>
      </c>
      <c r="C43" s="31"/>
      <c r="D43" s="217"/>
      <c r="E43" s="218"/>
      <c r="F43" s="217"/>
      <c r="G43" s="216"/>
      <c r="H43" s="216"/>
      <c r="I43" s="216"/>
      <c r="J43" s="216"/>
      <c r="K43" s="216"/>
      <c r="L43" s="216"/>
      <c r="M43" s="216"/>
      <c r="N43" s="216"/>
      <c r="O43" s="216"/>
      <c r="P43" s="217"/>
      <c r="Q43" s="216"/>
      <c r="R43" s="217"/>
      <c r="S43" s="216"/>
      <c r="T43" s="217"/>
      <c r="U43" s="216"/>
    </row>
    <row r="44" spans="2:26" ht="21" customHeight="1">
      <c r="B44" s="215" t="s">
        <v>40</v>
      </c>
      <c r="D44" s="214"/>
      <c r="E44" s="214"/>
      <c r="F44" s="214"/>
      <c r="G44" s="214"/>
      <c r="H44" s="214"/>
      <c r="I44" s="214"/>
      <c r="J44" s="214"/>
      <c r="K44" s="214"/>
      <c r="L44" s="214"/>
      <c r="M44" s="214"/>
      <c r="N44" s="214"/>
      <c r="O44" s="214"/>
      <c r="P44" s="214"/>
      <c r="Q44" s="214"/>
      <c r="R44" s="214"/>
      <c r="S44" s="214"/>
      <c r="T44" s="214"/>
      <c r="U44" s="214"/>
      <c r="V44" s="214"/>
      <c r="W44" s="213"/>
      <c r="X44" s="213"/>
    </row>
    <row r="46" spans="2:26" ht="18" customHeight="1">
      <c r="D46" s="105"/>
    </row>
    <row r="47" spans="2:26" ht="18" customHeight="1">
      <c r="D47" s="105"/>
    </row>
    <row r="48" spans="2:26" ht="18" customHeight="1">
      <c r="D48" s="105"/>
    </row>
    <row r="49" spans="4:4" ht="18" customHeight="1">
      <c r="D49" s="105"/>
    </row>
    <row r="50" spans="4:4" ht="18" customHeight="1">
      <c r="D50" s="105"/>
    </row>
  </sheetData>
  <mergeCells count="297">
    <mergeCell ref="X38:Y38"/>
    <mergeCell ref="X33:Y33"/>
    <mergeCell ref="X34:Y34"/>
    <mergeCell ref="X35:Y35"/>
    <mergeCell ref="X36:Y36"/>
    <mergeCell ref="X29:Y29"/>
    <mergeCell ref="X30:Y30"/>
    <mergeCell ref="X31:Y31"/>
    <mergeCell ref="X32:Y32"/>
    <mergeCell ref="X25:Y25"/>
    <mergeCell ref="X26:Y26"/>
    <mergeCell ref="X27:Y27"/>
    <mergeCell ref="X28:Y28"/>
    <mergeCell ref="X37:Y37"/>
    <mergeCell ref="X20:Y21"/>
    <mergeCell ref="X22:Y22"/>
    <mergeCell ref="X23:Y23"/>
    <mergeCell ref="X24:Y24"/>
    <mergeCell ref="V5:W5"/>
    <mergeCell ref="R9:S9"/>
    <mergeCell ref="T5:U5"/>
    <mergeCell ref="T10:U10"/>
    <mergeCell ref="T11:U11"/>
    <mergeCell ref="R10:S10"/>
    <mergeCell ref="V9:W9"/>
    <mergeCell ref="P10:Q10"/>
    <mergeCell ref="R11:S11"/>
    <mergeCell ref="P11:Q11"/>
    <mergeCell ref="P9:Q9"/>
    <mergeCell ref="V6:W6"/>
    <mergeCell ref="V8:W8"/>
    <mergeCell ref="V7:W7"/>
    <mergeCell ref="L6:M6"/>
    <mergeCell ref="P8:Q8"/>
    <mergeCell ref="T6:U6"/>
    <mergeCell ref="T7:U7"/>
    <mergeCell ref="P7:Q7"/>
    <mergeCell ref="R8:S8"/>
    <mergeCell ref="N6:O6"/>
    <mergeCell ref="N7:O7"/>
    <mergeCell ref="N8:O8"/>
    <mergeCell ref="N9:O9"/>
    <mergeCell ref="N10:O10"/>
    <mergeCell ref="L10:M10"/>
    <mergeCell ref="H23:I23"/>
    <mergeCell ref="J21:K21"/>
    <mergeCell ref="L21:M21"/>
    <mergeCell ref="N11:O11"/>
    <mergeCell ref="B35:B36"/>
    <mergeCell ref="B37:B38"/>
    <mergeCell ref="T20:W20"/>
    <mergeCell ref="B31:B32"/>
    <mergeCell ref="B25:C25"/>
    <mergeCell ref="B33:B34"/>
    <mergeCell ref="P20:S20"/>
    <mergeCell ref="P23:Q23"/>
    <mergeCell ref="L20:O20"/>
    <mergeCell ref="D23:E23"/>
    <mergeCell ref="J10:K10"/>
    <mergeCell ref="V10:W10"/>
    <mergeCell ref="V11:W11"/>
    <mergeCell ref="B29:B30"/>
    <mergeCell ref="D22:E22"/>
    <mergeCell ref="F22:G22"/>
    <mergeCell ref="L11:M11"/>
    <mergeCell ref="B27:C27"/>
    <mergeCell ref="B22:C22"/>
    <mergeCell ref="J11:K11"/>
    <mergeCell ref="H20:K20"/>
    <mergeCell ref="D21:E21"/>
    <mergeCell ref="F21:G21"/>
    <mergeCell ref="F23:G23"/>
    <mergeCell ref="H21:I21"/>
    <mergeCell ref="H22:I22"/>
    <mergeCell ref="T9:U9"/>
    <mergeCell ref="H6:I6"/>
    <mergeCell ref="H7:I7"/>
    <mergeCell ref="H8:I8"/>
    <mergeCell ref="R6:S6"/>
    <mergeCell ref="P6:Q6"/>
    <mergeCell ref="J7:K7"/>
    <mergeCell ref="J8:K8"/>
    <mergeCell ref="R7:S7"/>
    <mergeCell ref="J6:K6"/>
    <mergeCell ref="J9:K9"/>
    <mergeCell ref="L7:M7"/>
    <mergeCell ref="L8:M8"/>
    <mergeCell ref="L9:M9"/>
    <mergeCell ref="D3:E4"/>
    <mergeCell ref="F3:G4"/>
    <mergeCell ref="D5:E5"/>
    <mergeCell ref="H3:Q3"/>
    <mergeCell ref="J4:K4"/>
    <mergeCell ref="L4:M4"/>
    <mergeCell ref="N4:O4"/>
    <mergeCell ref="P4:Q4"/>
    <mergeCell ref="H4:I4"/>
    <mergeCell ref="H5:I5"/>
    <mergeCell ref="L5:M5"/>
    <mergeCell ref="N5:O5"/>
    <mergeCell ref="R3:W3"/>
    <mergeCell ref="R4:S4"/>
    <mergeCell ref="T4:U4"/>
    <mergeCell ref="V4:W4"/>
    <mergeCell ref="F8:G8"/>
    <mergeCell ref="F6:G6"/>
    <mergeCell ref="T8:U8"/>
    <mergeCell ref="J5:K5"/>
    <mergeCell ref="R5:S5"/>
    <mergeCell ref="P5:Q5"/>
    <mergeCell ref="B5:C5"/>
    <mergeCell ref="D10:E10"/>
    <mergeCell ref="F10:G10"/>
    <mergeCell ref="D20:G20"/>
    <mergeCell ref="D8:E8"/>
    <mergeCell ref="F5:G5"/>
    <mergeCell ref="D7:E7"/>
    <mergeCell ref="F7:G7"/>
    <mergeCell ref="B10:C10"/>
    <mergeCell ref="D6:E6"/>
    <mergeCell ref="B11:C11"/>
    <mergeCell ref="D11:E11"/>
    <mergeCell ref="F11:G11"/>
    <mergeCell ref="B9:C9"/>
    <mergeCell ref="D9:E9"/>
    <mergeCell ref="F9:G9"/>
    <mergeCell ref="D25:E25"/>
    <mergeCell ref="D26:E26"/>
    <mergeCell ref="D27:E27"/>
    <mergeCell ref="D28:E28"/>
    <mergeCell ref="D24:E24"/>
    <mergeCell ref="D34:E34"/>
    <mergeCell ref="H24:I24"/>
    <mergeCell ref="H9:I9"/>
    <mergeCell ref="H10:I10"/>
    <mergeCell ref="H11:I11"/>
    <mergeCell ref="F24:G24"/>
    <mergeCell ref="F28:G28"/>
    <mergeCell ref="F27:G27"/>
    <mergeCell ref="F26:G26"/>
    <mergeCell ref="F25:G25"/>
    <mergeCell ref="H26:I26"/>
    <mergeCell ref="H25:I25"/>
    <mergeCell ref="F38:G38"/>
    <mergeCell ref="F37:G37"/>
    <mergeCell ref="D37:E37"/>
    <mergeCell ref="D38:E38"/>
    <mergeCell ref="F36:G36"/>
    <mergeCell ref="F35:G35"/>
    <mergeCell ref="D35:E35"/>
    <mergeCell ref="D36:E36"/>
    <mergeCell ref="D29:E29"/>
    <mergeCell ref="D30:E30"/>
    <mergeCell ref="D31:E31"/>
    <mergeCell ref="D32:E32"/>
    <mergeCell ref="D33:E33"/>
    <mergeCell ref="H27:I27"/>
    <mergeCell ref="H28:I28"/>
    <mergeCell ref="L28:M28"/>
    <mergeCell ref="J26:K26"/>
    <mergeCell ref="J27:K27"/>
    <mergeCell ref="J28:K28"/>
    <mergeCell ref="L27:M27"/>
    <mergeCell ref="F34:G34"/>
    <mergeCell ref="F33:G33"/>
    <mergeCell ref="H29:I29"/>
    <mergeCell ref="H30:I30"/>
    <mergeCell ref="H31:I31"/>
    <mergeCell ref="H32:I32"/>
    <mergeCell ref="F32:G32"/>
    <mergeCell ref="F31:G31"/>
    <mergeCell ref="F30:G30"/>
    <mergeCell ref="F29:G29"/>
    <mergeCell ref="L32:M32"/>
    <mergeCell ref="J30:K30"/>
    <mergeCell ref="J31:K31"/>
    <mergeCell ref="J32:K32"/>
    <mergeCell ref="J29:K29"/>
    <mergeCell ref="J22:K22"/>
    <mergeCell ref="J23:K23"/>
    <mergeCell ref="J24:K24"/>
    <mergeCell ref="J25:K25"/>
    <mergeCell ref="N25:O25"/>
    <mergeCell ref="N26:O26"/>
    <mergeCell ref="N27:O27"/>
    <mergeCell ref="N28:O28"/>
    <mergeCell ref="L29:M29"/>
    <mergeCell ref="L30:M30"/>
    <mergeCell ref="L31:M31"/>
    <mergeCell ref="L22:M22"/>
    <mergeCell ref="L23:M23"/>
    <mergeCell ref="L24:M24"/>
    <mergeCell ref="L25:M25"/>
    <mergeCell ref="L26:M26"/>
    <mergeCell ref="N22:O22"/>
    <mergeCell ref="T25:U25"/>
    <mergeCell ref="T28:U28"/>
    <mergeCell ref="R26:S26"/>
    <mergeCell ref="T22:U22"/>
    <mergeCell ref="T23:U23"/>
    <mergeCell ref="T24:U24"/>
    <mergeCell ref="P31:Q31"/>
    <mergeCell ref="P24:Q24"/>
    <mergeCell ref="P25:Q25"/>
    <mergeCell ref="P26:Q26"/>
    <mergeCell ref="P27:Q27"/>
    <mergeCell ref="P22:Q22"/>
    <mergeCell ref="R22:S22"/>
    <mergeCell ref="R28:S28"/>
    <mergeCell ref="R29:S29"/>
    <mergeCell ref="P29:Q29"/>
    <mergeCell ref="P28:Q28"/>
    <mergeCell ref="P30:Q30"/>
    <mergeCell ref="V27:W27"/>
    <mergeCell ref="V28:W28"/>
    <mergeCell ref="V29:W29"/>
    <mergeCell ref="T30:U30"/>
    <mergeCell ref="T29:U29"/>
    <mergeCell ref="R31:S31"/>
    <mergeCell ref="R32:S32"/>
    <mergeCell ref="T26:U26"/>
    <mergeCell ref="T27:U27"/>
    <mergeCell ref="R27:S27"/>
    <mergeCell ref="T31:U31"/>
    <mergeCell ref="T32:U32"/>
    <mergeCell ref="H38:I38"/>
    <mergeCell ref="H37:I37"/>
    <mergeCell ref="J37:K37"/>
    <mergeCell ref="L37:M37"/>
    <mergeCell ref="N37:O37"/>
    <mergeCell ref="P37:Q37"/>
    <mergeCell ref="H33:I33"/>
    <mergeCell ref="N34:O34"/>
    <mergeCell ref="N36:O36"/>
    <mergeCell ref="L36:M36"/>
    <mergeCell ref="J36:K36"/>
    <mergeCell ref="H35:I35"/>
    <mergeCell ref="J35:K35"/>
    <mergeCell ref="L35:M35"/>
    <mergeCell ref="N35:O35"/>
    <mergeCell ref="N33:O33"/>
    <mergeCell ref="H36:I36"/>
    <mergeCell ref="J33:K33"/>
    <mergeCell ref="L33:M33"/>
    <mergeCell ref="P35:Q35"/>
    <mergeCell ref="H34:I34"/>
    <mergeCell ref="L34:M34"/>
    <mergeCell ref="J34:K34"/>
    <mergeCell ref="P33:Q33"/>
    <mergeCell ref="N21:O21"/>
    <mergeCell ref="P21:Q21"/>
    <mergeCell ref="R21:S21"/>
    <mergeCell ref="N38:O38"/>
    <mergeCell ref="L38:M38"/>
    <mergeCell ref="J38:K38"/>
    <mergeCell ref="R37:S37"/>
    <mergeCell ref="R36:S36"/>
    <mergeCell ref="P36:Q36"/>
    <mergeCell ref="R35:S35"/>
    <mergeCell ref="R33:S33"/>
    <mergeCell ref="R34:S34"/>
    <mergeCell ref="P34:Q34"/>
    <mergeCell ref="R30:S30"/>
    <mergeCell ref="R23:S23"/>
    <mergeCell ref="R24:S24"/>
    <mergeCell ref="R25:S25"/>
    <mergeCell ref="N29:O29"/>
    <mergeCell ref="P32:Q32"/>
    <mergeCell ref="N30:O30"/>
    <mergeCell ref="N31:O31"/>
    <mergeCell ref="N32:O32"/>
    <mergeCell ref="N23:O23"/>
    <mergeCell ref="N24:O24"/>
    <mergeCell ref="T21:U21"/>
    <mergeCell ref="V38:W38"/>
    <mergeCell ref="T38:U38"/>
    <mergeCell ref="R38:S38"/>
    <mergeCell ref="P38:Q38"/>
    <mergeCell ref="V21:W21"/>
    <mergeCell ref="T37:U37"/>
    <mergeCell ref="V37:W37"/>
    <mergeCell ref="V36:W36"/>
    <mergeCell ref="T36:U36"/>
    <mergeCell ref="T35:U35"/>
    <mergeCell ref="V34:W34"/>
    <mergeCell ref="V35:W35"/>
    <mergeCell ref="T34:U34"/>
    <mergeCell ref="T33:U33"/>
    <mergeCell ref="V30:W30"/>
    <mergeCell ref="V31:W31"/>
    <mergeCell ref="V32:W32"/>
    <mergeCell ref="V33:W33"/>
    <mergeCell ref="V22:W22"/>
    <mergeCell ref="V23:W23"/>
    <mergeCell ref="V24:W24"/>
    <mergeCell ref="V25:W25"/>
    <mergeCell ref="V26:W26"/>
  </mergeCells>
  <phoneticPr fontId="3"/>
  <printOptions horizontalCentered="1"/>
  <pageMargins left="0.51181102362204722" right="0.51181102362204722" top="0.55118110236220474" bottom="0.39370078740157483" header="0.51181102362204722" footer="0.39370078740157483"/>
  <pageSetup paperSize="9" scale="46" firstPageNumber="168" orientation="portrait" useFirstPageNumber="1"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50"/>
  <sheetViews>
    <sheetView showGridLines="0" view="pageBreakPreview" topLeftCell="A22" zoomScale="89" zoomScaleNormal="100" zoomScaleSheetLayoutView="89" workbookViewId="0">
      <selection activeCell="O54" sqref="O54"/>
    </sheetView>
  </sheetViews>
  <sheetFormatPr defaultColWidth="10.625" defaultRowHeight="18" customHeight="1"/>
  <cols>
    <col min="1" max="1" width="2.625" style="1" customWidth="1"/>
    <col min="2" max="2" width="5.25" style="1" customWidth="1"/>
    <col min="3" max="3" width="14.875" style="1" customWidth="1"/>
    <col min="4" max="5" width="7.125" style="1" customWidth="1"/>
    <col min="6" max="6" width="7.875" style="1" customWidth="1"/>
    <col min="7" max="7" width="7.125" style="1" customWidth="1"/>
    <col min="8" max="8" width="7.875" style="1" customWidth="1"/>
    <col min="9" max="17" width="7.125" style="1" customWidth="1"/>
    <col min="18" max="18" width="7.875" style="1" bestFit="1" customWidth="1"/>
    <col min="19" max="16384" width="10.625" style="1"/>
  </cols>
  <sheetData>
    <row r="1" spans="2:19" ht="18" customHeight="1">
      <c r="B1" s="26" t="s">
        <v>509</v>
      </c>
    </row>
    <row r="2" spans="2:19" ht="18" customHeight="1" thickBot="1">
      <c r="C2" s="31"/>
      <c r="D2" s="127"/>
      <c r="E2" s="127"/>
      <c r="F2" s="127"/>
      <c r="G2" s="127"/>
      <c r="H2" s="127"/>
      <c r="I2" s="127"/>
      <c r="J2" s="127"/>
      <c r="K2" s="127"/>
      <c r="L2" s="127"/>
      <c r="M2" s="127"/>
      <c r="N2" s="127"/>
      <c r="O2" s="25"/>
      <c r="Q2" s="281" t="s">
        <v>508</v>
      </c>
    </row>
    <row r="3" spans="2:19" ht="22.5" customHeight="1">
      <c r="B3" s="242"/>
      <c r="C3" s="241"/>
      <c r="D3" s="899" t="s">
        <v>460</v>
      </c>
      <c r="E3" s="916"/>
      <c r="F3" s="899" t="s">
        <v>459</v>
      </c>
      <c r="G3" s="916"/>
      <c r="H3" s="899" t="s">
        <v>507</v>
      </c>
      <c r="I3" s="903"/>
      <c r="J3" s="905" t="s">
        <v>506</v>
      </c>
      <c r="K3" s="906"/>
      <c r="L3" s="899" t="s">
        <v>458</v>
      </c>
      <c r="M3" s="903"/>
      <c r="N3" s="899" t="s">
        <v>457</v>
      </c>
      <c r="O3" s="911"/>
      <c r="P3" s="899" t="s">
        <v>505</v>
      </c>
      <c r="Q3" s="900"/>
    </row>
    <row r="4" spans="2:19" ht="22.5" customHeight="1">
      <c r="B4" s="234"/>
      <c r="C4" s="280"/>
      <c r="D4" s="917"/>
      <c r="E4" s="859"/>
      <c r="F4" s="917"/>
      <c r="G4" s="859"/>
      <c r="H4" s="773" t="s">
        <v>504</v>
      </c>
      <c r="I4" s="904"/>
      <c r="J4" s="907"/>
      <c r="K4" s="908"/>
      <c r="L4" s="913" t="s">
        <v>503</v>
      </c>
      <c r="M4" s="914"/>
      <c r="N4" s="901"/>
      <c r="O4" s="912"/>
      <c r="P4" s="901"/>
      <c r="Q4" s="902"/>
    </row>
    <row r="5" spans="2:19" ht="22.5" customHeight="1">
      <c r="B5" s="239"/>
      <c r="C5" s="238"/>
      <c r="D5" s="277" t="s">
        <v>433</v>
      </c>
      <c r="E5" s="277" t="s">
        <v>439</v>
      </c>
      <c r="F5" s="277" t="s">
        <v>433</v>
      </c>
      <c r="G5" s="277" t="s">
        <v>439</v>
      </c>
      <c r="H5" s="277" t="s">
        <v>433</v>
      </c>
      <c r="I5" s="277" t="s">
        <v>439</v>
      </c>
      <c r="J5" s="277" t="s">
        <v>433</v>
      </c>
      <c r="K5" s="277" t="s">
        <v>439</v>
      </c>
      <c r="L5" s="277" t="s">
        <v>433</v>
      </c>
      <c r="M5" s="277" t="s">
        <v>439</v>
      </c>
      <c r="N5" s="277" t="s">
        <v>433</v>
      </c>
      <c r="O5" s="278" t="s">
        <v>439</v>
      </c>
      <c r="P5" s="277" t="s">
        <v>433</v>
      </c>
      <c r="Q5" s="276" t="s">
        <v>439</v>
      </c>
    </row>
    <row r="6" spans="2:19" ht="22.5" customHeight="1">
      <c r="B6" s="821" t="s">
        <v>78</v>
      </c>
      <c r="C6" s="915"/>
      <c r="D6" s="273">
        <f t="shared" ref="D6:Q6" si="0">SUM(D7:D8)</f>
        <v>218</v>
      </c>
      <c r="E6" s="275">
        <f t="shared" si="0"/>
        <v>334</v>
      </c>
      <c r="F6" s="273">
        <f t="shared" si="0"/>
        <v>3991</v>
      </c>
      <c r="G6" s="275">
        <f t="shared" si="0"/>
        <v>4632</v>
      </c>
      <c r="H6" s="273">
        <f t="shared" si="0"/>
        <v>1101</v>
      </c>
      <c r="I6" s="275">
        <f t="shared" si="0"/>
        <v>1303</v>
      </c>
      <c r="J6" s="273">
        <f t="shared" si="0"/>
        <v>276</v>
      </c>
      <c r="K6" s="275">
        <f t="shared" si="0"/>
        <v>400</v>
      </c>
      <c r="L6" s="273">
        <f t="shared" si="0"/>
        <v>3348</v>
      </c>
      <c r="M6" s="275">
        <f t="shared" si="0"/>
        <v>3772</v>
      </c>
      <c r="N6" s="273">
        <f t="shared" si="0"/>
        <v>1389</v>
      </c>
      <c r="O6" s="274">
        <f t="shared" si="0"/>
        <v>2012</v>
      </c>
      <c r="P6" s="273">
        <f t="shared" si="0"/>
        <v>382</v>
      </c>
      <c r="Q6" s="272">
        <f t="shared" si="0"/>
        <v>951</v>
      </c>
      <c r="S6" s="105"/>
    </row>
    <row r="7" spans="2:19" ht="22.5" customHeight="1">
      <c r="B7" s="65"/>
      <c r="C7" s="271" t="s">
        <v>68</v>
      </c>
      <c r="D7" s="268">
        <f t="shared" ref="D7:Q7" si="1">D13+D15+D17+D19+D21</f>
        <v>2</v>
      </c>
      <c r="E7" s="268">
        <f t="shared" si="1"/>
        <v>5</v>
      </c>
      <c r="F7" s="268">
        <f t="shared" si="1"/>
        <v>14</v>
      </c>
      <c r="G7" s="268">
        <f t="shared" si="1"/>
        <v>22</v>
      </c>
      <c r="H7" s="268">
        <f t="shared" si="1"/>
        <v>20</v>
      </c>
      <c r="I7" s="268">
        <f t="shared" si="1"/>
        <v>21</v>
      </c>
      <c r="J7" s="268">
        <f t="shared" si="1"/>
        <v>9</v>
      </c>
      <c r="K7" s="268">
        <f t="shared" si="1"/>
        <v>17</v>
      </c>
      <c r="L7" s="268">
        <f t="shared" si="1"/>
        <v>14</v>
      </c>
      <c r="M7" s="268">
        <f t="shared" si="1"/>
        <v>16</v>
      </c>
      <c r="N7" s="268">
        <f t="shared" si="1"/>
        <v>40</v>
      </c>
      <c r="O7" s="268">
        <f t="shared" si="1"/>
        <v>47</v>
      </c>
      <c r="P7" s="268">
        <f t="shared" si="1"/>
        <v>35</v>
      </c>
      <c r="Q7" s="267">
        <f t="shared" si="1"/>
        <v>112</v>
      </c>
    </row>
    <row r="8" spans="2:19" ht="22.5" customHeight="1">
      <c r="B8" s="65"/>
      <c r="C8" s="270" t="s">
        <v>67</v>
      </c>
      <c r="D8" s="268">
        <f t="shared" ref="D8:Q8" si="2">D14+D16+D18+D20+D22</f>
        <v>216</v>
      </c>
      <c r="E8" s="268">
        <f t="shared" si="2"/>
        <v>329</v>
      </c>
      <c r="F8" s="268">
        <f t="shared" si="2"/>
        <v>3977</v>
      </c>
      <c r="G8" s="268">
        <f t="shared" si="2"/>
        <v>4610</v>
      </c>
      <c r="H8" s="268">
        <f t="shared" si="2"/>
        <v>1081</v>
      </c>
      <c r="I8" s="268">
        <f t="shared" si="2"/>
        <v>1282</v>
      </c>
      <c r="J8" s="268">
        <f t="shared" si="2"/>
        <v>267</v>
      </c>
      <c r="K8" s="268">
        <f t="shared" si="2"/>
        <v>383</v>
      </c>
      <c r="L8" s="268">
        <f t="shared" si="2"/>
        <v>3334</v>
      </c>
      <c r="M8" s="268">
        <f t="shared" si="2"/>
        <v>3756</v>
      </c>
      <c r="N8" s="268">
        <f t="shared" si="2"/>
        <v>1349</v>
      </c>
      <c r="O8" s="268">
        <f t="shared" si="2"/>
        <v>1965</v>
      </c>
      <c r="P8" s="268">
        <f t="shared" si="2"/>
        <v>347</v>
      </c>
      <c r="Q8" s="267">
        <f t="shared" si="2"/>
        <v>839</v>
      </c>
    </row>
    <row r="9" spans="2:19" ht="22.5" customHeight="1">
      <c r="B9" s="804" t="s">
        <v>66</v>
      </c>
      <c r="C9" s="805"/>
      <c r="D9" s="268">
        <v>194</v>
      </c>
      <c r="E9" s="268">
        <v>261</v>
      </c>
      <c r="F9" s="268">
        <v>1063</v>
      </c>
      <c r="G9" s="268">
        <v>1427</v>
      </c>
      <c r="H9" s="268">
        <v>512</v>
      </c>
      <c r="I9" s="268">
        <v>552</v>
      </c>
      <c r="J9" s="268">
        <v>196</v>
      </c>
      <c r="K9" s="268">
        <v>248</v>
      </c>
      <c r="L9" s="268">
        <v>2194</v>
      </c>
      <c r="M9" s="268">
        <v>2735</v>
      </c>
      <c r="N9" s="268">
        <v>1297</v>
      </c>
      <c r="O9" s="268">
        <v>1820</v>
      </c>
      <c r="P9" s="268">
        <v>601</v>
      </c>
      <c r="Q9" s="267">
        <v>1602</v>
      </c>
      <c r="R9" s="220"/>
    </row>
    <row r="10" spans="2:19" ht="22.5" customHeight="1">
      <c r="B10" s="102"/>
      <c r="C10" s="269" t="s">
        <v>63</v>
      </c>
      <c r="D10" s="268">
        <f t="shared" ref="D10:Q10" si="3">D9</f>
        <v>194</v>
      </c>
      <c r="E10" s="268">
        <f t="shared" si="3"/>
        <v>261</v>
      </c>
      <c r="F10" s="268">
        <f t="shared" si="3"/>
        <v>1063</v>
      </c>
      <c r="G10" s="268">
        <f t="shared" si="3"/>
        <v>1427</v>
      </c>
      <c r="H10" s="268">
        <f t="shared" si="3"/>
        <v>512</v>
      </c>
      <c r="I10" s="268">
        <f t="shared" si="3"/>
        <v>552</v>
      </c>
      <c r="J10" s="268">
        <f t="shared" si="3"/>
        <v>196</v>
      </c>
      <c r="K10" s="268">
        <f t="shared" si="3"/>
        <v>248</v>
      </c>
      <c r="L10" s="268">
        <f t="shared" si="3"/>
        <v>2194</v>
      </c>
      <c r="M10" s="268">
        <f t="shared" si="3"/>
        <v>2735</v>
      </c>
      <c r="N10" s="268">
        <f t="shared" si="3"/>
        <v>1297</v>
      </c>
      <c r="O10" s="268">
        <f t="shared" si="3"/>
        <v>1820</v>
      </c>
      <c r="P10" s="268">
        <f t="shared" si="3"/>
        <v>601</v>
      </c>
      <c r="Q10" s="267">
        <f t="shared" si="3"/>
        <v>1602</v>
      </c>
      <c r="R10" s="220"/>
    </row>
    <row r="11" spans="2:19" ht="22.5" customHeight="1">
      <c r="B11" s="804" t="s">
        <v>438</v>
      </c>
      <c r="C11" s="805"/>
      <c r="D11" s="268">
        <v>37</v>
      </c>
      <c r="E11" s="268">
        <v>74</v>
      </c>
      <c r="F11" s="268">
        <v>280</v>
      </c>
      <c r="G11" s="268">
        <v>428</v>
      </c>
      <c r="H11" s="268">
        <v>163</v>
      </c>
      <c r="I11" s="268">
        <v>221</v>
      </c>
      <c r="J11" s="268">
        <v>64</v>
      </c>
      <c r="K11" s="268">
        <v>111</v>
      </c>
      <c r="L11" s="268">
        <v>461</v>
      </c>
      <c r="M11" s="268">
        <v>770</v>
      </c>
      <c r="N11" s="268">
        <v>627</v>
      </c>
      <c r="O11" s="268">
        <v>1058</v>
      </c>
      <c r="P11" s="268">
        <v>273</v>
      </c>
      <c r="Q11" s="267">
        <v>471</v>
      </c>
      <c r="R11" s="220"/>
    </row>
    <row r="12" spans="2:19" ht="22.5" customHeight="1">
      <c r="B12" s="102"/>
      <c r="C12" s="269" t="s">
        <v>63</v>
      </c>
      <c r="D12" s="268">
        <f t="shared" ref="D12:Q12" si="4">D11</f>
        <v>37</v>
      </c>
      <c r="E12" s="268">
        <f t="shared" si="4"/>
        <v>74</v>
      </c>
      <c r="F12" s="268">
        <f t="shared" si="4"/>
        <v>280</v>
      </c>
      <c r="G12" s="268">
        <f t="shared" si="4"/>
        <v>428</v>
      </c>
      <c r="H12" s="268">
        <f t="shared" si="4"/>
        <v>163</v>
      </c>
      <c r="I12" s="268">
        <f t="shared" si="4"/>
        <v>221</v>
      </c>
      <c r="J12" s="268">
        <f t="shared" si="4"/>
        <v>64</v>
      </c>
      <c r="K12" s="268">
        <f t="shared" si="4"/>
        <v>111</v>
      </c>
      <c r="L12" s="268">
        <f t="shared" si="4"/>
        <v>461</v>
      </c>
      <c r="M12" s="268">
        <f t="shared" si="4"/>
        <v>770</v>
      </c>
      <c r="N12" s="268">
        <f t="shared" si="4"/>
        <v>627</v>
      </c>
      <c r="O12" s="268">
        <f t="shared" si="4"/>
        <v>1058</v>
      </c>
      <c r="P12" s="268">
        <f t="shared" si="4"/>
        <v>273</v>
      </c>
      <c r="Q12" s="267">
        <f t="shared" si="4"/>
        <v>471</v>
      </c>
      <c r="R12" s="220"/>
    </row>
    <row r="13" spans="2:19" ht="22.5" customHeight="1">
      <c r="B13" s="760" t="s">
        <v>77</v>
      </c>
      <c r="C13" s="101" t="s">
        <v>68</v>
      </c>
      <c r="D13" s="268">
        <v>2</v>
      </c>
      <c r="E13" s="268">
        <v>5</v>
      </c>
      <c r="F13" s="268">
        <v>5</v>
      </c>
      <c r="G13" s="268">
        <v>12</v>
      </c>
      <c r="H13" s="268">
        <v>5</v>
      </c>
      <c r="I13" s="268">
        <v>5</v>
      </c>
      <c r="J13" s="268">
        <v>3</v>
      </c>
      <c r="K13" s="268">
        <v>10</v>
      </c>
      <c r="L13" s="268">
        <v>3</v>
      </c>
      <c r="M13" s="268">
        <v>3</v>
      </c>
      <c r="N13" s="268">
        <v>8</v>
      </c>
      <c r="O13" s="268">
        <v>11</v>
      </c>
      <c r="P13" s="268">
        <v>25</v>
      </c>
      <c r="Q13" s="267">
        <v>93</v>
      </c>
      <c r="R13" s="220"/>
    </row>
    <row r="14" spans="2:19" ht="22.5" customHeight="1">
      <c r="B14" s="780"/>
      <c r="C14" s="104" t="s">
        <v>67</v>
      </c>
      <c r="D14" s="268">
        <v>116</v>
      </c>
      <c r="E14" s="268">
        <v>183</v>
      </c>
      <c r="F14" s="268">
        <v>1068</v>
      </c>
      <c r="G14" s="268">
        <v>1258</v>
      </c>
      <c r="H14" s="268">
        <v>124</v>
      </c>
      <c r="I14" s="268">
        <v>141</v>
      </c>
      <c r="J14" s="268">
        <v>62</v>
      </c>
      <c r="K14" s="268">
        <v>109</v>
      </c>
      <c r="L14" s="268">
        <v>1154</v>
      </c>
      <c r="M14" s="268">
        <v>1307</v>
      </c>
      <c r="N14" s="268">
        <v>449</v>
      </c>
      <c r="O14" s="268">
        <v>745</v>
      </c>
      <c r="P14" s="268">
        <v>88</v>
      </c>
      <c r="Q14" s="267">
        <v>267</v>
      </c>
      <c r="R14" s="220"/>
    </row>
    <row r="15" spans="2:19" ht="22.5" customHeight="1">
      <c r="B15" s="760" t="s">
        <v>76</v>
      </c>
      <c r="C15" s="101" t="s">
        <v>68</v>
      </c>
      <c r="D15" s="268">
        <v>0</v>
      </c>
      <c r="E15" s="268">
        <v>0</v>
      </c>
      <c r="F15" s="268">
        <v>0</v>
      </c>
      <c r="G15" s="268"/>
      <c r="H15" s="268">
        <v>0</v>
      </c>
      <c r="I15" s="268"/>
      <c r="J15" s="268">
        <v>0</v>
      </c>
      <c r="K15" s="268">
        <v>0</v>
      </c>
      <c r="L15" s="268">
        <v>2</v>
      </c>
      <c r="M15" s="268">
        <v>2</v>
      </c>
      <c r="N15" s="268">
        <v>26</v>
      </c>
      <c r="O15" s="268">
        <v>30</v>
      </c>
      <c r="P15" s="268">
        <v>0</v>
      </c>
      <c r="Q15" s="267">
        <v>0</v>
      </c>
      <c r="R15" s="220"/>
    </row>
    <row r="16" spans="2:19" ht="22.5" customHeight="1">
      <c r="B16" s="760"/>
      <c r="C16" s="101" t="s">
        <v>67</v>
      </c>
      <c r="D16" s="268">
        <v>22</v>
      </c>
      <c r="E16" s="268">
        <v>28</v>
      </c>
      <c r="F16" s="268">
        <v>1193</v>
      </c>
      <c r="G16" s="268">
        <v>1254</v>
      </c>
      <c r="H16" s="268">
        <v>219</v>
      </c>
      <c r="I16" s="268">
        <v>238</v>
      </c>
      <c r="J16" s="268">
        <v>101</v>
      </c>
      <c r="K16" s="268">
        <v>116</v>
      </c>
      <c r="L16" s="268">
        <v>1091</v>
      </c>
      <c r="M16" s="268">
        <v>1152</v>
      </c>
      <c r="N16" s="268">
        <v>364</v>
      </c>
      <c r="O16" s="268">
        <v>447</v>
      </c>
      <c r="P16" s="268">
        <v>101</v>
      </c>
      <c r="Q16" s="267">
        <v>154</v>
      </c>
      <c r="R16" s="220"/>
    </row>
    <row r="17" spans="2:18" ht="22.5" customHeight="1">
      <c r="B17" s="760" t="s">
        <v>74</v>
      </c>
      <c r="C17" s="101" t="s">
        <v>68</v>
      </c>
      <c r="D17" s="268">
        <v>0</v>
      </c>
      <c r="E17" s="268">
        <v>0</v>
      </c>
      <c r="F17" s="268">
        <v>0</v>
      </c>
      <c r="G17" s="268">
        <v>0</v>
      </c>
      <c r="H17" s="268">
        <v>2</v>
      </c>
      <c r="I17" s="268">
        <v>2</v>
      </c>
      <c r="J17" s="268">
        <v>1</v>
      </c>
      <c r="K17" s="268">
        <v>1</v>
      </c>
      <c r="L17" s="268">
        <v>1</v>
      </c>
      <c r="M17" s="268">
        <v>3</v>
      </c>
      <c r="N17" s="268">
        <v>5</v>
      </c>
      <c r="O17" s="268">
        <v>5</v>
      </c>
      <c r="P17" s="268">
        <v>8</v>
      </c>
      <c r="Q17" s="267">
        <v>10</v>
      </c>
      <c r="R17" s="220"/>
    </row>
    <row r="18" spans="2:18" ht="22.5" customHeight="1">
      <c r="B18" s="760"/>
      <c r="C18" s="101" t="s">
        <v>67</v>
      </c>
      <c r="D18" s="268">
        <v>24</v>
      </c>
      <c r="E18" s="268">
        <v>35</v>
      </c>
      <c r="F18" s="268">
        <v>282</v>
      </c>
      <c r="G18" s="268">
        <v>313</v>
      </c>
      <c r="H18" s="268">
        <v>54</v>
      </c>
      <c r="I18" s="268">
        <v>65</v>
      </c>
      <c r="J18" s="268">
        <v>8</v>
      </c>
      <c r="K18" s="268">
        <v>9</v>
      </c>
      <c r="L18" s="268">
        <v>273</v>
      </c>
      <c r="M18" s="268">
        <v>330</v>
      </c>
      <c r="N18" s="268">
        <v>109</v>
      </c>
      <c r="O18" s="268">
        <v>157</v>
      </c>
      <c r="P18" s="268">
        <v>16</v>
      </c>
      <c r="Q18" s="267">
        <v>39</v>
      </c>
      <c r="R18" s="220"/>
    </row>
    <row r="19" spans="2:18" ht="22.5" customHeight="1">
      <c r="B19" s="760" t="s">
        <v>72</v>
      </c>
      <c r="C19" s="101" t="s">
        <v>68</v>
      </c>
      <c r="D19" s="268">
        <v>0</v>
      </c>
      <c r="E19" s="268">
        <v>0</v>
      </c>
      <c r="F19" s="268">
        <v>1</v>
      </c>
      <c r="G19" s="268">
        <v>1</v>
      </c>
      <c r="H19" s="268">
        <v>3</v>
      </c>
      <c r="I19" s="268">
        <v>3</v>
      </c>
      <c r="J19" s="268">
        <v>0</v>
      </c>
      <c r="K19" s="268">
        <v>0</v>
      </c>
      <c r="L19" s="268">
        <v>3</v>
      </c>
      <c r="M19" s="268">
        <v>3</v>
      </c>
      <c r="N19" s="268">
        <v>0</v>
      </c>
      <c r="O19" s="268">
        <v>0</v>
      </c>
      <c r="P19" s="268">
        <v>0</v>
      </c>
      <c r="Q19" s="267">
        <v>0</v>
      </c>
      <c r="R19" s="220"/>
    </row>
    <row r="20" spans="2:18" ht="22.5" customHeight="1">
      <c r="B20" s="760"/>
      <c r="C20" s="101" t="s">
        <v>67</v>
      </c>
      <c r="D20" s="268">
        <v>17</v>
      </c>
      <c r="E20" s="268">
        <v>18</v>
      </c>
      <c r="F20" s="268">
        <v>329</v>
      </c>
      <c r="G20" s="268">
        <v>373</v>
      </c>
      <c r="H20" s="268">
        <v>103</v>
      </c>
      <c r="I20" s="268">
        <v>118</v>
      </c>
      <c r="J20" s="268">
        <v>21</v>
      </c>
      <c r="K20" s="268">
        <v>34</v>
      </c>
      <c r="L20" s="268">
        <v>226</v>
      </c>
      <c r="M20" s="268">
        <v>250</v>
      </c>
      <c r="N20" s="268">
        <v>73</v>
      </c>
      <c r="O20" s="268">
        <v>115</v>
      </c>
      <c r="P20" s="268">
        <v>48</v>
      </c>
      <c r="Q20" s="267">
        <v>119</v>
      </c>
      <c r="R20" s="220"/>
    </row>
    <row r="21" spans="2:18" ht="22.5" customHeight="1">
      <c r="B21" s="760" t="s">
        <v>69</v>
      </c>
      <c r="C21" s="101" t="s">
        <v>68</v>
      </c>
      <c r="D21" s="268">
        <v>0</v>
      </c>
      <c r="E21" s="268">
        <v>0</v>
      </c>
      <c r="F21" s="268">
        <v>8</v>
      </c>
      <c r="G21" s="268">
        <v>9</v>
      </c>
      <c r="H21" s="268">
        <v>10</v>
      </c>
      <c r="I21" s="268">
        <v>11</v>
      </c>
      <c r="J21" s="268">
        <v>5</v>
      </c>
      <c r="K21" s="268">
        <v>6</v>
      </c>
      <c r="L21" s="268">
        <v>5</v>
      </c>
      <c r="M21" s="268">
        <v>5</v>
      </c>
      <c r="N21" s="268">
        <v>1</v>
      </c>
      <c r="O21" s="268">
        <v>1</v>
      </c>
      <c r="P21" s="268">
        <v>2</v>
      </c>
      <c r="Q21" s="267">
        <v>9</v>
      </c>
      <c r="R21" s="220"/>
    </row>
    <row r="22" spans="2:18" ht="22.5" customHeight="1" thickBot="1">
      <c r="B22" s="909"/>
      <c r="C22" s="93" t="s">
        <v>67</v>
      </c>
      <c r="D22" s="266">
        <v>37</v>
      </c>
      <c r="E22" s="266">
        <v>65</v>
      </c>
      <c r="F22" s="266">
        <v>1105</v>
      </c>
      <c r="G22" s="266">
        <v>1412</v>
      </c>
      <c r="H22" s="266">
        <v>581</v>
      </c>
      <c r="I22" s="266">
        <v>720</v>
      </c>
      <c r="J22" s="266">
        <v>75</v>
      </c>
      <c r="K22" s="266">
        <v>115</v>
      </c>
      <c r="L22" s="266">
        <v>590</v>
      </c>
      <c r="M22" s="266">
        <v>717</v>
      </c>
      <c r="N22" s="266">
        <v>354</v>
      </c>
      <c r="O22" s="266">
        <v>501</v>
      </c>
      <c r="P22" s="266">
        <v>94</v>
      </c>
      <c r="Q22" s="265">
        <v>260</v>
      </c>
      <c r="R22" s="220"/>
    </row>
    <row r="23" spans="2:18" ht="18" customHeight="1">
      <c r="B23" s="42" t="s">
        <v>502</v>
      </c>
      <c r="C23" s="240"/>
      <c r="D23" s="217"/>
      <c r="E23" s="216"/>
      <c r="F23" s="217"/>
      <c r="G23" s="216"/>
      <c r="H23" s="217"/>
      <c r="I23" s="216"/>
      <c r="J23" s="217"/>
      <c r="K23" s="216"/>
      <c r="L23" s="217"/>
      <c r="M23" s="216"/>
    </row>
    <row r="24" spans="2:18" ht="18" customHeight="1">
      <c r="B24" s="42" t="s">
        <v>501</v>
      </c>
      <c r="D24" s="214"/>
      <c r="E24" s="214"/>
      <c r="F24" s="214"/>
      <c r="G24" s="214"/>
      <c r="H24" s="214"/>
      <c r="I24" s="214"/>
      <c r="J24" s="214"/>
      <c r="K24" s="214"/>
      <c r="L24" s="214"/>
      <c r="M24" s="214"/>
    </row>
    <row r="25" spans="2:18" ht="18" customHeight="1">
      <c r="B25" s="42" t="s">
        <v>452</v>
      </c>
      <c r="D25" s="214"/>
      <c r="E25" s="214"/>
      <c r="F25" s="214"/>
      <c r="G25" s="214"/>
      <c r="H25" s="214"/>
      <c r="I25" s="214"/>
      <c r="J25" s="214"/>
      <c r="K25" s="214"/>
      <c r="L25" s="214"/>
      <c r="M25" s="214"/>
    </row>
    <row r="26" spans="2:18" ht="18" customHeight="1">
      <c r="B26" s="42" t="s">
        <v>500</v>
      </c>
      <c r="D26" s="214"/>
      <c r="E26" s="214"/>
      <c r="F26" s="214"/>
      <c r="G26" s="214"/>
      <c r="H26" s="214"/>
      <c r="I26" s="214"/>
      <c r="J26" s="214"/>
      <c r="K26" s="214"/>
      <c r="L26" s="214"/>
      <c r="M26" s="214"/>
    </row>
    <row r="27" spans="2:18" ht="18" customHeight="1">
      <c r="B27" s="42" t="s">
        <v>499</v>
      </c>
      <c r="D27" s="214"/>
      <c r="E27" s="214"/>
      <c r="F27" s="214"/>
      <c r="G27" s="214"/>
      <c r="H27" s="214"/>
      <c r="I27" s="214"/>
      <c r="J27" s="214"/>
      <c r="K27" s="214"/>
      <c r="L27" s="214"/>
      <c r="M27" s="214"/>
    </row>
    <row r="28" spans="2:18" ht="18" customHeight="1">
      <c r="B28" s="3" t="s">
        <v>40</v>
      </c>
      <c r="D28" s="2"/>
      <c r="E28" s="2"/>
      <c r="F28" s="2"/>
      <c r="G28" s="2"/>
      <c r="H28" s="2"/>
      <c r="I28" s="2"/>
      <c r="J28" s="2"/>
      <c r="K28" s="2"/>
      <c r="L28" s="2"/>
      <c r="M28" s="2"/>
    </row>
    <row r="32" spans="2:18" ht="18" customHeight="1">
      <c r="B32" s="26" t="s">
        <v>498</v>
      </c>
    </row>
    <row r="33" spans="2:15" ht="18" customHeight="1" thickBot="1">
      <c r="B33" s="26"/>
      <c r="H33" s="25" t="s">
        <v>497</v>
      </c>
      <c r="L33" s="25"/>
    </row>
    <row r="34" spans="2:15" ht="18" customHeight="1">
      <c r="C34" s="264"/>
      <c r="D34" s="918" t="s">
        <v>496</v>
      </c>
      <c r="E34" s="919"/>
      <c r="F34" s="919"/>
      <c r="G34" s="920"/>
      <c r="H34" s="921" t="s">
        <v>495</v>
      </c>
      <c r="J34" s="243"/>
    </row>
    <row r="35" spans="2:15" ht="49.5" customHeight="1">
      <c r="B35" s="31"/>
      <c r="C35" s="263"/>
      <c r="D35" s="262" t="s">
        <v>4</v>
      </c>
      <c r="E35" s="262" t="s">
        <v>67</v>
      </c>
      <c r="F35" s="117" t="s">
        <v>494</v>
      </c>
      <c r="G35" s="261" t="s">
        <v>45</v>
      </c>
      <c r="H35" s="922"/>
      <c r="I35" s="31"/>
      <c r="J35" s="31"/>
      <c r="K35" s="31"/>
      <c r="L35" s="910"/>
    </row>
    <row r="36" spans="2:15" ht="22.5" customHeight="1">
      <c r="B36" s="31"/>
      <c r="C36" s="256" t="s">
        <v>4</v>
      </c>
      <c r="D36" s="259">
        <f>SUM(D37:D43)</f>
        <v>206</v>
      </c>
      <c r="E36" s="259">
        <f>SUM(E37:E43)</f>
        <v>34</v>
      </c>
      <c r="F36" s="260">
        <f>SUM(F37:F43)</f>
        <v>68</v>
      </c>
      <c r="G36" s="259">
        <f>SUM(G37:G43)</f>
        <v>104</v>
      </c>
      <c r="H36" s="258">
        <f>SUM(H37:H43)</f>
        <v>192</v>
      </c>
      <c r="I36" s="31"/>
      <c r="J36" s="31"/>
      <c r="K36" s="31"/>
      <c r="L36" s="910"/>
    </row>
    <row r="37" spans="2:15" ht="22.5" customHeight="1">
      <c r="B37" s="923"/>
      <c r="C37" s="256" t="s">
        <v>493</v>
      </c>
      <c r="D37" s="253">
        <v>18</v>
      </c>
      <c r="E37" s="254" t="s">
        <v>491</v>
      </c>
      <c r="F37" s="257">
        <v>16</v>
      </c>
      <c r="G37" s="253">
        <v>2</v>
      </c>
      <c r="H37" s="252">
        <v>12</v>
      </c>
      <c r="I37" s="245"/>
      <c r="J37" s="245"/>
      <c r="K37" s="245"/>
      <c r="L37" s="245"/>
      <c r="O37" s="220"/>
    </row>
    <row r="38" spans="2:15" ht="22.5" customHeight="1">
      <c r="B38" s="923"/>
      <c r="C38" s="256" t="s">
        <v>492</v>
      </c>
      <c r="D38" s="181">
        <v>6</v>
      </c>
      <c r="E38" s="254" t="s">
        <v>491</v>
      </c>
      <c r="F38" s="257" t="s">
        <v>64</v>
      </c>
      <c r="G38" s="253">
        <v>6</v>
      </c>
      <c r="H38" s="252" t="s">
        <v>64</v>
      </c>
      <c r="I38" s="245"/>
      <c r="J38" s="245"/>
      <c r="K38" s="245"/>
      <c r="L38" s="245"/>
    </row>
    <row r="39" spans="2:15" ht="22.5" customHeight="1">
      <c r="B39" s="923"/>
      <c r="C39" s="256" t="s">
        <v>490</v>
      </c>
      <c r="D39" s="255">
        <v>27</v>
      </c>
      <c r="E39" s="254" t="s">
        <v>64</v>
      </c>
      <c r="F39" s="257">
        <v>27</v>
      </c>
      <c r="G39" s="253" t="s">
        <v>64</v>
      </c>
      <c r="H39" s="252">
        <v>45</v>
      </c>
      <c r="I39" s="245"/>
      <c r="J39" s="245"/>
      <c r="K39" s="245"/>
      <c r="L39" s="245"/>
    </row>
    <row r="40" spans="2:15" ht="22.5" customHeight="1">
      <c r="B40" s="923"/>
      <c r="C40" s="256" t="s">
        <v>489</v>
      </c>
      <c r="D40" s="255">
        <v>126</v>
      </c>
      <c r="E40" s="254">
        <v>34</v>
      </c>
      <c r="F40" s="257">
        <v>22</v>
      </c>
      <c r="G40" s="253">
        <v>70</v>
      </c>
      <c r="H40" s="252">
        <v>82</v>
      </c>
      <c r="I40" s="245"/>
      <c r="J40" s="245"/>
      <c r="K40" s="245"/>
      <c r="L40" s="245"/>
    </row>
    <row r="41" spans="2:15" ht="22.5" customHeight="1">
      <c r="B41" s="923"/>
      <c r="C41" s="256" t="s">
        <v>488</v>
      </c>
      <c r="D41" s="255">
        <v>22</v>
      </c>
      <c r="E41" s="254" t="s">
        <v>487</v>
      </c>
      <c r="F41" s="253">
        <v>3</v>
      </c>
      <c r="G41" s="253">
        <v>19</v>
      </c>
      <c r="H41" s="252">
        <v>34</v>
      </c>
      <c r="I41" s="245"/>
      <c r="J41" s="245"/>
      <c r="K41" s="245"/>
      <c r="L41" s="245"/>
    </row>
    <row r="42" spans="2:15" ht="22.5" customHeight="1">
      <c r="B42" s="923"/>
      <c r="C42" s="256" t="s">
        <v>486</v>
      </c>
      <c r="D42" s="255">
        <v>7</v>
      </c>
      <c r="E42" s="254" t="s">
        <v>484</v>
      </c>
      <c r="F42" s="253" t="s">
        <v>64</v>
      </c>
      <c r="G42" s="253">
        <v>7</v>
      </c>
      <c r="H42" s="252">
        <v>18</v>
      </c>
      <c r="I42" s="245"/>
      <c r="J42" s="245"/>
      <c r="K42" s="245"/>
      <c r="L42" s="245"/>
    </row>
    <row r="43" spans="2:15" ht="20.25" customHeight="1" thickBot="1">
      <c r="B43" s="251"/>
      <c r="C43" s="250" t="s">
        <v>485</v>
      </c>
      <c r="D43" s="249" t="s">
        <v>484</v>
      </c>
      <c r="E43" s="248" t="s">
        <v>484</v>
      </c>
      <c r="F43" s="247" t="s">
        <v>484</v>
      </c>
      <c r="G43" s="247" t="s">
        <v>484</v>
      </c>
      <c r="H43" s="246">
        <v>1</v>
      </c>
      <c r="I43" s="245"/>
      <c r="J43" s="245"/>
      <c r="K43" s="245"/>
      <c r="L43" s="245"/>
    </row>
    <row r="44" spans="2:15" ht="18" customHeight="1">
      <c r="B44" s="244" t="s">
        <v>483</v>
      </c>
      <c r="D44" s="2"/>
      <c r="E44" s="2"/>
      <c r="F44" s="2"/>
      <c r="G44" s="2"/>
      <c r="H44" s="2"/>
      <c r="I44" s="2"/>
      <c r="J44" s="2"/>
      <c r="K44" s="2"/>
      <c r="L44" s="2"/>
      <c r="M44" s="2"/>
    </row>
    <row r="45" spans="2:15" ht="18" customHeight="1">
      <c r="B45" s="3" t="s">
        <v>40</v>
      </c>
    </row>
    <row r="50" spans="4:5" ht="18" customHeight="1">
      <c r="D50" s="220"/>
      <c r="E50" s="220"/>
    </row>
  </sheetData>
  <mergeCells count="21">
    <mergeCell ref="B37:B42"/>
    <mergeCell ref="B11:C11"/>
    <mergeCell ref="B17:B18"/>
    <mergeCell ref="B19:B20"/>
    <mergeCell ref="B13:B14"/>
    <mergeCell ref="B15:B16"/>
    <mergeCell ref="B21:B22"/>
    <mergeCell ref="L35:L36"/>
    <mergeCell ref="N3:O4"/>
    <mergeCell ref="L3:M3"/>
    <mergeCell ref="L4:M4"/>
    <mergeCell ref="B6:C6"/>
    <mergeCell ref="D3:E4"/>
    <mergeCell ref="F3:G4"/>
    <mergeCell ref="D34:G34"/>
    <mergeCell ref="H34:H35"/>
    <mergeCell ref="P3:Q4"/>
    <mergeCell ref="H3:I3"/>
    <mergeCell ref="H4:I4"/>
    <mergeCell ref="J3:K4"/>
    <mergeCell ref="B9:C9"/>
  </mergeCells>
  <phoneticPr fontId="3"/>
  <printOptions horizontalCentered="1"/>
  <pageMargins left="0.51181102362204722" right="0.51181102362204722" top="0.55118110236220474" bottom="0.39370078740157483" header="0.51181102362204722" footer="0.39370078740157483"/>
  <pageSetup paperSize="9" scale="70" firstPageNumber="168" orientation="portrait" useFirstPageNumber="1" r:id="rId1"/>
  <headerFooter alignWithMargins="0"/>
  <colBreaks count="1" manualBreakCount="1">
    <brk id="17"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82"/>
  <sheetViews>
    <sheetView showGridLines="0" view="pageBreakPreview" zoomScaleNormal="100" zoomScaleSheetLayoutView="100" workbookViewId="0">
      <selection activeCell="I64" sqref="I64"/>
    </sheetView>
  </sheetViews>
  <sheetFormatPr defaultColWidth="10.625" defaultRowHeight="15.95" customHeight="1"/>
  <cols>
    <col min="1" max="1" width="2.625" style="1" customWidth="1"/>
    <col min="2" max="12" width="9.875" style="1" customWidth="1"/>
    <col min="13" max="13" width="2.625" style="1" customWidth="1"/>
    <col min="14" max="16384" width="10.625" style="1"/>
  </cols>
  <sheetData>
    <row r="1" spans="2:12" ht="15.95" customHeight="1">
      <c r="B1" s="26" t="s">
        <v>582</v>
      </c>
    </row>
    <row r="2" spans="2:12" ht="15.95" customHeight="1" thickBot="1">
      <c r="C2" s="31"/>
      <c r="D2" s="31"/>
      <c r="E2" s="31"/>
      <c r="F2" s="31"/>
      <c r="G2" s="31"/>
      <c r="H2" s="31"/>
      <c r="I2" s="32"/>
      <c r="L2" s="243"/>
    </row>
    <row r="3" spans="2:12" ht="18" customHeight="1">
      <c r="B3" s="301"/>
      <c r="C3" s="300"/>
      <c r="D3" s="905" t="s">
        <v>581</v>
      </c>
      <c r="E3" s="906"/>
      <c r="F3" s="784"/>
      <c r="G3" s="905" t="s">
        <v>580</v>
      </c>
      <c r="H3" s="906"/>
      <c r="I3" s="784"/>
      <c r="J3" s="905" t="s">
        <v>579</v>
      </c>
      <c r="K3" s="906"/>
      <c r="L3" s="977"/>
    </row>
    <row r="4" spans="2:12" ht="18" customHeight="1">
      <c r="B4" s="308"/>
      <c r="C4" s="307"/>
      <c r="D4" s="277" t="s">
        <v>578</v>
      </c>
      <c r="E4" s="973" t="s">
        <v>577</v>
      </c>
      <c r="F4" s="973"/>
      <c r="G4" s="277" t="s">
        <v>578</v>
      </c>
      <c r="H4" s="973" t="s">
        <v>577</v>
      </c>
      <c r="I4" s="973"/>
      <c r="J4" s="277" t="s">
        <v>578</v>
      </c>
      <c r="K4" s="973" t="s">
        <v>577</v>
      </c>
      <c r="L4" s="978"/>
    </row>
    <row r="5" spans="2:12" ht="14.1" customHeight="1">
      <c r="B5" s="350"/>
      <c r="C5" s="349"/>
      <c r="D5" s="348"/>
      <c r="E5" s="954" t="s">
        <v>550</v>
      </c>
      <c r="F5" s="955"/>
      <c r="G5" s="347"/>
      <c r="H5" s="954" t="s">
        <v>550</v>
      </c>
      <c r="I5" s="955"/>
      <c r="J5" s="347"/>
      <c r="K5" s="954" t="s">
        <v>550</v>
      </c>
      <c r="L5" s="957"/>
    </row>
    <row r="6" spans="2:12" ht="15.95" customHeight="1">
      <c r="B6" s="924" t="s">
        <v>576</v>
      </c>
      <c r="C6" s="925"/>
      <c r="D6" s="343">
        <v>1165</v>
      </c>
      <c r="E6" s="31"/>
      <c r="F6" s="346">
        <v>41999</v>
      </c>
      <c r="G6" s="346">
        <v>375</v>
      </c>
      <c r="H6" s="345"/>
      <c r="I6" s="346">
        <v>28034</v>
      </c>
      <c r="J6" s="346">
        <v>3</v>
      </c>
      <c r="K6" s="345"/>
      <c r="L6" s="344">
        <v>210</v>
      </c>
    </row>
    <row r="7" spans="2:12" ht="15.95" customHeight="1">
      <c r="B7" s="924" t="s">
        <v>575</v>
      </c>
      <c r="C7" s="925"/>
      <c r="D7" s="343">
        <v>890</v>
      </c>
      <c r="E7" s="31"/>
      <c r="F7" s="346">
        <v>30777</v>
      </c>
      <c r="G7" s="346">
        <v>347</v>
      </c>
      <c r="H7" s="345"/>
      <c r="I7" s="346">
        <v>34005</v>
      </c>
      <c r="J7" s="346" t="s">
        <v>101</v>
      </c>
      <c r="K7" s="345"/>
      <c r="L7" s="344" t="s">
        <v>101</v>
      </c>
    </row>
    <row r="8" spans="2:12" ht="15.95" customHeight="1">
      <c r="B8" s="924" t="s">
        <v>574</v>
      </c>
      <c r="C8" s="925"/>
      <c r="D8" s="343">
        <v>856</v>
      </c>
      <c r="E8" s="31"/>
      <c r="F8" s="346">
        <v>31502</v>
      </c>
      <c r="G8" s="346">
        <v>405</v>
      </c>
      <c r="H8" s="345"/>
      <c r="I8" s="346">
        <v>39984</v>
      </c>
      <c r="J8" s="346" t="s">
        <v>568</v>
      </c>
      <c r="K8" s="345"/>
      <c r="L8" s="344" t="s">
        <v>565</v>
      </c>
    </row>
    <row r="9" spans="2:12" ht="15.95" customHeight="1">
      <c r="B9" s="924" t="s">
        <v>573</v>
      </c>
      <c r="C9" s="925"/>
      <c r="D9" s="343">
        <v>763</v>
      </c>
      <c r="E9" s="31"/>
      <c r="F9" s="346">
        <v>28833</v>
      </c>
      <c r="G9" s="346">
        <v>434</v>
      </c>
      <c r="H9" s="345"/>
      <c r="I9" s="346">
        <v>46881</v>
      </c>
      <c r="J9" s="346" t="s">
        <v>101</v>
      </c>
      <c r="K9" s="345"/>
      <c r="L9" s="344" t="s">
        <v>101</v>
      </c>
    </row>
    <row r="10" spans="2:12" ht="15.95" customHeight="1">
      <c r="B10" s="924" t="s">
        <v>572</v>
      </c>
      <c r="C10" s="925"/>
      <c r="D10" s="343">
        <v>693</v>
      </c>
      <c r="E10" s="31"/>
      <c r="F10" s="346">
        <v>28840</v>
      </c>
      <c r="G10" s="346">
        <v>429</v>
      </c>
      <c r="H10" s="345"/>
      <c r="I10" s="346">
        <v>32186</v>
      </c>
      <c r="J10" s="346" t="s">
        <v>101</v>
      </c>
      <c r="K10" s="345"/>
      <c r="L10" s="344" t="s">
        <v>101</v>
      </c>
    </row>
    <row r="11" spans="2:12" ht="15.95" customHeight="1">
      <c r="B11" s="924" t="s">
        <v>571</v>
      </c>
      <c r="C11" s="925"/>
      <c r="D11" s="343">
        <v>1159</v>
      </c>
      <c r="E11" s="31"/>
      <c r="F11" s="342">
        <v>16240</v>
      </c>
      <c r="G11" s="343">
        <v>379</v>
      </c>
      <c r="H11" s="342"/>
      <c r="I11" s="342">
        <v>30852</v>
      </c>
      <c r="J11" s="343" t="s">
        <v>101</v>
      </c>
      <c r="K11" s="342"/>
      <c r="L11" s="344" t="s">
        <v>568</v>
      </c>
    </row>
    <row r="12" spans="2:12" ht="15.95" customHeight="1">
      <c r="B12" s="924" t="s">
        <v>570</v>
      </c>
      <c r="C12" s="925"/>
      <c r="D12" s="343">
        <v>1245</v>
      </c>
      <c r="E12" s="127"/>
      <c r="F12" s="342">
        <v>24495</v>
      </c>
      <c r="G12" s="343">
        <v>601</v>
      </c>
      <c r="H12" s="342"/>
      <c r="I12" s="342">
        <v>36018</v>
      </c>
      <c r="J12" s="288" t="s">
        <v>567</v>
      </c>
      <c r="K12" s="341"/>
      <c r="L12" s="340" t="s">
        <v>565</v>
      </c>
    </row>
    <row r="13" spans="2:12" ht="15.95" customHeight="1">
      <c r="B13" s="924" t="s">
        <v>569</v>
      </c>
      <c r="C13" s="925"/>
      <c r="D13" s="343">
        <v>921</v>
      </c>
      <c r="E13" s="127"/>
      <c r="F13" s="342">
        <v>29122</v>
      </c>
      <c r="G13" s="343">
        <v>301</v>
      </c>
      <c r="H13" s="342"/>
      <c r="I13" s="342">
        <v>27027</v>
      </c>
      <c r="J13" s="288" t="s">
        <v>568</v>
      </c>
      <c r="K13" s="341"/>
      <c r="L13" s="340" t="s">
        <v>567</v>
      </c>
    </row>
    <row r="14" spans="2:12" ht="15.95" customHeight="1">
      <c r="B14" s="924" t="s">
        <v>566</v>
      </c>
      <c r="C14" s="925"/>
      <c r="D14" s="343">
        <v>643</v>
      </c>
      <c r="E14" s="127"/>
      <c r="F14" s="342">
        <v>8012</v>
      </c>
      <c r="G14" s="343">
        <v>392</v>
      </c>
      <c r="H14" s="342"/>
      <c r="I14" s="342">
        <v>44863</v>
      </c>
      <c r="J14" s="288" t="s">
        <v>565</v>
      </c>
      <c r="K14" s="341"/>
      <c r="L14" s="340" t="s">
        <v>565</v>
      </c>
    </row>
    <row r="15" spans="2:12" ht="15.95" customHeight="1">
      <c r="B15" s="924" t="s">
        <v>564</v>
      </c>
      <c r="C15" s="925"/>
      <c r="D15" s="343">
        <v>637</v>
      </c>
      <c r="E15" s="127"/>
      <c r="F15" s="342">
        <v>9793</v>
      </c>
      <c r="G15" s="343">
        <v>438</v>
      </c>
      <c r="H15" s="342"/>
      <c r="I15" s="342">
        <v>53665</v>
      </c>
      <c r="J15" s="288">
        <v>0</v>
      </c>
      <c r="K15" s="341"/>
      <c r="L15" s="340">
        <v>0</v>
      </c>
    </row>
    <row r="16" spans="2:12" ht="15.95" customHeight="1">
      <c r="B16" s="924" t="s">
        <v>563</v>
      </c>
      <c r="C16" s="925"/>
      <c r="D16" s="343">
        <v>526</v>
      </c>
      <c r="E16" s="127"/>
      <c r="F16" s="342">
        <v>23349</v>
      </c>
      <c r="G16" s="343">
        <v>343</v>
      </c>
      <c r="H16" s="342"/>
      <c r="I16" s="342">
        <v>34125</v>
      </c>
      <c r="J16" s="288">
        <v>0</v>
      </c>
      <c r="K16" s="341"/>
      <c r="L16" s="340">
        <v>0</v>
      </c>
    </row>
    <row r="17" spans="2:13" ht="15.95" customHeight="1">
      <c r="B17" s="924" t="s">
        <v>562</v>
      </c>
      <c r="C17" s="925"/>
      <c r="D17" s="343">
        <v>459</v>
      </c>
      <c r="E17" s="127"/>
      <c r="F17" s="342">
        <v>8702</v>
      </c>
      <c r="G17" s="343">
        <v>328</v>
      </c>
      <c r="H17" s="342"/>
      <c r="I17" s="342">
        <v>31030</v>
      </c>
      <c r="J17" s="288">
        <v>0</v>
      </c>
      <c r="K17" s="341"/>
      <c r="L17" s="340">
        <v>0</v>
      </c>
    </row>
    <row r="18" spans="2:13" ht="14.25" customHeight="1">
      <c r="B18" s="924" t="s">
        <v>561</v>
      </c>
      <c r="C18" s="925"/>
      <c r="D18" s="343">
        <v>1564</v>
      </c>
      <c r="E18" s="127"/>
      <c r="F18" s="342">
        <v>27974</v>
      </c>
      <c r="G18" s="343">
        <v>1116</v>
      </c>
      <c r="H18" s="342"/>
      <c r="I18" s="342">
        <v>119939</v>
      </c>
      <c r="J18" s="288">
        <v>0</v>
      </c>
      <c r="K18" s="341"/>
      <c r="L18" s="340">
        <v>0</v>
      </c>
    </row>
    <row r="19" spans="2:13" ht="14.25" customHeight="1">
      <c r="B19" s="924" t="s">
        <v>560</v>
      </c>
      <c r="C19" s="925"/>
      <c r="D19" s="343">
        <v>1781</v>
      </c>
      <c r="E19" s="127"/>
      <c r="F19" s="342">
        <v>39580</v>
      </c>
      <c r="G19" s="343">
        <v>1192</v>
      </c>
      <c r="H19" s="342"/>
      <c r="I19" s="342">
        <v>132952</v>
      </c>
      <c r="J19" s="288">
        <v>0</v>
      </c>
      <c r="K19" s="341"/>
      <c r="L19" s="340">
        <v>0</v>
      </c>
    </row>
    <row r="20" spans="2:13" ht="17.25" customHeight="1" thickBot="1">
      <c r="B20" s="962" t="s">
        <v>559</v>
      </c>
      <c r="C20" s="963"/>
      <c r="D20" s="338">
        <v>1606</v>
      </c>
      <c r="E20" s="339"/>
      <c r="F20" s="337">
        <v>33538</v>
      </c>
      <c r="G20" s="338">
        <v>1209</v>
      </c>
      <c r="H20" s="337"/>
      <c r="I20" s="337">
        <v>134182</v>
      </c>
      <c r="J20" s="285">
        <v>0</v>
      </c>
      <c r="K20" s="336"/>
      <c r="L20" s="335">
        <v>0</v>
      </c>
    </row>
    <row r="21" spans="2:13" ht="14.1" customHeight="1">
      <c r="B21" s="283" t="s">
        <v>558</v>
      </c>
      <c r="C21" s="240"/>
      <c r="D21" s="216"/>
      <c r="E21" s="216"/>
      <c r="F21" s="216"/>
      <c r="G21" s="216"/>
      <c r="H21" s="216"/>
      <c r="I21" s="216"/>
      <c r="J21" s="216"/>
      <c r="K21" s="216"/>
      <c r="L21" s="31"/>
    </row>
    <row r="22" spans="2:13" ht="14.1" customHeight="1">
      <c r="B22" s="283" t="s">
        <v>557</v>
      </c>
      <c r="C22" s="240"/>
      <c r="D22" s="216"/>
      <c r="E22" s="216"/>
      <c r="F22" s="216"/>
      <c r="G22" s="216"/>
      <c r="H22" s="216"/>
      <c r="I22" s="216"/>
      <c r="J22" s="216"/>
      <c r="K22" s="216"/>
      <c r="L22" s="31"/>
    </row>
    <row r="23" spans="2:13" s="331" customFormat="1" ht="14.1" customHeight="1">
      <c r="B23" s="334" t="s">
        <v>556</v>
      </c>
      <c r="C23" s="333"/>
      <c r="D23" s="333"/>
      <c r="E23" s="332"/>
      <c r="F23" s="332"/>
      <c r="H23" s="332"/>
      <c r="I23" s="332"/>
      <c r="J23" s="332"/>
      <c r="K23" s="332"/>
      <c r="L23" s="332"/>
      <c r="M23" s="332"/>
    </row>
    <row r="24" spans="2:13" s="331" customFormat="1" ht="14.1" customHeight="1">
      <c r="B24" s="334" t="s">
        <v>555</v>
      </c>
      <c r="C24" s="333"/>
      <c r="D24" s="333"/>
      <c r="E24" s="332"/>
      <c r="F24" s="332"/>
      <c r="H24" s="332"/>
      <c r="I24" s="332"/>
      <c r="J24" s="332"/>
      <c r="K24" s="332"/>
      <c r="L24" s="332"/>
      <c r="M24" s="332"/>
    </row>
    <row r="25" spans="2:13" ht="18.75" customHeight="1">
      <c r="B25" s="282" t="s">
        <v>524</v>
      </c>
      <c r="D25" s="2"/>
      <c r="E25" s="2"/>
      <c r="F25" s="2"/>
      <c r="G25" s="2"/>
      <c r="H25" s="2"/>
      <c r="I25" s="2"/>
      <c r="J25" s="2"/>
      <c r="K25" s="2"/>
      <c r="L25" s="2"/>
      <c r="M25" s="2"/>
    </row>
    <row r="26" spans="2:13" ht="18.75" customHeight="1">
      <c r="B26" s="282"/>
      <c r="D26" s="2"/>
      <c r="E26" s="2"/>
      <c r="F26" s="2"/>
      <c r="G26" s="2"/>
      <c r="H26" s="2"/>
      <c r="I26" s="2"/>
      <c r="J26" s="2"/>
      <c r="K26" s="2"/>
      <c r="L26" s="2"/>
      <c r="M26" s="2"/>
    </row>
    <row r="27" spans="2:13" ht="15.95" customHeight="1">
      <c r="B27" s="26" t="s">
        <v>554</v>
      </c>
    </row>
    <row r="28" spans="2:13" ht="12.75" customHeight="1" thickBot="1">
      <c r="B28" s="3"/>
      <c r="D28" s="2"/>
      <c r="E28" s="2"/>
      <c r="F28" s="2"/>
      <c r="G28" s="2"/>
      <c r="H28" s="2"/>
      <c r="I28" s="2"/>
      <c r="J28" s="956" t="s">
        <v>18</v>
      </c>
      <c r="K28" s="956"/>
      <c r="L28" s="2"/>
      <c r="M28" s="2"/>
    </row>
    <row r="29" spans="2:13" s="326" customFormat="1" ht="30" customHeight="1">
      <c r="B29" s="961" t="s">
        <v>553</v>
      </c>
      <c r="C29" s="826"/>
      <c r="D29" s="330" t="s">
        <v>552</v>
      </c>
      <c r="E29" s="958" t="s">
        <v>551</v>
      </c>
      <c r="F29" s="958"/>
      <c r="G29" s="826" t="s">
        <v>553</v>
      </c>
      <c r="H29" s="826"/>
      <c r="I29" s="330" t="s">
        <v>552</v>
      </c>
      <c r="J29" s="958" t="s">
        <v>551</v>
      </c>
      <c r="K29" s="959"/>
      <c r="L29" s="327"/>
      <c r="M29" s="327"/>
    </row>
    <row r="30" spans="2:13" s="326" customFormat="1" ht="13.5" customHeight="1">
      <c r="B30" s="964"/>
      <c r="C30" s="943"/>
      <c r="D30" s="329"/>
      <c r="E30" s="954" t="s">
        <v>550</v>
      </c>
      <c r="F30" s="955"/>
      <c r="G30" s="960"/>
      <c r="H30" s="960"/>
      <c r="I30" s="328"/>
      <c r="J30" s="954" t="s">
        <v>550</v>
      </c>
      <c r="K30" s="957"/>
      <c r="L30" s="327"/>
      <c r="M30" s="327"/>
    </row>
    <row r="31" spans="2:13" ht="15.95" customHeight="1">
      <c r="B31" s="965" t="s">
        <v>549</v>
      </c>
      <c r="C31" s="966"/>
      <c r="D31" s="325">
        <v>74</v>
      </c>
      <c r="E31" s="937">
        <v>14189</v>
      </c>
      <c r="F31" s="938"/>
      <c r="G31" s="949" t="s">
        <v>528</v>
      </c>
      <c r="H31" s="950"/>
      <c r="I31" s="325">
        <v>19</v>
      </c>
      <c r="J31" s="937">
        <v>14055</v>
      </c>
      <c r="K31" s="948"/>
      <c r="L31" s="2"/>
      <c r="M31" s="2"/>
    </row>
    <row r="32" spans="2:13" ht="15.95" customHeight="1">
      <c r="B32" s="930" t="s">
        <v>548</v>
      </c>
      <c r="C32" s="931"/>
      <c r="D32" s="325">
        <v>51</v>
      </c>
      <c r="E32" s="937">
        <v>10104</v>
      </c>
      <c r="F32" s="938"/>
      <c r="G32" s="932" t="s">
        <v>547</v>
      </c>
      <c r="H32" s="933"/>
      <c r="I32" s="325">
        <v>13</v>
      </c>
      <c r="J32" s="937">
        <v>3731</v>
      </c>
      <c r="K32" s="948"/>
      <c r="L32" s="2"/>
      <c r="M32" s="2"/>
    </row>
    <row r="33" spans="1:13" ht="15.95" customHeight="1">
      <c r="B33" s="930" t="s">
        <v>546</v>
      </c>
      <c r="C33" s="931"/>
      <c r="D33" s="325">
        <v>14</v>
      </c>
      <c r="E33" s="937">
        <v>5152</v>
      </c>
      <c r="F33" s="938"/>
      <c r="G33" s="932" t="s">
        <v>545</v>
      </c>
      <c r="H33" s="933"/>
      <c r="I33" s="325">
        <v>6</v>
      </c>
      <c r="J33" s="937">
        <v>216</v>
      </c>
      <c r="K33" s="948"/>
      <c r="L33" s="2"/>
      <c r="M33" s="2"/>
    </row>
    <row r="34" spans="1:13" ht="15.95" customHeight="1">
      <c r="B34" s="930" t="s">
        <v>544</v>
      </c>
      <c r="C34" s="931"/>
      <c r="D34" s="325">
        <v>60</v>
      </c>
      <c r="E34" s="937">
        <v>8808</v>
      </c>
      <c r="F34" s="938"/>
      <c r="G34" s="932" t="s">
        <v>543</v>
      </c>
      <c r="H34" s="933"/>
      <c r="I34" s="325">
        <v>41</v>
      </c>
      <c r="J34" s="937">
        <v>5971</v>
      </c>
      <c r="K34" s="948"/>
      <c r="L34" s="2"/>
      <c r="M34" s="2"/>
    </row>
    <row r="35" spans="1:13" ht="15.95" customHeight="1">
      <c r="B35" s="930" t="s">
        <v>542</v>
      </c>
      <c r="C35" s="931"/>
      <c r="D35" s="325">
        <v>284</v>
      </c>
      <c r="E35" s="937">
        <v>68681</v>
      </c>
      <c r="F35" s="938"/>
      <c r="G35" s="932" t="s">
        <v>541</v>
      </c>
      <c r="H35" s="933"/>
      <c r="I35" s="325">
        <v>31</v>
      </c>
      <c r="J35" s="937">
        <v>5517</v>
      </c>
      <c r="K35" s="948"/>
      <c r="L35" s="324"/>
      <c r="M35" s="2"/>
    </row>
    <row r="36" spans="1:13" s="31" customFormat="1" ht="18.75" customHeight="1">
      <c r="B36" s="930" t="s">
        <v>540</v>
      </c>
      <c r="C36" s="931"/>
      <c r="D36" s="323">
        <v>13</v>
      </c>
      <c r="E36" s="979">
        <v>1586</v>
      </c>
      <c r="F36" s="979"/>
      <c r="G36" s="980" t="s">
        <v>539</v>
      </c>
      <c r="H36" s="980"/>
      <c r="I36" s="322">
        <v>10</v>
      </c>
      <c r="J36" s="979">
        <v>974</v>
      </c>
      <c r="K36" s="981"/>
      <c r="L36" s="123"/>
      <c r="M36" s="219"/>
    </row>
    <row r="37" spans="1:13" s="31" customFormat="1" ht="15.95" customHeight="1" thickBot="1">
      <c r="B37" s="982" t="s">
        <v>538</v>
      </c>
      <c r="C37" s="972"/>
      <c r="D37" s="321">
        <v>34</v>
      </c>
      <c r="E37" s="983">
        <v>4100</v>
      </c>
      <c r="F37" s="983"/>
      <c r="G37" s="984" t="s">
        <v>537</v>
      </c>
      <c r="H37" s="984"/>
      <c r="I37" s="320">
        <v>5</v>
      </c>
      <c r="J37" s="985">
        <v>181</v>
      </c>
      <c r="K37" s="986"/>
      <c r="L37" s="219"/>
      <c r="M37" s="219"/>
    </row>
    <row r="38" spans="1:13" s="31" customFormat="1" ht="15.95" customHeight="1" thickTop="1" thickBot="1">
      <c r="B38" s="319"/>
      <c r="C38" s="319"/>
      <c r="D38" s="318"/>
      <c r="E38" s="317"/>
      <c r="F38" s="317"/>
      <c r="G38" s="987" t="s">
        <v>536</v>
      </c>
      <c r="H38" s="988"/>
      <c r="I38" s="316">
        <f>SUM(D31:D37,I31:I37)</f>
        <v>655</v>
      </c>
      <c r="J38" s="989">
        <f>SUM(E31:E37,J31:J37)</f>
        <v>143265</v>
      </c>
      <c r="K38" s="990"/>
      <c r="L38" s="219"/>
      <c r="M38" s="219"/>
    </row>
    <row r="39" spans="1:13" ht="14.1" customHeight="1">
      <c r="B39" s="283" t="s">
        <v>535</v>
      </c>
      <c r="C39" s="310"/>
      <c r="D39" s="219"/>
      <c r="E39" s="309"/>
      <c r="F39" s="309"/>
      <c r="G39" s="310"/>
      <c r="H39" s="310"/>
      <c r="I39" s="219"/>
      <c r="J39" s="309"/>
      <c r="K39" s="309"/>
      <c r="L39" s="2"/>
      <c r="M39" s="2"/>
    </row>
    <row r="40" spans="1:13" s="311" customFormat="1" ht="14.1" customHeight="1">
      <c r="B40" s="315" t="s">
        <v>534</v>
      </c>
      <c r="C40" s="314"/>
      <c r="F40" s="313"/>
      <c r="G40" s="314"/>
      <c r="H40" s="314"/>
      <c r="I40" s="283"/>
      <c r="J40" s="313"/>
      <c r="K40" s="313"/>
      <c r="L40" s="312"/>
      <c r="M40" s="312"/>
    </row>
    <row r="41" spans="1:13" ht="14.1" customHeight="1">
      <c r="B41" s="282" t="s">
        <v>524</v>
      </c>
      <c r="C41" s="310"/>
      <c r="D41" s="219"/>
      <c r="E41" s="309"/>
      <c r="F41" s="309"/>
      <c r="G41" s="310"/>
      <c r="H41" s="310"/>
      <c r="I41" s="219"/>
      <c r="J41" s="309"/>
      <c r="K41" s="309"/>
      <c r="L41" s="2"/>
      <c r="M41" s="2"/>
    </row>
    <row r="42" spans="1:13" ht="14.1" customHeight="1">
      <c r="B42" s="282"/>
      <c r="C42" s="310"/>
      <c r="D42" s="219"/>
      <c r="E42" s="309"/>
      <c r="F42" s="309"/>
      <c r="G42" s="310"/>
      <c r="H42" s="310"/>
      <c r="I42" s="219"/>
      <c r="J42" s="309"/>
      <c r="K42" s="309"/>
      <c r="L42" s="2"/>
      <c r="M42" s="2"/>
    </row>
    <row r="43" spans="1:13" ht="15.95" customHeight="1">
      <c r="B43" s="26" t="s">
        <v>533</v>
      </c>
    </row>
    <row r="44" spans="1:13" ht="15.95" customHeight="1" thickBot="1">
      <c r="C44" s="31"/>
      <c r="D44" s="31"/>
      <c r="E44" s="31"/>
      <c r="F44" s="31"/>
      <c r="G44" s="31"/>
      <c r="H44" s="31"/>
      <c r="I44" s="32"/>
      <c r="L44" s="25" t="s">
        <v>532</v>
      </c>
    </row>
    <row r="45" spans="1:13" ht="12" customHeight="1">
      <c r="B45" s="301"/>
      <c r="C45" s="300"/>
      <c r="D45" s="826" t="s">
        <v>531</v>
      </c>
      <c r="E45" s="826"/>
      <c r="F45" s="826"/>
      <c r="G45" s="781" t="s">
        <v>530</v>
      </c>
      <c r="H45" s="826"/>
      <c r="I45" s="905"/>
      <c r="J45" s="781" t="s">
        <v>529</v>
      </c>
      <c r="K45" s="826"/>
      <c r="L45" s="951"/>
    </row>
    <row r="46" spans="1:13" ht="12" customHeight="1">
      <c r="B46" s="308"/>
      <c r="C46" s="307"/>
      <c r="D46" s="827"/>
      <c r="E46" s="827"/>
      <c r="F46" s="827"/>
      <c r="G46" s="952"/>
      <c r="H46" s="827"/>
      <c r="I46" s="975"/>
      <c r="J46" s="952"/>
      <c r="K46" s="827"/>
      <c r="L46" s="953"/>
    </row>
    <row r="47" spans="1:13" ht="2.1" customHeight="1">
      <c r="B47" s="967"/>
      <c r="C47" s="946"/>
      <c r="D47" s="945"/>
      <c r="E47" s="946"/>
      <c r="F47" s="947"/>
      <c r="G47" s="939"/>
      <c r="H47" s="940"/>
      <c r="I47" s="976"/>
      <c r="J47" s="939"/>
      <c r="K47" s="940"/>
      <c r="L47" s="941"/>
    </row>
    <row r="48" spans="1:13" ht="10.5" customHeight="1">
      <c r="A48" s="306"/>
      <c r="B48" s="825"/>
      <c r="C48" s="972"/>
      <c r="D48" s="942"/>
      <c r="E48" s="943"/>
      <c r="F48" s="943"/>
      <c r="G48" s="942"/>
      <c r="H48" s="943"/>
      <c r="I48" s="943"/>
      <c r="J48" s="942"/>
      <c r="K48" s="943"/>
      <c r="L48" s="944"/>
    </row>
    <row r="49" spans="1:13" ht="15.95" customHeight="1">
      <c r="A49" s="306"/>
      <c r="B49" s="970" t="s">
        <v>528</v>
      </c>
      <c r="C49" s="971"/>
      <c r="D49" s="934">
        <v>17143</v>
      </c>
      <c r="E49" s="935"/>
      <c r="F49" s="935"/>
      <c r="G49" s="934">
        <v>62</v>
      </c>
      <c r="H49" s="935"/>
      <c r="I49" s="935"/>
      <c r="J49" s="934">
        <v>3</v>
      </c>
      <c r="K49" s="935"/>
      <c r="L49" s="936"/>
    </row>
    <row r="50" spans="1:13" ht="15" customHeight="1">
      <c r="A50" s="306"/>
      <c r="B50" s="970" t="s">
        <v>527</v>
      </c>
      <c r="C50" s="971"/>
      <c r="D50" s="934">
        <v>17143</v>
      </c>
      <c r="E50" s="935"/>
      <c r="F50" s="935"/>
      <c r="G50" s="934">
        <v>38</v>
      </c>
      <c r="H50" s="935"/>
      <c r="I50" s="935"/>
      <c r="J50" s="934">
        <v>11</v>
      </c>
      <c r="K50" s="935"/>
      <c r="L50" s="936"/>
    </row>
    <row r="51" spans="1:13" ht="10.5" customHeight="1" thickBot="1">
      <c r="B51" s="968"/>
      <c r="C51" s="969"/>
      <c r="D51" s="304"/>
      <c r="E51" s="303"/>
      <c r="F51" s="303"/>
      <c r="G51" s="304"/>
      <c r="H51" s="303"/>
      <c r="I51" s="305"/>
      <c r="J51" s="304"/>
      <c r="K51" s="303"/>
      <c r="L51" s="302"/>
    </row>
    <row r="52" spans="1:13" ht="14.1" customHeight="1">
      <c r="B52" s="283" t="s">
        <v>526</v>
      </c>
      <c r="D52" s="2"/>
      <c r="E52" s="2"/>
      <c r="F52" s="2"/>
      <c r="G52" s="2"/>
      <c r="H52" s="2"/>
      <c r="I52" s="2"/>
      <c r="J52" s="2"/>
      <c r="K52" s="2"/>
      <c r="L52" s="2"/>
      <c r="M52" s="2"/>
    </row>
    <row r="53" spans="1:13" ht="14.1" customHeight="1">
      <c r="B53" s="283" t="s">
        <v>525</v>
      </c>
      <c r="D53" s="2"/>
      <c r="E53" s="2"/>
      <c r="F53" s="2"/>
      <c r="G53" s="2"/>
      <c r="H53" s="2"/>
      <c r="I53" s="2"/>
      <c r="J53" s="2"/>
      <c r="K53" s="2"/>
      <c r="L53" s="2"/>
      <c r="M53" s="2"/>
    </row>
    <row r="54" spans="1:13" ht="14.1" customHeight="1">
      <c r="B54" s="282" t="s">
        <v>524</v>
      </c>
    </row>
    <row r="55" spans="1:13" ht="14.1" customHeight="1"/>
    <row r="56" spans="1:13" ht="15.95" customHeight="1">
      <c r="B56" s="26" t="s">
        <v>523</v>
      </c>
    </row>
    <row r="57" spans="1:13" ht="15.95" customHeight="1" thickBot="1">
      <c r="C57" s="31"/>
      <c r="D57" s="127"/>
      <c r="E57" s="127"/>
      <c r="F57" s="127"/>
      <c r="G57" s="127"/>
      <c r="H57" s="127"/>
      <c r="I57" s="127"/>
      <c r="J57" s="127"/>
      <c r="K57" s="25" t="s">
        <v>434</v>
      </c>
      <c r="L57" s="243"/>
    </row>
    <row r="58" spans="1:13" ht="18" customHeight="1">
      <c r="B58" s="301"/>
      <c r="C58" s="300"/>
      <c r="D58" s="926" t="s">
        <v>522</v>
      </c>
      <c r="E58" s="928"/>
      <c r="F58" s="926" t="s">
        <v>521</v>
      </c>
      <c r="G58" s="927"/>
      <c r="H58" s="928"/>
      <c r="I58" s="926" t="s">
        <v>520</v>
      </c>
      <c r="J58" s="927"/>
      <c r="K58" s="929"/>
    </row>
    <row r="59" spans="1:13" ht="18" customHeight="1">
      <c r="B59" s="299"/>
      <c r="C59" s="298"/>
      <c r="D59" s="297" t="s">
        <v>519</v>
      </c>
      <c r="E59" s="297" t="s">
        <v>518</v>
      </c>
      <c r="F59" s="297" t="s">
        <v>517</v>
      </c>
      <c r="G59" s="297" t="s">
        <v>516</v>
      </c>
      <c r="H59" s="297" t="s">
        <v>45</v>
      </c>
      <c r="I59" s="297" t="s">
        <v>517</v>
      </c>
      <c r="J59" s="297" t="s">
        <v>516</v>
      </c>
      <c r="K59" s="296" t="s">
        <v>45</v>
      </c>
    </row>
    <row r="60" spans="1:13" ht="15.95" customHeight="1">
      <c r="B60" s="821" t="s">
        <v>78</v>
      </c>
      <c r="C60" s="823"/>
      <c r="D60" s="295">
        <f t="shared" ref="D60:K60" si="0">SUM(D61:D62)</f>
        <v>7628</v>
      </c>
      <c r="E60" s="295">
        <f t="shared" si="0"/>
        <v>19255</v>
      </c>
      <c r="F60" s="295">
        <f t="shared" si="0"/>
        <v>1060</v>
      </c>
      <c r="G60" s="295">
        <f t="shared" si="0"/>
        <v>5763</v>
      </c>
      <c r="H60" s="295">
        <f t="shared" si="0"/>
        <v>805</v>
      </c>
      <c r="I60" s="295">
        <f t="shared" si="0"/>
        <v>397</v>
      </c>
      <c r="J60" s="295">
        <f t="shared" si="0"/>
        <v>15118</v>
      </c>
      <c r="K60" s="294">
        <f t="shared" si="0"/>
        <v>3740</v>
      </c>
    </row>
    <row r="61" spans="1:13" ht="15.95" customHeight="1">
      <c r="B61" s="65"/>
      <c r="C61" s="271" t="s">
        <v>68</v>
      </c>
      <c r="D61" s="293">
        <f t="shared" ref="D61:K62" si="1">SUM(D67,D69,D71,D73,D75)</f>
        <v>173</v>
      </c>
      <c r="E61" s="293">
        <f t="shared" si="1"/>
        <v>300</v>
      </c>
      <c r="F61" s="293">
        <f t="shared" si="1"/>
        <v>0</v>
      </c>
      <c r="G61" s="293">
        <f t="shared" si="1"/>
        <v>166</v>
      </c>
      <c r="H61" s="293">
        <f t="shared" si="1"/>
        <v>7</v>
      </c>
      <c r="I61" s="293">
        <f t="shared" si="1"/>
        <v>0</v>
      </c>
      <c r="J61" s="293">
        <f t="shared" si="1"/>
        <v>0</v>
      </c>
      <c r="K61" s="292">
        <f t="shared" si="1"/>
        <v>300</v>
      </c>
    </row>
    <row r="62" spans="1:13" ht="15.95" customHeight="1">
      <c r="B62" s="65"/>
      <c r="C62" s="270" t="s">
        <v>67</v>
      </c>
      <c r="D62" s="293">
        <f t="shared" si="1"/>
        <v>7455</v>
      </c>
      <c r="E62" s="293">
        <f t="shared" si="1"/>
        <v>18955</v>
      </c>
      <c r="F62" s="293">
        <f t="shared" si="1"/>
        <v>1060</v>
      </c>
      <c r="G62" s="293">
        <f t="shared" si="1"/>
        <v>5597</v>
      </c>
      <c r="H62" s="293">
        <f t="shared" si="1"/>
        <v>798</v>
      </c>
      <c r="I62" s="293">
        <f t="shared" si="1"/>
        <v>397</v>
      </c>
      <c r="J62" s="293">
        <f t="shared" si="1"/>
        <v>15118</v>
      </c>
      <c r="K62" s="292">
        <f t="shared" si="1"/>
        <v>3440</v>
      </c>
    </row>
    <row r="63" spans="1:13" ht="15.95" customHeight="1">
      <c r="B63" s="821" t="s">
        <v>66</v>
      </c>
      <c r="C63" s="823"/>
      <c r="D63" s="288">
        <f t="shared" ref="D63:D76" si="2">SUM(F63:H63)</f>
        <v>61</v>
      </c>
      <c r="E63" s="288">
        <f t="shared" ref="E63:E76" si="3">SUM(I63:K63)</f>
        <v>15847</v>
      </c>
      <c r="F63" s="288">
        <v>0</v>
      </c>
      <c r="G63" s="288">
        <v>0</v>
      </c>
      <c r="H63" s="288">
        <v>61</v>
      </c>
      <c r="I63" s="288">
        <v>0</v>
      </c>
      <c r="J63" s="288">
        <v>13137</v>
      </c>
      <c r="K63" s="287">
        <v>2710</v>
      </c>
    </row>
    <row r="64" spans="1:13" ht="15.95" customHeight="1">
      <c r="B64" s="291"/>
      <c r="C64" s="290" t="s">
        <v>63</v>
      </c>
      <c r="D64" s="288">
        <f t="shared" si="2"/>
        <v>61</v>
      </c>
      <c r="E64" s="288">
        <f t="shared" si="3"/>
        <v>15847</v>
      </c>
      <c r="F64" s="288">
        <f t="shared" ref="F64:K64" si="4">F63</f>
        <v>0</v>
      </c>
      <c r="G64" s="288">
        <f t="shared" si="4"/>
        <v>0</v>
      </c>
      <c r="H64" s="288">
        <f t="shared" si="4"/>
        <v>61</v>
      </c>
      <c r="I64" s="288">
        <f t="shared" si="4"/>
        <v>0</v>
      </c>
      <c r="J64" s="288">
        <f t="shared" si="4"/>
        <v>13137</v>
      </c>
      <c r="K64" s="287">
        <f t="shared" si="4"/>
        <v>2710</v>
      </c>
    </row>
    <row r="65" spans="2:11" ht="15.95" customHeight="1">
      <c r="B65" s="821" t="s">
        <v>438</v>
      </c>
      <c r="C65" s="823"/>
      <c r="D65" s="288">
        <f t="shared" si="2"/>
        <v>2102</v>
      </c>
      <c r="E65" s="288">
        <f t="shared" si="3"/>
        <v>11791</v>
      </c>
      <c r="F65" s="288">
        <v>1512</v>
      </c>
      <c r="G65" s="288">
        <v>0</v>
      </c>
      <c r="H65" s="288">
        <v>590</v>
      </c>
      <c r="I65" s="288">
        <v>0</v>
      </c>
      <c r="J65" s="288">
        <v>11791</v>
      </c>
      <c r="K65" s="287">
        <v>0</v>
      </c>
    </row>
    <row r="66" spans="2:11" ht="15.95" customHeight="1">
      <c r="B66" s="291"/>
      <c r="C66" s="290" t="s">
        <v>63</v>
      </c>
      <c r="D66" s="288">
        <f t="shared" si="2"/>
        <v>2102</v>
      </c>
      <c r="E66" s="288">
        <f t="shared" si="3"/>
        <v>11791</v>
      </c>
      <c r="F66" s="288">
        <f t="shared" ref="F66:K66" si="5">F65</f>
        <v>1512</v>
      </c>
      <c r="G66" s="288">
        <f t="shared" si="5"/>
        <v>0</v>
      </c>
      <c r="H66" s="288">
        <f t="shared" si="5"/>
        <v>590</v>
      </c>
      <c r="I66" s="288">
        <f t="shared" si="5"/>
        <v>0</v>
      </c>
      <c r="J66" s="288">
        <f t="shared" si="5"/>
        <v>11791</v>
      </c>
      <c r="K66" s="287">
        <f t="shared" si="5"/>
        <v>0</v>
      </c>
    </row>
    <row r="67" spans="2:11" ht="15.95" customHeight="1">
      <c r="B67" s="780" t="s">
        <v>77</v>
      </c>
      <c r="C67" s="271" t="s">
        <v>68</v>
      </c>
      <c r="D67" s="288">
        <f t="shared" si="2"/>
        <v>3</v>
      </c>
      <c r="E67" s="288">
        <f t="shared" si="3"/>
        <v>0</v>
      </c>
      <c r="F67" s="288">
        <v>0</v>
      </c>
      <c r="G67" s="288">
        <v>3</v>
      </c>
      <c r="H67" s="288">
        <v>0</v>
      </c>
      <c r="I67" s="288">
        <v>0</v>
      </c>
      <c r="J67" s="288">
        <v>0</v>
      </c>
      <c r="K67" s="287">
        <v>0</v>
      </c>
    </row>
    <row r="68" spans="2:11" ht="15.95" customHeight="1">
      <c r="B68" s="779"/>
      <c r="C68" s="289" t="s">
        <v>67</v>
      </c>
      <c r="D68" s="288">
        <f t="shared" si="2"/>
        <v>1814</v>
      </c>
      <c r="E68" s="288">
        <f t="shared" si="3"/>
        <v>4411</v>
      </c>
      <c r="F68" s="288">
        <v>101</v>
      </c>
      <c r="G68" s="288">
        <v>1625</v>
      </c>
      <c r="H68" s="288">
        <v>88</v>
      </c>
      <c r="I68" s="288">
        <v>165</v>
      </c>
      <c r="J68" s="288">
        <v>3806</v>
      </c>
      <c r="K68" s="287">
        <v>440</v>
      </c>
    </row>
    <row r="69" spans="2:11" ht="15.95" customHeight="1">
      <c r="B69" s="780" t="s">
        <v>76</v>
      </c>
      <c r="C69" s="271" t="s">
        <v>68</v>
      </c>
      <c r="D69" s="288">
        <f t="shared" si="2"/>
        <v>89</v>
      </c>
      <c r="E69" s="288">
        <f t="shared" si="3"/>
        <v>0</v>
      </c>
      <c r="F69" s="288">
        <v>0</v>
      </c>
      <c r="G69" s="288">
        <v>82</v>
      </c>
      <c r="H69" s="288">
        <v>7</v>
      </c>
      <c r="I69" s="288">
        <v>0</v>
      </c>
      <c r="J69" s="288">
        <v>0</v>
      </c>
      <c r="K69" s="287">
        <v>0</v>
      </c>
    </row>
    <row r="70" spans="2:11" ht="15.95" customHeight="1">
      <c r="B70" s="779"/>
      <c r="C70" s="289" t="s">
        <v>67</v>
      </c>
      <c r="D70" s="288">
        <f t="shared" si="2"/>
        <v>909</v>
      </c>
      <c r="E70" s="288">
        <f t="shared" si="3"/>
        <v>6807</v>
      </c>
      <c r="F70" s="288">
        <v>271</v>
      </c>
      <c r="G70" s="288">
        <v>449</v>
      </c>
      <c r="H70" s="288">
        <v>189</v>
      </c>
      <c r="I70" s="288">
        <v>160</v>
      </c>
      <c r="J70" s="288">
        <v>5622</v>
      </c>
      <c r="K70" s="287">
        <v>1025</v>
      </c>
    </row>
    <row r="71" spans="2:11" ht="15.95" customHeight="1">
      <c r="B71" s="780" t="s">
        <v>74</v>
      </c>
      <c r="C71" s="271" t="s">
        <v>68</v>
      </c>
      <c r="D71" s="288">
        <f t="shared" si="2"/>
        <v>81</v>
      </c>
      <c r="E71" s="288">
        <f t="shared" si="3"/>
        <v>0</v>
      </c>
      <c r="F71" s="288">
        <v>0</v>
      </c>
      <c r="G71" s="288">
        <v>81</v>
      </c>
      <c r="H71" s="288">
        <v>0</v>
      </c>
      <c r="I71" s="288">
        <v>0</v>
      </c>
      <c r="J71" s="288">
        <v>0</v>
      </c>
      <c r="K71" s="287">
        <v>0</v>
      </c>
    </row>
    <row r="72" spans="2:11" ht="15.95" customHeight="1">
      <c r="B72" s="779"/>
      <c r="C72" s="271" t="s">
        <v>67</v>
      </c>
      <c r="D72" s="288">
        <f t="shared" si="2"/>
        <v>918</v>
      </c>
      <c r="E72" s="288">
        <f t="shared" si="3"/>
        <v>2607</v>
      </c>
      <c r="F72" s="288">
        <v>193</v>
      </c>
      <c r="G72" s="288">
        <v>725</v>
      </c>
      <c r="H72" s="288">
        <v>0</v>
      </c>
      <c r="I72" s="288">
        <v>36</v>
      </c>
      <c r="J72" s="288">
        <v>1763</v>
      </c>
      <c r="K72" s="287">
        <v>808</v>
      </c>
    </row>
    <row r="73" spans="2:11" ht="15.95" customHeight="1">
      <c r="B73" s="780" t="s">
        <v>72</v>
      </c>
      <c r="C73" s="271" t="s">
        <v>68</v>
      </c>
      <c r="D73" s="288">
        <f t="shared" si="2"/>
        <v>0</v>
      </c>
      <c r="E73" s="288">
        <f t="shared" si="3"/>
        <v>0</v>
      </c>
      <c r="F73" s="288">
        <v>0</v>
      </c>
      <c r="G73" s="288">
        <v>0</v>
      </c>
      <c r="H73" s="288">
        <v>0</v>
      </c>
      <c r="I73" s="288">
        <v>0</v>
      </c>
      <c r="J73" s="288">
        <v>0</v>
      </c>
      <c r="K73" s="287">
        <v>0</v>
      </c>
    </row>
    <row r="74" spans="2:11" ht="15.95" customHeight="1">
      <c r="B74" s="779"/>
      <c r="C74" s="271" t="s">
        <v>67</v>
      </c>
      <c r="D74" s="288">
        <f t="shared" si="2"/>
        <v>976</v>
      </c>
      <c r="E74" s="288">
        <f t="shared" si="3"/>
        <v>902</v>
      </c>
      <c r="F74" s="288">
        <v>331</v>
      </c>
      <c r="G74" s="288">
        <v>645</v>
      </c>
      <c r="H74" s="288">
        <v>0</v>
      </c>
      <c r="I74" s="288">
        <v>3</v>
      </c>
      <c r="J74" s="288">
        <v>796</v>
      </c>
      <c r="K74" s="287">
        <v>103</v>
      </c>
    </row>
    <row r="75" spans="2:11" ht="15.95" customHeight="1">
      <c r="B75" s="780" t="s">
        <v>69</v>
      </c>
      <c r="C75" s="271" t="s">
        <v>68</v>
      </c>
      <c r="D75" s="288">
        <f t="shared" si="2"/>
        <v>0</v>
      </c>
      <c r="E75" s="288">
        <f t="shared" si="3"/>
        <v>300</v>
      </c>
      <c r="F75" s="288">
        <v>0</v>
      </c>
      <c r="G75" s="288">
        <v>0</v>
      </c>
      <c r="H75" s="288">
        <v>0</v>
      </c>
      <c r="I75" s="288">
        <v>0</v>
      </c>
      <c r="J75" s="288">
        <v>0</v>
      </c>
      <c r="K75" s="287">
        <v>300</v>
      </c>
    </row>
    <row r="76" spans="2:11" ht="15.95" customHeight="1" thickBot="1">
      <c r="B76" s="974"/>
      <c r="C76" s="286" t="s">
        <v>67</v>
      </c>
      <c r="D76" s="285">
        <f t="shared" si="2"/>
        <v>2838</v>
      </c>
      <c r="E76" s="285">
        <f t="shared" si="3"/>
        <v>4228</v>
      </c>
      <c r="F76" s="285">
        <v>164</v>
      </c>
      <c r="G76" s="285">
        <v>2153</v>
      </c>
      <c r="H76" s="285">
        <v>521</v>
      </c>
      <c r="I76" s="285">
        <v>33</v>
      </c>
      <c r="J76" s="285">
        <v>3131</v>
      </c>
      <c r="K76" s="284">
        <v>1064</v>
      </c>
    </row>
    <row r="77" spans="2:11" ht="14.1" customHeight="1">
      <c r="B77" s="283" t="s">
        <v>515</v>
      </c>
      <c r="C77" s="240"/>
      <c r="D77" s="240"/>
      <c r="E77" s="240"/>
    </row>
    <row r="78" spans="2:11" ht="14.1" customHeight="1">
      <c r="B78" s="283" t="s">
        <v>514</v>
      </c>
      <c r="C78" s="240"/>
      <c r="D78" s="240"/>
      <c r="E78" s="240"/>
      <c r="F78" s="217"/>
      <c r="G78" s="216"/>
      <c r="H78" s="217"/>
      <c r="I78" s="216"/>
      <c r="J78" s="217"/>
      <c r="K78" s="216"/>
    </row>
    <row r="79" spans="2:11" ht="14.1" customHeight="1">
      <c r="B79" s="283" t="s">
        <v>513</v>
      </c>
      <c r="C79" s="240"/>
      <c r="D79" s="240"/>
      <c r="E79" s="240"/>
      <c r="F79" s="217"/>
      <c r="G79" s="216"/>
      <c r="H79" s="217"/>
      <c r="I79" s="216"/>
      <c r="J79" s="217"/>
      <c r="K79" s="216"/>
    </row>
    <row r="80" spans="2:11" ht="14.1" customHeight="1">
      <c r="B80" s="283" t="s">
        <v>512</v>
      </c>
      <c r="C80" s="240"/>
      <c r="D80" s="240"/>
      <c r="E80" s="240"/>
      <c r="F80" s="217"/>
      <c r="G80" s="216"/>
      <c r="H80" s="217"/>
      <c r="I80" s="216"/>
      <c r="J80" s="217"/>
      <c r="K80" s="216"/>
    </row>
    <row r="81" spans="2:13" ht="14.1" customHeight="1">
      <c r="B81" s="283" t="s">
        <v>511</v>
      </c>
      <c r="C81" s="240"/>
      <c r="D81" s="240"/>
      <c r="E81" s="240"/>
      <c r="F81" s="217"/>
      <c r="G81" s="216"/>
      <c r="H81" s="217"/>
      <c r="I81" s="216"/>
      <c r="J81" s="217"/>
      <c r="K81" s="216"/>
    </row>
    <row r="82" spans="2:13" ht="14.1" customHeight="1">
      <c r="B82" s="282" t="s">
        <v>510</v>
      </c>
      <c r="F82" s="214"/>
      <c r="G82" s="214"/>
      <c r="H82" s="214"/>
      <c r="I82" s="214"/>
      <c r="J82" s="214"/>
      <c r="K82" s="214"/>
      <c r="L82" s="214"/>
      <c r="M82" s="213"/>
    </row>
  </sheetData>
  <mergeCells count="94">
    <mergeCell ref="J37:K37"/>
    <mergeCell ref="G38:H38"/>
    <mergeCell ref="J38:K38"/>
    <mergeCell ref="J3:L3"/>
    <mergeCell ref="K4:L4"/>
    <mergeCell ref="K5:L5"/>
    <mergeCell ref="B9:C9"/>
    <mergeCell ref="B7:C7"/>
    <mergeCell ref="B8:C8"/>
    <mergeCell ref="E4:F4"/>
    <mergeCell ref="G3:I3"/>
    <mergeCell ref="H4:I4"/>
    <mergeCell ref="D3:F3"/>
    <mergeCell ref="E5:F5"/>
    <mergeCell ref="B75:B76"/>
    <mergeCell ref="B67:B68"/>
    <mergeCell ref="G45:I46"/>
    <mergeCell ref="G47:I47"/>
    <mergeCell ref="B50:C50"/>
    <mergeCell ref="D50:F50"/>
    <mergeCell ref="G50:I50"/>
    <mergeCell ref="B69:B70"/>
    <mergeCell ref="B71:B72"/>
    <mergeCell ref="B36:C36"/>
    <mergeCell ref="E36:F36"/>
    <mergeCell ref="G36:H36"/>
    <mergeCell ref="B73:B74"/>
    <mergeCell ref="B31:C31"/>
    <mergeCell ref="B65:C65"/>
    <mergeCell ref="B47:C47"/>
    <mergeCell ref="B51:C51"/>
    <mergeCell ref="B32:C32"/>
    <mergeCell ref="B33:C33"/>
    <mergeCell ref="B34:C34"/>
    <mergeCell ref="B49:C49"/>
    <mergeCell ref="B48:C48"/>
    <mergeCell ref="B60:C60"/>
    <mergeCell ref="B63:C63"/>
    <mergeCell ref="B37:C37"/>
    <mergeCell ref="E30:F30"/>
    <mergeCell ref="B10:C10"/>
    <mergeCell ref="B20:C20"/>
    <mergeCell ref="B30:C30"/>
    <mergeCell ref="B16:C16"/>
    <mergeCell ref="B13:C13"/>
    <mergeCell ref="B11:C11"/>
    <mergeCell ref="B15:C15"/>
    <mergeCell ref="B6:C6"/>
    <mergeCell ref="B29:C29"/>
    <mergeCell ref="E29:F29"/>
    <mergeCell ref="B12:C12"/>
    <mergeCell ref="B14:C14"/>
    <mergeCell ref="H5:I5"/>
    <mergeCell ref="J28:K28"/>
    <mergeCell ref="J34:K34"/>
    <mergeCell ref="J30:K30"/>
    <mergeCell ref="J29:K29"/>
    <mergeCell ref="J33:K33"/>
    <mergeCell ref="J32:K32"/>
    <mergeCell ref="G30:H30"/>
    <mergeCell ref="G29:H29"/>
    <mergeCell ref="G33:H33"/>
    <mergeCell ref="G49:I49"/>
    <mergeCell ref="J48:L48"/>
    <mergeCell ref="D47:F47"/>
    <mergeCell ref="J35:K35"/>
    <mergeCell ref="G31:H31"/>
    <mergeCell ref="J31:K31"/>
    <mergeCell ref="D45:F46"/>
    <mergeCell ref="J45:L46"/>
    <mergeCell ref="E31:F31"/>
    <mergeCell ref="E32:F32"/>
    <mergeCell ref="E35:F35"/>
    <mergeCell ref="G32:H32"/>
    <mergeCell ref="E33:F33"/>
    <mergeCell ref="J36:K36"/>
    <mergeCell ref="E37:F37"/>
    <mergeCell ref="G37:H37"/>
    <mergeCell ref="B19:C19"/>
    <mergeCell ref="B18:C18"/>
    <mergeCell ref="F58:H58"/>
    <mergeCell ref="I58:K58"/>
    <mergeCell ref="B17:C17"/>
    <mergeCell ref="B35:C35"/>
    <mergeCell ref="G35:H35"/>
    <mergeCell ref="J49:L49"/>
    <mergeCell ref="E34:F34"/>
    <mergeCell ref="G34:H34"/>
    <mergeCell ref="J47:L47"/>
    <mergeCell ref="D48:F48"/>
    <mergeCell ref="G48:I48"/>
    <mergeCell ref="D58:E58"/>
    <mergeCell ref="J50:L50"/>
    <mergeCell ref="D49:F49"/>
  </mergeCells>
  <phoneticPr fontId="3"/>
  <pageMargins left="0.51181102362204722" right="0.51181102362204722" top="0.43307086614173229" bottom="0.39370078740157483" header="0.35433070866141736" footer="0.39370078740157483"/>
  <pageSetup paperSize="9" scale="65" firstPageNumber="16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34"/>
  <sheetViews>
    <sheetView showGridLines="0" view="pageBreakPreview" zoomScale="85" zoomScaleNormal="100" zoomScaleSheetLayoutView="85" workbookViewId="0">
      <pane xSplit="5" ySplit="3" topLeftCell="F4" activePane="bottomRight" state="frozen"/>
      <selection pane="topRight" activeCell="F1" sqref="F1"/>
      <selection pane="bottomLeft" activeCell="A4" sqref="A4"/>
      <selection pane="bottomRight" activeCell="F35" sqref="F35:J39"/>
    </sheetView>
  </sheetViews>
  <sheetFormatPr defaultColWidth="10.625" defaultRowHeight="18" customHeight="1"/>
  <cols>
    <col min="1" max="1" width="2.625" style="1" customWidth="1"/>
    <col min="2" max="2" width="17.25" style="1" customWidth="1"/>
    <col min="3" max="4" width="4.75" style="1" customWidth="1"/>
    <col min="5" max="5" width="11.75" style="1" customWidth="1"/>
    <col min="6" max="13" width="12" style="1" customWidth="1"/>
    <col min="14" max="17" width="8.125" style="1" customWidth="1"/>
    <col min="18" max="18" width="2.625" style="1" customWidth="1"/>
    <col min="19" max="19" width="7.625" style="1" customWidth="1"/>
    <col min="20" max="16384" width="10.625" style="1"/>
  </cols>
  <sheetData>
    <row r="1" spans="2:18" ht="15.95" customHeight="1">
      <c r="B1" s="26" t="s">
        <v>606</v>
      </c>
    </row>
    <row r="2" spans="2:18" ht="15.95" customHeight="1" thickBot="1">
      <c r="D2" s="31"/>
      <c r="E2" s="31"/>
      <c r="F2" s="31"/>
      <c r="G2" s="31"/>
      <c r="H2" s="31"/>
      <c r="I2" s="31"/>
      <c r="J2" s="243"/>
      <c r="K2" s="31"/>
      <c r="L2" s="31"/>
      <c r="M2" s="243" t="s">
        <v>18</v>
      </c>
      <c r="N2" s="31"/>
      <c r="P2" s="31"/>
      <c r="R2" s="243"/>
    </row>
    <row r="3" spans="2:18" ht="33.75" customHeight="1">
      <c r="B3" s="1028"/>
      <c r="C3" s="1029"/>
      <c r="D3" s="1029"/>
      <c r="E3" s="1030"/>
      <c r="F3" s="373" t="s">
        <v>605</v>
      </c>
      <c r="G3" s="372" t="s">
        <v>604</v>
      </c>
      <c r="H3" s="372" t="s">
        <v>65</v>
      </c>
      <c r="I3" s="372" t="s">
        <v>77</v>
      </c>
      <c r="J3" s="372" t="s">
        <v>76</v>
      </c>
      <c r="K3" s="372" t="s">
        <v>74</v>
      </c>
      <c r="L3" s="372" t="s">
        <v>72</v>
      </c>
      <c r="M3" s="371" t="s">
        <v>69</v>
      </c>
    </row>
    <row r="4" spans="2:18" ht="39.75" hidden="1" customHeight="1">
      <c r="B4" s="1037" t="s">
        <v>603</v>
      </c>
      <c r="C4" s="1038"/>
      <c r="D4" s="1038"/>
      <c r="E4" s="1039"/>
      <c r="F4" s="358">
        <f>IF(SUM(G4:M4)=0,"－",SUM(G4:M4))</f>
        <v>498</v>
      </c>
      <c r="G4" s="293">
        <f t="shared" ref="G4:M4" si="0">SUM(G5:G8)</f>
        <v>368</v>
      </c>
      <c r="H4" s="293">
        <f t="shared" si="0"/>
        <v>11</v>
      </c>
      <c r="I4" s="293">
        <f t="shared" si="0"/>
        <v>50</v>
      </c>
      <c r="J4" s="293">
        <f t="shared" si="0"/>
        <v>27</v>
      </c>
      <c r="K4" s="293">
        <f t="shared" si="0"/>
        <v>6</v>
      </c>
      <c r="L4" s="293">
        <f t="shared" si="0"/>
        <v>6</v>
      </c>
      <c r="M4" s="292">
        <f t="shared" si="0"/>
        <v>30</v>
      </c>
    </row>
    <row r="5" spans="2:18" ht="39.950000000000003" customHeight="1">
      <c r="B5" s="997" t="s">
        <v>602</v>
      </c>
      <c r="C5" s="822"/>
      <c r="D5" s="1040" t="s">
        <v>596</v>
      </c>
      <c r="E5" s="367" t="s">
        <v>595</v>
      </c>
      <c r="F5" s="358">
        <f t="shared" ref="F5:F28" si="1">SUM(G5:M5)</f>
        <v>56</v>
      </c>
      <c r="G5" s="370">
        <v>52</v>
      </c>
      <c r="H5" s="362">
        <v>0</v>
      </c>
      <c r="I5" s="370">
        <v>1</v>
      </c>
      <c r="J5" s="362">
        <v>2</v>
      </c>
      <c r="K5" s="370">
        <v>0</v>
      </c>
      <c r="L5" s="370">
        <v>0</v>
      </c>
      <c r="M5" s="364">
        <v>1</v>
      </c>
    </row>
    <row r="6" spans="2:18" ht="39.950000000000003" customHeight="1">
      <c r="B6" s="998"/>
      <c r="C6" s="859"/>
      <c r="D6" s="1001"/>
      <c r="E6" s="365" t="s">
        <v>594</v>
      </c>
      <c r="F6" s="358">
        <f t="shared" si="1"/>
        <v>61</v>
      </c>
      <c r="G6" s="361">
        <v>54</v>
      </c>
      <c r="H6" s="362">
        <v>0</v>
      </c>
      <c r="I6" s="361">
        <v>2</v>
      </c>
      <c r="J6" s="362">
        <v>1</v>
      </c>
      <c r="K6" s="361">
        <v>1</v>
      </c>
      <c r="L6" s="361">
        <v>1</v>
      </c>
      <c r="M6" s="364">
        <v>2</v>
      </c>
    </row>
    <row r="7" spans="2:18" ht="39.950000000000003" customHeight="1">
      <c r="B7" s="998"/>
      <c r="C7" s="859"/>
      <c r="D7" s="1002"/>
      <c r="E7" s="365" t="s">
        <v>598</v>
      </c>
      <c r="F7" s="358">
        <f t="shared" si="1"/>
        <v>77</v>
      </c>
      <c r="G7" s="361">
        <v>68</v>
      </c>
      <c r="H7" s="362">
        <v>0</v>
      </c>
      <c r="I7" s="361">
        <v>4</v>
      </c>
      <c r="J7" s="362">
        <v>1</v>
      </c>
      <c r="K7" s="361">
        <v>1</v>
      </c>
      <c r="L7" s="361">
        <v>1</v>
      </c>
      <c r="M7" s="364">
        <v>2</v>
      </c>
    </row>
    <row r="8" spans="2:18" ht="39.950000000000003" customHeight="1" thickBot="1">
      <c r="B8" s="999"/>
      <c r="C8" s="1000"/>
      <c r="D8" s="1003" t="s">
        <v>593</v>
      </c>
      <c r="E8" s="1004"/>
      <c r="F8" s="358">
        <f t="shared" si="1"/>
        <v>304</v>
      </c>
      <c r="G8" s="361">
        <v>194</v>
      </c>
      <c r="H8" s="362">
        <v>11</v>
      </c>
      <c r="I8" s="361">
        <v>43</v>
      </c>
      <c r="J8" s="362">
        <v>23</v>
      </c>
      <c r="K8" s="361">
        <v>4</v>
      </c>
      <c r="L8" s="361">
        <v>4</v>
      </c>
      <c r="M8" s="364">
        <v>25</v>
      </c>
    </row>
    <row r="9" spans="2:18" ht="39" customHeight="1" thickTop="1" thickBot="1">
      <c r="B9" s="1031" t="s">
        <v>601</v>
      </c>
      <c r="C9" s="1032"/>
      <c r="D9" s="1032"/>
      <c r="E9" s="1033"/>
      <c r="F9" s="358">
        <f t="shared" si="1"/>
        <v>10566</v>
      </c>
      <c r="G9" s="361">
        <v>3788</v>
      </c>
      <c r="H9" s="362">
        <v>2343</v>
      </c>
      <c r="I9" s="361">
        <v>1175</v>
      </c>
      <c r="J9" s="362">
        <v>1443</v>
      </c>
      <c r="K9" s="361">
        <v>403</v>
      </c>
      <c r="L9" s="361">
        <v>298</v>
      </c>
      <c r="M9" s="364">
        <v>1116</v>
      </c>
    </row>
    <row r="10" spans="2:18" ht="39.75" hidden="1" customHeight="1" thickTop="1" thickBot="1">
      <c r="B10" s="1034" t="s">
        <v>587</v>
      </c>
      <c r="C10" s="1035"/>
      <c r="D10" s="1035"/>
      <c r="E10" s="1036"/>
      <c r="F10" s="358">
        <f t="shared" si="1"/>
        <v>0</v>
      </c>
      <c r="G10" s="293"/>
      <c r="H10" s="359"/>
      <c r="I10" s="293"/>
      <c r="J10" s="359"/>
      <c r="K10" s="293"/>
      <c r="L10" s="293"/>
      <c r="M10" s="357"/>
    </row>
    <row r="11" spans="2:18" ht="39.950000000000003" customHeight="1" thickTop="1">
      <c r="B11" s="991" t="s">
        <v>600</v>
      </c>
      <c r="C11" s="992"/>
      <c r="D11" s="1040" t="s">
        <v>596</v>
      </c>
      <c r="E11" s="369" t="s">
        <v>595</v>
      </c>
      <c r="F11" s="358">
        <f t="shared" si="1"/>
        <v>151</v>
      </c>
      <c r="G11" s="361">
        <v>88</v>
      </c>
      <c r="H11" s="362">
        <v>34</v>
      </c>
      <c r="I11" s="361">
        <v>10</v>
      </c>
      <c r="J11" s="362">
        <v>10</v>
      </c>
      <c r="K11" s="361">
        <v>1</v>
      </c>
      <c r="L11" s="361">
        <v>4</v>
      </c>
      <c r="M11" s="364">
        <v>4</v>
      </c>
    </row>
    <row r="12" spans="2:18" ht="39.950000000000003" customHeight="1">
      <c r="B12" s="993"/>
      <c r="C12" s="994"/>
      <c r="D12" s="1001"/>
      <c r="E12" s="368" t="s">
        <v>594</v>
      </c>
      <c r="F12" s="358">
        <f t="shared" si="1"/>
        <v>415</v>
      </c>
      <c r="G12" s="361">
        <v>203</v>
      </c>
      <c r="H12" s="362">
        <v>102</v>
      </c>
      <c r="I12" s="361">
        <v>56</v>
      </c>
      <c r="J12" s="362">
        <v>2</v>
      </c>
      <c r="K12" s="361">
        <v>9</v>
      </c>
      <c r="L12" s="361">
        <v>11</v>
      </c>
      <c r="M12" s="364">
        <v>32</v>
      </c>
    </row>
    <row r="13" spans="2:18" ht="39.950000000000003" customHeight="1">
      <c r="B13" s="993"/>
      <c r="C13" s="994"/>
      <c r="D13" s="1002"/>
      <c r="E13" s="368" t="s">
        <v>598</v>
      </c>
      <c r="F13" s="358">
        <f t="shared" si="1"/>
        <v>572</v>
      </c>
      <c r="G13" s="361">
        <v>272</v>
      </c>
      <c r="H13" s="362">
        <v>156</v>
      </c>
      <c r="I13" s="361">
        <v>40</v>
      </c>
      <c r="J13" s="362">
        <v>62</v>
      </c>
      <c r="K13" s="361">
        <v>6</v>
      </c>
      <c r="L13" s="361">
        <v>11</v>
      </c>
      <c r="M13" s="364">
        <v>25</v>
      </c>
    </row>
    <row r="14" spans="2:18" ht="39.950000000000003" customHeight="1" thickBot="1">
      <c r="B14" s="995"/>
      <c r="C14" s="996"/>
      <c r="D14" s="1041" t="s">
        <v>593</v>
      </c>
      <c r="E14" s="1042"/>
      <c r="F14" s="358">
        <f t="shared" si="1"/>
        <v>1548</v>
      </c>
      <c r="G14" s="361">
        <v>649</v>
      </c>
      <c r="H14" s="362">
        <v>425</v>
      </c>
      <c r="I14" s="361">
        <v>125</v>
      </c>
      <c r="J14" s="362">
        <v>210</v>
      </c>
      <c r="K14" s="361">
        <v>13</v>
      </c>
      <c r="L14" s="361">
        <v>45</v>
      </c>
      <c r="M14" s="364">
        <v>81</v>
      </c>
    </row>
    <row r="15" spans="2:18" ht="39.950000000000003" customHeight="1" thickTop="1">
      <c r="B15" s="997" t="s">
        <v>599</v>
      </c>
      <c r="C15" s="822"/>
      <c r="D15" s="1001" t="s">
        <v>596</v>
      </c>
      <c r="E15" s="367" t="s">
        <v>595</v>
      </c>
      <c r="F15" s="358">
        <f t="shared" si="1"/>
        <v>15683</v>
      </c>
      <c r="G15" s="361">
        <v>6457</v>
      </c>
      <c r="H15" s="362">
        <v>4379</v>
      </c>
      <c r="I15" s="361">
        <v>1286</v>
      </c>
      <c r="J15" s="362">
        <v>1469</v>
      </c>
      <c r="K15" s="361">
        <v>342</v>
      </c>
      <c r="L15" s="361">
        <v>338</v>
      </c>
      <c r="M15" s="364">
        <v>1412</v>
      </c>
    </row>
    <row r="16" spans="2:18" ht="39.950000000000003" customHeight="1">
      <c r="B16" s="998"/>
      <c r="C16" s="859"/>
      <c r="D16" s="1001"/>
      <c r="E16" s="365" t="s">
        <v>594</v>
      </c>
      <c r="F16" s="358">
        <f t="shared" si="1"/>
        <v>15712</v>
      </c>
      <c r="G16" s="361">
        <v>6481</v>
      </c>
      <c r="H16" s="362">
        <v>4378</v>
      </c>
      <c r="I16" s="361">
        <v>1306</v>
      </c>
      <c r="J16" s="362">
        <v>1476</v>
      </c>
      <c r="K16" s="361">
        <v>341</v>
      </c>
      <c r="L16" s="361">
        <v>328</v>
      </c>
      <c r="M16" s="364">
        <v>1402</v>
      </c>
    </row>
    <row r="17" spans="2:19" ht="39.950000000000003" customHeight="1">
      <c r="B17" s="998"/>
      <c r="C17" s="859"/>
      <c r="D17" s="1002"/>
      <c r="E17" s="365" t="s">
        <v>598</v>
      </c>
      <c r="F17" s="358">
        <f t="shared" si="1"/>
        <v>15846</v>
      </c>
      <c r="G17" s="361">
        <v>6532</v>
      </c>
      <c r="H17" s="362">
        <v>4391</v>
      </c>
      <c r="I17" s="361">
        <v>1366</v>
      </c>
      <c r="J17" s="362">
        <v>1512</v>
      </c>
      <c r="K17" s="361">
        <v>336</v>
      </c>
      <c r="L17" s="361">
        <v>333</v>
      </c>
      <c r="M17" s="364">
        <v>1376</v>
      </c>
    </row>
    <row r="18" spans="2:19" ht="39.950000000000003" customHeight="1" thickBot="1">
      <c r="B18" s="999"/>
      <c r="C18" s="1000"/>
      <c r="D18" s="1003" t="s">
        <v>593</v>
      </c>
      <c r="E18" s="1004"/>
      <c r="F18" s="358">
        <f t="shared" si="1"/>
        <v>15622</v>
      </c>
      <c r="G18" s="361">
        <v>6101</v>
      </c>
      <c r="H18" s="362">
        <v>4549</v>
      </c>
      <c r="I18" s="361">
        <v>1233</v>
      </c>
      <c r="J18" s="362">
        <v>1668</v>
      </c>
      <c r="K18" s="361">
        <v>359</v>
      </c>
      <c r="L18" s="361">
        <v>341</v>
      </c>
      <c r="M18" s="364">
        <v>1371</v>
      </c>
    </row>
    <row r="19" spans="2:19" ht="39.950000000000003" customHeight="1" thickTop="1">
      <c r="B19" s="1007" t="s">
        <v>597</v>
      </c>
      <c r="C19" s="1017" t="s">
        <v>588</v>
      </c>
      <c r="D19" s="1005" t="s">
        <v>596</v>
      </c>
      <c r="E19" s="366" t="s">
        <v>595</v>
      </c>
      <c r="F19" s="358">
        <f t="shared" si="1"/>
        <v>17425</v>
      </c>
      <c r="G19" s="361">
        <v>6735</v>
      </c>
      <c r="H19" s="362">
        <v>4644</v>
      </c>
      <c r="I19" s="361">
        <v>1632</v>
      </c>
      <c r="J19" s="362">
        <v>2110</v>
      </c>
      <c r="K19" s="361">
        <v>462</v>
      </c>
      <c r="L19" s="361">
        <v>395</v>
      </c>
      <c r="M19" s="364">
        <v>1447</v>
      </c>
    </row>
    <row r="20" spans="2:19" ht="39.950000000000003" customHeight="1">
      <c r="B20" s="1008"/>
      <c r="C20" s="1018"/>
      <c r="D20" s="1006"/>
      <c r="E20" s="365" t="s">
        <v>594</v>
      </c>
      <c r="F20" s="358">
        <f t="shared" si="1"/>
        <v>17086</v>
      </c>
      <c r="G20" s="361">
        <v>6644</v>
      </c>
      <c r="H20" s="362">
        <v>4574</v>
      </c>
      <c r="I20" s="361">
        <v>1603</v>
      </c>
      <c r="J20" s="362">
        <v>2047</v>
      </c>
      <c r="K20" s="361">
        <v>471</v>
      </c>
      <c r="L20" s="361">
        <v>386</v>
      </c>
      <c r="M20" s="364">
        <v>1361</v>
      </c>
    </row>
    <row r="21" spans="2:19" ht="39.950000000000003" customHeight="1">
      <c r="B21" s="1008"/>
      <c r="C21" s="1019"/>
      <c r="D21" s="1010" t="s">
        <v>593</v>
      </c>
      <c r="E21" s="1011"/>
      <c r="F21" s="358">
        <f t="shared" si="1"/>
        <v>16687</v>
      </c>
      <c r="G21" s="361">
        <v>6478</v>
      </c>
      <c r="H21" s="362">
        <v>4254</v>
      </c>
      <c r="I21" s="361">
        <v>1541</v>
      </c>
      <c r="J21" s="362">
        <v>1943</v>
      </c>
      <c r="K21" s="361">
        <v>718</v>
      </c>
      <c r="L21" s="361">
        <v>442</v>
      </c>
      <c r="M21" s="364">
        <v>1311</v>
      </c>
    </row>
    <row r="22" spans="2:19" ht="39.950000000000003" customHeight="1" thickBot="1">
      <c r="B22" s="1009"/>
      <c r="C22" s="1023" t="s">
        <v>587</v>
      </c>
      <c r="D22" s="1024"/>
      <c r="E22" s="1004"/>
      <c r="F22" s="358">
        <f t="shared" si="1"/>
        <v>10084</v>
      </c>
      <c r="G22" s="361">
        <v>3935</v>
      </c>
      <c r="H22" s="362">
        <v>2337</v>
      </c>
      <c r="I22" s="361">
        <v>1263</v>
      </c>
      <c r="J22" s="362">
        <v>939</v>
      </c>
      <c r="K22" s="361">
        <v>491</v>
      </c>
      <c r="L22" s="361">
        <v>471</v>
      </c>
      <c r="M22" s="364">
        <v>648</v>
      </c>
    </row>
    <row r="23" spans="2:19" ht="39.950000000000003" customHeight="1" thickTop="1">
      <c r="B23" s="1025" t="s">
        <v>592</v>
      </c>
      <c r="C23" s="1015" t="s">
        <v>588</v>
      </c>
      <c r="D23" s="1015"/>
      <c r="E23" s="1016"/>
      <c r="F23" s="358">
        <f t="shared" si="1"/>
        <v>15302</v>
      </c>
      <c r="G23" s="361">
        <v>6235</v>
      </c>
      <c r="H23" s="362">
        <v>4341</v>
      </c>
      <c r="I23" s="361">
        <v>1214</v>
      </c>
      <c r="J23" s="362">
        <v>1576</v>
      </c>
      <c r="K23" s="361">
        <v>336</v>
      </c>
      <c r="L23" s="361">
        <v>325</v>
      </c>
      <c r="M23" s="364">
        <v>1275</v>
      </c>
    </row>
    <row r="24" spans="2:19" ht="39.950000000000003" customHeight="1" thickBot="1">
      <c r="B24" s="1026"/>
      <c r="C24" s="1012" t="s">
        <v>587</v>
      </c>
      <c r="D24" s="1013"/>
      <c r="E24" s="1014"/>
      <c r="F24" s="358">
        <f t="shared" si="1"/>
        <v>15874</v>
      </c>
      <c r="G24" s="361">
        <v>6028</v>
      </c>
      <c r="H24" s="362">
        <v>4446</v>
      </c>
      <c r="I24" s="361">
        <v>1295</v>
      </c>
      <c r="J24" s="362">
        <v>1900</v>
      </c>
      <c r="K24" s="361">
        <v>410</v>
      </c>
      <c r="L24" s="361">
        <v>344</v>
      </c>
      <c r="M24" s="364">
        <v>1451</v>
      </c>
    </row>
    <row r="25" spans="2:19" ht="39.950000000000003" customHeight="1" thickTop="1">
      <c r="B25" s="1025" t="s">
        <v>591</v>
      </c>
      <c r="C25" s="1015" t="s">
        <v>588</v>
      </c>
      <c r="D25" s="1015"/>
      <c r="E25" s="1016"/>
      <c r="F25" s="358">
        <f t="shared" si="1"/>
        <v>6</v>
      </c>
      <c r="G25" s="363">
        <v>2</v>
      </c>
      <c r="H25" s="362">
        <v>0</v>
      </c>
      <c r="I25" s="293">
        <v>0</v>
      </c>
      <c r="J25" s="359">
        <v>0</v>
      </c>
      <c r="K25" s="293">
        <v>0</v>
      </c>
      <c r="L25" s="293">
        <v>0</v>
      </c>
      <c r="M25" s="357">
        <v>4</v>
      </c>
    </row>
    <row r="26" spans="2:19" ht="39.950000000000003" customHeight="1" thickBot="1">
      <c r="B26" s="1026"/>
      <c r="C26" s="1012" t="s">
        <v>587</v>
      </c>
      <c r="D26" s="1013"/>
      <c r="E26" s="1014"/>
      <c r="F26" s="358">
        <f t="shared" si="1"/>
        <v>5</v>
      </c>
      <c r="G26" s="293">
        <v>5</v>
      </c>
      <c r="H26" s="359">
        <v>0</v>
      </c>
      <c r="I26" s="293">
        <v>0</v>
      </c>
      <c r="J26" s="359">
        <v>0</v>
      </c>
      <c r="K26" s="293">
        <v>0</v>
      </c>
      <c r="L26" s="293">
        <v>0</v>
      </c>
      <c r="M26" s="357">
        <v>0</v>
      </c>
    </row>
    <row r="27" spans="2:19" ht="39.950000000000003" customHeight="1" thickTop="1">
      <c r="B27" s="1025" t="s">
        <v>590</v>
      </c>
      <c r="C27" s="1015" t="s">
        <v>588</v>
      </c>
      <c r="D27" s="1015"/>
      <c r="E27" s="1016"/>
      <c r="F27" s="358">
        <f t="shared" si="1"/>
        <v>11</v>
      </c>
      <c r="G27" s="361">
        <v>11</v>
      </c>
      <c r="H27" s="360">
        <v>0</v>
      </c>
      <c r="I27" s="293">
        <v>0</v>
      </c>
      <c r="J27" s="359">
        <v>0</v>
      </c>
      <c r="K27" s="293">
        <v>0</v>
      </c>
      <c r="L27" s="293">
        <v>0</v>
      </c>
      <c r="M27" s="357">
        <v>0</v>
      </c>
    </row>
    <row r="28" spans="2:19" ht="39.950000000000003" customHeight="1" thickBot="1">
      <c r="B28" s="1026"/>
      <c r="C28" s="1027" t="s">
        <v>587</v>
      </c>
      <c r="D28" s="1013"/>
      <c r="E28" s="1014"/>
      <c r="F28" s="358">
        <f t="shared" si="1"/>
        <v>4</v>
      </c>
      <c r="G28" s="361">
        <v>4</v>
      </c>
      <c r="H28" s="360">
        <v>0</v>
      </c>
      <c r="I28" s="293">
        <v>0</v>
      </c>
      <c r="J28" s="359">
        <v>0</v>
      </c>
      <c r="K28" s="293">
        <v>0</v>
      </c>
      <c r="L28" s="293">
        <v>0</v>
      </c>
      <c r="M28" s="357">
        <v>0</v>
      </c>
    </row>
    <row r="29" spans="2:19" ht="39.950000000000003" customHeight="1" thickTop="1">
      <c r="B29" s="1025" t="s">
        <v>589</v>
      </c>
      <c r="C29" s="1015" t="s">
        <v>588</v>
      </c>
      <c r="D29" s="1015"/>
      <c r="E29" s="1016"/>
      <c r="F29" s="358" t="s">
        <v>586</v>
      </c>
      <c r="G29" s="293" t="s">
        <v>586</v>
      </c>
      <c r="H29" s="293" t="s">
        <v>586</v>
      </c>
      <c r="I29" s="293" t="s">
        <v>586</v>
      </c>
      <c r="J29" s="293" t="s">
        <v>586</v>
      </c>
      <c r="K29" s="293" t="s">
        <v>586</v>
      </c>
      <c r="L29" s="293" t="s">
        <v>586</v>
      </c>
      <c r="M29" s="357" t="s">
        <v>586</v>
      </c>
    </row>
    <row r="30" spans="2:19" ht="39.950000000000003" customHeight="1" thickBot="1">
      <c r="B30" s="1026"/>
      <c r="C30" s="1012" t="s">
        <v>587</v>
      </c>
      <c r="D30" s="1013"/>
      <c r="E30" s="1014"/>
      <c r="F30" s="358" t="s">
        <v>586</v>
      </c>
      <c r="G30" s="293" t="s">
        <v>586</v>
      </c>
      <c r="H30" s="293" t="s">
        <v>586</v>
      </c>
      <c r="I30" s="293" t="s">
        <v>586</v>
      </c>
      <c r="J30" s="293" t="s">
        <v>586</v>
      </c>
      <c r="K30" s="293" t="s">
        <v>586</v>
      </c>
      <c r="L30" s="293" t="s">
        <v>586</v>
      </c>
      <c r="M30" s="357" t="s">
        <v>586</v>
      </c>
    </row>
    <row r="31" spans="2:19" ht="39.950000000000003" customHeight="1" thickTop="1" thickBot="1">
      <c r="B31" s="1020" t="s">
        <v>585</v>
      </c>
      <c r="C31" s="1021"/>
      <c r="D31" s="1021"/>
      <c r="E31" s="1022"/>
      <c r="F31" s="356">
        <f>SUM(G31:M31)</f>
        <v>279052</v>
      </c>
      <c r="G31" s="353">
        <v>83265</v>
      </c>
      <c r="H31" s="355">
        <v>69017</v>
      </c>
      <c r="I31" s="353">
        <v>33737</v>
      </c>
      <c r="J31" s="354">
        <v>39739</v>
      </c>
      <c r="K31" s="353">
        <v>13450</v>
      </c>
      <c r="L31" s="353">
        <v>11023</v>
      </c>
      <c r="M31" s="352">
        <v>28821</v>
      </c>
    </row>
    <row r="32" spans="2:19" ht="15.95" customHeight="1">
      <c r="B32" s="351" t="s">
        <v>584</v>
      </c>
      <c r="E32" s="2"/>
      <c r="F32" s="219"/>
      <c r="G32" s="2"/>
      <c r="H32" s="2"/>
      <c r="I32" s="2"/>
      <c r="J32" s="2"/>
      <c r="K32" s="2"/>
      <c r="L32" s="2"/>
      <c r="M32" s="2"/>
      <c r="N32" s="2"/>
      <c r="O32" s="2"/>
      <c r="P32" s="2"/>
      <c r="Q32" s="2"/>
      <c r="R32" s="2"/>
      <c r="S32" s="2"/>
    </row>
    <row r="33" spans="2:19" ht="15.95" customHeight="1">
      <c r="B33" s="351" t="s">
        <v>583</v>
      </c>
      <c r="E33" s="2"/>
      <c r="F33" s="2"/>
      <c r="G33" s="2"/>
      <c r="H33" s="2"/>
      <c r="I33" s="2"/>
      <c r="J33" s="2"/>
      <c r="K33" s="2"/>
      <c r="L33" s="2"/>
      <c r="M33" s="2"/>
      <c r="N33" s="2"/>
      <c r="O33" s="2"/>
      <c r="P33" s="2"/>
      <c r="Q33" s="2"/>
      <c r="R33" s="2"/>
      <c r="S33" s="2"/>
    </row>
    <row r="34" spans="2:19" ht="15.95" customHeight="1">
      <c r="B34" s="3" t="s">
        <v>40</v>
      </c>
    </row>
  </sheetData>
  <mergeCells count="31">
    <mergeCell ref="B3:E3"/>
    <mergeCell ref="B9:E9"/>
    <mergeCell ref="B10:E10"/>
    <mergeCell ref="B4:E4"/>
    <mergeCell ref="D5:D7"/>
    <mergeCell ref="B31:E31"/>
    <mergeCell ref="C22:E22"/>
    <mergeCell ref="B25:B26"/>
    <mergeCell ref="B27:B28"/>
    <mergeCell ref="B29:B30"/>
    <mergeCell ref="C23:E23"/>
    <mergeCell ref="C30:E30"/>
    <mergeCell ref="C28:E28"/>
    <mergeCell ref="B23:B24"/>
    <mergeCell ref="C26:E26"/>
    <mergeCell ref="C25:E25"/>
    <mergeCell ref="C24:E24"/>
    <mergeCell ref="C29:E29"/>
    <mergeCell ref="D8:E8"/>
    <mergeCell ref="C19:C21"/>
    <mergeCell ref="C27:E27"/>
    <mergeCell ref="B5:C8"/>
    <mergeCell ref="D14:E14"/>
    <mergeCell ref="D11:D13"/>
    <mergeCell ref="B11:C14"/>
    <mergeCell ref="B15:C18"/>
    <mergeCell ref="D15:D17"/>
    <mergeCell ref="D18:E18"/>
    <mergeCell ref="D19:D20"/>
    <mergeCell ref="B19:B22"/>
    <mergeCell ref="D21:E21"/>
  </mergeCells>
  <phoneticPr fontId="3"/>
  <pageMargins left="0.51181102362204722" right="0.51181102362204722" top="0.55118110236220474" bottom="0.39370078740157483" header="0.51181102362204722" footer="0.39370078740157483"/>
  <pageSetup paperSize="9" scale="58" firstPageNumber="16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67"/>
  <sheetViews>
    <sheetView showGridLines="0" showZeros="0" view="pageBreakPreview" topLeftCell="A55" zoomScaleNormal="100" zoomScaleSheetLayoutView="100" workbookViewId="0"/>
  </sheetViews>
  <sheetFormatPr defaultColWidth="10.625" defaultRowHeight="15.95" customHeight="1"/>
  <cols>
    <col min="1" max="1" width="2.625" style="1" customWidth="1"/>
    <col min="2" max="3" width="3.25" style="1" customWidth="1"/>
    <col min="4" max="4" width="29.625" style="1" customWidth="1"/>
    <col min="5" max="5" width="15.625" style="1" customWidth="1"/>
    <col min="6" max="7" width="3.125" style="1" customWidth="1"/>
    <col min="8" max="8" width="29.625" style="1" customWidth="1"/>
    <col min="9" max="9" width="15.625" style="1" customWidth="1"/>
    <col min="10" max="10" width="2.625" style="1" customWidth="1"/>
    <col min="11" max="16384" width="10.625" style="1"/>
  </cols>
  <sheetData>
    <row r="1" spans="2:10" ht="18" customHeight="1">
      <c r="B1" s="26" t="s">
        <v>688</v>
      </c>
    </row>
    <row r="2" spans="2:10" ht="18" customHeight="1" thickBot="1">
      <c r="D2" s="31"/>
      <c r="E2" s="31"/>
      <c r="F2" s="31"/>
      <c r="G2" s="31"/>
      <c r="H2" s="31"/>
      <c r="I2" s="25" t="s">
        <v>18</v>
      </c>
      <c r="J2" s="25"/>
    </row>
    <row r="3" spans="2:10" ht="15.95" customHeight="1">
      <c r="B3" s="1050" t="s">
        <v>687</v>
      </c>
      <c r="C3" s="1051"/>
      <c r="D3" s="1052"/>
      <c r="E3" s="408" t="s">
        <v>686</v>
      </c>
      <c r="F3" s="814" t="s">
        <v>687</v>
      </c>
      <c r="G3" s="1051"/>
      <c r="H3" s="1052"/>
      <c r="I3" s="407" t="s">
        <v>686</v>
      </c>
      <c r="J3" s="406"/>
    </row>
    <row r="4" spans="2:10" ht="14.85" customHeight="1">
      <c r="B4" s="405"/>
      <c r="C4" s="404"/>
      <c r="D4" s="403"/>
      <c r="E4" s="402"/>
      <c r="F4" s="401"/>
      <c r="G4" s="400"/>
      <c r="H4" s="399"/>
      <c r="I4" s="398"/>
      <c r="J4" s="397"/>
    </row>
    <row r="5" spans="2:10" ht="14.85" customHeight="1">
      <c r="B5" s="1047" t="s">
        <v>4</v>
      </c>
      <c r="C5" s="1044"/>
      <c r="D5" s="1045"/>
      <c r="E5" s="380">
        <f>SUM(E6:I63)</f>
        <v>48912</v>
      </c>
      <c r="F5" s="387"/>
      <c r="G5" s="387"/>
      <c r="H5" s="384"/>
      <c r="I5" s="292"/>
      <c r="J5" s="374"/>
    </row>
    <row r="6" spans="2:10" ht="14.85" customHeight="1">
      <c r="B6" s="396"/>
      <c r="C6" s="395"/>
      <c r="D6" s="394"/>
      <c r="E6" s="380"/>
      <c r="F6" s="1046" t="s">
        <v>685</v>
      </c>
      <c r="G6" s="1044"/>
      <c r="H6" s="1045"/>
      <c r="I6" s="292"/>
      <c r="J6" s="374"/>
    </row>
    <row r="7" spans="2:10" ht="14.85" customHeight="1">
      <c r="B7" s="385"/>
      <c r="C7" s="1043"/>
      <c r="D7" s="745"/>
      <c r="E7" s="380"/>
      <c r="F7" s="387"/>
      <c r="G7" s="1046" t="s">
        <v>684</v>
      </c>
      <c r="H7" s="1045"/>
      <c r="I7" s="292">
        <v>1</v>
      </c>
      <c r="J7" s="374"/>
    </row>
    <row r="8" spans="2:10" ht="14.85" customHeight="1">
      <c r="B8" s="1047" t="s">
        <v>683</v>
      </c>
      <c r="C8" s="1044"/>
      <c r="D8" s="1045"/>
      <c r="E8" s="380"/>
      <c r="F8" s="387"/>
      <c r="G8" s="1046" t="s">
        <v>682</v>
      </c>
      <c r="H8" s="1045"/>
      <c r="I8" s="292">
        <v>1</v>
      </c>
      <c r="J8" s="374"/>
    </row>
    <row r="9" spans="2:10" ht="14.85" customHeight="1">
      <c r="B9" s="393"/>
      <c r="C9" s="1043" t="s">
        <v>612</v>
      </c>
      <c r="D9" s="745"/>
      <c r="E9" s="391">
        <v>0</v>
      </c>
      <c r="F9" s="387"/>
      <c r="G9" s="1046" t="s">
        <v>681</v>
      </c>
      <c r="H9" s="1045"/>
      <c r="I9" s="292">
        <v>0</v>
      </c>
      <c r="J9" s="374"/>
    </row>
    <row r="10" spans="2:10" ht="14.85" customHeight="1">
      <c r="B10" s="393"/>
      <c r="C10" s="1043" t="s">
        <v>611</v>
      </c>
      <c r="D10" s="745"/>
      <c r="E10" s="391">
        <v>68</v>
      </c>
      <c r="F10" s="387"/>
      <c r="G10" s="1046" t="s">
        <v>680</v>
      </c>
      <c r="H10" s="1045"/>
      <c r="I10" s="292">
        <v>0</v>
      </c>
      <c r="J10" s="374"/>
    </row>
    <row r="11" spans="2:10" ht="14.85" customHeight="1">
      <c r="B11" s="393"/>
      <c r="C11" s="1043" t="s">
        <v>608</v>
      </c>
      <c r="D11" s="745"/>
      <c r="E11" s="391">
        <v>0</v>
      </c>
      <c r="F11" s="387"/>
      <c r="G11" s="1046" t="s">
        <v>679</v>
      </c>
      <c r="H11" s="1045"/>
      <c r="I11" s="292">
        <v>0</v>
      </c>
      <c r="J11" s="374"/>
    </row>
    <row r="12" spans="2:10" ht="14.85" customHeight="1">
      <c r="B12" s="1047" t="s">
        <v>678</v>
      </c>
      <c r="C12" s="1044"/>
      <c r="D12" s="1045"/>
      <c r="E12" s="380"/>
      <c r="F12" s="387"/>
      <c r="G12" s="1046" t="s">
        <v>677</v>
      </c>
      <c r="H12" s="1045"/>
      <c r="I12" s="292">
        <v>67</v>
      </c>
      <c r="J12" s="374"/>
    </row>
    <row r="13" spans="2:10" ht="14.85" customHeight="1">
      <c r="B13" s="385"/>
      <c r="C13" s="1043" t="s">
        <v>676</v>
      </c>
      <c r="D13" s="745"/>
      <c r="E13" s="380">
        <v>0</v>
      </c>
      <c r="F13" s="392"/>
      <c r="G13" s="1046" t="s">
        <v>607</v>
      </c>
      <c r="H13" s="1045"/>
      <c r="I13" s="292">
        <v>6</v>
      </c>
      <c r="J13" s="374"/>
    </row>
    <row r="14" spans="2:10" ht="14.85" customHeight="1">
      <c r="B14" s="385"/>
      <c r="C14" s="1043" t="s">
        <v>607</v>
      </c>
      <c r="D14" s="745"/>
      <c r="E14" s="380">
        <v>0</v>
      </c>
      <c r="F14" s="1046" t="s">
        <v>675</v>
      </c>
      <c r="G14" s="1044"/>
      <c r="H14" s="1045"/>
      <c r="I14" s="292">
        <v>0</v>
      </c>
      <c r="J14" s="374"/>
    </row>
    <row r="15" spans="2:10" ht="14.85" customHeight="1">
      <c r="B15" s="1047" t="s">
        <v>674</v>
      </c>
      <c r="C15" s="1044"/>
      <c r="D15" s="1045"/>
      <c r="E15" s="380"/>
      <c r="F15" s="1046" t="s">
        <v>673</v>
      </c>
      <c r="G15" s="1044"/>
      <c r="H15" s="1045"/>
      <c r="I15" s="292"/>
      <c r="J15" s="374"/>
    </row>
    <row r="16" spans="2:10" ht="14.85" customHeight="1">
      <c r="B16" s="385"/>
      <c r="C16" s="1043" t="s">
        <v>612</v>
      </c>
      <c r="D16" s="745"/>
      <c r="E16" s="388"/>
      <c r="F16" s="387"/>
      <c r="G16" s="1046" t="s">
        <v>672</v>
      </c>
      <c r="H16" s="1045"/>
      <c r="I16" s="292"/>
      <c r="J16" s="374"/>
    </row>
    <row r="17" spans="2:10" ht="14.85" customHeight="1">
      <c r="B17" s="385"/>
      <c r="C17" s="237"/>
      <c r="D17" s="384" t="s">
        <v>671</v>
      </c>
      <c r="E17" s="388">
        <v>436</v>
      </c>
      <c r="F17" s="387"/>
      <c r="G17" s="387"/>
      <c r="H17" s="390" t="s">
        <v>653</v>
      </c>
      <c r="I17" s="292">
        <v>0</v>
      </c>
      <c r="J17" s="374"/>
    </row>
    <row r="18" spans="2:10" ht="14.85" customHeight="1">
      <c r="B18" s="385"/>
      <c r="C18" s="237"/>
      <c r="D18" s="384" t="s">
        <v>668</v>
      </c>
      <c r="E18" s="388">
        <v>9</v>
      </c>
      <c r="F18" s="387"/>
      <c r="G18" s="387"/>
      <c r="H18" s="390" t="s">
        <v>651</v>
      </c>
      <c r="I18" s="292">
        <v>0</v>
      </c>
      <c r="J18" s="374"/>
    </row>
    <row r="19" spans="2:10" ht="14.85" customHeight="1">
      <c r="B19" s="385"/>
      <c r="C19" s="237"/>
      <c r="D19" s="384" t="s">
        <v>667</v>
      </c>
      <c r="E19" s="380">
        <v>0</v>
      </c>
      <c r="F19" s="387"/>
      <c r="G19" s="387"/>
      <c r="H19" s="390" t="s">
        <v>650</v>
      </c>
      <c r="I19" s="292">
        <v>0</v>
      </c>
      <c r="J19" s="374"/>
    </row>
    <row r="20" spans="2:10" ht="14.85" customHeight="1">
      <c r="B20" s="385"/>
      <c r="C20" s="1044" t="s">
        <v>609</v>
      </c>
      <c r="D20" s="1045"/>
      <c r="E20" s="388"/>
      <c r="F20" s="387"/>
      <c r="G20" s="1046" t="s">
        <v>670</v>
      </c>
      <c r="H20" s="1045"/>
      <c r="I20" s="292"/>
      <c r="J20" s="374"/>
    </row>
    <row r="21" spans="2:10" ht="14.85" customHeight="1">
      <c r="B21" s="385"/>
      <c r="C21" s="237"/>
      <c r="D21" s="384" t="s">
        <v>669</v>
      </c>
      <c r="E21" s="388">
        <v>202</v>
      </c>
      <c r="F21" s="387"/>
      <c r="G21" s="387"/>
      <c r="H21" s="390" t="s">
        <v>653</v>
      </c>
      <c r="I21" s="292">
        <v>0</v>
      </c>
      <c r="J21" s="374"/>
    </row>
    <row r="22" spans="2:10" ht="14.85" customHeight="1">
      <c r="B22" s="385"/>
      <c r="C22" s="237"/>
      <c r="D22" s="384" t="s">
        <v>668</v>
      </c>
      <c r="E22" s="388">
        <v>16</v>
      </c>
      <c r="F22" s="387"/>
      <c r="G22" s="387"/>
      <c r="H22" s="390" t="s">
        <v>651</v>
      </c>
      <c r="I22" s="292">
        <v>0</v>
      </c>
      <c r="J22" s="374"/>
    </row>
    <row r="23" spans="2:10" ht="14.85" customHeight="1">
      <c r="B23" s="385"/>
      <c r="C23" s="237"/>
      <c r="D23" s="384" t="s">
        <v>667</v>
      </c>
      <c r="E23" s="380">
        <v>0</v>
      </c>
      <c r="F23" s="387"/>
      <c r="G23" s="1046" t="s">
        <v>666</v>
      </c>
      <c r="H23" s="1045"/>
      <c r="I23" s="292"/>
      <c r="J23" s="374"/>
    </row>
    <row r="24" spans="2:10" ht="14.85" customHeight="1">
      <c r="B24" s="1047" t="s">
        <v>665</v>
      </c>
      <c r="C24" s="1044"/>
      <c r="D24" s="1045"/>
      <c r="E24" s="380">
        <v>0</v>
      </c>
      <c r="F24" s="387"/>
      <c r="G24" s="387"/>
      <c r="H24" s="390" t="s">
        <v>653</v>
      </c>
      <c r="I24" s="292">
        <v>0</v>
      </c>
      <c r="J24" s="374"/>
    </row>
    <row r="25" spans="2:10" ht="14.85" customHeight="1">
      <c r="B25" s="1047" t="s">
        <v>664</v>
      </c>
      <c r="C25" s="1044"/>
      <c r="D25" s="1045"/>
      <c r="E25" s="380">
        <v>0</v>
      </c>
      <c r="F25" s="387"/>
      <c r="G25" s="387"/>
      <c r="H25" s="390" t="s">
        <v>651</v>
      </c>
      <c r="I25" s="292">
        <v>0</v>
      </c>
      <c r="J25" s="374"/>
    </row>
    <row r="26" spans="2:10" ht="14.85" customHeight="1">
      <c r="B26" s="385"/>
      <c r="C26" s="1044" t="s">
        <v>663</v>
      </c>
      <c r="D26" s="1045"/>
      <c r="E26" s="391">
        <v>0</v>
      </c>
      <c r="F26" s="1046" t="s">
        <v>662</v>
      </c>
      <c r="G26" s="1044"/>
      <c r="H26" s="1045"/>
      <c r="I26" s="292"/>
      <c r="J26" s="374"/>
    </row>
    <row r="27" spans="2:10" ht="14.85" customHeight="1">
      <c r="B27" s="385"/>
      <c r="C27" s="1044" t="s">
        <v>661</v>
      </c>
      <c r="D27" s="1045"/>
      <c r="E27" s="391">
        <v>0</v>
      </c>
      <c r="F27" s="387"/>
      <c r="G27" s="1046" t="s">
        <v>660</v>
      </c>
      <c r="H27" s="1053"/>
      <c r="I27" s="292"/>
      <c r="J27" s="374"/>
    </row>
    <row r="28" spans="2:10" ht="14.85" customHeight="1">
      <c r="B28" s="385"/>
      <c r="C28" s="1044" t="s">
        <v>659</v>
      </c>
      <c r="D28" s="1045"/>
      <c r="E28" s="391">
        <v>0</v>
      </c>
      <c r="F28" s="387"/>
      <c r="G28" s="387"/>
      <c r="H28" s="390" t="s">
        <v>653</v>
      </c>
      <c r="I28" s="292">
        <v>0</v>
      </c>
      <c r="J28" s="374"/>
    </row>
    <row r="29" spans="2:10" ht="14.85" customHeight="1">
      <c r="B29" s="385"/>
      <c r="C29" s="1044" t="s">
        <v>658</v>
      </c>
      <c r="D29" s="1045"/>
      <c r="E29" s="391">
        <v>0</v>
      </c>
      <c r="F29" s="387"/>
      <c r="G29" s="387"/>
      <c r="H29" s="390" t="s">
        <v>651</v>
      </c>
      <c r="I29" s="292">
        <v>0</v>
      </c>
      <c r="J29" s="374"/>
    </row>
    <row r="30" spans="2:10" ht="14.85" customHeight="1">
      <c r="B30" s="1047" t="s">
        <v>657</v>
      </c>
      <c r="C30" s="1044"/>
      <c r="D30" s="1045"/>
      <c r="E30" s="380"/>
      <c r="F30" s="387"/>
      <c r="G30" s="387"/>
      <c r="H30" s="390" t="s">
        <v>650</v>
      </c>
      <c r="I30" s="292">
        <v>0</v>
      </c>
      <c r="J30" s="374"/>
    </row>
    <row r="31" spans="2:10" ht="14.85" customHeight="1">
      <c r="B31" s="385"/>
      <c r="C31" s="1044" t="s">
        <v>656</v>
      </c>
      <c r="D31" s="1045"/>
      <c r="E31" s="380"/>
      <c r="F31" s="387"/>
      <c r="G31" s="1046" t="s">
        <v>655</v>
      </c>
      <c r="H31" s="1045"/>
      <c r="I31" s="292"/>
      <c r="J31" s="374"/>
    </row>
    <row r="32" spans="2:10" ht="14.85" customHeight="1">
      <c r="B32" s="385"/>
      <c r="C32" s="237"/>
      <c r="D32" s="384" t="s">
        <v>654</v>
      </c>
      <c r="E32" s="391">
        <v>0</v>
      </c>
      <c r="F32" s="387"/>
      <c r="G32" s="387"/>
      <c r="H32" s="390" t="s">
        <v>653</v>
      </c>
      <c r="I32" s="292">
        <v>0</v>
      </c>
      <c r="J32" s="374"/>
    </row>
    <row r="33" spans="2:10" ht="14.85" customHeight="1">
      <c r="B33" s="385"/>
      <c r="C33" s="237"/>
      <c r="D33" s="384" t="s">
        <v>652</v>
      </c>
      <c r="E33" s="391">
        <v>7</v>
      </c>
      <c r="F33" s="387"/>
      <c r="G33" s="387"/>
      <c r="H33" s="390" t="s">
        <v>651</v>
      </c>
      <c r="I33" s="292">
        <v>44</v>
      </c>
      <c r="J33" s="374"/>
    </row>
    <row r="34" spans="2:10" ht="14.85" customHeight="1">
      <c r="B34" s="385"/>
      <c r="C34" s="237"/>
      <c r="D34" s="384" t="s">
        <v>611</v>
      </c>
      <c r="E34" s="391">
        <v>0</v>
      </c>
      <c r="F34" s="387"/>
      <c r="G34" s="387"/>
      <c r="H34" s="390" t="s">
        <v>650</v>
      </c>
      <c r="I34" s="292">
        <v>0</v>
      </c>
      <c r="J34" s="374"/>
    </row>
    <row r="35" spans="2:10" ht="14.85" customHeight="1">
      <c r="B35" s="385"/>
      <c r="C35" s="1044" t="s">
        <v>649</v>
      </c>
      <c r="D35" s="1045"/>
      <c r="E35" s="391">
        <v>0</v>
      </c>
      <c r="F35" s="1046" t="s">
        <v>648</v>
      </c>
      <c r="G35" s="1044"/>
      <c r="H35" s="1045"/>
      <c r="I35" s="292"/>
      <c r="J35" s="374"/>
    </row>
    <row r="36" spans="2:10" ht="14.85" customHeight="1">
      <c r="B36" s="385"/>
      <c r="C36" s="1044" t="s">
        <v>617</v>
      </c>
      <c r="D36" s="754"/>
      <c r="E36" s="391">
        <v>0</v>
      </c>
      <c r="F36" s="387"/>
      <c r="G36" s="1046" t="s">
        <v>647</v>
      </c>
      <c r="H36" s="1045"/>
      <c r="I36" s="292"/>
      <c r="J36" s="374"/>
    </row>
    <row r="37" spans="2:10" ht="14.85" customHeight="1">
      <c r="B37" s="385"/>
      <c r="C37" s="1043" t="s">
        <v>607</v>
      </c>
      <c r="D37" s="745"/>
      <c r="E37" s="391">
        <v>0</v>
      </c>
      <c r="F37" s="387"/>
      <c r="G37" s="389"/>
      <c r="H37" s="390" t="s">
        <v>646</v>
      </c>
      <c r="I37" s="292">
        <v>18254</v>
      </c>
      <c r="J37" s="374"/>
    </row>
    <row r="38" spans="2:10" ht="14.85" customHeight="1">
      <c r="B38" s="1047" t="s">
        <v>645</v>
      </c>
      <c r="C38" s="1044"/>
      <c r="D38" s="1045"/>
      <c r="E38" s="380"/>
      <c r="F38" s="387"/>
      <c r="G38" s="387"/>
      <c r="H38" s="390" t="s">
        <v>644</v>
      </c>
      <c r="I38" s="292">
        <v>5904</v>
      </c>
      <c r="J38" s="374"/>
    </row>
    <row r="39" spans="2:10" ht="14.85" customHeight="1">
      <c r="B39" s="385"/>
      <c r="C39" s="1044" t="s">
        <v>643</v>
      </c>
      <c r="D39" s="1045"/>
      <c r="E39" s="391">
        <v>0</v>
      </c>
      <c r="F39" s="387"/>
      <c r="G39" s="387"/>
      <c r="H39" s="390" t="s">
        <v>642</v>
      </c>
      <c r="I39" s="292">
        <v>0</v>
      </c>
      <c r="J39" s="374"/>
    </row>
    <row r="40" spans="2:10" ht="14.85" customHeight="1">
      <c r="B40" s="385"/>
      <c r="C40" s="1044" t="s">
        <v>641</v>
      </c>
      <c r="D40" s="1045"/>
      <c r="E40" s="391"/>
      <c r="F40" s="387"/>
      <c r="G40" s="387"/>
      <c r="H40" s="390" t="s">
        <v>640</v>
      </c>
      <c r="I40" s="292">
        <v>9628</v>
      </c>
      <c r="J40" s="374"/>
    </row>
    <row r="41" spans="2:10" ht="14.85" customHeight="1">
      <c r="B41" s="234"/>
      <c r="C41" s="31"/>
      <c r="D41" s="384" t="s">
        <v>639</v>
      </c>
      <c r="E41" s="391">
        <v>29</v>
      </c>
      <c r="F41" s="387"/>
      <c r="G41" s="387"/>
      <c r="H41" s="390" t="s">
        <v>638</v>
      </c>
      <c r="I41" s="292">
        <v>528</v>
      </c>
      <c r="J41" s="374"/>
    </row>
    <row r="42" spans="2:10" ht="14.85" customHeight="1">
      <c r="B42" s="385"/>
      <c r="C42" s="237"/>
      <c r="D42" s="384" t="s">
        <v>637</v>
      </c>
      <c r="E42" s="391">
        <v>0</v>
      </c>
      <c r="F42" s="387"/>
      <c r="G42" s="387"/>
      <c r="H42" s="390" t="s">
        <v>607</v>
      </c>
      <c r="I42" s="292">
        <v>6474</v>
      </c>
      <c r="J42" s="374"/>
    </row>
    <row r="43" spans="2:10" ht="14.85" customHeight="1">
      <c r="B43" s="385"/>
      <c r="C43" s="237"/>
      <c r="D43" s="384" t="s">
        <v>607</v>
      </c>
      <c r="E43" s="391">
        <v>0</v>
      </c>
      <c r="F43" s="387"/>
      <c r="G43" s="1046" t="s">
        <v>636</v>
      </c>
      <c r="H43" s="1053"/>
      <c r="I43" s="292"/>
      <c r="J43" s="374"/>
    </row>
    <row r="44" spans="2:10" ht="14.85" customHeight="1">
      <c r="B44" s="385"/>
      <c r="C44" s="1044" t="s">
        <v>635</v>
      </c>
      <c r="D44" s="1045"/>
      <c r="E44" s="380"/>
      <c r="F44" s="387"/>
      <c r="G44" s="389"/>
      <c r="H44" s="390" t="s">
        <v>634</v>
      </c>
      <c r="I44" s="292">
        <v>512</v>
      </c>
      <c r="J44" s="374"/>
    </row>
    <row r="45" spans="2:10" ht="14.85" customHeight="1">
      <c r="B45" s="385"/>
      <c r="C45" s="31"/>
      <c r="D45" s="384" t="s">
        <v>633</v>
      </c>
      <c r="E45" s="380">
        <v>0</v>
      </c>
      <c r="F45" s="387"/>
      <c r="G45" s="387"/>
      <c r="H45" s="390" t="s">
        <v>632</v>
      </c>
      <c r="I45" s="292">
        <v>560</v>
      </c>
      <c r="J45" s="374"/>
    </row>
    <row r="46" spans="2:10" ht="14.85" customHeight="1">
      <c r="B46" s="385"/>
      <c r="C46" s="237"/>
      <c r="D46" s="384" t="s">
        <v>607</v>
      </c>
      <c r="E46" s="380">
        <v>0</v>
      </c>
      <c r="F46" s="387"/>
      <c r="G46" s="387"/>
      <c r="H46" s="390" t="s">
        <v>631</v>
      </c>
      <c r="I46" s="292">
        <v>152</v>
      </c>
      <c r="J46" s="374"/>
    </row>
    <row r="47" spans="2:10" ht="14.85" customHeight="1">
      <c r="B47" s="385"/>
      <c r="C47" s="1044" t="s">
        <v>630</v>
      </c>
      <c r="D47" s="1045"/>
      <c r="E47" s="380"/>
      <c r="F47" s="387"/>
      <c r="G47" s="387"/>
      <c r="H47" s="390" t="s">
        <v>607</v>
      </c>
      <c r="I47" s="292">
        <v>0</v>
      </c>
      <c r="J47" s="374"/>
    </row>
    <row r="48" spans="2:10" ht="14.85" customHeight="1">
      <c r="B48" s="385"/>
      <c r="C48" s="31"/>
      <c r="D48" s="384" t="s">
        <v>629</v>
      </c>
      <c r="E48" s="380">
        <v>0</v>
      </c>
      <c r="F48" s="387"/>
      <c r="G48" s="1046" t="s">
        <v>628</v>
      </c>
      <c r="H48" s="1053"/>
      <c r="I48" s="292">
        <v>66</v>
      </c>
      <c r="J48" s="374"/>
    </row>
    <row r="49" spans="1:10" ht="14.85" customHeight="1">
      <c r="B49" s="385"/>
      <c r="C49" s="237"/>
      <c r="D49" s="384" t="s">
        <v>627</v>
      </c>
      <c r="E49" s="380">
        <v>0</v>
      </c>
      <c r="F49" s="387"/>
      <c r="G49" s="1046" t="s">
        <v>626</v>
      </c>
      <c r="H49" s="1053"/>
      <c r="I49" s="292">
        <v>0</v>
      </c>
      <c r="J49" s="374"/>
    </row>
    <row r="50" spans="1:10" ht="14.85" customHeight="1">
      <c r="B50" s="385"/>
      <c r="C50" s="237"/>
      <c r="D50" s="384" t="s">
        <v>607</v>
      </c>
      <c r="E50" s="380">
        <v>0</v>
      </c>
      <c r="F50" s="387"/>
      <c r="G50" s="1046" t="s">
        <v>625</v>
      </c>
      <c r="H50" s="754"/>
      <c r="I50" s="292">
        <v>0</v>
      </c>
      <c r="J50" s="374"/>
    </row>
    <row r="51" spans="1:10" ht="14.85" customHeight="1">
      <c r="B51" s="385"/>
      <c r="C51" s="1044" t="s">
        <v>624</v>
      </c>
      <c r="D51" s="1045"/>
      <c r="E51" s="380">
        <v>0</v>
      </c>
      <c r="F51" s="387"/>
      <c r="G51" s="1046" t="s">
        <v>623</v>
      </c>
      <c r="H51" s="1053"/>
      <c r="I51" s="292"/>
      <c r="J51" s="374"/>
    </row>
    <row r="52" spans="1:10" ht="14.85" customHeight="1">
      <c r="A52" s="31"/>
      <c r="B52" s="385"/>
      <c r="C52" s="1044" t="s">
        <v>607</v>
      </c>
      <c r="D52" s="1045"/>
      <c r="E52" s="380">
        <v>0</v>
      </c>
      <c r="F52" s="387"/>
      <c r="G52" s="389"/>
      <c r="H52" s="390" t="s">
        <v>622</v>
      </c>
      <c r="I52" s="292">
        <v>0</v>
      </c>
      <c r="J52" s="374"/>
    </row>
    <row r="53" spans="1:10" ht="14.85" customHeight="1">
      <c r="B53" s="1047" t="s">
        <v>621</v>
      </c>
      <c r="C53" s="1044"/>
      <c r="D53" s="1045"/>
      <c r="E53" s="380"/>
      <c r="F53" s="387"/>
      <c r="G53" s="31"/>
      <c r="H53" s="390" t="s">
        <v>607</v>
      </c>
      <c r="I53" s="292">
        <v>0</v>
      </c>
      <c r="J53" s="374"/>
    </row>
    <row r="54" spans="1:10" ht="14.85" customHeight="1">
      <c r="B54" s="234"/>
      <c r="C54" s="1044" t="s">
        <v>620</v>
      </c>
      <c r="D54" s="1045"/>
      <c r="E54" s="388">
        <v>36</v>
      </c>
      <c r="F54" s="387"/>
      <c r="G54" s="1046" t="s">
        <v>619</v>
      </c>
      <c r="H54" s="754"/>
      <c r="I54" s="292">
        <v>0</v>
      </c>
      <c r="J54" s="374"/>
    </row>
    <row r="55" spans="1:10" ht="14.85" customHeight="1">
      <c r="B55" s="385"/>
      <c r="C55" s="1048" t="s">
        <v>618</v>
      </c>
      <c r="D55" s="1049"/>
      <c r="E55" s="388">
        <v>274</v>
      </c>
      <c r="F55" s="387"/>
      <c r="G55" s="1046" t="s">
        <v>607</v>
      </c>
      <c r="H55" s="1045"/>
      <c r="I55" s="292">
        <v>0</v>
      </c>
      <c r="J55" s="374"/>
    </row>
    <row r="56" spans="1:10" ht="14.85" customHeight="1">
      <c r="B56" s="385"/>
      <c r="C56" s="1044" t="s">
        <v>617</v>
      </c>
      <c r="D56" s="754"/>
      <c r="E56" s="388">
        <v>45</v>
      </c>
      <c r="F56" s="1046" t="s">
        <v>616</v>
      </c>
      <c r="G56" s="1044"/>
      <c r="H56" s="1045"/>
      <c r="I56" s="292"/>
      <c r="J56" s="374"/>
    </row>
    <row r="57" spans="1:10" ht="14.85" customHeight="1">
      <c r="B57" s="385"/>
      <c r="C57" s="1044" t="s">
        <v>607</v>
      </c>
      <c r="D57" s="1045"/>
      <c r="E57" s="388">
        <v>62</v>
      </c>
      <c r="F57" s="389"/>
      <c r="G57" s="1046" t="s">
        <v>615</v>
      </c>
      <c r="H57" s="754"/>
      <c r="I57" s="292">
        <v>4587</v>
      </c>
      <c r="J57" s="374"/>
    </row>
    <row r="58" spans="1:10" ht="14.85" customHeight="1">
      <c r="B58" s="1047" t="s">
        <v>614</v>
      </c>
      <c r="C58" s="1044"/>
      <c r="D58" s="1045"/>
      <c r="E58" s="380"/>
      <c r="F58" s="389"/>
      <c r="G58" s="1046" t="s">
        <v>613</v>
      </c>
      <c r="H58" s="1045"/>
      <c r="I58" s="292">
        <v>10</v>
      </c>
      <c r="J58" s="374"/>
    </row>
    <row r="59" spans="1:10" ht="14.85" customHeight="1">
      <c r="B59" s="385"/>
      <c r="C59" s="1043" t="s">
        <v>612</v>
      </c>
      <c r="D59" s="745"/>
      <c r="E59" s="388">
        <v>408</v>
      </c>
      <c r="F59" s="389"/>
      <c r="G59" s="1046" t="s">
        <v>607</v>
      </c>
      <c r="H59" s="1045"/>
      <c r="I59" s="292">
        <v>8</v>
      </c>
      <c r="J59" s="374"/>
    </row>
    <row r="60" spans="1:10" ht="14.85" customHeight="1">
      <c r="B60" s="385"/>
      <c r="C60" s="1043" t="s">
        <v>611</v>
      </c>
      <c r="D60" s="745"/>
      <c r="E60" s="388">
        <v>108</v>
      </c>
      <c r="F60" s="1046" t="s">
        <v>610</v>
      </c>
      <c r="G60" s="1044"/>
      <c r="H60" s="1045"/>
      <c r="I60" s="292">
        <v>0</v>
      </c>
      <c r="J60" s="374"/>
    </row>
    <row r="61" spans="1:10" ht="14.85" customHeight="1">
      <c r="B61" s="385"/>
      <c r="C61" s="1043" t="s">
        <v>609</v>
      </c>
      <c r="D61" s="745"/>
      <c r="E61" s="388">
        <v>410</v>
      </c>
      <c r="F61" s="387"/>
      <c r="G61" s="31"/>
      <c r="H61" s="381"/>
      <c r="I61" s="292"/>
      <c r="J61" s="374"/>
    </row>
    <row r="62" spans="1:10" ht="14.85" customHeight="1">
      <c r="B62" s="385"/>
      <c r="C62" s="1043" t="s">
        <v>608</v>
      </c>
      <c r="D62" s="745"/>
      <c r="E62" s="380">
        <v>0</v>
      </c>
      <c r="F62" s="1046" t="s">
        <v>607</v>
      </c>
      <c r="G62" s="1044"/>
      <c r="H62" s="1045"/>
      <c r="I62" s="292">
        <v>0</v>
      </c>
      <c r="J62" s="374"/>
    </row>
    <row r="63" spans="1:10" ht="14.85" customHeight="1">
      <c r="B63" s="385"/>
      <c r="C63" s="237"/>
      <c r="D63" s="384"/>
      <c r="E63" s="380"/>
      <c r="F63" s="31"/>
      <c r="G63" s="31"/>
      <c r="H63" s="381"/>
      <c r="I63" s="292"/>
      <c r="J63" s="374"/>
    </row>
    <row r="64" spans="1:10" ht="14.85" customHeight="1">
      <c r="B64" s="383"/>
      <c r="C64" s="382"/>
      <c r="D64" s="381"/>
      <c r="E64" s="380"/>
      <c r="F64" s="1046"/>
      <c r="G64" s="1044"/>
      <c r="H64" s="1045"/>
      <c r="I64" s="379"/>
      <c r="J64" s="374"/>
    </row>
    <row r="65" spans="1:10" ht="14.85" customHeight="1" thickBot="1">
      <c r="B65" s="378"/>
      <c r="C65" s="305"/>
      <c r="D65" s="377"/>
      <c r="E65" s="376"/>
      <c r="F65" s="305"/>
      <c r="G65" s="305"/>
      <c r="H65" s="305"/>
      <c r="I65" s="375"/>
      <c r="J65" s="374"/>
    </row>
    <row r="66" spans="1:10" ht="14.85" customHeight="1">
      <c r="A66" s="31"/>
      <c r="B66" s="31"/>
      <c r="C66" s="31"/>
      <c r="D66" s="31"/>
      <c r="E66" s="374"/>
      <c r="F66" s="219"/>
      <c r="G66" s="219"/>
      <c r="H66" s="219"/>
      <c r="I66" s="219"/>
      <c r="J66" s="374"/>
    </row>
    <row r="67" spans="1:10" ht="15.95" customHeight="1">
      <c r="B67" s="3" t="s">
        <v>0</v>
      </c>
      <c r="J67" s="2"/>
    </row>
  </sheetData>
  <mergeCells count="74">
    <mergeCell ref="C62:D62"/>
    <mergeCell ref="C44:D44"/>
    <mergeCell ref="G51:H51"/>
    <mergeCell ref="F62:H62"/>
    <mergeCell ref="G31:H31"/>
    <mergeCell ref="F64:H64"/>
    <mergeCell ref="G36:H36"/>
    <mergeCell ref="G43:H43"/>
    <mergeCell ref="G48:H48"/>
    <mergeCell ref="G55:H55"/>
    <mergeCell ref="G59:H59"/>
    <mergeCell ref="G49:H49"/>
    <mergeCell ref="G50:H50"/>
    <mergeCell ref="F35:H35"/>
    <mergeCell ref="F6:H6"/>
    <mergeCell ref="G23:H23"/>
    <mergeCell ref="F26:H26"/>
    <mergeCell ref="C10:D10"/>
    <mergeCell ref="G11:H11"/>
    <mergeCell ref="G12:H12"/>
    <mergeCell ref="G10:H10"/>
    <mergeCell ref="G27:H27"/>
    <mergeCell ref="G13:H13"/>
    <mergeCell ref="B3:D3"/>
    <mergeCell ref="F3:H3"/>
    <mergeCell ref="G7:H7"/>
    <mergeCell ref="G8:H8"/>
    <mergeCell ref="G9:H9"/>
    <mergeCell ref="C7:D7"/>
    <mergeCell ref="B8:D8"/>
    <mergeCell ref="G16:H16"/>
    <mergeCell ref="C16:D16"/>
    <mergeCell ref="C20:D20"/>
    <mergeCell ref="B15:D15"/>
    <mergeCell ref="B5:D5"/>
    <mergeCell ref="C9:D9"/>
    <mergeCell ref="C11:D11"/>
    <mergeCell ref="B12:D12"/>
    <mergeCell ref="C13:D13"/>
    <mergeCell ref="G20:H20"/>
    <mergeCell ref="F15:H15"/>
    <mergeCell ref="F14:H14"/>
    <mergeCell ref="C35:D35"/>
    <mergeCell ref="C51:D51"/>
    <mergeCell ref="C60:D60"/>
    <mergeCell ref="C55:D55"/>
    <mergeCell ref="B38:D38"/>
    <mergeCell ref="C36:D36"/>
    <mergeCell ref="C54:D54"/>
    <mergeCell ref="C37:D37"/>
    <mergeCell ref="C39:D39"/>
    <mergeCell ref="C59:D59"/>
    <mergeCell ref="C57:D57"/>
    <mergeCell ref="C56:D56"/>
    <mergeCell ref="C40:D40"/>
    <mergeCell ref="C47:D47"/>
    <mergeCell ref="C14:D14"/>
    <mergeCell ref="C26:D26"/>
    <mergeCell ref="B25:D25"/>
    <mergeCell ref="C28:D28"/>
    <mergeCell ref="C31:D31"/>
    <mergeCell ref="B24:D24"/>
    <mergeCell ref="C29:D29"/>
    <mergeCell ref="B30:D30"/>
    <mergeCell ref="C27:D27"/>
    <mergeCell ref="C61:D61"/>
    <mergeCell ref="C52:D52"/>
    <mergeCell ref="F60:H60"/>
    <mergeCell ref="G54:H54"/>
    <mergeCell ref="F56:H56"/>
    <mergeCell ref="G58:H58"/>
    <mergeCell ref="G57:H57"/>
    <mergeCell ref="B58:D58"/>
    <mergeCell ref="B53:D53"/>
  </mergeCells>
  <phoneticPr fontId="3"/>
  <pageMargins left="0.51181102362204722" right="0.51181102362204722" top="0.55118110236220474" bottom="0.39370078740157483" header="0.51181102362204722" footer="0.51181102362204722"/>
  <pageSetup paperSize="9" scale="76" firstPageNumber="16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27</vt:i4>
      </vt:variant>
    </vt:vector>
  </HeadingPairs>
  <TitlesOfParts>
    <vt:vector size="52" baseType="lpstr">
      <vt:lpstr>8-1,2,3</vt:lpstr>
      <vt:lpstr>8-4,5</vt:lpstr>
      <vt:lpstr>8-6</vt:lpstr>
      <vt:lpstr>8-7,8</vt:lpstr>
      <vt:lpstr>8-9,10</vt:lpstr>
      <vt:lpstr>8-11,12</vt:lpstr>
      <vt:lpstr>8-13～16</vt:lpstr>
      <vt:lpstr>8-17</vt:lpstr>
      <vt:lpstr>8-18</vt:lpstr>
      <vt:lpstr>8-19</vt:lpstr>
      <vt:lpstr>8-20,21</vt:lpstr>
      <vt:lpstr>8-22</vt:lpstr>
      <vt:lpstr>8-23</vt:lpstr>
      <vt:lpstr>8-24</vt:lpstr>
      <vt:lpstr>8-25</vt:lpstr>
      <vt:lpstr>8-26,27</vt:lpstr>
      <vt:lpstr>8-28,29</vt:lpstr>
      <vt:lpstr>8-30</vt:lpstr>
      <vt:lpstr>8-31,32</vt:lpstr>
      <vt:lpstr>8-33,34</vt:lpstr>
      <vt:lpstr>8-35,36</vt:lpstr>
      <vt:lpstr>8-37,38</vt:lpstr>
      <vt:lpstr>8-39</vt:lpstr>
      <vt:lpstr>8-40 </vt:lpstr>
      <vt:lpstr>8-41,42</vt:lpstr>
      <vt:lpstr>'8-1,2,3'!Print_Area</vt:lpstr>
      <vt:lpstr>'8-11,12'!Print_Area</vt:lpstr>
      <vt:lpstr>'8-13～16'!Print_Area</vt:lpstr>
      <vt:lpstr>'8-17'!Print_Area</vt:lpstr>
      <vt:lpstr>'8-18'!Print_Area</vt:lpstr>
      <vt:lpstr>'8-19'!Print_Area</vt:lpstr>
      <vt:lpstr>'8-20,21'!Print_Area</vt:lpstr>
      <vt:lpstr>'8-22'!Print_Area</vt:lpstr>
      <vt:lpstr>'8-23'!Print_Area</vt:lpstr>
      <vt:lpstr>'8-24'!Print_Area</vt:lpstr>
      <vt:lpstr>'8-25'!Print_Area</vt:lpstr>
      <vt:lpstr>'8-26,27'!Print_Area</vt:lpstr>
      <vt:lpstr>'8-28,29'!Print_Area</vt:lpstr>
      <vt:lpstr>'8-30'!Print_Area</vt:lpstr>
      <vt:lpstr>'8-31,32'!Print_Area</vt:lpstr>
      <vt:lpstr>'8-33,34'!Print_Area</vt:lpstr>
      <vt:lpstr>'8-35,36'!Print_Area</vt:lpstr>
      <vt:lpstr>'8-37,38'!Print_Area</vt:lpstr>
      <vt:lpstr>'8-39'!Print_Area</vt:lpstr>
      <vt:lpstr>'8-4,5'!Print_Area</vt:lpstr>
      <vt:lpstr>'8-40 '!Print_Area</vt:lpstr>
      <vt:lpstr>'8-41,42'!Print_Area</vt:lpstr>
      <vt:lpstr>'8-9,10'!Print_Area</vt:lpstr>
      <vt:lpstr>'8-20,21'!印刷範囲</vt:lpstr>
      <vt:lpstr>'8-28,29'!印刷範囲</vt:lpstr>
      <vt:lpstr>'8-30'!印刷範囲</vt:lpstr>
      <vt:lpstr>'8-31,32'!印刷範囲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Examination Tool</dc:creator>
  <cp:lastModifiedBy>Examination Tool</cp:lastModifiedBy>
  <dcterms:created xsi:type="dcterms:W3CDTF">2018-02-01T07:02:41Z</dcterms:created>
  <dcterms:modified xsi:type="dcterms:W3CDTF">2018-02-01T07:18:35Z</dcterms:modified>
</cp:coreProperties>
</file>